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amod Ram\Desktop\"/>
    </mc:Choice>
  </mc:AlternateContent>
  <bookViews>
    <workbookView xWindow="0" yWindow="0" windowWidth="24000" windowHeight="9630"/>
  </bookViews>
  <sheets>
    <sheet name="4.1" sheetId="1" r:id="rId1"/>
  </sheets>
  <externalReferences>
    <externalReference r:id="rId2"/>
  </externalReferences>
  <definedNames>
    <definedName name="\I">#REF!</definedName>
    <definedName name="\P">#REF!</definedName>
    <definedName name="aa">'[1]Oil Consumption – barrels'!#REF!</definedName>
    <definedName name="INIT">#REF!</definedName>
    <definedName name="LEAP">#REF!</definedName>
    <definedName name="NONLEAP">#REF!</definedName>
    <definedName name="_xlnm.Print_Area" localSheetId="0">'4.1'!$A$1:$J$42</definedName>
    <definedName name="Print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E37" i="1"/>
  <c r="B37" i="1"/>
  <c r="F36" i="1"/>
  <c r="E36" i="1"/>
  <c r="D36" i="1"/>
  <c r="B36" i="1"/>
  <c r="G35" i="1"/>
  <c r="G36" i="1" s="1"/>
  <c r="D35" i="1"/>
  <c r="D37" i="1" s="1"/>
  <c r="G34" i="1"/>
  <c r="D34" i="1"/>
  <c r="G33" i="1"/>
  <c r="D33" i="1"/>
  <c r="G32" i="1"/>
  <c r="D32" i="1"/>
  <c r="G31" i="1"/>
  <c r="D31" i="1"/>
  <c r="G30" i="1"/>
  <c r="D30" i="1"/>
  <c r="G29" i="1"/>
  <c r="D29" i="1"/>
  <c r="G28" i="1"/>
  <c r="D28" i="1"/>
  <c r="G27" i="1"/>
  <c r="D27" i="1"/>
  <c r="G26" i="1"/>
  <c r="D26" i="1"/>
  <c r="I18" i="1"/>
  <c r="H18" i="1"/>
  <c r="E18" i="1"/>
  <c r="C18" i="1"/>
  <c r="B18" i="1"/>
  <c r="I17" i="1"/>
  <c r="H17" i="1"/>
  <c r="E17" i="1"/>
  <c r="B17" i="1"/>
  <c r="J16" i="1"/>
  <c r="J18" i="1" s="1"/>
  <c r="G16" i="1"/>
  <c r="D16" i="1"/>
  <c r="D18" i="1" s="1"/>
  <c r="J15" i="1"/>
  <c r="G15" i="1"/>
  <c r="G17" i="1" s="1"/>
  <c r="D15" i="1"/>
  <c r="J14" i="1"/>
  <c r="G14" i="1"/>
  <c r="D14" i="1"/>
  <c r="J13" i="1"/>
  <c r="G13" i="1"/>
  <c r="D13" i="1"/>
  <c r="J12" i="1"/>
  <c r="G12" i="1"/>
  <c r="D12" i="1"/>
  <c r="J11" i="1"/>
  <c r="G11" i="1"/>
  <c r="D11" i="1"/>
  <c r="J10" i="1"/>
  <c r="G10" i="1"/>
  <c r="D10" i="1"/>
  <c r="J9" i="1"/>
  <c r="G9" i="1"/>
  <c r="D9" i="1"/>
  <c r="J8" i="1"/>
  <c r="G8" i="1"/>
  <c r="D8" i="1"/>
  <c r="J7" i="1"/>
  <c r="G7" i="1"/>
  <c r="G18" i="1" s="1"/>
  <c r="D7" i="1"/>
  <c r="J17" i="1" l="1"/>
  <c r="D17" i="1"/>
</calcChain>
</file>

<file path=xl/sharedStrings.xml><?xml version="1.0" encoding="utf-8"?>
<sst xmlns="http://schemas.openxmlformats.org/spreadsheetml/2006/main" count="73" uniqueCount="34">
  <si>
    <t xml:space="preserve">Table 4.1: Yearwise Foreign Trade in Coal, Crude Oil,  Petroleum Products, Natural Gas and Electricity </t>
  </si>
  <si>
    <t xml:space="preserve">                                            (Million Tonnes)</t>
  </si>
  <si>
    <t>Year</t>
  </si>
  <si>
    <t>Coal</t>
  </si>
  <si>
    <t>Crude Oil</t>
  </si>
  <si>
    <t>Petroleum Products</t>
  </si>
  <si>
    <t>Gross</t>
  </si>
  <si>
    <t>Exports</t>
  </si>
  <si>
    <t>Net</t>
  </si>
  <si>
    <t>Imports</t>
  </si>
  <si>
    <t>4=(2)-(3)</t>
  </si>
  <si>
    <t>7=(5)-(6)</t>
  </si>
  <si>
    <t>10=(8)-(9)</t>
  </si>
  <si>
    <t>2011-12</t>
  </si>
  <si>
    <t>2012-13</t>
  </si>
  <si>
    <t>2013-14</t>
  </si>
  <si>
    <t>2014-15</t>
  </si>
  <si>
    <t>2015-16</t>
  </si>
  <si>
    <t>2016-17</t>
  </si>
  <si>
    <t>2017-18</t>
  </si>
  <si>
    <t xml:space="preserve">2018-19 </t>
  </si>
  <si>
    <t xml:space="preserve">2019-20 </t>
  </si>
  <si>
    <t>2020-21 (P)</t>
  </si>
  <si>
    <t>Growth rate of 2020-21 over 2019-20(%)</t>
  </si>
  <si>
    <t>-</t>
  </si>
  <si>
    <t>CAGR 2011-12 to 2020-21   (%)</t>
  </si>
  <si>
    <t xml:space="preserve">Table 4.1 (Contd): Yearwise Foreign Trade in Coal, Crude Oil,  Petroleum Products, Natural Gas and Electricity 
</t>
  </si>
  <si>
    <t>Natural Gas (BCM)</t>
  </si>
  <si>
    <t>Electricity(Gwh)</t>
  </si>
  <si>
    <t>(P): Provisional.</t>
  </si>
  <si>
    <t xml:space="preserve">Sources: </t>
  </si>
  <si>
    <t xml:space="preserve">1.  Office of Coal Controller, Ministry of Coal, </t>
  </si>
  <si>
    <t>2.  Ministry of Petroleum &amp; Natural Gas.</t>
  </si>
  <si>
    <t>3.  Central Electricity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</si>
</sst>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Border="1"/>
    <xf numFmtId="0" fontId="4" fillId="3" borderId="2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4" fontId="6" fillId="0" borderId="0" xfId="1" applyNumberFormat="1" applyFont="1" applyFill="1" applyBorder="1" applyAlignment="1">
      <alignment horizontal="center"/>
    </xf>
    <xf numFmtId="2" fontId="0" fillId="0" borderId="0" xfId="0" applyNumberFormat="1" applyBorder="1"/>
    <xf numFmtId="0" fontId="6" fillId="3" borderId="12" xfId="0" applyFont="1" applyFill="1" applyBorder="1" applyAlignment="1">
      <alignment horizontal="center"/>
    </xf>
    <xf numFmtId="2" fontId="6" fillId="3" borderId="12" xfId="2" applyNumberFormat="1" applyFont="1" applyFill="1" applyBorder="1" applyAlignment="1">
      <alignment horizontal="center"/>
    </xf>
    <xf numFmtId="2" fontId="6" fillId="3" borderId="0" xfId="1" applyNumberFormat="1" applyFont="1" applyFill="1" applyBorder="1" applyAlignment="1">
      <alignment horizontal="center"/>
    </xf>
    <xf numFmtId="2" fontId="6" fillId="3" borderId="8" xfId="2" applyNumberFormat="1" applyFont="1" applyFill="1" applyBorder="1" applyAlignment="1">
      <alignment horizontal="right"/>
    </xf>
    <xf numFmtId="2" fontId="6" fillId="3" borderId="0" xfId="1" applyNumberFormat="1" applyFont="1" applyFill="1" applyBorder="1" applyAlignment="1">
      <alignment horizontal="right"/>
    </xf>
    <xf numFmtId="2" fontId="6" fillId="3" borderId="9" xfId="1" applyNumberFormat="1" applyFont="1" applyFill="1" applyBorder="1" applyAlignment="1">
      <alignment horizontal="right" vertical="center"/>
    </xf>
    <xf numFmtId="4" fontId="0" fillId="0" borderId="0" xfId="0" applyNumberFormat="1" applyBorder="1"/>
    <xf numFmtId="2" fontId="0" fillId="0" borderId="0" xfId="0" applyNumberFormat="1" applyBorder="1" applyAlignment="1">
      <alignment horizontal="right"/>
    </xf>
    <xf numFmtId="2" fontId="7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6" fillId="3" borderId="12" xfId="2" applyNumberFormat="1" applyFont="1" applyFill="1" applyBorder="1" applyAlignment="1">
      <alignment horizontal="center" vertical="center"/>
    </xf>
    <xf numFmtId="2" fontId="6" fillId="3" borderId="12" xfId="2" applyNumberFormat="1" applyFont="1" applyFill="1" applyBorder="1" applyAlignment="1">
      <alignment horizontal="right"/>
    </xf>
    <xf numFmtId="2" fontId="8" fillId="3" borderId="12" xfId="0" applyNumberFormat="1" applyFont="1" applyFill="1" applyBorder="1" applyAlignment="1">
      <alignment horizontal="right"/>
    </xf>
    <xf numFmtId="2" fontId="2" fillId="0" borderId="0" xfId="0" applyNumberFormat="1" applyFont="1" applyBorder="1"/>
    <xf numFmtId="2" fontId="9" fillId="3" borderId="12" xfId="2" applyNumberFormat="1" applyFont="1" applyFill="1" applyBorder="1" applyAlignment="1">
      <alignment horizontal="center"/>
    </xf>
    <xf numFmtId="2" fontId="9" fillId="3" borderId="7" xfId="2" applyNumberFormat="1" applyFont="1" applyFill="1" applyBorder="1" applyAlignment="1">
      <alignment horizontal="center"/>
    </xf>
    <xf numFmtId="2" fontId="9" fillId="3" borderId="11" xfId="2" applyNumberFormat="1" applyFont="1" applyFill="1" applyBorder="1" applyAlignment="1">
      <alignment horizontal="center"/>
    </xf>
    <xf numFmtId="2" fontId="6" fillId="3" borderId="11" xfId="2" applyNumberFormat="1" applyFont="1" applyFill="1" applyBorder="1" applyAlignment="1">
      <alignment horizontal="right"/>
    </xf>
    <xf numFmtId="2" fontId="8" fillId="3" borderId="11" xfId="0" applyNumberFormat="1" applyFont="1" applyFill="1" applyBorder="1" applyAlignment="1">
      <alignment horizontal="right"/>
    </xf>
    <xf numFmtId="0" fontId="4" fillId="3" borderId="14" xfId="0" applyFont="1" applyFill="1" applyBorder="1" applyAlignment="1">
      <alignment horizontal="left" vertical="center" wrapText="1"/>
    </xf>
    <xf numFmtId="2" fontId="4" fillId="3" borderId="14" xfId="1" applyNumberFormat="1" applyFont="1" applyFill="1" applyBorder="1" applyAlignment="1">
      <alignment horizontal="center" vertical="center"/>
    </xf>
    <xf numFmtId="2" fontId="4" fillId="3" borderId="14" xfId="1" quotePrefix="1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vertical="center" wrapText="1"/>
    </xf>
    <xf numFmtId="2" fontId="10" fillId="4" borderId="0" xfId="1" applyNumberFormat="1" applyFont="1" applyFill="1" applyBorder="1" applyAlignment="1">
      <alignment horizontal="center" vertical="center"/>
    </xf>
    <xf numFmtId="0" fontId="11" fillId="4" borderId="0" xfId="0" applyFont="1" applyFill="1" applyAlignment="1">
      <alignment vertical="center" wrapText="1"/>
    </xf>
    <xf numFmtId="1" fontId="12" fillId="4" borderId="0" xfId="0" applyNumberFormat="1" applyFont="1" applyFill="1" applyAlignment="1">
      <alignment vertical="center" wrapText="1"/>
    </xf>
    <xf numFmtId="0" fontId="11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" borderId="10" xfId="0" applyFont="1" applyFill="1" applyBorder="1" applyAlignment="1">
      <alignment vertical="center"/>
    </xf>
    <xf numFmtId="0" fontId="4" fillId="3" borderId="15" xfId="0" applyFont="1" applyFill="1" applyBorder="1" applyAlignment="1">
      <alignment horizontal="center"/>
    </xf>
    <xf numFmtId="0" fontId="4" fillId="3" borderId="13" xfId="0" applyFont="1" applyFill="1" applyBorder="1" applyAlignment="1">
      <alignment vertical="center"/>
    </xf>
    <xf numFmtId="0" fontId="13" fillId="3" borderId="8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1" fontId="6" fillId="3" borderId="12" xfId="1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2" fontId="4" fillId="3" borderId="11" xfId="1" applyNumberFormat="1" applyFont="1" applyFill="1" applyBorder="1" applyAlignment="1">
      <alignment horizontal="center" vertical="center"/>
    </xf>
    <xf numFmtId="2" fontId="4" fillId="3" borderId="11" xfId="1" quotePrefix="1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/>
    </xf>
    <xf numFmtId="0" fontId="0" fillId="2" borderId="0" xfId="0" applyFont="1" applyFill="1"/>
    <xf numFmtId="165" fontId="14" fillId="2" borderId="0" xfId="1" applyNumberFormat="1" applyFont="1" applyFill="1" applyAlignment="1">
      <alignment horizontal="center"/>
    </xf>
    <xf numFmtId="0" fontId="15" fillId="2" borderId="0" xfId="0" applyFont="1" applyFill="1" applyAlignment="1">
      <alignment horizontal="left"/>
    </xf>
    <xf numFmtId="0" fontId="0" fillId="2" borderId="0" xfId="0" applyFont="1" applyFill="1" applyAlignment="1">
      <alignment horizontal="center"/>
    </xf>
    <xf numFmtId="0" fontId="16" fillId="2" borderId="0" xfId="0" applyFont="1" applyFill="1"/>
    <xf numFmtId="0" fontId="6" fillId="2" borderId="0" xfId="0" applyFont="1" applyFill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2" fontId="0" fillId="0" borderId="0" xfId="0" applyNumberFormat="1" applyBorder="1" applyAlignment="1">
      <alignment horizontal="center" wrapText="1"/>
    </xf>
  </cellXfs>
  <cellStyles count="3">
    <cellStyle name="Comma" xfId="1" builtinId="3"/>
    <cellStyle name="Comma 2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Owner\My%20Documents\BP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mtoe"/>
      <sheetName val="Gas Consumption – bcm"/>
      <sheetName val="Gas Consumption – bcf"/>
      <sheetName val="Gas Consumption – mtoe"/>
      <sheetName val="Gas – Trade movements "/>
      <sheetName val="Gas – Trade movements LNG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mtoe"/>
      <sheetName val="Primary Energy - Consumption"/>
      <sheetName val="Primary Energy - Cons by fuel"/>
      <sheetName val="Electricity Generation "/>
      <sheetName val="Approximate conversion factors"/>
      <sheetName val="Defin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W43"/>
  <sheetViews>
    <sheetView showGridLines="0" tabSelected="1" workbookViewId="0">
      <selection activeCell="C17" sqref="C17"/>
    </sheetView>
  </sheetViews>
  <sheetFormatPr defaultColWidth="9.140625" defaultRowHeight="15" x14ac:dyDescent="0.25"/>
  <cols>
    <col min="1" max="1" width="17.5703125" customWidth="1"/>
    <col min="2" max="2" width="10.7109375" customWidth="1"/>
    <col min="3" max="3" width="8.85546875" customWidth="1"/>
    <col min="4" max="4" width="9.7109375" customWidth="1"/>
    <col min="5" max="5" width="8.5703125" customWidth="1"/>
    <col min="6" max="6" width="8.42578125" customWidth="1"/>
    <col min="7" max="7" width="10.7109375" style="50" customWidth="1"/>
    <col min="8" max="8" width="9.7109375" customWidth="1"/>
    <col min="9" max="9" width="8.7109375" customWidth="1"/>
    <col min="10" max="10" width="10.85546875" style="50" customWidth="1"/>
    <col min="11" max="11" width="9.140625" customWidth="1"/>
    <col min="15" max="16" width="9.140625" customWidth="1"/>
    <col min="17" max="17" width="12.5703125" customWidth="1"/>
    <col min="18" max="21" width="9.140625" customWidth="1"/>
  </cols>
  <sheetData>
    <row r="1" spans="1:23" ht="40.5" customHeight="1" x14ac:dyDescent="0.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23" ht="17.25" customHeight="1" x14ac:dyDescent="0.25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L2" s="1"/>
      <c r="M2" s="1"/>
      <c r="N2" s="1"/>
      <c r="O2" s="1"/>
      <c r="P2" s="1"/>
      <c r="Q2" s="1"/>
    </row>
    <row r="3" spans="1:23" ht="15" customHeight="1" x14ac:dyDescent="0.25">
      <c r="A3" s="2" t="s">
        <v>2</v>
      </c>
      <c r="B3" s="77" t="s">
        <v>3</v>
      </c>
      <c r="C3" s="78"/>
      <c r="D3" s="79"/>
      <c r="E3" s="80" t="s">
        <v>4</v>
      </c>
      <c r="F3" s="81"/>
      <c r="G3" s="82"/>
      <c r="H3" s="80" t="s">
        <v>5</v>
      </c>
      <c r="I3" s="81"/>
      <c r="J3" s="82"/>
      <c r="L3" s="83"/>
      <c r="M3" s="83"/>
      <c r="N3" s="83"/>
      <c r="O3" s="1"/>
      <c r="P3" s="1"/>
      <c r="Q3" s="1"/>
    </row>
    <row r="4" spans="1:23" x14ac:dyDescent="0.25">
      <c r="A4" s="3"/>
      <c r="B4" s="2" t="s">
        <v>6</v>
      </c>
      <c r="C4" s="4" t="s">
        <v>7</v>
      </c>
      <c r="D4" s="5" t="s">
        <v>8</v>
      </c>
      <c r="E4" s="6" t="s">
        <v>6</v>
      </c>
      <c r="F4" s="4" t="s">
        <v>7</v>
      </c>
      <c r="G4" s="4" t="s">
        <v>8</v>
      </c>
      <c r="H4" s="6" t="s">
        <v>6</v>
      </c>
      <c r="I4" s="4" t="s">
        <v>7</v>
      </c>
      <c r="J4" s="7" t="s">
        <v>8</v>
      </c>
      <c r="L4" s="83"/>
      <c r="M4" s="83"/>
      <c r="N4" s="83"/>
      <c r="O4" s="1"/>
      <c r="P4" s="1"/>
      <c r="Q4" s="1"/>
    </row>
    <row r="5" spans="1:23" ht="12.75" customHeight="1" x14ac:dyDescent="0.25">
      <c r="A5" s="3"/>
      <c r="B5" s="3" t="s">
        <v>9</v>
      </c>
      <c r="C5" s="8"/>
      <c r="D5" s="5" t="s">
        <v>9</v>
      </c>
      <c r="E5" s="9" t="s">
        <v>9</v>
      </c>
      <c r="F5" s="10"/>
      <c r="G5" s="10" t="s">
        <v>9</v>
      </c>
      <c r="H5" s="11" t="s">
        <v>9</v>
      </c>
      <c r="I5" s="8"/>
      <c r="J5" s="12" t="s">
        <v>9</v>
      </c>
      <c r="L5" s="83"/>
      <c r="M5" s="83"/>
      <c r="N5" s="83"/>
      <c r="O5" s="1"/>
      <c r="P5" s="1"/>
      <c r="Q5" s="1"/>
    </row>
    <row r="6" spans="1:23" x14ac:dyDescent="0.25">
      <c r="A6" s="13">
        <v>1</v>
      </c>
      <c r="B6" s="13">
        <v>2</v>
      </c>
      <c r="C6" s="14">
        <v>3</v>
      </c>
      <c r="D6" s="15" t="s">
        <v>10</v>
      </c>
      <c r="E6" s="6">
        <v>5</v>
      </c>
      <c r="F6" s="4">
        <v>6</v>
      </c>
      <c r="G6" s="16" t="s">
        <v>11</v>
      </c>
      <c r="H6" s="17">
        <v>8</v>
      </c>
      <c r="I6" s="18">
        <v>9</v>
      </c>
      <c r="J6" s="19" t="s">
        <v>12</v>
      </c>
      <c r="L6" s="20"/>
      <c r="M6" s="1"/>
      <c r="N6" s="21"/>
      <c r="O6" s="22"/>
      <c r="P6" s="1"/>
      <c r="Q6" s="1"/>
    </row>
    <row r="7" spans="1:23" ht="15" customHeight="1" x14ac:dyDescent="0.25">
      <c r="A7" s="23" t="s">
        <v>13</v>
      </c>
      <c r="B7" s="24">
        <v>102.85262600000003</v>
      </c>
      <c r="C7" s="24">
        <v>2.0146999999999995</v>
      </c>
      <c r="D7" s="25">
        <f>B7-C7</f>
        <v>100.83792600000002</v>
      </c>
      <c r="E7" s="26">
        <v>171.729154097221</v>
      </c>
      <c r="F7" s="26">
        <v>0</v>
      </c>
      <c r="G7" s="27">
        <f t="shared" ref="G7:G16" si="0">E7-F7</f>
        <v>171.729154097221</v>
      </c>
      <c r="H7" s="26">
        <v>15.849370446253001</v>
      </c>
      <c r="I7" s="26">
        <v>60.837340519999998</v>
      </c>
      <c r="J7" s="28">
        <f t="shared" ref="J7:J16" si="1">H7-I7</f>
        <v>-44.987970073746993</v>
      </c>
      <c r="L7" s="22"/>
      <c r="M7" s="29"/>
      <c r="N7" s="21"/>
      <c r="O7" s="22"/>
      <c r="P7" s="22"/>
      <c r="Q7" s="30"/>
      <c r="R7" s="31"/>
      <c r="S7" s="32"/>
      <c r="T7" s="32"/>
      <c r="U7" s="32"/>
      <c r="V7" s="32"/>
      <c r="W7" s="32"/>
    </row>
    <row r="8" spans="1:23" ht="15" customHeight="1" x14ac:dyDescent="0.25">
      <c r="A8" s="23" t="s">
        <v>14</v>
      </c>
      <c r="B8" s="33">
        <v>145.78544500000001</v>
      </c>
      <c r="C8" s="33">
        <v>2.4429620000000001</v>
      </c>
      <c r="D8" s="25">
        <f t="shared" ref="D8:D16" si="2">B8-C8</f>
        <v>143.34248300000002</v>
      </c>
      <c r="E8" s="34">
        <v>184.79524788937999</v>
      </c>
      <c r="F8" s="34">
        <v>0</v>
      </c>
      <c r="G8" s="27">
        <f t="shared" si="0"/>
        <v>184.79524788937999</v>
      </c>
      <c r="H8" s="35">
        <v>16.354119653000001</v>
      </c>
      <c r="I8" s="34">
        <v>63.407761975930008</v>
      </c>
      <c r="J8" s="28">
        <f t="shared" si="1"/>
        <v>-47.053642322930003</v>
      </c>
      <c r="L8" s="36"/>
      <c r="M8" s="29"/>
      <c r="N8" s="21"/>
      <c r="O8" s="22"/>
      <c r="P8" s="22"/>
      <c r="Q8" s="30"/>
      <c r="R8" s="31"/>
      <c r="S8" s="31"/>
      <c r="T8" s="32"/>
      <c r="U8" s="31"/>
      <c r="V8" s="31"/>
      <c r="W8" s="31"/>
    </row>
    <row r="9" spans="1:23" ht="15" customHeight="1" x14ac:dyDescent="0.25">
      <c r="A9" s="23" t="s">
        <v>15</v>
      </c>
      <c r="B9" s="37">
        <v>166.85702300000003</v>
      </c>
      <c r="C9" s="37">
        <v>2.1880830000000002</v>
      </c>
      <c r="D9" s="25">
        <f t="shared" si="2"/>
        <v>164.66894000000002</v>
      </c>
      <c r="E9" s="34">
        <v>189.23820178337502</v>
      </c>
      <c r="F9" s="34">
        <v>0</v>
      </c>
      <c r="G9" s="27">
        <f t="shared" si="0"/>
        <v>189.23820178337502</v>
      </c>
      <c r="H9" s="35">
        <v>16.697004688</v>
      </c>
      <c r="I9" s="34">
        <v>67.864014699800009</v>
      </c>
      <c r="J9" s="28">
        <f t="shared" si="1"/>
        <v>-51.167010011800009</v>
      </c>
      <c r="L9" s="22"/>
      <c r="M9" s="29"/>
      <c r="N9" s="21"/>
      <c r="O9" s="22"/>
      <c r="P9" s="22"/>
      <c r="Q9" s="30"/>
      <c r="R9" s="31"/>
      <c r="S9" s="31"/>
      <c r="T9" s="32"/>
      <c r="U9" s="31"/>
      <c r="V9" s="31"/>
      <c r="W9" s="31"/>
    </row>
    <row r="10" spans="1:23" ht="15" customHeight="1" x14ac:dyDescent="0.25">
      <c r="A10" s="23" t="s">
        <v>16</v>
      </c>
      <c r="B10" s="37">
        <v>217.78279499999999</v>
      </c>
      <c r="C10" s="37">
        <v>1.238375</v>
      </c>
      <c r="D10" s="25">
        <f t="shared" si="2"/>
        <v>216.54442</v>
      </c>
      <c r="E10" s="34">
        <v>189.43485654402394</v>
      </c>
      <c r="F10" s="34">
        <v>0</v>
      </c>
      <c r="G10" s="27">
        <f t="shared" si="0"/>
        <v>189.43485654402394</v>
      </c>
      <c r="H10" s="35">
        <v>21.301161557</v>
      </c>
      <c r="I10" s="34">
        <v>63.931857026299994</v>
      </c>
      <c r="J10" s="28">
        <f t="shared" si="1"/>
        <v>-42.630695469299994</v>
      </c>
      <c r="L10" s="22"/>
      <c r="M10" s="29"/>
      <c r="N10" s="21"/>
      <c r="O10" s="22"/>
      <c r="P10" s="22"/>
      <c r="Q10" s="30"/>
      <c r="T10" s="32"/>
    </row>
    <row r="11" spans="1:23" ht="15" customHeight="1" x14ac:dyDescent="0.25">
      <c r="A11" s="23" t="s">
        <v>17</v>
      </c>
      <c r="B11" s="37">
        <v>203.94926100000001</v>
      </c>
      <c r="C11" s="37">
        <v>1.575186</v>
      </c>
      <c r="D11" s="25">
        <f t="shared" si="2"/>
        <v>202.374075</v>
      </c>
      <c r="E11" s="34">
        <v>202.85049173136341</v>
      </c>
      <c r="F11" s="34">
        <v>0</v>
      </c>
      <c r="G11" s="27">
        <f t="shared" si="0"/>
        <v>202.85049173136341</v>
      </c>
      <c r="H11" s="35">
        <v>29.455754196099996</v>
      </c>
      <c r="I11" s="34">
        <v>60.538562213000006</v>
      </c>
      <c r="J11" s="28">
        <f t="shared" si="1"/>
        <v>-31.08280801690001</v>
      </c>
      <c r="L11" s="36"/>
      <c r="M11" s="29"/>
      <c r="N11" s="21"/>
      <c r="O11" s="22"/>
      <c r="P11" s="22"/>
      <c r="Q11" s="30"/>
      <c r="T11" s="32"/>
    </row>
    <row r="12" spans="1:23" ht="15" customHeight="1" x14ac:dyDescent="0.25">
      <c r="A12" s="23" t="s">
        <v>18</v>
      </c>
      <c r="B12" s="37">
        <v>190.95304599999997</v>
      </c>
      <c r="C12" s="37">
        <v>1.7726470000000003</v>
      </c>
      <c r="D12" s="25">
        <f t="shared" si="2"/>
        <v>189.18039899999997</v>
      </c>
      <c r="E12" s="34">
        <v>213.93182953023481</v>
      </c>
      <c r="F12" s="34">
        <v>0</v>
      </c>
      <c r="G12" s="27">
        <f t="shared" si="0"/>
        <v>213.93182953023481</v>
      </c>
      <c r="H12" s="35">
        <v>36.287225948000007</v>
      </c>
      <c r="I12" s="34">
        <v>65.51346949068099</v>
      </c>
      <c r="J12" s="28">
        <f t="shared" si="1"/>
        <v>-29.226243542680983</v>
      </c>
      <c r="L12" s="22"/>
      <c r="M12" s="29"/>
      <c r="N12" s="21"/>
      <c r="O12" s="22"/>
      <c r="P12" s="22"/>
      <c r="Q12" s="30"/>
      <c r="T12" s="32"/>
    </row>
    <row r="13" spans="1:23" ht="15" customHeight="1" x14ac:dyDescent="0.25">
      <c r="A13" s="23" t="s">
        <v>19</v>
      </c>
      <c r="B13" s="37">
        <v>208.24867299999997</v>
      </c>
      <c r="C13" s="37">
        <v>1.5036539999999996</v>
      </c>
      <c r="D13" s="25">
        <f t="shared" si="2"/>
        <v>206.74501899999996</v>
      </c>
      <c r="E13" s="34">
        <v>220.43279203083119</v>
      </c>
      <c r="F13" s="34">
        <v>0</v>
      </c>
      <c r="G13" s="27">
        <f t="shared" si="0"/>
        <v>220.43279203083119</v>
      </c>
      <c r="H13" s="35">
        <v>35.460834880927038</v>
      </c>
      <c r="I13" s="34">
        <v>66.832729412250004</v>
      </c>
      <c r="J13" s="28">
        <f t="shared" si="1"/>
        <v>-31.371894531322965</v>
      </c>
      <c r="L13" s="22"/>
      <c r="M13" s="29"/>
      <c r="N13" s="21"/>
      <c r="O13" s="22"/>
      <c r="P13" s="22"/>
      <c r="Q13" s="30"/>
      <c r="T13" s="32"/>
    </row>
    <row r="14" spans="1:23" ht="15" customHeight="1" x14ac:dyDescent="0.25">
      <c r="A14" s="23" t="s">
        <v>20</v>
      </c>
      <c r="B14" s="38">
        <v>235.34801299999992</v>
      </c>
      <c r="C14" s="37">
        <v>1.3063739999999995</v>
      </c>
      <c r="D14" s="25">
        <f t="shared" si="2"/>
        <v>234.04163899999992</v>
      </c>
      <c r="E14" s="34">
        <v>226.49761635146422</v>
      </c>
      <c r="F14" s="34">
        <v>0</v>
      </c>
      <c r="G14" s="27">
        <f t="shared" si="0"/>
        <v>226.49761635146422</v>
      </c>
      <c r="H14" s="35">
        <v>33.348324303199995</v>
      </c>
      <c r="I14" s="34">
        <v>61.095732773732657</v>
      </c>
      <c r="J14" s="28">
        <f t="shared" si="1"/>
        <v>-27.747408470532662</v>
      </c>
      <c r="L14" s="22"/>
      <c r="M14" s="29"/>
      <c r="N14" s="21"/>
      <c r="O14" s="22"/>
      <c r="P14" s="22"/>
      <c r="Q14" s="30"/>
      <c r="T14" s="32"/>
    </row>
    <row r="15" spans="1:23" ht="15" customHeight="1" x14ac:dyDescent="0.25">
      <c r="A15" s="23" t="s">
        <v>21</v>
      </c>
      <c r="B15" s="38">
        <v>248.53658099999998</v>
      </c>
      <c r="C15" s="37">
        <v>1.0297700000000001</v>
      </c>
      <c r="D15" s="25">
        <f t="shared" si="2"/>
        <v>247.50681099999997</v>
      </c>
      <c r="E15" s="34">
        <v>226.9546655156841</v>
      </c>
      <c r="F15" s="34">
        <v>0</v>
      </c>
      <c r="G15" s="27">
        <f t="shared" si="0"/>
        <v>226.9546655156841</v>
      </c>
      <c r="H15" s="35">
        <v>43.787610787399998</v>
      </c>
      <c r="I15" s="34">
        <v>65.685236175397208</v>
      </c>
      <c r="J15" s="28">
        <f t="shared" si="1"/>
        <v>-21.897625387997209</v>
      </c>
      <c r="L15" s="22"/>
      <c r="M15" s="29"/>
      <c r="N15" s="21"/>
      <c r="O15" s="22"/>
      <c r="P15" s="22"/>
      <c r="Q15" s="30"/>
      <c r="T15" s="32"/>
    </row>
    <row r="16" spans="1:23" ht="15" customHeight="1" x14ac:dyDescent="0.25">
      <c r="A16" s="23" t="s">
        <v>22</v>
      </c>
      <c r="B16" s="38">
        <v>215.25111500000006</v>
      </c>
      <c r="C16" s="39">
        <v>2.9451880000000008</v>
      </c>
      <c r="D16" s="25">
        <f t="shared" si="2"/>
        <v>212.30592700000005</v>
      </c>
      <c r="E16" s="40">
        <v>198.11097216249041</v>
      </c>
      <c r="F16" s="40">
        <v>0</v>
      </c>
      <c r="G16" s="27">
        <f t="shared" si="0"/>
        <v>198.11097216249041</v>
      </c>
      <c r="H16" s="41">
        <v>43.481407767249948</v>
      </c>
      <c r="I16" s="40">
        <v>56.763872314004281</v>
      </c>
      <c r="J16" s="28">
        <f t="shared" si="1"/>
        <v>-13.282464546754333</v>
      </c>
      <c r="L16" s="22"/>
      <c r="M16" s="29"/>
      <c r="N16" s="21"/>
      <c r="O16" s="22"/>
      <c r="P16" s="22"/>
      <c r="Q16" s="30"/>
      <c r="T16" s="32"/>
    </row>
    <row r="17" spans="1:18" ht="40.5" customHeight="1" x14ac:dyDescent="0.25">
      <c r="A17" s="42" t="s">
        <v>23</v>
      </c>
      <c r="B17" s="43">
        <f>+(B16-B15)/B15*100</f>
        <v>-13.392582237220013</v>
      </c>
      <c r="C17" s="44" t="s">
        <v>24</v>
      </c>
      <c r="D17" s="43">
        <f t="shared" ref="C17:E17" si="3">+(D16-D15)/D15*100</f>
        <v>-14.222188010817982</v>
      </c>
      <c r="E17" s="43">
        <f t="shared" si="3"/>
        <v>-12.709010976996368</v>
      </c>
      <c r="F17" s="44" t="s">
        <v>24</v>
      </c>
      <c r="G17" s="43">
        <f t="shared" ref="G17:J17" si="4">+(G16-G15)/G15*100</f>
        <v>-12.709010976996368</v>
      </c>
      <c r="H17" s="43">
        <f t="shared" si="4"/>
        <v>-0.69929145400680603</v>
      </c>
      <c r="I17" s="43">
        <f t="shared" si="4"/>
        <v>-13.581992515898841</v>
      </c>
      <c r="J17" s="43">
        <f t="shared" si="4"/>
        <v>-39.342899919938908</v>
      </c>
      <c r="L17" s="1"/>
      <c r="M17" s="1"/>
      <c r="N17" s="1"/>
      <c r="O17" s="1"/>
      <c r="P17" s="1"/>
      <c r="Q17" s="1"/>
    </row>
    <row r="18" spans="1:18" ht="36" customHeight="1" x14ac:dyDescent="0.25">
      <c r="A18" s="42" t="s">
        <v>25</v>
      </c>
      <c r="B18" s="43">
        <f>((B16/B7)^(1/9)-1)*100</f>
        <v>8.5517100642182875</v>
      </c>
      <c r="C18" s="43">
        <f t="shared" ref="C18:J18" si="5">((C16/C7)^(1/9)-1)*100</f>
        <v>4.3091761030707776</v>
      </c>
      <c r="D18" s="43">
        <f t="shared" si="5"/>
        <v>8.6241693008493936</v>
      </c>
      <c r="E18" s="43">
        <f t="shared" si="5"/>
        <v>1.6005491668806604</v>
      </c>
      <c r="F18" s="44" t="s">
        <v>24</v>
      </c>
      <c r="G18" s="43">
        <f t="shared" si="5"/>
        <v>1.6005491668806604</v>
      </c>
      <c r="H18" s="43">
        <f t="shared" si="5"/>
        <v>11.866246043741047</v>
      </c>
      <c r="I18" s="43">
        <f t="shared" si="5"/>
        <v>-0.76708368268487703</v>
      </c>
      <c r="J18" s="43">
        <f t="shared" si="5"/>
        <v>-12.676453992902648</v>
      </c>
    </row>
    <row r="19" spans="1:18" ht="15.75" x14ac:dyDescent="0.25">
      <c r="A19" s="45"/>
      <c r="B19" s="46"/>
      <c r="C19" s="46"/>
      <c r="D19" s="46"/>
      <c r="E19" s="46"/>
      <c r="F19" s="46"/>
      <c r="G19" s="46"/>
      <c r="H19" s="46"/>
      <c r="I19" s="46"/>
      <c r="J19" s="46"/>
    </row>
    <row r="20" spans="1:18" ht="15" customHeight="1" x14ac:dyDescent="0.25">
      <c r="A20" s="70" t="s">
        <v>26</v>
      </c>
      <c r="B20" s="70"/>
      <c r="C20" s="70"/>
      <c r="D20" s="70"/>
      <c r="E20" s="70"/>
      <c r="F20" s="70"/>
      <c r="G20" s="70"/>
      <c r="H20" s="47"/>
      <c r="I20" s="48"/>
      <c r="J20" s="49"/>
    </row>
    <row r="21" spans="1:18" ht="32.450000000000003" customHeight="1" x14ac:dyDescent="0.25">
      <c r="A21" s="70"/>
      <c r="B21" s="70"/>
      <c r="C21" s="70"/>
      <c r="D21" s="70"/>
      <c r="E21" s="70"/>
      <c r="F21" s="70"/>
      <c r="G21" s="70"/>
      <c r="H21" s="47"/>
      <c r="I21" s="48"/>
      <c r="J21" s="49"/>
    </row>
    <row r="22" spans="1:18" ht="21.75" customHeight="1" x14ac:dyDescent="0.25">
      <c r="A22" s="2" t="s">
        <v>2</v>
      </c>
      <c r="B22" s="71" t="s">
        <v>27</v>
      </c>
      <c r="C22" s="72"/>
      <c r="D22" s="73"/>
      <c r="E22" s="71" t="s">
        <v>28</v>
      </c>
      <c r="F22" s="74"/>
      <c r="G22" s="73"/>
      <c r="I22" s="48"/>
    </row>
    <row r="23" spans="1:18" x14ac:dyDescent="0.25">
      <c r="A23" s="3"/>
      <c r="B23" s="2" t="s">
        <v>6</v>
      </c>
      <c r="C23" s="4" t="s">
        <v>7</v>
      </c>
      <c r="D23" s="51" t="s">
        <v>8</v>
      </c>
      <c r="E23" s="6" t="s">
        <v>6</v>
      </c>
      <c r="F23" s="4" t="s">
        <v>7</v>
      </c>
      <c r="G23" s="7" t="s">
        <v>8</v>
      </c>
    </row>
    <row r="24" spans="1:18" x14ac:dyDescent="0.25">
      <c r="A24" s="3"/>
      <c r="B24" s="52" t="s">
        <v>9</v>
      </c>
      <c r="C24" s="8"/>
      <c r="D24" s="53" t="s">
        <v>9</v>
      </c>
      <c r="E24" s="11" t="s">
        <v>9</v>
      </c>
      <c r="F24" s="8"/>
      <c r="G24" s="12" t="s">
        <v>9</v>
      </c>
    </row>
    <row r="25" spans="1:18" x14ac:dyDescent="0.25">
      <c r="A25" s="13">
        <v>1</v>
      </c>
      <c r="B25" s="54">
        <v>11</v>
      </c>
      <c r="C25" s="54">
        <v>12</v>
      </c>
      <c r="D25" s="55">
        <v>13</v>
      </c>
      <c r="E25" s="55">
        <v>14</v>
      </c>
      <c r="F25" s="55">
        <v>15</v>
      </c>
      <c r="G25" s="55">
        <v>16</v>
      </c>
    </row>
    <row r="26" spans="1:18" ht="15" customHeight="1" x14ac:dyDescent="0.25">
      <c r="A26" s="23" t="s">
        <v>13</v>
      </c>
      <c r="B26" s="26">
        <v>17.997333624870201</v>
      </c>
      <c r="C26" s="26">
        <v>0</v>
      </c>
      <c r="D26" s="28">
        <f>B26-C26</f>
        <v>17.997333624870201</v>
      </c>
      <c r="E26" s="56">
        <v>5252.7</v>
      </c>
      <c r="F26" s="56">
        <v>134.75</v>
      </c>
      <c r="G26" s="56">
        <f>E26-F26</f>
        <v>5117.95</v>
      </c>
      <c r="P26" s="57"/>
      <c r="Q26" s="57"/>
      <c r="R26" s="57"/>
    </row>
    <row r="27" spans="1:18" ht="15" customHeight="1" x14ac:dyDescent="0.25">
      <c r="A27" s="23" t="s">
        <v>14</v>
      </c>
      <c r="B27" s="35">
        <v>17.614399539818521</v>
      </c>
      <c r="C27" s="34">
        <v>0</v>
      </c>
      <c r="D27" s="28">
        <f>B27-C27</f>
        <v>17.614399539818521</v>
      </c>
      <c r="E27" s="56">
        <v>4794.5</v>
      </c>
      <c r="F27" s="56">
        <v>153.53</v>
      </c>
      <c r="G27" s="56">
        <f t="shared" ref="G27:G35" si="6">E27-F27</f>
        <v>4640.97</v>
      </c>
      <c r="P27" s="57"/>
      <c r="Q27" s="57"/>
      <c r="R27" s="57"/>
    </row>
    <row r="28" spans="1:18" ht="15" customHeight="1" x14ac:dyDescent="0.25">
      <c r="A28" s="23" t="s">
        <v>15</v>
      </c>
      <c r="B28" s="35">
        <v>17.800797802276925</v>
      </c>
      <c r="C28" s="34">
        <v>0</v>
      </c>
      <c r="D28" s="28">
        <f t="shared" ref="D28:D35" si="7">B28-C28</f>
        <v>17.800797802276925</v>
      </c>
      <c r="E28" s="56">
        <v>5597.9</v>
      </c>
      <c r="F28" s="56">
        <v>1651</v>
      </c>
      <c r="G28" s="56">
        <f t="shared" si="6"/>
        <v>3946.8999999999996</v>
      </c>
      <c r="P28" s="57"/>
      <c r="Q28" s="57"/>
      <c r="R28" s="57"/>
    </row>
    <row r="29" spans="1:18" ht="15" customHeight="1" x14ac:dyDescent="0.25">
      <c r="A29" s="23" t="s">
        <v>16</v>
      </c>
      <c r="B29" s="35">
        <v>18.606529815330337</v>
      </c>
      <c r="C29" s="34">
        <v>0</v>
      </c>
      <c r="D29" s="28">
        <f t="shared" si="7"/>
        <v>18.606529815330337</v>
      </c>
      <c r="E29" s="56">
        <v>5007.74</v>
      </c>
      <c r="F29" s="56">
        <v>4432.7602800000004</v>
      </c>
      <c r="G29" s="56">
        <f t="shared" si="6"/>
        <v>574.97971999999936</v>
      </c>
      <c r="P29" s="57"/>
      <c r="Q29" s="57"/>
      <c r="R29" s="57"/>
    </row>
    <row r="30" spans="1:18" ht="15" customHeight="1" x14ac:dyDescent="0.25">
      <c r="A30" s="23" t="s">
        <v>17</v>
      </c>
      <c r="B30" s="35">
        <v>21.388273157442317</v>
      </c>
      <c r="C30" s="34">
        <v>0</v>
      </c>
      <c r="D30" s="28">
        <f t="shared" si="7"/>
        <v>21.388273157442317</v>
      </c>
      <c r="E30" s="56">
        <v>5244.21</v>
      </c>
      <c r="F30" s="56">
        <v>5150.3000452999995</v>
      </c>
      <c r="G30" s="56">
        <f t="shared" si="6"/>
        <v>93.909954700000526</v>
      </c>
      <c r="K30" s="57"/>
      <c r="P30" s="57"/>
      <c r="Q30" s="57"/>
      <c r="R30" s="57"/>
    </row>
    <row r="31" spans="1:18" ht="15" customHeight="1" x14ac:dyDescent="0.25">
      <c r="A31" s="23" t="s">
        <v>18</v>
      </c>
      <c r="B31" s="35">
        <v>24.848992618968182</v>
      </c>
      <c r="C31" s="34">
        <v>0</v>
      </c>
      <c r="D31" s="28">
        <f t="shared" si="7"/>
        <v>24.848992618968182</v>
      </c>
      <c r="E31" s="56">
        <v>5617.3</v>
      </c>
      <c r="F31" s="56">
        <v>6710.1867269999993</v>
      </c>
      <c r="G31" s="56">
        <f t="shared" si="6"/>
        <v>-1092.8867269999992</v>
      </c>
      <c r="K31" s="57"/>
      <c r="P31" s="57"/>
      <c r="Q31" s="57"/>
      <c r="R31" s="57"/>
    </row>
    <row r="32" spans="1:18" ht="15" customHeight="1" x14ac:dyDescent="0.25">
      <c r="A32" s="23" t="s">
        <v>19</v>
      </c>
      <c r="B32" s="35">
        <v>27.438951466006877</v>
      </c>
      <c r="C32" s="34">
        <v>0</v>
      </c>
      <c r="D32" s="28">
        <f t="shared" si="7"/>
        <v>27.438951466006877</v>
      </c>
      <c r="E32" s="56">
        <v>5072.08</v>
      </c>
      <c r="F32" s="56">
        <v>7202.86</v>
      </c>
      <c r="G32" s="56">
        <f t="shared" si="6"/>
        <v>-2130.7799999999997</v>
      </c>
      <c r="K32" s="57"/>
      <c r="P32" s="57"/>
      <c r="Q32" s="57"/>
      <c r="R32" s="57"/>
    </row>
    <row r="33" spans="1:18" ht="15" customHeight="1" x14ac:dyDescent="0.25">
      <c r="A33" s="23" t="s">
        <v>20</v>
      </c>
      <c r="B33" s="35">
        <v>28.740457768307444</v>
      </c>
      <c r="C33" s="34">
        <v>0</v>
      </c>
      <c r="D33" s="28">
        <f t="shared" si="7"/>
        <v>28.740457768307444</v>
      </c>
      <c r="E33" s="56">
        <v>4395.8599999999997</v>
      </c>
      <c r="F33" s="56">
        <v>8468.9389699999992</v>
      </c>
      <c r="G33" s="56">
        <f t="shared" si="6"/>
        <v>-4073.0789699999996</v>
      </c>
      <c r="K33" s="57"/>
      <c r="P33" s="57"/>
      <c r="Q33" s="57"/>
      <c r="R33" s="57"/>
    </row>
    <row r="34" spans="1:18" ht="15" customHeight="1" x14ac:dyDescent="0.25">
      <c r="A34" s="23" t="s">
        <v>21</v>
      </c>
      <c r="B34" s="35">
        <v>33.886686048486638</v>
      </c>
      <c r="C34" s="34">
        <v>0</v>
      </c>
      <c r="D34" s="28">
        <f t="shared" si="7"/>
        <v>33.886686048486638</v>
      </c>
      <c r="E34" s="56">
        <v>6350.6</v>
      </c>
      <c r="F34" s="56">
        <v>9490.91</v>
      </c>
      <c r="G34" s="56">
        <f t="shared" si="6"/>
        <v>-3140.3099999999995</v>
      </c>
      <c r="H34" s="58"/>
      <c r="K34" s="57"/>
      <c r="P34" s="57"/>
      <c r="Q34" s="57"/>
      <c r="R34" s="57"/>
    </row>
    <row r="35" spans="1:18" ht="15" customHeight="1" x14ac:dyDescent="0.25">
      <c r="A35" s="23" t="s">
        <v>22</v>
      </c>
      <c r="B35" s="41">
        <v>32.86101824192184</v>
      </c>
      <c r="C35" s="40">
        <v>0</v>
      </c>
      <c r="D35" s="28">
        <f t="shared" si="7"/>
        <v>32.86101824192184</v>
      </c>
      <c r="E35" s="56">
        <v>9318.17</v>
      </c>
      <c r="F35" s="56">
        <v>9426.2799999999988</v>
      </c>
      <c r="G35" s="56">
        <f t="shared" si="6"/>
        <v>-108.10999999999876</v>
      </c>
      <c r="J35"/>
      <c r="K35" s="57"/>
      <c r="N35" s="50"/>
      <c r="P35" s="57"/>
      <c r="Q35" s="57"/>
      <c r="R35" s="57"/>
    </row>
    <row r="36" spans="1:18" ht="34.5" customHeight="1" x14ac:dyDescent="0.25">
      <c r="A36" s="42" t="s">
        <v>23</v>
      </c>
      <c r="B36" s="59">
        <f t="shared" ref="B36:G36" si="8">+(B35-B34)/B34*100</f>
        <v>-3.0267574855128192</v>
      </c>
      <c r="C36" s="60" t="s">
        <v>24</v>
      </c>
      <c r="D36" s="43">
        <f t="shared" si="8"/>
        <v>-3.0267574855128192</v>
      </c>
      <c r="E36" s="43">
        <f t="shared" si="8"/>
        <v>46.728970490977225</v>
      </c>
      <c r="F36" s="43">
        <f t="shared" si="8"/>
        <v>-0.68096736772344291</v>
      </c>
      <c r="G36" s="43">
        <f t="shared" si="8"/>
        <v>-96.557346249255687</v>
      </c>
      <c r="K36" s="57"/>
    </row>
    <row r="37" spans="1:18" ht="33.75" customHeight="1" x14ac:dyDescent="0.25">
      <c r="A37" s="42" t="s">
        <v>25</v>
      </c>
      <c r="B37" s="59">
        <f>((B35/B26)^(1/9)-1)*100</f>
        <v>6.9184215979096297</v>
      </c>
      <c r="C37" s="60" t="s">
        <v>24</v>
      </c>
      <c r="D37" s="59">
        <f t="shared" ref="D37:F37" si="9">((D35/D26)^(1/9)-1)*100</f>
        <v>6.9184215979096297</v>
      </c>
      <c r="E37" s="59">
        <f t="shared" si="9"/>
        <v>6.5763622432476909</v>
      </c>
      <c r="F37" s="59">
        <f t="shared" si="9"/>
        <v>60.316809933588942</v>
      </c>
      <c r="G37" s="60" t="s">
        <v>24</v>
      </c>
    </row>
    <row r="38" spans="1:18" x14ac:dyDescent="0.25">
      <c r="A38" s="61" t="s">
        <v>29</v>
      </c>
      <c r="B38" s="62"/>
      <c r="C38" s="63"/>
      <c r="D38" s="61"/>
      <c r="E38" s="61"/>
      <c r="F38" s="62"/>
      <c r="G38" s="61"/>
    </row>
    <row r="39" spans="1:18" x14ac:dyDescent="0.25">
      <c r="A39" s="64" t="s">
        <v>30</v>
      </c>
      <c r="B39" s="61"/>
      <c r="C39" s="61"/>
      <c r="D39" s="61"/>
      <c r="E39" s="62"/>
      <c r="F39" s="62"/>
      <c r="G39" s="65"/>
    </row>
    <row r="40" spans="1:18" x14ac:dyDescent="0.25">
      <c r="A40" s="66" t="s">
        <v>31</v>
      </c>
      <c r="B40" s="61"/>
      <c r="C40" s="61"/>
      <c r="D40" s="62"/>
      <c r="E40" s="62"/>
      <c r="F40" s="62"/>
      <c r="G40" s="65"/>
    </row>
    <row r="41" spans="1:18" x14ac:dyDescent="0.25">
      <c r="A41" s="64" t="s">
        <v>32</v>
      </c>
      <c r="B41" s="67"/>
      <c r="C41" s="67"/>
      <c r="D41" s="68"/>
      <c r="E41" s="68"/>
      <c r="F41" s="68"/>
      <c r="G41" s="69"/>
    </row>
    <row r="42" spans="1:18" x14ac:dyDescent="0.25">
      <c r="A42" s="64" t="s">
        <v>33</v>
      </c>
      <c r="B42" s="68"/>
      <c r="C42" s="68"/>
      <c r="D42" s="68"/>
      <c r="E42" s="68"/>
      <c r="F42" s="68"/>
      <c r="G42" s="69"/>
    </row>
    <row r="43" spans="1:18" x14ac:dyDescent="0.25">
      <c r="A43" s="68"/>
      <c r="B43" s="68"/>
      <c r="C43" s="68"/>
      <c r="D43" s="68"/>
      <c r="E43" s="68"/>
      <c r="F43" s="68"/>
      <c r="G43" s="69"/>
    </row>
  </sheetData>
  <mergeCells count="9">
    <mergeCell ref="L3:N5"/>
    <mergeCell ref="A20:G21"/>
    <mergeCell ref="B22:D22"/>
    <mergeCell ref="E22:G22"/>
    <mergeCell ref="A1:J1"/>
    <mergeCell ref="A2:J2"/>
    <mergeCell ref="B3:D3"/>
    <mergeCell ref="E3:G3"/>
    <mergeCell ref="H3:J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4.1</vt:lpstr>
      <vt:lpstr>'4.1'!Print_Area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2022-02-07T11:05:17Z</dcterms:created>
  <dcterms:modified xsi:type="dcterms:W3CDTF">2022-02-07T11:21:37Z</dcterms:modified>
</cp:coreProperties>
</file>