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Women and Men\Chapters as on 28.03.2022\Final Chapters for upload\"/>
    </mc:Choice>
  </mc:AlternateContent>
  <xr:revisionPtr revIDLastSave="0" documentId="13_ncr:1_{AFA16261-25C6-4281-8C0A-42FEAB78D4C0}" xr6:coauthVersionLast="36" xr6:coauthVersionMax="36" xr10:uidLastSave="{00000000-0000-0000-0000-000000000000}"/>
  <bookViews>
    <workbookView xWindow="0" yWindow="0" windowWidth="24000" windowHeight="9525" activeTab="12" xr2:uid="{00000000-000D-0000-FFFF-FFFF00000000}"/>
  </bookViews>
  <sheets>
    <sheet name="5.1" sheetId="1" r:id="rId1"/>
    <sheet name="5.2" sheetId="2" r:id="rId2"/>
    <sheet name="5.3" sheetId="4" r:id="rId3"/>
    <sheet name="5.4" sheetId="3" r:id="rId4"/>
    <sheet name="5.5" sheetId="6" r:id="rId5"/>
    <sheet name="5.6" sheetId="5" r:id="rId6"/>
    <sheet name="5.7" sheetId="8" r:id="rId7"/>
    <sheet name="5.8" sheetId="7" r:id="rId8"/>
    <sheet name="5.9" sheetId="9" r:id="rId9"/>
    <sheet name="5.10" sheetId="12" r:id="rId10"/>
    <sheet name="5.11" sheetId="13" r:id="rId11"/>
    <sheet name="5.12" sheetId="10" r:id="rId12"/>
    <sheet name="5.13" sheetId="11" r:id="rId13"/>
  </sheets>
  <definedNames>
    <definedName name="_Toc34403283" localSheetId="1">'5.2'!$A$1</definedName>
    <definedName name="_Toc34403285" localSheetId="2">'5.3'!$A$1</definedName>
    <definedName name="_Toc34403286" localSheetId="5">'5.6'!$A$1</definedName>
    <definedName name="_Toc34403287" localSheetId="4">'5.5'!$A$1</definedName>
    <definedName name="_Toc34403288" localSheetId="7">'5.8'!$A$1</definedName>
    <definedName name="_Toc34403289" localSheetId="6">'5.7'!$A$1</definedName>
    <definedName name="_Toc34403291" localSheetId="11">'5.12'!$A$1</definedName>
    <definedName name="_xlnm.Print_Area" localSheetId="0">'5.1'!$A$1:$H$26</definedName>
    <definedName name="_xlnm.Print_Area" localSheetId="9">'5.10'!$A$1:$E$45</definedName>
    <definedName name="_xlnm.Print_Area" localSheetId="10">'5.11'!$A$1:$E$45</definedName>
    <definedName name="_xlnm.Print_Area" localSheetId="3">'5.4'!$A$1:$M$26</definedName>
    <definedName name="_xlnm.Print_Area" localSheetId="4">'5.5'!$A$1:$I$40</definedName>
  </definedNames>
  <calcPr calcId="191029"/>
</workbook>
</file>

<file path=xl/calcChain.xml><?xml version="1.0" encoding="utf-8"?>
<calcChain xmlns="http://schemas.openxmlformats.org/spreadsheetml/2006/main">
  <c r="G25" i="8" l="1"/>
  <c r="G9" i="7" l="1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8" i="7"/>
  <c r="G6" i="7"/>
  <c r="C23" i="10" l="1"/>
  <c r="B23" i="10"/>
  <c r="D22" i="10"/>
  <c r="C22" i="10"/>
  <c r="B22" i="10"/>
  <c r="D11" i="10"/>
  <c r="C11" i="10"/>
  <c r="B11" i="10"/>
  <c r="D15" i="10" l="1"/>
  <c r="D16" i="10"/>
  <c r="D17" i="10"/>
  <c r="D18" i="10"/>
  <c r="D19" i="10"/>
  <c r="D20" i="10"/>
  <c r="D21" i="10"/>
  <c r="D14" i="10"/>
  <c r="D13" i="10"/>
  <c r="D8" i="10"/>
  <c r="D9" i="10"/>
  <c r="D10" i="10"/>
  <c r="D7" i="10"/>
  <c r="H38" i="6" l="1"/>
  <c r="F38" i="6"/>
  <c r="E38" i="6"/>
  <c r="D23" i="10" l="1"/>
  <c r="H25" i="1" l="1"/>
  <c r="G9" i="6" l="1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8" i="6"/>
  <c r="G7" i="6"/>
  <c r="G11" i="5"/>
  <c r="G12" i="5"/>
  <c r="G14" i="5"/>
  <c r="G17" i="5"/>
  <c r="G19" i="5"/>
  <c r="G20" i="5"/>
  <c r="G21" i="5"/>
  <c r="G22" i="5"/>
  <c r="G23" i="5"/>
  <c r="G24" i="5"/>
  <c r="G25" i="5"/>
  <c r="G27" i="5"/>
  <c r="G28" i="5"/>
  <c r="G29" i="5"/>
  <c r="G31" i="5"/>
  <c r="G33" i="5"/>
  <c r="G34" i="5"/>
  <c r="G35" i="5"/>
  <c r="G36" i="5"/>
  <c r="G37" i="5"/>
  <c r="G38" i="5"/>
  <c r="G39" i="5"/>
  <c r="G40" i="5"/>
  <c r="G41" i="5"/>
  <c r="G42" i="5"/>
  <c r="G43" i="5"/>
  <c r="G44" i="5"/>
  <c r="G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9" i="5"/>
  <c r="D8" i="5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8" i="4"/>
  <c r="G33" i="8" l="1"/>
  <c r="G34" i="8"/>
  <c r="G35" i="8"/>
  <c r="G36" i="8"/>
  <c r="G37" i="8"/>
  <c r="G38" i="8"/>
  <c r="G39" i="8"/>
  <c r="G40" i="8"/>
  <c r="G41" i="8"/>
  <c r="G17" i="8"/>
  <c r="G18" i="8"/>
  <c r="G19" i="8"/>
  <c r="G20" i="8"/>
  <c r="G21" i="8"/>
  <c r="G22" i="8"/>
  <c r="G23" i="8"/>
  <c r="G24" i="8"/>
  <c r="G26" i="8"/>
  <c r="G27" i="8"/>
  <c r="G28" i="8"/>
  <c r="G29" i="8"/>
  <c r="G30" i="8"/>
  <c r="G32" i="8"/>
  <c r="G16" i="8"/>
  <c r="G13" i="8"/>
  <c r="G14" i="8"/>
  <c r="G15" i="8"/>
  <c r="G11" i="8"/>
  <c r="G12" i="8"/>
  <c r="G10" i="8"/>
  <c r="G9" i="8"/>
  <c r="G8" i="8"/>
</calcChain>
</file>

<file path=xl/sharedStrings.xml><?xml version="1.0" encoding="utf-8"?>
<sst xmlns="http://schemas.openxmlformats.org/spreadsheetml/2006/main" count="1142" uniqueCount="436">
  <si>
    <t>Female</t>
  </si>
  <si>
    <t>Male</t>
  </si>
  <si>
    <t>Total</t>
  </si>
  <si>
    <t>First</t>
  </si>
  <si>
    <t>-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</si>
  <si>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</si>
  <si>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</si>
  <si>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</si>
  <si>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</si>
  <si>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</si>
  <si>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</si>
  <si>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</si>
  <si>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</si>
  <si>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</si>
  <si>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 xml:space="preserve">Eleventh </t>
  </si>
  <si>
    <t>Twelfth</t>
  </si>
  <si>
    <t>Thirteenth</t>
  </si>
  <si>
    <t>Fourteenth</t>
  </si>
  <si>
    <t>Fifteenth</t>
  </si>
  <si>
    <t>Sixteenth</t>
  </si>
  <si>
    <t>Seventeenth</t>
  </si>
  <si>
    <t>Notes: 1. Sex-wise break up of electors is not available for the first, second and fifth General Elections.</t>
  </si>
  <si>
    <t>Lok Sabha Election</t>
  </si>
  <si>
    <t>April 1952-April 1957</t>
  </si>
  <si>
    <t>Sex-wise break up of candidates are not available</t>
  </si>
  <si>
    <t>April 1957-March1962</t>
  </si>
  <si>
    <t>Apr 1962- Mar 1967</t>
  </si>
  <si>
    <t>04/03/1967-27/12/1970</t>
  </si>
  <si>
    <t>15/03/1971-18/01/1977</t>
  </si>
  <si>
    <t>Mar 1977- Aug 1979</t>
  </si>
  <si>
    <t>18/01/1980-31/12/1984</t>
  </si>
  <si>
    <t>31/12/1984-27/11/1989</t>
  </si>
  <si>
    <t>19/12/1989 -9/7/1991</t>
  </si>
  <si>
    <t>20/06/1991-10/05/1996</t>
  </si>
  <si>
    <t>15/05/1996-04/12/1997</t>
  </si>
  <si>
    <t>10/03/1998-26/04/1999</t>
  </si>
  <si>
    <t>10/10/1999-06/02/2004</t>
  </si>
  <si>
    <t xml:space="preserve">Fourteenth </t>
  </si>
  <si>
    <t>17/05/2004-18/05/2009</t>
  </si>
  <si>
    <t xml:space="preserve">Fifteenth </t>
  </si>
  <si>
    <t>18/05/2009-18/05/2014</t>
  </si>
  <si>
    <t>May, 2014 onwards</t>
  </si>
  <si>
    <t>May, 2019 onwards</t>
  </si>
  <si>
    <t>Notes:  Total number of contestants include the number of candidates elected unopposed, if any.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</si>
  <si>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</si>
  <si>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</si>
  <si>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</si>
  <si>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</si>
  <si>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</si>
  <si>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</si>
  <si>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</si>
  <si>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</si>
  <si>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</si>
  <si>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</si>
  <si>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</si>
  <si>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</si>
  <si>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</si>
  <si>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</si>
  <si>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</si>
  <si>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</si>
  <si>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</si>
  <si>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</si>
  <si>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</si>
  <si>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</si>
  <si>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</si>
  <si>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</si>
  <si>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</si>
  <si>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</si>
  <si>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</si>
  <si>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</si>
  <si>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</si>
  <si>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</si>
  <si>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</si>
  <si>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</si>
  <si>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</si>
  <si>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</si>
  <si>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</si>
  <si>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</si>
  <si>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</si>
  <si>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</si>
  <si>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Dadar &amp; Nagar Haveli</t>
  </si>
  <si>
    <t>Pudducherry</t>
  </si>
  <si>
    <t>As on 3rd January, 2020</t>
  </si>
  <si>
    <t xml:space="preserve">Andhra Pradesh </t>
  </si>
  <si>
    <t xml:space="preserve">Arunachal Pradesh </t>
  </si>
  <si>
    <t xml:space="preserve">Assam </t>
  </si>
  <si>
    <t>1937/1951</t>
  </si>
  <si>
    <t xml:space="preserve">Bihar </t>
  </si>
  <si>
    <t xml:space="preserve">Chhattisgarh </t>
  </si>
  <si>
    <t>2000/2003</t>
  </si>
  <si>
    <t xml:space="preserve">Delhi </t>
  </si>
  <si>
    <t>1992/1993</t>
  </si>
  <si>
    <t xml:space="preserve">Goa </t>
  </si>
  <si>
    <t>1987/1967</t>
  </si>
  <si>
    <t xml:space="preserve">Gujarat </t>
  </si>
  <si>
    <t>1960/1962</t>
  </si>
  <si>
    <t xml:space="preserve">Haryana </t>
  </si>
  <si>
    <t>1966/1967</t>
  </si>
  <si>
    <t xml:space="preserve">Himachal Pradesh </t>
  </si>
  <si>
    <t>1971/1951</t>
  </si>
  <si>
    <t xml:space="preserve">Jammu and Kashmir </t>
  </si>
  <si>
    <t>1934/1962</t>
  </si>
  <si>
    <t xml:space="preserve">Jharkhand </t>
  </si>
  <si>
    <t>2000/2005</t>
  </si>
  <si>
    <t xml:space="preserve">Karnataka </t>
  </si>
  <si>
    <t>1956/1957</t>
  </si>
  <si>
    <t xml:space="preserve">Kerala </t>
  </si>
  <si>
    <t xml:space="preserve">Madhya Pradesh </t>
  </si>
  <si>
    <t xml:space="preserve">Maharashtra </t>
  </si>
  <si>
    <t xml:space="preserve">Manipur </t>
  </si>
  <si>
    <t>1972/1967</t>
  </si>
  <si>
    <t xml:space="preserve">Meghalaya </t>
  </si>
  <si>
    <t xml:space="preserve">Mizoram </t>
  </si>
  <si>
    <t>1987/1972</t>
  </si>
  <si>
    <t xml:space="preserve">Nagaland </t>
  </si>
  <si>
    <t>1963/1964</t>
  </si>
  <si>
    <t xml:space="preserve">Punjab </t>
  </si>
  <si>
    <t xml:space="preserve">Puducherry </t>
  </si>
  <si>
    <t xml:space="preserve">Rajasthan </t>
  </si>
  <si>
    <t xml:space="preserve">Sikkim </t>
  </si>
  <si>
    <t xml:space="preserve">Tamil Nadu </t>
  </si>
  <si>
    <t xml:space="preserve">Tripura </t>
  </si>
  <si>
    <t xml:space="preserve">Uttar Pradesh </t>
  </si>
  <si>
    <t xml:space="preserve">Uttarakhand </t>
  </si>
  <si>
    <t xml:space="preserve">West Bengal </t>
  </si>
  <si>
    <t>Supreme Court</t>
  </si>
  <si>
    <t>Allahabad</t>
  </si>
  <si>
    <t>Andhra Pradesh (Hyderabad)</t>
  </si>
  <si>
    <t>Bombay</t>
  </si>
  <si>
    <t>Calcutta</t>
  </si>
  <si>
    <t xml:space="preserve">Jammu &amp; Kashmir </t>
  </si>
  <si>
    <t>Madras</t>
  </si>
  <si>
    <t>Patna</t>
  </si>
  <si>
    <t>Punjab &amp; Haryana</t>
  </si>
  <si>
    <t>Note: Female/Male figures based on total no. of judges</t>
  </si>
  <si>
    <t>N.A</t>
  </si>
  <si>
    <t>Jammu and Kashmir</t>
  </si>
  <si>
    <t>2017-18</t>
  </si>
  <si>
    <t>Civil Police</t>
  </si>
  <si>
    <t>District Armed Reserve Police</t>
  </si>
  <si>
    <t>Assam Rifles</t>
  </si>
  <si>
    <t>Border Security Force</t>
  </si>
  <si>
    <t>Central Industrial Security Force</t>
  </si>
  <si>
    <t>Central Reserve Police Force</t>
  </si>
  <si>
    <t>Railway Protection Force</t>
  </si>
  <si>
    <t>Sashastra Seema Bal</t>
  </si>
  <si>
    <r>
      <t>(2)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</si>
  <si>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(3)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</si>
  <si>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(4)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</si>
  <si>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(1)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</si>
  <si>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</si>
  <si>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</si>
  <si>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</si>
  <si>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</si>
  <si>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</si>
  <si>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</si>
  <si>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</si>
  <si>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</si>
  <si>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</si>
  <si>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</si>
  <si>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</si>
  <si>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</si>
  <si>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तालिका 5.1: केंद्रीय मंत्री परिषद में महिलाओं का प्रतिनिधित्व</t>
  </si>
  <si>
    <t>प्रथम</t>
  </si>
  <si>
    <t>द्वितीय</t>
  </si>
  <si>
    <t>तृतीय</t>
  </si>
  <si>
    <t>चौथा</t>
  </si>
  <si>
    <t>पांचवां</t>
  </si>
  <si>
    <t>छठा</t>
  </si>
  <si>
    <t>तेरहवां</t>
  </si>
  <si>
    <t>चौदहवां</t>
  </si>
  <si>
    <t>पंद्रहवां</t>
  </si>
  <si>
    <t>सोलहवां</t>
  </si>
  <si>
    <t>लोकसभा चुनाव</t>
  </si>
  <si>
    <t>आंध्र प्रदेश</t>
  </si>
  <si>
    <t>अरुणाचल प्रदेश</t>
  </si>
  <si>
    <t>असम</t>
  </si>
  <si>
    <t>बिहार</t>
  </si>
  <si>
    <t>छत्तीसगढ़</t>
  </si>
  <si>
    <t>दिल्ली</t>
  </si>
  <si>
    <t>गोवा</t>
  </si>
  <si>
    <t>गुजरात</t>
  </si>
  <si>
    <t>हरियाणा</t>
  </si>
  <si>
    <t>हिमाचल प्रदेश</t>
  </si>
  <si>
    <t>झारखंड</t>
  </si>
  <si>
    <t>कर्नाटक</t>
  </si>
  <si>
    <t>केरल</t>
  </si>
  <si>
    <t>लक्षद्वीप</t>
  </si>
  <si>
    <t>मध्य प्रदेश</t>
  </si>
  <si>
    <t>महाराष्ट्र</t>
  </si>
  <si>
    <t>मणिपुर</t>
  </si>
  <si>
    <t>मेघालय</t>
  </si>
  <si>
    <t>ओडिशा</t>
  </si>
  <si>
    <t>पंजाब</t>
  </si>
  <si>
    <t>राजस्थान</t>
  </si>
  <si>
    <t>सिक्किम</t>
  </si>
  <si>
    <t>तमिलनाडु</t>
  </si>
  <si>
    <t>त्रिपुरा</t>
  </si>
  <si>
    <t>उत्तर प्रदेश</t>
  </si>
  <si>
    <t>उत्तराखंड</t>
  </si>
  <si>
    <t>पश्चिम बंगाल</t>
  </si>
  <si>
    <t>भारत</t>
  </si>
  <si>
    <t xml:space="preserve">चंडीगढ़ </t>
  </si>
  <si>
    <t>नागालैंड</t>
  </si>
  <si>
    <t xml:space="preserve">तेलंगाना </t>
  </si>
  <si>
    <t>राज्‍य</t>
  </si>
  <si>
    <t xml:space="preserve">कुल </t>
  </si>
  <si>
    <t>आंध्र प्रदेश (हैदराबाद)</t>
  </si>
  <si>
    <t>इलाहाबाद</t>
  </si>
  <si>
    <t>बॉम्बे</t>
  </si>
  <si>
    <t>कलकत्ता</t>
  </si>
  <si>
    <t xml:space="preserve">दिल्ली </t>
  </si>
  <si>
    <t>गुवाहाटी</t>
  </si>
  <si>
    <t>मद्रास</t>
  </si>
  <si>
    <t>पटना</t>
  </si>
  <si>
    <t>पंजाब और हरियाणा</t>
  </si>
  <si>
    <t>तेलंगाना</t>
  </si>
  <si>
    <t>कुल</t>
  </si>
  <si>
    <t>सिविल पुलिस</t>
  </si>
  <si>
    <t>जिला सशस्त्र रिजर्व पुलिस</t>
  </si>
  <si>
    <t>असम राइफल्स</t>
  </si>
  <si>
    <t>सीमा सुरक्षा बल</t>
  </si>
  <si>
    <t>केंद्रीय औद्योगिक सुरक्षा बल</t>
  </si>
  <si>
    <t>केंद्रीय रिजर्व पुलिस बल</t>
  </si>
  <si>
    <t>रेलवे सुरक्षा बल</t>
  </si>
  <si>
    <t>सशस्त्र सीमा बल</t>
  </si>
  <si>
    <t>Cabinet Minister</t>
  </si>
  <si>
    <t>कैबिनेट मंत्री</t>
  </si>
  <si>
    <t>Minister of State</t>
  </si>
  <si>
    <t>राज्य मंत्री</t>
  </si>
  <si>
    <t>Deputy Minister</t>
  </si>
  <si>
    <t>उप मंत्री</t>
  </si>
  <si>
    <t>Year</t>
  </si>
  <si>
    <t>वर्ष</t>
  </si>
  <si>
    <t xml:space="preserve">Female </t>
  </si>
  <si>
    <t xml:space="preserve">पुरुष </t>
  </si>
  <si>
    <t>महिला</t>
  </si>
  <si>
    <t>Percentage of electors participating in the election</t>
  </si>
  <si>
    <t>चुनाव में भाग लेने वाले निर्वाचकों का प्रतिशत</t>
  </si>
  <si>
    <t>Total number contesting</t>
  </si>
  <si>
    <t>Tenure</t>
  </si>
  <si>
    <t>कार्यकाल</t>
  </si>
  <si>
    <t>Average number of contestant per seat</t>
  </si>
  <si>
    <t>(13)</t>
  </si>
  <si>
    <t>Women Electors</t>
  </si>
  <si>
    <t>Women Voters</t>
  </si>
  <si>
    <t>महिला मतदाता</t>
  </si>
  <si>
    <t>Total Voters</t>
  </si>
  <si>
    <t>कुल मतदाता</t>
  </si>
  <si>
    <t>First Time Elected</t>
  </si>
  <si>
    <t>Total Seats</t>
  </si>
  <si>
    <t>कुल सीटें</t>
  </si>
  <si>
    <t>Women</t>
  </si>
  <si>
    <t>Term</t>
  </si>
  <si>
    <t>अवधि</t>
  </si>
  <si>
    <t>Year of Assembly election</t>
  </si>
  <si>
    <t xml:space="preserve">Total </t>
  </si>
  <si>
    <t>Approved Judge Strength</t>
  </si>
  <si>
    <t>स्वीकृत न्यायाधीश संख्या</t>
  </si>
  <si>
    <t>Permanent</t>
  </si>
  <si>
    <t xml:space="preserve">स्थायी </t>
  </si>
  <si>
    <t>Additional</t>
  </si>
  <si>
    <t xml:space="preserve">अतिरिक्त </t>
  </si>
  <si>
    <t>पुरुष</t>
  </si>
  <si>
    <t>No of Panchayats*</t>
  </si>
  <si>
    <t>पंचायतों की संख्या *</t>
  </si>
  <si>
    <t>Intermediate Level</t>
  </si>
  <si>
    <t>मध्यवर्ती स्तर</t>
  </si>
  <si>
    <t>Village Level</t>
  </si>
  <si>
    <t>ग्राम स्तर</t>
  </si>
  <si>
    <t>महिलाएं  (%)</t>
  </si>
  <si>
    <t>Police Deptt./Organization</t>
  </si>
  <si>
    <t>पुलिस विभाग / संगठन</t>
  </si>
  <si>
    <t>Total Police Strength (Actual)</t>
  </si>
  <si>
    <t>कुल पुलिस संख्या (वास्तविक)</t>
  </si>
  <si>
    <t>Female Police Strength (Actual)</t>
  </si>
  <si>
    <t>महिला पुलिस संख्या (वास्तविक)</t>
  </si>
  <si>
    <r>
      <t>(5)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</si>
  <si>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India</t>
  </si>
  <si>
    <t>UttarPradesh</t>
  </si>
  <si>
    <t>Tamilnadu</t>
  </si>
  <si>
    <t>Special Armed Police Battalion</t>
  </si>
  <si>
    <t>विशेष सशस्त्र पुलिस बटालियन</t>
  </si>
  <si>
    <t>2016-17</t>
  </si>
  <si>
    <t>Daman and Diu</t>
  </si>
  <si>
    <t>61.2*</t>
  </si>
  <si>
    <t>62.2*</t>
  </si>
  <si>
    <t>*: Calculated on the basis of  vaild votes polled.</t>
  </si>
  <si>
    <t>** total includes others</t>
  </si>
  <si>
    <t>राज्य / केंद्र शासित प्रदेश</t>
  </si>
  <si>
    <t>पहली बार निर्वाचित</t>
  </si>
  <si>
    <t>सर्वोच्च न्यायालय</t>
  </si>
  <si>
    <t>Table 5.1: Representation of Women in the Central Council of Ministers</t>
  </si>
  <si>
    <t>कुल प्रत्याशी</t>
  </si>
  <si>
    <t>प्रति सीट प्रत्याशी की औसत संख्या</t>
  </si>
  <si>
    <t>Total Electors</t>
  </si>
  <si>
    <t>कुल निर्वाचक</t>
  </si>
  <si>
    <t>महिला निर्वाचक</t>
  </si>
  <si>
    <t>Gauhati</t>
  </si>
  <si>
    <t xml:space="preserve"> *NDRF is a 100% Deputationist Force</t>
  </si>
  <si>
    <t>National Security Guard #</t>
  </si>
  <si>
    <t>2018-19</t>
  </si>
  <si>
    <t>Indian Reserve Battalion Police</t>
  </si>
  <si>
    <t>राष्ट्रीय सुरक्षा गार्ड #</t>
  </si>
  <si>
    <t>महिला पुलिस अधिकारियों का प्रतिशत (%)</t>
  </si>
  <si>
    <t>* Percentage figures are rounded off to the nearest integer.</t>
  </si>
  <si>
    <t>Indo-Tibetan Border Police</t>
  </si>
  <si>
    <t xml:space="preserve">भारत-तिब्बत सीमा पुलिस </t>
  </si>
  <si>
    <t>Ladakh</t>
  </si>
  <si>
    <t>Rural</t>
  </si>
  <si>
    <t>Urban</t>
  </si>
  <si>
    <t>शहरी</t>
  </si>
  <si>
    <t>ग्रामीण</t>
  </si>
  <si>
    <t xml:space="preserve">लद्दाख </t>
  </si>
  <si>
    <t>Total (A)</t>
  </si>
  <si>
    <t>Total (B)</t>
  </si>
  <si>
    <t xml:space="preserve">  मंत्रियों की संख्या</t>
  </si>
  <si>
    <t>Number of Ministers</t>
  </si>
  <si>
    <t xml:space="preserve">     महिला मंत्रियों की संख्या</t>
  </si>
  <si>
    <t>Number of Women Ministers</t>
  </si>
  <si>
    <t xml:space="preserve">वर्ष </t>
  </si>
  <si>
    <t xml:space="preserve">Total number of  electors
(Figures in Millions)          </t>
  </si>
  <si>
    <t>निर्वाचकों की कुल संख्या (आंकड़े लाख में)</t>
  </si>
  <si>
    <t xml:space="preserve"> महिला</t>
  </si>
  <si>
    <t xml:space="preserve">चुनाव के लिए उपलब्ध सीटों की संख्या                </t>
  </si>
  <si>
    <t>Number of seats available for election</t>
  </si>
  <si>
    <t xml:space="preserve"> निर्वाचित</t>
  </si>
  <si>
    <t>Elected</t>
  </si>
  <si>
    <t>महिला सांसद</t>
  </si>
  <si>
    <t xml:space="preserve">Women MPs </t>
  </si>
  <si>
    <t>विधानसभा चुनाव का वर्ष</t>
  </si>
  <si>
    <t>राज्य / विधानसभा के संविधान का वर्ष</t>
  </si>
  <si>
    <t xml:space="preserve"> Year of Constitution of the State/Assembly</t>
  </si>
  <si>
    <t xml:space="preserve">Male </t>
  </si>
  <si>
    <t>महिलाएं</t>
  </si>
  <si>
    <t xml:space="preserve">सिक्किम </t>
  </si>
  <si>
    <t>High Courts</t>
  </si>
  <si>
    <t xml:space="preserve">उच्च न्यायालय                                                                                                                                            </t>
  </si>
  <si>
    <t>जिला स्तर</t>
  </si>
  <si>
    <t xml:space="preserve"> District Level</t>
  </si>
  <si>
    <t>कुल महिलाएं</t>
  </si>
  <si>
    <t xml:space="preserve"> Total Women</t>
  </si>
  <si>
    <t>(as on 01.01.2020)</t>
  </si>
  <si>
    <t>Percentage of Female Police Officers (%)</t>
  </si>
  <si>
    <t>भारतीय रिजर्व बटालियन पुलिस</t>
  </si>
  <si>
    <t xml:space="preserve">Central Armed Police Force     </t>
  </si>
  <si>
    <t xml:space="preserve">केंद्रीय सशस्त्र पुलिस बल                                                                                                       </t>
  </si>
  <si>
    <t>National Disaster Response Force*</t>
  </si>
  <si>
    <t xml:space="preserve"> # NSG is a 100% Deputationist Force, No Reservation percentage has been fixed for women in NSG.</t>
  </si>
  <si>
    <t xml:space="preserve"> कुल</t>
  </si>
  <si>
    <t xml:space="preserve"> केंद्रीय मंत्री परिषद में महिला (%)</t>
  </si>
  <si>
    <t>Women in Central Council of Ministers (%)</t>
  </si>
  <si>
    <t xml:space="preserve">स्रोत / Source: Lok Sabha Secretariat, New Delhi.  </t>
  </si>
  <si>
    <t>स्रोत / Source: Election Commission of India, New Delhi.</t>
  </si>
  <si>
    <t xml:space="preserve">बारहवां </t>
  </si>
  <si>
    <t xml:space="preserve">ग्यारहवां </t>
  </si>
  <si>
    <t xml:space="preserve">सत्रहवां </t>
  </si>
  <si>
    <t>दसवां</t>
  </si>
  <si>
    <t>नौवां</t>
  </si>
  <si>
    <t>आठवां</t>
  </si>
  <si>
    <t xml:space="preserve">सातवां </t>
  </si>
  <si>
    <t>निर्वाचित
(%)</t>
  </si>
  <si>
    <t xml:space="preserve">Elected
(%) </t>
  </si>
  <si>
    <t xml:space="preserve">स्रोत / Source: Election Commission of India &amp; Lok Sabha Secretariat, New Delhi </t>
  </si>
  <si>
    <t>अंडमान और निकोबार द्वीपसमूह</t>
  </si>
  <si>
    <t>दादरा और नगर हवेली</t>
  </si>
  <si>
    <t xml:space="preserve">दमन और दीव </t>
  </si>
  <si>
    <t>जम्‍मू और कश्‍मीर</t>
  </si>
  <si>
    <r>
      <t>स्रोत / Source: Election Commission of India - General Elections, 2019 (17</t>
    </r>
    <r>
      <rPr>
        <b/>
        <i/>
        <vertAlign val="superscript"/>
        <sz val="8"/>
        <rFont val="Times New Roman"/>
        <family val="1"/>
      </rPr>
      <t>th</t>
    </r>
    <r>
      <rPr>
        <b/>
        <i/>
        <sz val="8"/>
        <rFont val="Times New Roman"/>
        <family val="1"/>
      </rPr>
      <t xml:space="preserve"> Lok Sabha).</t>
    </r>
  </si>
  <si>
    <t>मिज़ोरम</t>
  </si>
  <si>
    <t xml:space="preserve">पुडुचेरी </t>
  </si>
  <si>
    <t>महिला टर्नआउट
(%)</t>
  </si>
  <si>
    <t>Women Turnout
(%)</t>
  </si>
  <si>
    <t>कुल टर्नआउट
(%)</t>
  </si>
  <si>
    <t>Total Turnout
(%)</t>
  </si>
  <si>
    <t>State/Union Territory</t>
  </si>
  <si>
    <t>निर्वाचकों और मतदाताओं के आंकड़े (हजारों में )</t>
  </si>
  <si>
    <t>Figures for electors &amp; voters (in thousands)</t>
  </si>
  <si>
    <t>महिला (%)</t>
  </si>
  <si>
    <t xml:space="preserve">Women (%) </t>
  </si>
  <si>
    <t>Women (%)</t>
  </si>
  <si>
    <t>स्रोत / Source: Lok Sabha Secretariat, New Delhi.</t>
  </si>
  <si>
    <t>State</t>
  </si>
  <si>
    <t>महिलाएं* (%)</t>
  </si>
  <si>
    <t>Women* (%)</t>
  </si>
  <si>
    <t>स्रोत / Source: Election Commission of India</t>
  </si>
  <si>
    <t xml:space="preserve"> -</t>
  </si>
  <si>
    <t>स्रोत / Source: Department of Justice, Ministry of Law and Justice As on 25.11.2021</t>
  </si>
  <si>
    <t>न्यायालय</t>
  </si>
  <si>
    <t xml:space="preserve"> Court</t>
  </si>
  <si>
    <t>महिला
(%)</t>
  </si>
  <si>
    <t>Female 
(%)</t>
  </si>
  <si>
    <r>
      <t>Elected Representatives</t>
    </r>
    <r>
      <rPr>
        <b/>
        <vertAlign val="superscript"/>
        <sz val="10"/>
        <rFont val="Times New Roman"/>
        <family val="1"/>
      </rPr>
      <t>#</t>
    </r>
  </si>
  <si>
    <r>
      <t>चुने गए प्रतिनिधि</t>
    </r>
    <r>
      <rPr>
        <b/>
        <vertAlign val="superscript"/>
        <sz val="10"/>
        <rFont val="Times New Roman"/>
        <family val="1"/>
      </rPr>
      <t>#</t>
    </r>
  </si>
  <si>
    <t>राष्ट्रीय आपदा प्रतिक्रिया बल *</t>
  </si>
  <si>
    <t>स्रोत / Source: Ministry of Corporate Affairs</t>
  </si>
  <si>
    <t>स्रोत / Source: Data on Police Oganizations, Bureau of Police Research and Development (BPRD)</t>
  </si>
  <si>
    <t>कुल (क)</t>
  </si>
  <si>
    <t>कुल (ख)</t>
  </si>
  <si>
    <t>कुल योग (क+ख)</t>
  </si>
  <si>
    <t>Grand Total (A+B)</t>
  </si>
  <si>
    <t>State/ Union Territory</t>
  </si>
  <si>
    <t>स्रोत / Source: Annual Bulletin on Additional Indicators, Periodic Labour Force Survey, July 2019-20, National Statistical Office, Ministry of Statistics &amp; Programme Implementation.</t>
  </si>
  <si>
    <t xml:space="preserve">महिलाएं </t>
  </si>
  <si>
    <t>महिलाएं (%)</t>
  </si>
  <si>
    <t xml:space="preserve">स्रोत / Source: Ministry of Panchayati Raj </t>
  </si>
  <si>
    <t>Note:  * As on 11-02-2022, 02:18:03 PM</t>
  </si>
  <si>
    <t xml:space="preserve"> - Panchayat election in Puducherry has not been conducted after 2011. NA : Not Applicable </t>
  </si>
  <si>
    <t xml:space="preserve"> # data generated from official website of Panchayati Raj on 11-02-2022</t>
  </si>
  <si>
    <t xml:space="preserve">स्रोत / Source: NSS 75th Round (July 2017-June 2018), National Statistical Office, Ministry of Statistics &amp; Programme Implementation. </t>
  </si>
  <si>
    <t>Note: "-" corresponding to a category implies that there are no sample persons in that particular category.</t>
  </si>
  <si>
    <t>तालिका 5.13:  5 वर्ष या उससे अधिक आयु के व्यक्तियों का राज्यवार प्रतिशत, जिन्होंने पिछले 30 दिनों के दौरान इंटरनेट का उपयोग किया</t>
  </si>
  <si>
    <t>Table 5.13: State-wise percentage of persons of age 5 years and above who used internet during the last 30 days</t>
  </si>
  <si>
    <t>तालिका 5.7: पंचायती राज संस्थाओं (पीआरआई) में महिलाओं के प्रतिनिधित्व की स्थिति</t>
  </si>
  <si>
    <t>Table 5.7: Status of representation of women in Panchayati Raj Institutions (PRIs)</t>
  </si>
  <si>
    <t xml:space="preserve"> तालिका 5.8: सर्वोच्च न्यायालय और उच्च न्यायालयों में महिला न्यायाधीश</t>
  </si>
  <si>
    <t>Table 5.8 : Women Judges in Supreme Court and High Courts</t>
  </si>
  <si>
    <t>Table 5.2 : Number of Electors and Percentage of Electors Voting in Various General Elections</t>
  </si>
  <si>
    <t xml:space="preserve">तालिका 5.2: विभिन्न आम चुनावों में निर्वाचकों की संख्या और चुनाव में भाग लेने वाले निर्वाचकों का प्रतिशत </t>
  </si>
  <si>
    <t>Table 5.3 : State-wise Women Voters Turnout for General Election - 2019</t>
  </si>
  <si>
    <t>तालिका 5.3: आम चुनाव 2019 में राज्यवार महिला मतदाता टर्नआउट</t>
  </si>
  <si>
    <t>तालिका 5.4: विभिन्न लोकसभा चुनावों में प्रत्याशी और निर्वाचित व्यक्ति</t>
  </si>
  <si>
    <t>Table 5.4: Persons Contesting and Elected in Various Lok Sabha Elections</t>
  </si>
  <si>
    <t>तालिका 5.5: विधानसभाओं में महिलाओं की राज्यवार भागीदारी</t>
  </si>
  <si>
    <t>Table 5.5: State-wise participation of women in State Assemblies</t>
  </si>
  <si>
    <t>तालिका 5.6: 17 वीं लोकसभा में राज्य-वार महिलाओं की भागीदारी</t>
  </si>
  <si>
    <r>
      <t>Table 5.6 : State-wise Women participation in 17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Lok Sabha</t>
    </r>
  </si>
  <si>
    <t>तालिका 5.9: राज्यवार सूचीबद्ध कंपनियों में प्रबंधकीय पदों पर प्रति 1000 व्यक्ति में महिलाओं का अनुपात</t>
  </si>
  <si>
    <t>Table 5.9: State wise Proportion of Women per 1000 Person Engaged in Managerial Position in Listed Companies</t>
  </si>
  <si>
    <t>तालिका 5.10: राज्यवार प्रबंधकीय पदों पर कार्यरत सामान्य स्थिति (पीएस + एसएस) में कुल श्रमिकों में महिला श्रमिकों का अनुपात (%)</t>
  </si>
  <si>
    <t xml:space="preserve">Table 5.10: State-wise Ratio (%) of female workers to total workers in usual status (ps+ss) working in Managerial positions </t>
  </si>
  <si>
    <t>तालिका 5.11: राज्यवार विधायक, वरिष्ठ अधिकारियों और प्रबंधकों के रूप में काम करने वाली सामान्य स्थिति (पीएस + एसएस) में पुरुष श्रमिकों के लिए महिला श्रमिकों का अनुपात (%)</t>
  </si>
  <si>
    <t>Table 5.11: State-wise Ratio of female workers to male workers in usual status (ps+ss) working as Legislators, Senior officials and Managers (%)</t>
  </si>
  <si>
    <t>Table 5.12: Strength of Female Police Officers in India</t>
  </si>
  <si>
    <t>तालिका 5.12: भारत में महिला पुलिस अधिकारियों की संख्या</t>
  </si>
  <si>
    <t>निर्वाचित 
Elected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</si>
</sst>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0_ ;\-0\ "/>
  </numFmts>
  <fonts count="2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i/>
      <vertAlign val="superscript"/>
      <sz val="8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  <fill>
      <patternFill patternType="solid">
        <fgColor rgb="FFFDE4D0"/>
        <bgColor indexed="64"/>
      </patternFill>
    </fill>
    <fill>
      <patternFill patternType="solid">
        <fgColor rgb="FFFBCAA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/>
      <diagonal/>
    </border>
    <border>
      <left style="thick">
        <color rgb="FFFFFFFF"/>
      </left>
      <right style="medium">
        <color rgb="FFFFFFFF"/>
      </right>
      <top/>
      <bottom/>
      <diagonal/>
    </border>
    <border>
      <left style="thick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medium">
        <color theme="0"/>
      </right>
      <top/>
      <bottom/>
      <diagonal/>
    </border>
    <border>
      <left style="thick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medium">
        <color theme="0"/>
      </top>
      <bottom/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theme="0"/>
      </right>
      <top/>
      <bottom/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 style="thick">
        <color rgb="FFFFFFFF"/>
      </right>
      <top style="medium">
        <color rgb="FFFFFFFF"/>
      </top>
      <bottom/>
      <diagonal/>
    </border>
    <border>
      <left style="medium">
        <color theme="0"/>
      </left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thick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 style="thick">
        <color rgb="FFFFFFFF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theme="0"/>
      </top>
      <bottom/>
      <diagonal/>
    </border>
    <border>
      <left style="thick">
        <color rgb="FFFFFFFF"/>
      </left>
      <right style="thick">
        <color rgb="FFFFFFFF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/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medium">
        <color rgb="FFFFFFFF"/>
      </bottom>
      <diagonal/>
    </border>
    <border>
      <left style="medium">
        <color rgb="FFFFFFFF"/>
      </left>
      <right style="thin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rgb="FFFFFFFF"/>
      </right>
      <top style="medium">
        <color theme="0"/>
      </top>
      <bottom/>
      <diagonal/>
    </border>
    <border>
      <left style="thick">
        <color rgb="FFFFFFFF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/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ck">
        <color rgb="FFFFFFFF"/>
      </right>
      <top/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9">
    <xf numFmtId="0" fontId="0" fillId="0" borderId="0" xfId="0"/>
    <xf numFmtId="0" fontId="3" fillId="3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 indent="2"/>
    </xf>
    <xf numFmtId="0" fontId="3" fillId="4" borderId="4" xfId="0" applyFont="1" applyFill="1" applyBorder="1" applyAlignment="1">
      <alignment horizontal="right" vertical="center" indent="2"/>
    </xf>
    <xf numFmtId="0" fontId="2" fillId="2" borderId="6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horizontal="right" vertical="center" indent="1"/>
    </xf>
    <xf numFmtId="164" fontId="3" fillId="3" borderId="4" xfId="0" applyNumberFormat="1" applyFont="1" applyFill="1" applyBorder="1" applyAlignment="1">
      <alignment horizontal="right" vertical="center" indent="1"/>
    </xf>
    <xf numFmtId="1" fontId="3" fillId="4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4" xfId="0" applyFont="1" applyFill="1" applyBorder="1" applyAlignment="1">
      <alignment horizontal="right" vertical="center" wrapText="1" indent="1"/>
    </xf>
    <xf numFmtId="0" fontId="3" fillId="4" borderId="4" xfId="0" applyFont="1" applyFill="1" applyBorder="1" applyAlignment="1">
      <alignment horizontal="right" vertical="center" wrapText="1" indent="1"/>
    </xf>
    <xf numFmtId="0" fontId="3" fillId="4" borderId="4" xfId="0" applyFont="1" applyFill="1" applyBorder="1" applyAlignment="1">
      <alignment horizontal="right" vertical="top" wrapText="1" indent="2"/>
    </xf>
    <xf numFmtId="0" fontId="3" fillId="3" borderId="4" xfId="0" applyFont="1" applyFill="1" applyBorder="1" applyAlignment="1">
      <alignment horizontal="right" vertical="top" wrapText="1" indent="2"/>
    </xf>
    <xf numFmtId="0" fontId="6" fillId="4" borderId="4" xfId="0" applyFont="1" applyFill="1" applyBorder="1" applyAlignment="1">
      <alignment horizontal="right" vertical="top" wrapText="1" indent="2"/>
    </xf>
    <xf numFmtId="0" fontId="6" fillId="3" borderId="4" xfId="0" applyFont="1" applyFill="1" applyBorder="1" applyAlignment="1">
      <alignment horizontal="right" vertical="top" wrapText="1" indent="2"/>
    </xf>
    <xf numFmtId="0" fontId="3" fillId="2" borderId="4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right" vertical="center" indent="2"/>
    </xf>
    <xf numFmtId="0" fontId="5" fillId="3" borderId="21" xfId="0" applyFont="1" applyFill="1" applyBorder="1" applyAlignment="1">
      <alignment horizontal="right" vertical="center" indent="2"/>
    </xf>
    <xf numFmtId="164" fontId="5" fillId="4" borderId="21" xfId="0" applyNumberFormat="1" applyFont="1" applyFill="1" applyBorder="1" applyAlignment="1">
      <alignment horizontal="right" vertical="center" indent="2"/>
    </xf>
    <xf numFmtId="164" fontId="5" fillId="3" borderId="21" xfId="0" applyNumberFormat="1" applyFont="1" applyFill="1" applyBorder="1" applyAlignment="1">
      <alignment horizontal="right" vertical="center" indent="2"/>
    </xf>
    <xf numFmtId="0" fontId="2" fillId="2" borderId="6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1" fillId="2" borderId="55" xfId="0" applyFont="1" applyFill="1" applyBorder="1" applyAlignment="1">
      <alignment vertical="center"/>
    </xf>
    <xf numFmtId="0" fontId="1" fillId="2" borderId="56" xfId="0" applyFont="1" applyFill="1" applyBorder="1" applyAlignment="1">
      <alignment vertical="center"/>
    </xf>
    <xf numFmtId="0" fontId="1" fillId="2" borderId="57" xfId="0" applyFont="1" applyFill="1" applyBorder="1" applyAlignment="1">
      <alignment horizontal="right" vertical="center" wrapText="1"/>
    </xf>
    <xf numFmtId="0" fontId="2" fillId="2" borderId="61" xfId="0" applyFont="1" applyFill="1" applyBorder="1" applyAlignment="1">
      <alignment horizontal="right" vertical="center"/>
    </xf>
    <xf numFmtId="0" fontId="1" fillId="2" borderId="57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right" vertical="center" wrapText="1"/>
    </xf>
    <xf numFmtId="0" fontId="2" fillId="2" borderId="62" xfId="0" applyFont="1" applyFill="1" applyBorder="1" applyAlignment="1">
      <alignment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49" fontId="2" fillId="2" borderId="66" xfId="0" applyNumberFormat="1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right" vertical="center"/>
    </xf>
    <xf numFmtId="49" fontId="2" fillId="2" borderId="69" xfId="0" applyNumberFormat="1" applyFont="1" applyFill="1" applyBorder="1" applyAlignment="1">
      <alignment horizontal="center" vertical="center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4" borderId="30" xfId="0" applyNumberFormat="1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49" fontId="2" fillId="2" borderId="70" xfId="0" applyNumberFormat="1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1" xfId="0" applyNumberFormat="1" applyFont="1" applyFill="1" applyBorder="1" applyAlignment="1">
      <alignment horizontal="center" vertical="center" wrapText="1"/>
    </xf>
    <xf numFmtId="49" fontId="3" fillId="2" borderId="63" xfId="0" applyNumberFormat="1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right" vertical="center" indent="8"/>
    </xf>
    <xf numFmtId="0" fontId="3" fillId="3" borderId="4" xfId="0" applyFont="1" applyFill="1" applyBorder="1" applyAlignment="1">
      <alignment horizontal="right" vertical="center" indent="8"/>
    </xf>
    <xf numFmtId="0" fontId="3" fillId="4" borderId="4" xfId="0" applyFont="1" applyFill="1" applyBorder="1" applyAlignment="1">
      <alignment horizontal="right" vertical="center" indent="8"/>
    </xf>
    <xf numFmtId="164" fontId="13" fillId="4" borderId="4" xfId="2" applyNumberFormat="1" applyFont="1" applyFill="1" applyBorder="1" applyAlignment="1">
      <alignment horizontal="right" vertical="center" indent="1"/>
    </xf>
    <xf numFmtId="2" fontId="3" fillId="3" borderId="4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right" vertical="center" indent="2"/>
    </xf>
    <xf numFmtId="2" fontId="3" fillId="4" borderId="4" xfId="0" applyNumberFormat="1" applyFont="1" applyFill="1" applyBorder="1" applyAlignment="1">
      <alignment horizontal="right" vertical="center" indent="2"/>
    </xf>
    <xf numFmtId="0" fontId="3" fillId="4" borderId="4" xfId="0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right" vertical="top" wrapText="1" indent="2"/>
    </xf>
    <xf numFmtId="1" fontId="2" fillId="3" borderId="4" xfId="0" applyNumberFormat="1" applyFont="1" applyFill="1" applyBorder="1" applyAlignment="1">
      <alignment horizontal="right" vertical="top" wrapText="1" indent="2"/>
    </xf>
    <xf numFmtId="1" fontId="2" fillId="3" borderId="26" xfId="0" applyNumberFormat="1" applyFont="1" applyFill="1" applyBorder="1" applyAlignment="1">
      <alignment horizontal="right" vertical="top" wrapText="1" indent="2"/>
    </xf>
    <xf numFmtId="0" fontId="2" fillId="3" borderId="72" xfId="0" applyFont="1" applyFill="1" applyBorder="1" applyAlignment="1">
      <alignment horizontal="right" vertical="top" wrapText="1" indent="2"/>
    </xf>
    <xf numFmtId="0" fontId="2" fillId="2" borderId="56" xfId="0" applyFont="1" applyFill="1" applyBorder="1" applyAlignment="1">
      <alignment horizontal="right" vertical="center"/>
    </xf>
    <xf numFmtId="49" fontId="2" fillId="2" borderId="6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5" fontId="3" fillId="3" borderId="4" xfId="1" applyNumberFormat="1" applyFont="1" applyFill="1" applyBorder="1" applyAlignment="1">
      <alignment horizontal="right" vertical="center" wrapText="1" indent="1"/>
    </xf>
    <xf numFmtId="165" fontId="3" fillId="4" borderId="4" xfId="1" applyNumberFormat="1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indent="8"/>
    </xf>
    <xf numFmtId="0" fontId="2" fillId="2" borderId="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3" fillId="0" borderId="0" xfId="0" applyFont="1"/>
    <xf numFmtId="0" fontId="2" fillId="2" borderId="29" xfId="0" applyFont="1" applyFill="1" applyBorder="1" applyAlignment="1">
      <alignment horizontal="center" vertical="center" wrapText="1"/>
    </xf>
    <xf numFmtId="0" fontId="0" fillId="0" borderId="79" xfId="0" applyBorder="1" applyAlignment="1">
      <alignment vertical="center"/>
    </xf>
    <xf numFmtId="0" fontId="2" fillId="2" borderId="5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right" vertical="center" indent="2"/>
    </xf>
    <xf numFmtId="49" fontId="2" fillId="2" borderId="80" xfId="0" applyNumberFormat="1" applyFont="1" applyFill="1" applyBorder="1" applyAlignment="1">
      <alignment horizontal="center" vertical="center"/>
    </xf>
    <xf numFmtId="49" fontId="2" fillId="2" borderId="81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right" vertical="center"/>
    </xf>
    <xf numFmtId="0" fontId="2" fillId="2" borderId="63" xfId="0" applyFont="1" applyFill="1" applyBorder="1" applyAlignment="1">
      <alignment horizontal="right" vertical="center" wrapText="1"/>
    </xf>
    <xf numFmtId="0" fontId="2" fillId="2" borderId="64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5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83" xfId="0" applyFont="1" applyFill="1" applyBorder="1" applyAlignment="1">
      <alignment horizontal="right" vertical="center"/>
    </xf>
    <xf numFmtId="0" fontId="2" fillId="2" borderId="82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right" vertical="center" indent="8"/>
    </xf>
    <xf numFmtId="0" fontId="3" fillId="4" borderId="2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 vertical="center" indent="5"/>
    </xf>
    <xf numFmtId="0" fontId="3" fillId="4" borderId="4" xfId="0" applyFont="1" applyFill="1" applyBorder="1" applyAlignment="1">
      <alignment horizontal="right" vertical="center" indent="6"/>
    </xf>
    <xf numFmtId="0" fontId="3" fillId="3" borderId="4" xfId="0" applyFont="1" applyFill="1" applyBorder="1" applyAlignment="1">
      <alignment horizontal="right" vertical="center" indent="5"/>
    </xf>
    <xf numFmtId="0" fontId="3" fillId="3" borderId="4" xfId="0" applyFont="1" applyFill="1" applyBorder="1" applyAlignment="1">
      <alignment horizontal="right" vertical="center" indent="6"/>
    </xf>
    <xf numFmtId="0" fontId="3" fillId="4" borderId="26" xfId="0" applyFont="1" applyFill="1" applyBorder="1" applyAlignment="1">
      <alignment horizontal="right" vertical="center" indent="5"/>
    </xf>
    <xf numFmtId="0" fontId="3" fillId="4" borderId="26" xfId="0" applyFont="1" applyFill="1" applyBorder="1" applyAlignment="1">
      <alignment horizontal="right" vertical="center" indent="6"/>
    </xf>
    <xf numFmtId="0" fontId="2" fillId="2" borderId="48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right" vertical="center" wrapText="1"/>
    </xf>
    <xf numFmtId="0" fontId="2" fillId="2" borderId="58" xfId="0" applyFont="1" applyFill="1" applyBorder="1" applyAlignment="1">
      <alignment horizontal="righ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" fontId="3" fillId="4" borderId="2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1" fontId="3" fillId="3" borderId="85" xfId="0" applyNumberFormat="1" applyFont="1" applyFill="1" applyBorder="1" applyAlignment="1">
      <alignment horizontal="center" vertical="center"/>
    </xf>
    <xf numFmtId="1" fontId="3" fillId="3" borderId="57" xfId="0" applyNumberFormat="1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vertical="center"/>
    </xf>
    <xf numFmtId="1" fontId="3" fillId="4" borderId="85" xfId="0" applyNumberFormat="1" applyFont="1" applyFill="1" applyBorder="1" applyAlignment="1">
      <alignment horizontal="right" vertical="center" indent="5"/>
    </xf>
    <xf numFmtId="1" fontId="3" fillId="4" borderId="57" xfId="0" applyNumberFormat="1" applyFont="1" applyFill="1" applyBorder="1" applyAlignment="1">
      <alignment horizontal="right" vertical="center" indent="5"/>
    </xf>
    <xf numFmtId="49" fontId="2" fillId="2" borderId="58" xfId="0" applyNumberFormat="1" applyFont="1" applyFill="1" applyBorder="1" applyAlignment="1">
      <alignment horizontal="center" vertical="center"/>
    </xf>
    <xf numFmtId="49" fontId="2" fillId="2" borderId="67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87" xfId="0" applyFont="1" applyFill="1" applyBorder="1" applyAlignment="1">
      <alignment horizontal="center" vertical="center" wrapText="1"/>
    </xf>
    <xf numFmtId="0" fontId="2" fillId="2" borderId="88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5" fillId="2" borderId="22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5" fillId="2" borderId="73" xfId="0" applyFont="1" applyFill="1" applyBorder="1" applyAlignment="1">
      <alignment horizontal="left" vertical="top" wrapText="1"/>
    </xf>
    <xf numFmtId="0" fontId="15" fillId="2" borderId="74" xfId="0" applyFont="1" applyFill="1" applyBorder="1" applyAlignment="1">
      <alignment horizontal="left" vertical="top" wrapText="1"/>
    </xf>
    <xf numFmtId="0" fontId="15" fillId="2" borderId="75" xfId="0" applyFont="1" applyFill="1" applyBorder="1" applyAlignment="1">
      <alignment horizontal="left" vertical="top" wrapText="1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20" fillId="2" borderId="90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20" fillId="2" borderId="94" xfId="0" applyFont="1" applyFill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center" vertical="center" wrapText="1"/>
    </xf>
    <xf numFmtId="0" fontId="13" fillId="6" borderId="5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 wrapText="1"/>
    </xf>
    <xf numFmtId="0" fontId="15" fillId="2" borderId="35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left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2" borderId="22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15" fillId="2" borderId="56" xfId="0" applyFont="1" applyFill="1" applyBorder="1" applyAlignment="1">
      <alignment horizontal="left" vertical="center" wrapText="1"/>
    </xf>
    <xf numFmtId="0" fontId="15" fillId="2" borderId="57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view="pageBreakPreview" zoomScaleNormal="100" zoomScaleSheetLayoutView="100" workbookViewId="0">
      <selection activeCell="E15" sqref="E15"/>
    </sheetView>
  </sheetViews>
  <sheetFormatPr defaultColWidth="8.85546875" defaultRowHeight="15" x14ac:dyDescent="0.25"/>
  <cols>
    <col min="1" max="8" width="10.7109375" style="17" customWidth="1"/>
    <col min="9" max="16384" width="8.85546875" style="17"/>
  </cols>
  <sheetData>
    <row r="1" spans="1:9" ht="27.75" customHeight="1" thickTop="1" thickBot="1" x14ac:dyDescent="0.3">
      <c r="A1" s="179" t="s">
        <v>162</v>
      </c>
      <c r="B1" s="180"/>
      <c r="C1" s="180"/>
      <c r="D1" s="180"/>
      <c r="E1" s="180"/>
      <c r="F1" s="180"/>
      <c r="G1" s="180"/>
      <c r="H1" s="180"/>
    </row>
    <row r="2" spans="1:9" ht="21" customHeight="1" thickBot="1" x14ac:dyDescent="0.3">
      <c r="A2" s="185" t="s">
        <v>292</v>
      </c>
      <c r="B2" s="186"/>
      <c r="C2" s="186"/>
      <c r="D2" s="186"/>
      <c r="E2" s="186"/>
      <c r="F2" s="186"/>
      <c r="G2" s="186"/>
      <c r="H2" s="187"/>
    </row>
    <row r="3" spans="1:9" ht="32.25" customHeight="1" thickTop="1" x14ac:dyDescent="0.25">
      <c r="A3" s="197" t="s">
        <v>233</v>
      </c>
      <c r="B3" s="188" t="s">
        <v>316</v>
      </c>
      <c r="C3" s="189"/>
      <c r="D3" s="190"/>
      <c r="E3" s="188" t="s">
        <v>318</v>
      </c>
      <c r="F3" s="189"/>
      <c r="G3" s="190"/>
      <c r="H3" s="196" t="s">
        <v>350</v>
      </c>
    </row>
    <row r="4" spans="1:9" ht="24.75" customHeight="1" thickBot="1" x14ac:dyDescent="0.3">
      <c r="A4" s="197"/>
      <c r="B4" s="182" t="s">
        <v>317</v>
      </c>
      <c r="C4" s="194"/>
      <c r="D4" s="195"/>
      <c r="E4" s="182" t="s">
        <v>319</v>
      </c>
      <c r="F4" s="194"/>
      <c r="G4" s="195"/>
      <c r="H4" s="196"/>
    </row>
    <row r="5" spans="1:9" ht="41.25" customHeight="1" thickBot="1" x14ac:dyDescent="0.3">
      <c r="A5" s="183" t="s">
        <v>232</v>
      </c>
      <c r="B5" s="111" t="s">
        <v>227</v>
      </c>
      <c r="C5" s="111" t="s">
        <v>229</v>
      </c>
      <c r="D5" s="111" t="s">
        <v>231</v>
      </c>
      <c r="E5" s="111" t="s">
        <v>227</v>
      </c>
      <c r="F5" s="111" t="s">
        <v>229</v>
      </c>
      <c r="G5" s="111" t="s">
        <v>231</v>
      </c>
      <c r="H5" s="181" t="s">
        <v>351</v>
      </c>
    </row>
    <row r="6" spans="1:9" ht="27.6" customHeight="1" thickBot="1" x14ac:dyDescent="0.3">
      <c r="A6" s="184"/>
      <c r="B6" s="117" t="s">
        <v>226</v>
      </c>
      <c r="C6" s="117" t="s">
        <v>228</v>
      </c>
      <c r="D6" s="111" t="s">
        <v>230</v>
      </c>
      <c r="E6" s="111" t="s">
        <v>226</v>
      </c>
      <c r="F6" s="111" t="s">
        <v>228</v>
      </c>
      <c r="G6" s="111" t="s">
        <v>230</v>
      </c>
      <c r="H6" s="182"/>
    </row>
    <row r="7" spans="1:9" ht="19.899999999999999" customHeight="1" thickBot="1" x14ac:dyDescent="0.3">
      <c r="A7" s="158" t="s">
        <v>150</v>
      </c>
      <c r="B7" s="157" t="s">
        <v>151</v>
      </c>
      <c r="C7" s="116" t="s">
        <v>152</v>
      </c>
      <c r="D7" s="116" t="s">
        <v>153</v>
      </c>
      <c r="E7" s="115" t="s">
        <v>154</v>
      </c>
      <c r="F7" s="115" t="s">
        <v>155</v>
      </c>
      <c r="G7" s="115" t="s">
        <v>156</v>
      </c>
      <c r="H7" s="116" t="s">
        <v>157</v>
      </c>
      <c r="I7" s="112"/>
    </row>
    <row r="8" spans="1:9" ht="24.95" customHeight="1" thickBot="1" x14ac:dyDescent="0.3">
      <c r="A8" s="113">
        <v>1996</v>
      </c>
      <c r="B8" s="6">
        <v>18</v>
      </c>
      <c r="C8" s="6">
        <v>21</v>
      </c>
      <c r="D8" s="6">
        <v>0</v>
      </c>
      <c r="E8" s="114">
        <v>0</v>
      </c>
      <c r="F8" s="6">
        <v>1</v>
      </c>
      <c r="G8" s="114">
        <v>0</v>
      </c>
      <c r="H8" s="84">
        <f t="shared" ref="H8" si="0">SUM(E8:G8)/SUM(B8:D8)*100</f>
        <v>2.5641025641025639</v>
      </c>
    </row>
    <row r="9" spans="1:9" ht="24.95" customHeight="1" thickBot="1" x14ac:dyDescent="0.3">
      <c r="A9" s="48">
        <v>1997</v>
      </c>
      <c r="B9" s="5">
        <v>20</v>
      </c>
      <c r="C9" s="5">
        <v>24</v>
      </c>
      <c r="D9" s="5">
        <v>0</v>
      </c>
      <c r="E9" s="5">
        <v>0</v>
      </c>
      <c r="F9" s="5">
        <v>5</v>
      </c>
      <c r="G9" s="5">
        <v>0</v>
      </c>
      <c r="H9" s="83">
        <f t="shared" ref="H9" si="1">(SUM(E9:G9)/SUM(B9:D9)*100)</f>
        <v>11.363636363636363</v>
      </c>
    </row>
    <row r="10" spans="1:9" ht="24.95" customHeight="1" thickBot="1" x14ac:dyDescent="0.3">
      <c r="A10" s="4">
        <v>1998</v>
      </c>
      <c r="B10" s="6">
        <v>21</v>
      </c>
      <c r="C10" s="6">
        <v>21</v>
      </c>
      <c r="D10" s="6">
        <v>0</v>
      </c>
      <c r="E10" s="6">
        <v>1</v>
      </c>
      <c r="F10" s="6">
        <v>3</v>
      </c>
      <c r="G10" s="6">
        <v>0</v>
      </c>
      <c r="H10" s="84">
        <f t="shared" ref="H10" si="2">SUM(E10:G10)/SUM(B10:D10)*100</f>
        <v>9.5238095238095237</v>
      </c>
    </row>
    <row r="11" spans="1:9" ht="24.95" customHeight="1" thickBot="1" x14ac:dyDescent="0.3">
      <c r="A11" s="4">
        <v>2002</v>
      </c>
      <c r="B11" s="5">
        <v>32</v>
      </c>
      <c r="C11" s="5">
        <v>41</v>
      </c>
      <c r="D11" s="5">
        <v>0</v>
      </c>
      <c r="E11" s="5">
        <v>2</v>
      </c>
      <c r="F11" s="5">
        <v>6</v>
      </c>
      <c r="G11" s="5">
        <v>0</v>
      </c>
      <c r="H11" s="83">
        <f t="shared" ref="H11" si="3">(SUM(E11:G11)/SUM(B11:D11)*100)</f>
        <v>10.95890410958904</v>
      </c>
    </row>
    <row r="12" spans="1:9" ht="24.95" customHeight="1" thickBot="1" x14ac:dyDescent="0.3">
      <c r="A12" s="4">
        <v>2004</v>
      </c>
      <c r="B12" s="6">
        <v>29</v>
      </c>
      <c r="C12" s="6">
        <v>39</v>
      </c>
      <c r="D12" s="6">
        <v>0</v>
      </c>
      <c r="E12" s="6">
        <v>1</v>
      </c>
      <c r="F12" s="6">
        <v>6</v>
      </c>
      <c r="G12" s="6">
        <v>0</v>
      </c>
      <c r="H12" s="84">
        <f t="shared" ref="H12" si="4">SUM(E12:G12)/SUM(B12:D12)*100</f>
        <v>10.294117647058822</v>
      </c>
    </row>
    <row r="13" spans="1:9" ht="24.95" customHeight="1" thickBot="1" x14ac:dyDescent="0.3">
      <c r="A13" s="4">
        <v>2003</v>
      </c>
      <c r="B13" s="5">
        <v>30</v>
      </c>
      <c r="C13" s="5">
        <v>48</v>
      </c>
      <c r="D13" s="5">
        <v>0</v>
      </c>
      <c r="E13" s="5">
        <v>1</v>
      </c>
      <c r="F13" s="5">
        <v>5</v>
      </c>
      <c r="G13" s="5">
        <v>0</v>
      </c>
      <c r="H13" s="83">
        <f t="shared" ref="H13" si="5">(SUM(E13:G13)/SUM(B13:D13)*100)</f>
        <v>7.6923076923076925</v>
      </c>
    </row>
    <row r="14" spans="1:9" ht="24.95" customHeight="1" thickBot="1" x14ac:dyDescent="0.3">
      <c r="A14" s="4">
        <v>2009</v>
      </c>
      <c r="B14" s="6">
        <v>40</v>
      </c>
      <c r="C14" s="6">
        <v>38</v>
      </c>
      <c r="D14" s="6">
        <v>0</v>
      </c>
      <c r="E14" s="6">
        <v>3</v>
      </c>
      <c r="F14" s="6">
        <v>4</v>
      </c>
      <c r="G14" s="6">
        <v>0</v>
      </c>
      <c r="H14" s="84">
        <f t="shared" ref="H14" si="6">SUM(E14:G14)/SUM(B14:D14)*100</f>
        <v>8.9743589743589745</v>
      </c>
    </row>
    <row r="15" spans="1:9" ht="24.95" customHeight="1" thickBot="1" x14ac:dyDescent="0.3">
      <c r="A15" s="4">
        <v>2011</v>
      </c>
      <c r="B15" s="5">
        <v>32</v>
      </c>
      <c r="C15" s="5">
        <v>44</v>
      </c>
      <c r="D15" s="5">
        <v>0</v>
      </c>
      <c r="E15" s="5">
        <v>2</v>
      </c>
      <c r="F15" s="5">
        <v>6</v>
      </c>
      <c r="G15" s="5">
        <v>0</v>
      </c>
      <c r="H15" s="83">
        <f t="shared" ref="H15" si="7">(SUM(E15:G15)/SUM(B15:D15)*100)</f>
        <v>10.526315789473683</v>
      </c>
    </row>
    <row r="16" spans="1:9" ht="24.95" customHeight="1" thickBot="1" x14ac:dyDescent="0.3">
      <c r="A16" s="4">
        <v>2012</v>
      </c>
      <c r="B16" s="6">
        <v>31</v>
      </c>
      <c r="C16" s="6">
        <v>43</v>
      </c>
      <c r="D16" s="6">
        <v>0</v>
      </c>
      <c r="E16" s="6">
        <v>2</v>
      </c>
      <c r="F16" s="6">
        <v>6</v>
      </c>
      <c r="G16" s="6">
        <v>0</v>
      </c>
      <c r="H16" s="84">
        <f t="shared" ref="H16" si="8">SUM(E16:G16)/SUM(B16:D16)*100</f>
        <v>10.810810810810811</v>
      </c>
    </row>
    <row r="17" spans="1:8" ht="24.95" customHeight="1" thickBot="1" x14ac:dyDescent="0.3">
      <c r="A17" s="4">
        <v>2013</v>
      </c>
      <c r="B17" s="5">
        <v>31</v>
      </c>
      <c r="C17" s="5">
        <v>47</v>
      </c>
      <c r="D17" s="5">
        <v>0</v>
      </c>
      <c r="E17" s="5">
        <v>3</v>
      </c>
      <c r="F17" s="5">
        <v>9</v>
      </c>
      <c r="G17" s="5">
        <v>0</v>
      </c>
      <c r="H17" s="83">
        <f t="shared" ref="H17" si="9">(SUM(E17:G17)/SUM(B17:D17)*100)</f>
        <v>15.384615384615385</v>
      </c>
    </row>
    <row r="18" spans="1:8" ht="24.95" customHeight="1" thickBot="1" x14ac:dyDescent="0.3">
      <c r="A18" s="4">
        <v>2014</v>
      </c>
      <c r="B18" s="6">
        <v>23</v>
      </c>
      <c r="C18" s="6">
        <v>22</v>
      </c>
      <c r="D18" s="6">
        <v>0</v>
      </c>
      <c r="E18" s="6">
        <v>6</v>
      </c>
      <c r="F18" s="6">
        <v>1</v>
      </c>
      <c r="G18" s="6">
        <v>0</v>
      </c>
      <c r="H18" s="84">
        <f t="shared" ref="H18" si="10">SUM(E18:G18)/SUM(B18:D18)*100</f>
        <v>15.555555555555555</v>
      </c>
    </row>
    <row r="19" spans="1:8" ht="24.95" customHeight="1" thickBot="1" x14ac:dyDescent="0.3">
      <c r="A19" s="4">
        <v>2015</v>
      </c>
      <c r="B19" s="5">
        <v>23</v>
      </c>
      <c r="C19" s="5">
        <v>22</v>
      </c>
      <c r="D19" s="5">
        <v>0</v>
      </c>
      <c r="E19" s="5">
        <v>6</v>
      </c>
      <c r="F19" s="5">
        <v>2</v>
      </c>
      <c r="G19" s="5">
        <v>0</v>
      </c>
      <c r="H19" s="83">
        <f t="shared" ref="H19" si="11">(SUM(E19:G19)/SUM(B19:D19)*100)</f>
        <v>17.777777777777779</v>
      </c>
    </row>
    <row r="20" spans="1:8" ht="24.95" customHeight="1" thickBot="1" x14ac:dyDescent="0.3">
      <c r="A20" s="4">
        <v>2016</v>
      </c>
      <c r="B20" s="6">
        <v>26</v>
      </c>
      <c r="C20" s="6">
        <v>49</v>
      </c>
      <c r="D20" s="6">
        <v>0</v>
      </c>
      <c r="E20" s="6">
        <v>5</v>
      </c>
      <c r="F20" s="6">
        <v>4</v>
      </c>
      <c r="G20" s="6">
        <v>0</v>
      </c>
      <c r="H20" s="84">
        <f t="shared" ref="H20" si="12">SUM(E20:G20)/SUM(B20:D20)*100</f>
        <v>12</v>
      </c>
    </row>
    <row r="21" spans="1:8" ht="24.95" customHeight="1" thickBot="1" x14ac:dyDescent="0.3">
      <c r="A21" s="4">
        <v>2017</v>
      </c>
      <c r="B21" s="5">
        <v>27</v>
      </c>
      <c r="C21" s="5">
        <v>48</v>
      </c>
      <c r="D21" s="5">
        <v>0</v>
      </c>
      <c r="E21" s="5">
        <v>6</v>
      </c>
      <c r="F21" s="5">
        <v>3</v>
      </c>
      <c r="G21" s="5">
        <v>0</v>
      </c>
      <c r="H21" s="83">
        <f t="shared" ref="H21" si="13">(SUM(E21:G21)/SUM(B21:D21)*100)</f>
        <v>12</v>
      </c>
    </row>
    <row r="22" spans="1:8" ht="24.95" customHeight="1" thickBot="1" x14ac:dyDescent="0.3">
      <c r="A22" s="4">
        <v>2018</v>
      </c>
      <c r="B22" s="6">
        <v>25</v>
      </c>
      <c r="C22" s="6">
        <v>49</v>
      </c>
      <c r="D22" s="6">
        <v>0</v>
      </c>
      <c r="E22" s="6">
        <v>6</v>
      </c>
      <c r="F22" s="6">
        <v>3</v>
      </c>
      <c r="G22" s="6">
        <v>0</v>
      </c>
      <c r="H22" s="84">
        <f t="shared" ref="H22" si="14">SUM(E22:G22)/SUM(B22:D22)*100</f>
        <v>12.162162162162163</v>
      </c>
    </row>
    <row r="23" spans="1:8" ht="24.95" customHeight="1" thickBot="1" x14ac:dyDescent="0.3">
      <c r="A23" s="4">
        <v>2019</v>
      </c>
      <c r="B23" s="5">
        <v>24</v>
      </c>
      <c r="C23" s="5">
        <v>33</v>
      </c>
      <c r="D23" s="5">
        <v>0</v>
      </c>
      <c r="E23" s="5">
        <v>3</v>
      </c>
      <c r="F23" s="5">
        <v>3</v>
      </c>
      <c r="G23" s="5">
        <v>0</v>
      </c>
      <c r="H23" s="83">
        <f t="shared" ref="H23:H25" si="15">(SUM(E23:G23)/SUM(B23:D23)*100)</f>
        <v>10.526315789473683</v>
      </c>
    </row>
    <row r="24" spans="1:8" ht="24.95" customHeight="1" thickBot="1" x14ac:dyDescent="0.3">
      <c r="A24" s="4">
        <v>2020</v>
      </c>
      <c r="B24" s="6">
        <v>22</v>
      </c>
      <c r="C24" s="6">
        <v>32</v>
      </c>
      <c r="D24" s="6">
        <v>0</v>
      </c>
      <c r="E24" s="6">
        <v>2</v>
      </c>
      <c r="F24" s="6">
        <v>3</v>
      </c>
      <c r="G24" s="6">
        <v>0</v>
      </c>
      <c r="H24" s="84">
        <f t="shared" ref="H24" si="16">SUM(E24:G24)/SUM(B24:D24)*100</f>
        <v>9.2592592592592595</v>
      </c>
    </row>
    <row r="25" spans="1:8" s="105" customFormat="1" ht="24.95" customHeight="1" thickBot="1" x14ac:dyDescent="0.3">
      <c r="A25" s="104">
        <v>2021</v>
      </c>
      <c r="B25" s="5">
        <v>31</v>
      </c>
      <c r="C25" s="5">
        <v>47</v>
      </c>
      <c r="D25" s="5">
        <v>0</v>
      </c>
      <c r="E25" s="5">
        <v>2</v>
      </c>
      <c r="F25" s="5">
        <v>9</v>
      </c>
      <c r="G25" s="5">
        <v>0</v>
      </c>
      <c r="H25" s="83">
        <f t="shared" si="15"/>
        <v>14.102564102564102</v>
      </c>
    </row>
    <row r="26" spans="1:8" x14ac:dyDescent="0.25">
      <c r="A26" s="191" t="s">
        <v>352</v>
      </c>
      <c r="B26" s="192"/>
      <c r="C26" s="192"/>
      <c r="D26" s="192"/>
      <c r="E26" s="192"/>
      <c r="F26" s="192"/>
      <c r="G26" s="192"/>
      <c r="H26" s="193"/>
    </row>
  </sheetData>
  <mergeCells count="11">
    <mergeCell ref="A26:H26"/>
    <mergeCell ref="B4:D4"/>
    <mergeCell ref="E4:G4"/>
    <mergeCell ref="H3:H4"/>
    <mergeCell ref="A3:A4"/>
    <mergeCell ref="A1:H1"/>
    <mergeCell ref="H5:H6"/>
    <mergeCell ref="A5:A6"/>
    <mergeCell ref="A2:H2"/>
    <mergeCell ref="B3:D3"/>
    <mergeCell ref="E3:G3"/>
  </mergeCells>
  <pageMargins left="0.7" right="0.7" top="0.75" bottom="0.75" header="0.3" footer="0.3"/>
  <pageSetup orientation="portrait" r:id="rId1"/>
  <ignoredErrors>
    <ignoredError sqref="A7:H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ABD4E-5D7E-4377-A2A7-2468C787F439}">
  <dimension ref="A1:K45"/>
  <sheetViews>
    <sheetView tabSelected="1" view="pageBreakPreview" topLeftCell="A10" zoomScaleNormal="100" zoomScaleSheetLayoutView="100" workbookViewId="0">
      <selection activeCell="E15" sqref="E15"/>
    </sheetView>
  </sheetViews>
  <sheetFormatPr defaultRowHeight="15" x14ac:dyDescent="0.25"/>
  <cols>
    <col min="1" max="1" width="26.7109375" customWidth="1"/>
    <col min="2" max="2" width="13.85546875" customWidth="1"/>
    <col min="3" max="3" width="14.28515625" customWidth="1"/>
    <col min="4" max="4" width="14.5703125" customWidth="1"/>
    <col min="5" max="5" width="25.42578125" customWidth="1"/>
    <col min="6" max="6" width="23.85546875" customWidth="1"/>
  </cols>
  <sheetData>
    <row r="1" spans="1:11" ht="40.5" customHeight="1" x14ac:dyDescent="0.25">
      <c r="A1" s="294" t="s">
        <v>429</v>
      </c>
      <c r="B1" s="294"/>
      <c r="C1" s="294"/>
      <c r="D1" s="294"/>
      <c r="E1" s="294"/>
    </row>
    <row r="2" spans="1:11" ht="30" customHeight="1" thickBot="1" x14ac:dyDescent="0.3">
      <c r="A2" s="299" t="s">
        <v>430</v>
      </c>
      <c r="B2" s="299"/>
      <c r="C2" s="299"/>
      <c r="D2" s="299"/>
      <c r="E2" s="299"/>
    </row>
    <row r="3" spans="1:11" x14ac:dyDescent="0.25">
      <c r="A3" s="188" t="s">
        <v>289</v>
      </c>
      <c r="B3" s="53" t="s">
        <v>312</v>
      </c>
      <c r="C3" s="54" t="s">
        <v>311</v>
      </c>
      <c r="D3" s="100" t="s">
        <v>349</v>
      </c>
      <c r="E3" s="274" t="s">
        <v>401</v>
      </c>
    </row>
    <row r="4" spans="1:11" ht="15.75" thickBot="1" x14ac:dyDescent="0.3">
      <c r="A4" s="278"/>
      <c r="B4" s="102" t="s">
        <v>309</v>
      </c>
      <c r="C4" s="102" t="s">
        <v>310</v>
      </c>
      <c r="D4" s="101" t="s">
        <v>2</v>
      </c>
      <c r="E4" s="298"/>
    </row>
    <row r="5" spans="1:11" ht="15.75" thickBot="1" x14ac:dyDescent="0.3">
      <c r="A5" s="52" t="s">
        <v>150</v>
      </c>
      <c r="B5" s="94" t="s">
        <v>151</v>
      </c>
      <c r="C5" s="94" t="s">
        <v>152</v>
      </c>
      <c r="D5" s="94" t="s">
        <v>153</v>
      </c>
      <c r="E5" s="65" t="s">
        <v>154</v>
      </c>
    </row>
    <row r="6" spans="1:11" ht="15.75" thickBot="1" x14ac:dyDescent="0.3">
      <c r="A6" s="142" t="s">
        <v>364</v>
      </c>
      <c r="B6" s="51">
        <v>10.9</v>
      </c>
      <c r="C6" s="63">
        <v>7.6</v>
      </c>
      <c r="D6" s="51">
        <v>9</v>
      </c>
      <c r="E6" s="144" t="s">
        <v>44</v>
      </c>
    </row>
    <row r="7" spans="1:11" ht="15.75" thickBot="1" x14ac:dyDescent="0.3">
      <c r="A7" s="142" t="s">
        <v>174</v>
      </c>
      <c r="B7" s="50">
        <v>34.1</v>
      </c>
      <c r="C7" s="64">
        <v>29.8</v>
      </c>
      <c r="D7" s="50">
        <v>32.299999999999997</v>
      </c>
      <c r="E7" s="144" t="s">
        <v>45</v>
      </c>
    </row>
    <row r="8" spans="1:11" ht="15.75" thickBot="1" x14ac:dyDescent="0.3">
      <c r="A8" s="142" t="s">
        <v>175</v>
      </c>
      <c r="B8" s="51">
        <v>24.5</v>
      </c>
      <c r="C8" s="63">
        <v>6.2</v>
      </c>
      <c r="D8" s="51">
        <v>19.899999999999999</v>
      </c>
      <c r="E8" s="144" t="s">
        <v>46</v>
      </c>
      <c r="G8" s="155"/>
      <c r="H8" s="294"/>
      <c r="I8" s="294"/>
      <c r="J8" s="294"/>
      <c r="K8" s="294"/>
    </row>
    <row r="9" spans="1:11" ht="15.75" thickBot="1" x14ac:dyDescent="0.3">
      <c r="A9" s="142" t="s">
        <v>176</v>
      </c>
      <c r="B9" s="50">
        <v>6.4</v>
      </c>
      <c r="C9" s="64">
        <v>8.4</v>
      </c>
      <c r="D9" s="50">
        <v>6.9</v>
      </c>
      <c r="E9" s="144" t="s">
        <v>47</v>
      </c>
    </row>
    <row r="10" spans="1:11" ht="15.75" thickBot="1" x14ac:dyDescent="0.3">
      <c r="A10" s="142" t="s">
        <v>177</v>
      </c>
      <c r="B10" s="51" t="s">
        <v>4</v>
      </c>
      <c r="C10" s="63" t="s">
        <v>4</v>
      </c>
      <c r="D10" s="51" t="s">
        <v>4</v>
      </c>
      <c r="E10" s="144" t="s">
        <v>48</v>
      </c>
    </row>
    <row r="11" spans="1:11" ht="15.75" thickBot="1" x14ac:dyDescent="0.3">
      <c r="A11" s="142" t="s">
        <v>202</v>
      </c>
      <c r="B11" s="50" t="s">
        <v>4</v>
      </c>
      <c r="C11" s="64">
        <v>12.4</v>
      </c>
      <c r="D11" s="50">
        <v>12.2</v>
      </c>
      <c r="E11" s="144" t="s">
        <v>49</v>
      </c>
    </row>
    <row r="12" spans="1:11" ht="15.75" thickBot="1" x14ac:dyDescent="0.3">
      <c r="A12" s="142" t="s">
        <v>178</v>
      </c>
      <c r="B12" s="51">
        <v>44.1</v>
      </c>
      <c r="C12" s="63">
        <v>13.3</v>
      </c>
      <c r="D12" s="51">
        <v>23.3</v>
      </c>
      <c r="E12" s="144" t="s">
        <v>50</v>
      </c>
    </row>
    <row r="13" spans="1:11" ht="15.75" thickBot="1" x14ac:dyDescent="0.3">
      <c r="A13" s="142" t="s">
        <v>365</v>
      </c>
      <c r="B13" s="50">
        <v>2.8</v>
      </c>
      <c r="C13" s="64">
        <v>19.399999999999999</v>
      </c>
      <c r="D13" s="50">
        <v>16.3</v>
      </c>
      <c r="E13" s="144" t="s">
        <v>51</v>
      </c>
    </row>
    <row r="14" spans="1:11" ht="15.75" thickBot="1" x14ac:dyDescent="0.3">
      <c r="A14" s="142" t="s">
        <v>366</v>
      </c>
      <c r="B14" s="51">
        <v>38</v>
      </c>
      <c r="C14" s="63">
        <v>20.9</v>
      </c>
      <c r="D14" s="51">
        <v>23.8</v>
      </c>
      <c r="E14" s="144" t="s">
        <v>52</v>
      </c>
    </row>
    <row r="15" spans="1:11" ht="15.75" thickBot="1" x14ac:dyDescent="0.3">
      <c r="A15" s="142" t="s">
        <v>179</v>
      </c>
      <c r="B15" s="50" t="s">
        <v>4</v>
      </c>
      <c r="C15" s="64">
        <v>8.1</v>
      </c>
      <c r="D15" s="50">
        <v>7.9</v>
      </c>
      <c r="E15" s="144" t="s">
        <v>53</v>
      </c>
    </row>
    <row r="16" spans="1:11" ht="15.75" thickBot="1" x14ac:dyDescent="0.3">
      <c r="A16" s="142" t="s">
        <v>180</v>
      </c>
      <c r="B16" s="51">
        <v>8.5</v>
      </c>
      <c r="C16" s="63">
        <v>20.100000000000001</v>
      </c>
      <c r="D16" s="51">
        <v>18.5</v>
      </c>
      <c r="E16" s="144" t="s">
        <v>54</v>
      </c>
    </row>
    <row r="17" spans="1:5" ht="15.75" thickBot="1" x14ac:dyDescent="0.3">
      <c r="A17" s="142" t="s">
        <v>181</v>
      </c>
      <c r="B17" s="50">
        <v>25.2</v>
      </c>
      <c r="C17" s="64">
        <v>12</v>
      </c>
      <c r="D17" s="50">
        <v>15.5</v>
      </c>
      <c r="E17" s="144" t="s">
        <v>55</v>
      </c>
    </row>
    <row r="18" spans="1:5" ht="15.75" thickBot="1" x14ac:dyDescent="0.3">
      <c r="A18" s="142" t="s">
        <v>182</v>
      </c>
      <c r="B18" s="51">
        <v>6.9</v>
      </c>
      <c r="C18" s="63">
        <v>7.9</v>
      </c>
      <c r="D18" s="51">
        <v>7.5</v>
      </c>
      <c r="E18" s="144" t="s">
        <v>56</v>
      </c>
    </row>
    <row r="19" spans="1:5" ht="15.75" thickBot="1" x14ac:dyDescent="0.3">
      <c r="A19" s="142" t="s">
        <v>183</v>
      </c>
      <c r="B19" s="50">
        <v>15.2</v>
      </c>
      <c r="C19" s="64">
        <v>12.3</v>
      </c>
      <c r="D19" s="50">
        <v>14.6</v>
      </c>
      <c r="E19" s="144" t="s">
        <v>57</v>
      </c>
    </row>
    <row r="20" spans="1:5" ht="15.75" thickBot="1" x14ac:dyDescent="0.3">
      <c r="A20" s="142" t="s">
        <v>367</v>
      </c>
      <c r="B20" s="51">
        <v>7.5</v>
      </c>
      <c r="C20" s="63">
        <v>12</v>
      </c>
      <c r="D20" s="51">
        <v>9.1999999999999993</v>
      </c>
      <c r="E20" s="144" t="s">
        <v>58</v>
      </c>
    </row>
    <row r="21" spans="1:5" ht="15.75" thickBot="1" x14ac:dyDescent="0.3">
      <c r="A21" s="142" t="s">
        <v>184</v>
      </c>
      <c r="B21" s="50">
        <v>16.5</v>
      </c>
      <c r="C21" s="64">
        <v>10.5</v>
      </c>
      <c r="D21" s="50">
        <v>13.3</v>
      </c>
      <c r="E21" s="144" t="s">
        <v>59</v>
      </c>
    </row>
    <row r="22" spans="1:5" ht="15.75" thickBot="1" x14ac:dyDescent="0.3">
      <c r="A22" s="142" t="s">
        <v>185</v>
      </c>
      <c r="B22" s="51">
        <v>25.2</v>
      </c>
      <c r="C22" s="63">
        <v>18</v>
      </c>
      <c r="D22" s="51">
        <v>21.7</v>
      </c>
      <c r="E22" s="144" t="s">
        <v>60</v>
      </c>
    </row>
    <row r="23" spans="1:5" ht="15.75" thickBot="1" x14ac:dyDescent="0.3">
      <c r="A23" s="142" t="s">
        <v>186</v>
      </c>
      <c r="B23" s="50">
        <v>22.7</v>
      </c>
      <c r="C23" s="64">
        <v>21.5</v>
      </c>
      <c r="D23" s="50">
        <v>22.1</v>
      </c>
      <c r="E23" s="144" t="s">
        <v>61</v>
      </c>
    </row>
    <row r="24" spans="1:5" ht="15.75" thickBot="1" x14ac:dyDescent="0.3">
      <c r="A24" s="142" t="s">
        <v>313</v>
      </c>
      <c r="B24" s="51" t="s">
        <v>4</v>
      </c>
      <c r="C24" s="63" t="s">
        <v>4</v>
      </c>
      <c r="D24" s="51" t="s">
        <v>4</v>
      </c>
      <c r="E24" s="144" t="s">
        <v>308</v>
      </c>
    </row>
    <row r="25" spans="1:5" ht="15.75" thickBot="1" x14ac:dyDescent="0.3">
      <c r="A25" s="142" t="s">
        <v>187</v>
      </c>
      <c r="B25" s="50" t="s">
        <v>4</v>
      </c>
      <c r="C25" s="64">
        <v>15.1</v>
      </c>
      <c r="D25" s="50">
        <v>14.2</v>
      </c>
      <c r="E25" s="144" t="s">
        <v>62</v>
      </c>
    </row>
    <row r="26" spans="1:5" ht="15.75" thickBot="1" x14ac:dyDescent="0.3">
      <c r="A26" s="142" t="s">
        <v>188</v>
      </c>
      <c r="B26" s="51">
        <v>25.1</v>
      </c>
      <c r="C26" s="63">
        <v>11.7</v>
      </c>
      <c r="D26" s="51">
        <v>17.3</v>
      </c>
      <c r="E26" s="144" t="s">
        <v>63</v>
      </c>
    </row>
    <row r="27" spans="1:5" ht="15.75" thickBot="1" x14ac:dyDescent="0.3">
      <c r="A27" s="142" t="s">
        <v>189</v>
      </c>
      <c r="B27" s="50">
        <v>27.5</v>
      </c>
      <c r="C27" s="64">
        <v>17.899999999999999</v>
      </c>
      <c r="D27" s="50">
        <v>21.8</v>
      </c>
      <c r="E27" s="144" t="s">
        <v>64</v>
      </c>
    </row>
    <row r="28" spans="1:5" ht="15.75" thickBot="1" x14ac:dyDescent="0.3">
      <c r="A28" s="142" t="s">
        <v>190</v>
      </c>
      <c r="B28" s="51">
        <v>29.7</v>
      </c>
      <c r="C28" s="63">
        <v>12.4</v>
      </c>
      <c r="D28" s="51">
        <v>21.8</v>
      </c>
      <c r="E28" s="144" t="s">
        <v>65</v>
      </c>
    </row>
    <row r="29" spans="1:5" ht="15.75" thickBot="1" x14ac:dyDescent="0.3">
      <c r="A29" s="142" t="s">
        <v>191</v>
      </c>
      <c r="B29" s="50">
        <v>38.299999999999997</v>
      </c>
      <c r="C29" s="64">
        <v>25</v>
      </c>
      <c r="D29" s="50">
        <v>34.1</v>
      </c>
      <c r="E29" s="144" t="s">
        <v>66</v>
      </c>
    </row>
    <row r="30" spans="1:5" ht="15.75" thickBot="1" x14ac:dyDescent="0.3">
      <c r="A30" s="142" t="s">
        <v>369</v>
      </c>
      <c r="B30" s="51">
        <v>38</v>
      </c>
      <c r="C30" s="63">
        <v>31.1</v>
      </c>
      <c r="D30" s="51">
        <v>33.299999999999997</v>
      </c>
      <c r="E30" s="144" t="s">
        <v>67</v>
      </c>
    </row>
    <row r="31" spans="1:5" ht="15.75" thickBot="1" x14ac:dyDescent="0.3">
      <c r="A31" s="142" t="s">
        <v>203</v>
      </c>
      <c r="B31" s="50">
        <v>13</v>
      </c>
      <c r="C31" s="64">
        <v>15</v>
      </c>
      <c r="D31" s="50">
        <v>13.9</v>
      </c>
      <c r="E31" s="144" t="s">
        <v>68</v>
      </c>
    </row>
    <row r="32" spans="1:5" ht="15.75" thickBot="1" x14ac:dyDescent="0.3">
      <c r="A32" s="142" t="s">
        <v>192</v>
      </c>
      <c r="B32" s="51">
        <v>19.5</v>
      </c>
      <c r="C32" s="63">
        <v>13.1</v>
      </c>
      <c r="D32" s="51">
        <v>17.600000000000001</v>
      </c>
      <c r="E32" s="144" t="s">
        <v>69</v>
      </c>
    </row>
    <row r="33" spans="1:5" ht="15.75" thickBot="1" x14ac:dyDescent="0.3">
      <c r="A33" s="142" t="s">
        <v>370</v>
      </c>
      <c r="B33" s="50">
        <v>37.799999999999997</v>
      </c>
      <c r="C33" s="64">
        <v>24.4</v>
      </c>
      <c r="D33" s="50">
        <v>29.7</v>
      </c>
      <c r="E33" s="144" t="s">
        <v>70</v>
      </c>
    </row>
    <row r="34" spans="1:5" ht="15.75" thickBot="1" x14ac:dyDescent="0.3">
      <c r="A34" s="142" t="s">
        <v>193</v>
      </c>
      <c r="B34" s="51">
        <v>62.1</v>
      </c>
      <c r="C34" s="63">
        <v>14.1</v>
      </c>
      <c r="D34" s="51">
        <v>32.1</v>
      </c>
      <c r="E34" s="144" t="s">
        <v>71</v>
      </c>
    </row>
    <row r="35" spans="1:5" ht="15.75" thickBot="1" x14ac:dyDescent="0.3">
      <c r="A35" s="142" t="s">
        <v>194</v>
      </c>
      <c r="B35" s="50">
        <v>19.600000000000001</v>
      </c>
      <c r="C35" s="64">
        <v>13.7</v>
      </c>
      <c r="D35" s="50">
        <v>16</v>
      </c>
      <c r="E35" s="144" t="s">
        <v>72</v>
      </c>
    </row>
    <row r="36" spans="1:5" ht="15.75" thickBot="1" x14ac:dyDescent="0.3">
      <c r="A36" s="142" t="s">
        <v>195</v>
      </c>
      <c r="B36" s="51">
        <v>38.799999999999997</v>
      </c>
      <c r="C36" s="63">
        <v>26.4</v>
      </c>
      <c r="D36" s="51">
        <v>33.5</v>
      </c>
      <c r="E36" s="144" t="s">
        <v>73</v>
      </c>
    </row>
    <row r="37" spans="1:5" ht="15.75" thickBot="1" x14ac:dyDescent="0.3">
      <c r="A37" s="142" t="s">
        <v>196</v>
      </c>
      <c r="B37" s="50">
        <v>25</v>
      </c>
      <c r="C37" s="64">
        <v>20.9</v>
      </c>
      <c r="D37" s="50">
        <v>22.5</v>
      </c>
      <c r="E37" s="144" t="s">
        <v>280</v>
      </c>
    </row>
    <row r="38" spans="1:5" ht="15.75" thickBot="1" x14ac:dyDescent="0.3">
      <c r="A38" s="142" t="s">
        <v>204</v>
      </c>
      <c r="B38" s="51">
        <v>19</v>
      </c>
      <c r="C38" s="63">
        <v>15.6</v>
      </c>
      <c r="D38" s="51">
        <v>16.7</v>
      </c>
      <c r="E38" s="144" t="s">
        <v>75</v>
      </c>
    </row>
    <row r="39" spans="1:5" ht="15.75" thickBot="1" x14ac:dyDescent="0.3">
      <c r="A39" s="142" t="s">
        <v>197</v>
      </c>
      <c r="B39" s="50">
        <v>8.3000000000000007</v>
      </c>
      <c r="C39" s="64">
        <v>26.7</v>
      </c>
      <c r="D39" s="50">
        <v>17.3</v>
      </c>
      <c r="E39" s="144" t="s">
        <v>76</v>
      </c>
    </row>
    <row r="40" spans="1:5" ht="15.75" thickBot="1" x14ac:dyDescent="0.3">
      <c r="A40" s="142" t="s">
        <v>198</v>
      </c>
      <c r="B40" s="51">
        <v>13.3</v>
      </c>
      <c r="C40" s="63">
        <v>8.1999999999999993</v>
      </c>
      <c r="D40" s="51">
        <v>10.6</v>
      </c>
      <c r="E40" s="66" t="s">
        <v>77</v>
      </c>
    </row>
    <row r="41" spans="1:5" ht="15.75" thickBot="1" x14ac:dyDescent="0.3">
      <c r="A41" s="142" t="s">
        <v>199</v>
      </c>
      <c r="B41" s="50">
        <v>5.9</v>
      </c>
      <c r="C41" s="64">
        <v>17.8</v>
      </c>
      <c r="D41" s="50">
        <v>11.7</v>
      </c>
      <c r="E41" s="144" t="s">
        <v>78</v>
      </c>
    </row>
    <row r="42" spans="1:5" ht="15.75" thickBot="1" x14ac:dyDescent="0.3">
      <c r="A42" s="142" t="s">
        <v>200</v>
      </c>
      <c r="B42" s="51">
        <v>14.9</v>
      </c>
      <c r="C42" s="63">
        <v>21.3</v>
      </c>
      <c r="D42" s="51">
        <v>18</v>
      </c>
      <c r="E42" s="144" t="s">
        <v>79</v>
      </c>
    </row>
    <row r="43" spans="1:5" ht="15.75" thickBot="1" x14ac:dyDescent="0.3">
      <c r="A43" s="143" t="s">
        <v>201</v>
      </c>
      <c r="B43" s="50">
        <v>21.4</v>
      </c>
      <c r="C43" s="64">
        <v>16.399999999999999</v>
      </c>
      <c r="D43" s="50">
        <v>18.7</v>
      </c>
      <c r="E43" s="55" t="s">
        <v>278</v>
      </c>
    </row>
    <row r="44" spans="1:5" ht="27.75" customHeight="1" x14ac:dyDescent="0.25">
      <c r="A44" s="295" t="s">
        <v>402</v>
      </c>
      <c r="B44" s="296"/>
      <c r="C44" s="296"/>
      <c r="D44" s="296"/>
      <c r="E44" s="297"/>
    </row>
    <row r="45" spans="1:5" ht="15.75" thickBot="1" x14ac:dyDescent="0.3">
      <c r="A45" s="291" t="s">
        <v>410</v>
      </c>
      <c r="B45" s="292"/>
      <c r="C45" s="292"/>
      <c r="D45" s="292"/>
      <c r="E45" s="293"/>
    </row>
  </sheetData>
  <sortState ref="A8:E42">
    <sortCondition ref="A7"/>
  </sortState>
  <mergeCells count="7">
    <mergeCell ref="A45:E45"/>
    <mergeCell ref="H8:K8"/>
    <mergeCell ref="A44:E44"/>
    <mergeCell ref="E3:E4"/>
    <mergeCell ref="A1:E1"/>
    <mergeCell ref="A2:E2"/>
    <mergeCell ref="A3:A4"/>
  </mergeCells>
  <pageMargins left="0.56999999999999995" right="0.28000000000000003" top="0.77" bottom="0.75" header="0.3" footer="0.3"/>
  <pageSetup paperSize="9" scale="99" orientation="portrait" horizontalDpi="300" verticalDpi="300" r:id="rId1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863AA-0174-4B3C-8759-0F942D53644E}">
  <dimension ref="A1:E45"/>
  <sheetViews>
    <sheetView tabSelected="1" view="pageBreakPreview" zoomScale="115" zoomScaleNormal="100" zoomScaleSheetLayoutView="115" workbookViewId="0">
      <selection activeCell="E15" sqref="E15"/>
    </sheetView>
  </sheetViews>
  <sheetFormatPr defaultRowHeight="15" x14ac:dyDescent="0.25"/>
  <cols>
    <col min="1" max="1" width="28.28515625" customWidth="1"/>
    <col min="2" max="2" width="16" customWidth="1"/>
    <col min="3" max="3" width="13.28515625" customWidth="1"/>
    <col min="4" max="4" width="13.5703125" customWidth="1"/>
    <col min="5" max="5" width="24.7109375" customWidth="1"/>
    <col min="6" max="6" width="19.85546875" customWidth="1"/>
  </cols>
  <sheetData>
    <row r="1" spans="1:5" ht="51" customHeight="1" x14ac:dyDescent="0.25">
      <c r="A1" s="294" t="s">
        <v>431</v>
      </c>
      <c r="B1" s="294"/>
      <c r="C1" s="294"/>
      <c r="D1" s="294"/>
      <c r="E1" s="294"/>
    </row>
    <row r="2" spans="1:5" ht="48" customHeight="1" thickBot="1" x14ac:dyDescent="0.3">
      <c r="A2" s="299" t="s">
        <v>432</v>
      </c>
      <c r="B2" s="299"/>
      <c r="C2" s="299"/>
      <c r="D2" s="299"/>
      <c r="E2" s="299"/>
    </row>
    <row r="3" spans="1:5" x14ac:dyDescent="0.25">
      <c r="A3" s="274" t="s">
        <v>289</v>
      </c>
      <c r="B3" s="53" t="s">
        <v>312</v>
      </c>
      <c r="C3" s="54" t="s">
        <v>311</v>
      </c>
      <c r="D3" s="147" t="s">
        <v>349</v>
      </c>
      <c r="E3" s="268" t="s">
        <v>401</v>
      </c>
    </row>
    <row r="4" spans="1:5" ht="15.75" thickBot="1" x14ac:dyDescent="0.3">
      <c r="A4" s="298"/>
      <c r="B4" s="102" t="s">
        <v>309</v>
      </c>
      <c r="C4" s="102" t="s">
        <v>310</v>
      </c>
      <c r="D4" s="154" t="s">
        <v>2</v>
      </c>
      <c r="E4" s="298"/>
    </row>
    <row r="5" spans="1:5" ht="15.75" thickBot="1" x14ac:dyDescent="0.3">
      <c r="A5" s="52" t="s">
        <v>150</v>
      </c>
      <c r="B5" s="94" t="s">
        <v>151</v>
      </c>
      <c r="C5" s="94" t="s">
        <v>152</v>
      </c>
      <c r="D5" s="94" t="s">
        <v>153</v>
      </c>
      <c r="E5" s="65" t="s">
        <v>154</v>
      </c>
    </row>
    <row r="6" spans="1:5" ht="18.75" customHeight="1" thickBot="1" x14ac:dyDescent="0.3">
      <c r="A6" s="142" t="s">
        <v>364</v>
      </c>
      <c r="B6" s="51">
        <v>12.8</v>
      </c>
      <c r="C6" s="63">
        <v>8.3000000000000007</v>
      </c>
      <c r="D6" s="51">
        <v>10.1</v>
      </c>
      <c r="E6" s="144" t="s">
        <v>44</v>
      </c>
    </row>
    <row r="7" spans="1:5" ht="15.75" thickBot="1" x14ac:dyDescent="0.3">
      <c r="A7" s="142" t="s">
        <v>174</v>
      </c>
      <c r="B7" s="50">
        <v>51.6</v>
      </c>
      <c r="C7" s="64">
        <v>43.1</v>
      </c>
      <c r="D7" s="50">
        <v>47.9</v>
      </c>
      <c r="E7" s="144" t="s">
        <v>45</v>
      </c>
    </row>
    <row r="8" spans="1:5" ht="15.75" thickBot="1" x14ac:dyDescent="0.3">
      <c r="A8" s="142" t="s">
        <v>175</v>
      </c>
      <c r="B8" s="51">
        <v>32.5</v>
      </c>
      <c r="C8" s="63">
        <v>6.3</v>
      </c>
      <c r="D8" s="51">
        <v>24.8</v>
      </c>
      <c r="E8" s="144" t="s">
        <v>46</v>
      </c>
    </row>
    <row r="9" spans="1:5" ht="15.75" thickBot="1" x14ac:dyDescent="0.3">
      <c r="A9" s="142" t="s">
        <v>176</v>
      </c>
      <c r="B9" s="50">
        <v>5.3</v>
      </c>
      <c r="C9" s="64">
        <v>9.3000000000000007</v>
      </c>
      <c r="D9" s="50">
        <v>6.2</v>
      </c>
      <c r="E9" s="144" t="s">
        <v>47</v>
      </c>
    </row>
    <row r="10" spans="1:5" ht="15.75" thickBot="1" x14ac:dyDescent="0.3">
      <c r="A10" s="142" t="s">
        <v>177</v>
      </c>
      <c r="B10" s="51" t="s">
        <v>4</v>
      </c>
      <c r="C10" s="63" t="s">
        <v>4</v>
      </c>
      <c r="D10" s="51" t="s">
        <v>4</v>
      </c>
      <c r="E10" s="144" t="s">
        <v>48</v>
      </c>
    </row>
    <row r="11" spans="1:5" ht="15.75" thickBot="1" x14ac:dyDescent="0.3">
      <c r="A11" s="142" t="s">
        <v>202</v>
      </c>
      <c r="B11" s="50" t="s">
        <v>4</v>
      </c>
      <c r="C11" s="64">
        <v>14.4</v>
      </c>
      <c r="D11" s="50">
        <v>14.1</v>
      </c>
      <c r="E11" s="144" t="s">
        <v>49</v>
      </c>
    </row>
    <row r="12" spans="1:5" ht="15.75" thickBot="1" x14ac:dyDescent="0.3">
      <c r="A12" s="142" t="s">
        <v>178</v>
      </c>
      <c r="B12" s="51">
        <v>91.4</v>
      </c>
      <c r="C12" s="63">
        <v>15.2</v>
      </c>
      <c r="D12" s="51">
        <v>30.1</v>
      </c>
      <c r="E12" s="144" t="s">
        <v>50</v>
      </c>
    </row>
    <row r="13" spans="1:5" ht="15.75" thickBot="1" x14ac:dyDescent="0.3">
      <c r="A13" s="142" t="s">
        <v>365</v>
      </c>
      <c r="B13" s="50">
        <v>2.9</v>
      </c>
      <c r="C13" s="64">
        <v>24.1</v>
      </c>
      <c r="D13" s="50">
        <v>19.5</v>
      </c>
      <c r="E13" s="144" t="s">
        <v>51</v>
      </c>
    </row>
    <row r="14" spans="1:5" ht="15.75" thickBot="1" x14ac:dyDescent="0.3">
      <c r="A14" s="142" t="s">
        <v>366</v>
      </c>
      <c r="B14" s="51">
        <v>61.3</v>
      </c>
      <c r="C14" s="63">
        <v>26.5</v>
      </c>
      <c r="D14" s="51">
        <v>31.2</v>
      </c>
      <c r="E14" s="144" t="s">
        <v>52</v>
      </c>
    </row>
    <row r="15" spans="1:5" ht="15.75" thickBot="1" x14ac:dyDescent="0.3">
      <c r="A15" s="142" t="s">
        <v>179</v>
      </c>
      <c r="B15" s="50" t="s">
        <v>4</v>
      </c>
      <c r="C15" s="64">
        <v>9.5</v>
      </c>
      <c r="D15" s="50">
        <v>9.1999999999999993</v>
      </c>
      <c r="E15" s="144" t="s">
        <v>53</v>
      </c>
    </row>
    <row r="16" spans="1:5" ht="15.75" thickBot="1" x14ac:dyDescent="0.3">
      <c r="A16" s="142" t="s">
        <v>180</v>
      </c>
      <c r="B16" s="51">
        <v>9.1999999999999993</v>
      </c>
      <c r="C16" s="63">
        <v>25.6</v>
      </c>
      <c r="D16" s="51">
        <v>23.1</v>
      </c>
      <c r="E16" s="144" t="s">
        <v>54</v>
      </c>
    </row>
    <row r="17" spans="1:5" ht="15.75" thickBot="1" x14ac:dyDescent="0.3">
      <c r="A17" s="142" t="s">
        <v>181</v>
      </c>
      <c r="B17" s="50">
        <v>33.6</v>
      </c>
      <c r="C17" s="64">
        <v>13.7</v>
      </c>
      <c r="D17" s="50">
        <v>18.399999999999999</v>
      </c>
      <c r="E17" s="144" t="s">
        <v>55</v>
      </c>
    </row>
    <row r="18" spans="1:5" ht="15.75" thickBot="1" x14ac:dyDescent="0.3">
      <c r="A18" s="142" t="s">
        <v>182</v>
      </c>
      <c r="B18" s="51">
        <v>7.1</v>
      </c>
      <c r="C18" s="63">
        <v>8.1</v>
      </c>
      <c r="D18" s="51">
        <v>7.7</v>
      </c>
      <c r="E18" s="144" t="s">
        <v>56</v>
      </c>
    </row>
    <row r="19" spans="1:5" ht="15.75" thickBot="1" x14ac:dyDescent="0.3">
      <c r="A19" s="142" t="s">
        <v>183</v>
      </c>
      <c r="B19" s="50">
        <v>18</v>
      </c>
      <c r="C19" s="64">
        <v>14</v>
      </c>
      <c r="D19" s="50">
        <v>17</v>
      </c>
      <c r="E19" s="144" t="s">
        <v>57</v>
      </c>
    </row>
    <row r="20" spans="1:5" ht="15.75" thickBot="1" x14ac:dyDescent="0.3">
      <c r="A20" s="142" t="s">
        <v>367</v>
      </c>
      <c r="B20" s="51">
        <v>8.1999999999999993</v>
      </c>
      <c r="C20" s="63">
        <v>14.5</v>
      </c>
      <c r="D20" s="51">
        <v>10.4</v>
      </c>
      <c r="E20" s="144" t="s">
        <v>58</v>
      </c>
    </row>
    <row r="21" spans="1:5" ht="15.75" thickBot="1" x14ac:dyDescent="0.3">
      <c r="A21" s="142" t="s">
        <v>184</v>
      </c>
      <c r="B21" s="50">
        <v>19.8</v>
      </c>
      <c r="C21" s="64">
        <v>10</v>
      </c>
      <c r="D21" s="50">
        <v>14.5</v>
      </c>
      <c r="E21" s="144" t="s">
        <v>59</v>
      </c>
    </row>
    <row r="22" spans="1:5" ht="15.75" thickBot="1" x14ac:dyDescent="0.3">
      <c r="A22" s="142" t="s">
        <v>185</v>
      </c>
      <c r="B22" s="51">
        <v>33.700000000000003</v>
      </c>
      <c r="C22" s="63">
        <v>22.4</v>
      </c>
      <c r="D22" s="51">
        <v>28.1</v>
      </c>
      <c r="E22" s="144" t="s">
        <v>60</v>
      </c>
    </row>
    <row r="23" spans="1:5" ht="15.75" thickBot="1" x14ac:dyDescent="0.3">
      <c r="A23" s="142" t="s">
        <v>186</v>
      </c>
      <c r="B23" s="50">
        <v>29.5</v>
      </c>
      <c r="C23" s="64">
        <v>27.5</v>
      </c>
      <c r="D23" s="50">
        <v>28.4</v>
      </c>
      <c r="E23" s="144" t="s">
        <v>61</v>
      </c>
    </row>
    <row r="24" spans="1:5" ht="15.75" thickBot="1" x14ac:dyDescent="0.3">
      <c r="A24" s="142" t="s">
        <v>313</v>
      </c>
      <c r="B24" s="51" t="s">
        <v>4</v>
      </c>
      <c r="C24" s="63" t="s">
        <v>4</v>
      </c>
      <c r="D24" s="51" t="s">
        <v>4</v>
      </c>
      <c r="E24" s="144" t="s">
        <v>308</v>
      </c>
    </row>
    <row r="25" spans="1:5" ht="15.75" thickBot="1" x14ac:dyDescent="0.3">
      <c r="A25" s="142" t="s">
        <v>187</v>
      </c>
      <c r="B25" s="50" t="s">
        <v>4</v>
      </c>
      <c r="C25" s="64">
        <v>17.7</v>
      </c>
      <c r="D25" s="50">
        <v>16.5</v>
      </c>
      <c r="E25" s="144" t="s">
        <v>62</v>
      </c>
    </row>
    <row r="26" spans="1:5" ht="15.75" thickBot="1" x14ac:dyDescent="0.3">
      <c r="A26" s="142" t="s">
        <v>188</v>
      </c>
      <c r="B26" s="51">
        <v>33.5</v>
      </c>
      <c r="C26" s="63">
        <v>13.3</v>
      </c>
      <c r="D26" s="51">
        <v>21</v>
      </c>
      <c r="E26" s="144" t="s">
        <v>63</v>
      </c>
    </row>
    <row r="27" spans="1:5" ht="15.75" thickBot="1" x14ac:dyDescent="0.3">
      <c r="A27" s="142" t="s">
        <v>189</v>
      </c>
      <c r="B27" s="50">
        <v>38.700000000000003</v>
      </c>
      <c r="C27" s="64">
        <v>21.1</v>
      </c>
      <c r="D27" s="50">
        <v>28</v>
      </c>
      <c r="E27" s="144" t="s">
        <v>64</v>
      </c>
    </row>
    <row r="28" spans="1:5" ht="15.75" thickBot="1" x14ac:dyDescent="0.3">
      <c r="A28" s="142" t="s">
        <v>190</v>
      </c>
      <c r="B28" s="51">
        <v>153.69999999999999</v>
      </c>
      <c r="C28" s="63">
        <v>15.8</v>
      </c>
      <c r="D28" s="51">
        <v>51.8</v>
      </c>
      <c r="E28" s="144" t="s">
        <v>65</v>
      </c>
    </row>
    <row r="29" spans="1:5" ht="15.75" thickBot="1" x14ac:dyDescent="0.3">
      <c r="A29" s="142" t="s">
        <v>191</v>
      </c>
      <c r="B29" s="50">
        <v>62.2</v>
      </c>
      <c r="C29" s="64">
        <v>33.299999999999997</v>
      </c>
      <c r="D29" s="50">
        <v>51.7</v>
      </c>
      <c r="E29" s="144" t="s">
        <v>66</v>
      </c>
    </row>
    <row r="30" spans="1:5" ht="15.75" thickBot="1" x14ac:dyDescent="0.3">
      <c r="A30" s="142" t="s">
        <v>369</v>
      </c>
      <c r="B30" s="51">
        <v>47.8</v>
      </c>
      <c r="C30" s="63">
        <v>38.700000000000003</v>
      </c>
      <c r="D30" s="51">
        <v>41.8</v>
      </c>
      <c r="E30" s="144" t="s">
        <v>67</v>
      </c>
    </row>
    <row r="31" spans="1:5" ht="15.75" thickBot="1" x14ac:dyDescent="0.3">
      <c r="A31" s="142" t="s">
        <v>203</v>
      </c>
      <c r="B31" s="50">
        <v>14.9</v>
      </c>
      <c r="C31" s="64">
        <v>17.7</v>
      </c>
      <c r="D31" s="50">
        <v>16.2</v>
      </c>
      <c r="E31" s="144" t="s">
        <v>68</v>
      </c>
    </row>
    <row r="32" spans="1:5" ht="15.75" thickBot="1" x14ac:dyDescent="0.3">
      <c r="A32" s="142" t="s">
        <v>192</v>
      </c>
      <c r="B32" s="51">
        <v>24.4</v>
      </c>
      <c r="C32" s="63">
        <v>15.1</v>
      </c>
      <c r="D32" s="51">
        <v>21.4</v>
      </c>
      <c r="E32" s="144" t="s">
        <v>69</v>
      </c>
    </row>
    <row r="33" spans="1:5" ht="15.75" thickBot="1" x14ac:dyDescent="0.3">
      <c r="A33" s="142" t="s">
        <v>370</v>
      </c>
      <c r="B33" s="50">
        <v>60.9</v>
      </c>
      <c r="C33" s="64">
        <v>32.200000000000003</v>
      </c>
      <c r="D33" s="50">
        <v>42.2</v>
      </c>
      <c r="E33" s="144" t="s">
        <v>70</v>
      </c>
    </row>
    <row r="34" spans="1:5" ht="15.75" thickBot="1" x14ac:dyDescent="0.3">
      <c r="A34" s="142" t="s">
        <v>193</v>
      </c>
      <c r="B34" s="51">
        <v>163.9</v>
      </c>
      <c r="C34" s="63">
        <v>16.100000000000001</v>
      </c>
      <c r="D34" s="51">
        <v>47.3</v>
      </c>
      <c r="E34" s="144" t="s">
        <v>71</v>
      </c>
    </row>
    <row r="35" spans="1:5" ht="15.75" thickBot="1" x14ac:dyDescent="0.3">
      <c r="A35" s="142" t="s">
        <v>194</v>
      </c>
      <c r="B35" s="50">
        <v>24.7</v>
      </c>
      <c r="C35" s="64">
        <v>16.100000000000001</v>
      </c>
      <c r="D35" s="50">
        <v>19.3</v>
      </c>
      <c r="E35" s="144" t="s">
        <v>72</v>
      </c>
    </row>
    <row r="36" spans="1:5" ht="15.75" thickBot="1" x14ac:dyDescent="0.3">
      <c r="A36" s="142" t="s">
        <v>195</v>
      </c>
      <c r="B36" s="51">
        <v>62.7</v>
      </c>
      <c r="C36" s="63">
        <v>36.4</v>
      </c>
      <c r="D36" s="51">
        <v>50.4</v>
      </c>
      <c r="E36" s="144" t="s">
        <v>73</v>
      </c>
    </row>
    <row r="37" spans="1:5" ht="15.75" thickBot="1" x14ac:dyDescent="0.3">
      <c r="A37" s="142" t="s">
        <v>196</v>
      </c>
      <c r="B37" s="50">
        <v>33.1</v>
      </c>
      <c r="C37" s="64">
        <v>26.7</v>
      </c>
      <c r="D37" s="50">
        <v>29.2</v>
      </c>
      <c r="E37" s="144" t="s">
        <v>280</v>
      </c>
    </row>
    <row r="38" spans="1:5" ht="15.75" thickBot="1" x14ac:dyDescent="0.3">
      <c r="A38" s="142" t="s">
        <v>204</v>
      </c>
      <c r="B38" s="51">
        <v>23.5</v>
      </c>
      <c r="C38" s="63">
        <v>18.8</v>
      </c>
      <c r="D38" s="51">
        <v>20.3</v>
      </c>
      <c r="E38" s="144" t="s">
        <v>75</v>
      </c>
    </row>
    <row r="39" spans="1:5" ht="15.75" thickBot="1" x14ac:dyDescent="0.3">
      <c r="A39" s="142" t="s">
        <v>197</v>
      </c>
      <c r="B39" s="50">
        <v>9</v>
      </c>
      <c r="C39" s="64">
        <v>40.200000000000003</v>
      </c>
      <c r="D39" s="50">
        <v>21.8</v>
      </c>
      <c r="E39" s="144" t="s">
        <v>76</v>
      </c>
    </row>
    <row r="40" spans="1:5" ht="15.75" thickBot="1" x14ac:dyDescent="0.3">
      <c r="A40" s="142" t="s">
        <v>198</v>
      </c>
      <c r="B40" s="51">
        <v>15.5</v>
      </c>
      <c r="C40" s="63">
        <v>8.8000000000000007</v>
      </c>
      <c r="D40" s="51">
        <v>11.8</v>
      </c>
      <c r="E40" s="145" t="s">
        <v>77</v>
      </c>
    </row>
    <row r="41" spans="1:5" ht="15.75" thickBot="1" x14ac:dyDescent="0.3">
      <c r="A41" s="142" t="s">
        <v>199</v>
      </c>
      <c r="B41" s="50">
        <v>6.4</v>
      </c>
      <c r="C41" s="64">
        <v>21.7</v>
      </c>
      <c r="D41" s="50">
        <v>13.3</v>
      </c>
      <c r="E41" s="144" t="s">
        <v>78</v>
      </c>
    </row>
    <row r="42" spans="1:5" ht="15.75" thickBot="1" x14ac:dyDescent="0.3">
      <c r="A42" s="142" t="s">
        <v>200</v>
      </c>
      <c r="B42" s="51">
        <v>17.899999999999999</v>
      </c>
      <c r="C42" s="63">
        <v>27.4</v>
      </c>
      <c r="D42" s="51">
        <v>22.4</v>
      </c>
      <c r="E42" s="144" t="s">
        <v>79</v>
      </c>
    </row>
    <row r="43" spans="1:5" ht="15.75" thickBot="1" x14ac:dyDescent="0.3">
      <c r="A43" s="143" t="s">
        <v>201</v>
      </c>
      <c r="B43" s="76">
        <v>27.4</v>
      </c>
      <c r="C43" s="77">
        <v>19.7</v>
      </c>
      <c r="D43" s="76">
        <v>23.2</v>
      </c>
      <c r="E43" s="55" t="s">
        <v>278</v>
      </c>
    </row>
    <row r="44" spans="1:5" ht="27" customHeight="1" x14ac:dyDescent="0.25">
      <c r="A44" s="295" t="s">
        <v>402</v>
      </c>
      <c r="B44" s="296"/>
      <c r="C44" s="296"/>
      <c r="D44" s="296"/>
      <c r="E44" s="297"/>
    </row>
    <row r="45" spans="1:5" ht="15.75" thickBot="1" x14ac:dyDescent="0.3">
      <c r="A45" s="291" t="s">
        <v>410</v>
      </c>
      <c r="B45" s="292"/>
      <c r="C45" s="292"/>
      <c r="D45" s="292"/>
      <c r="E45" s="293"/>
    </row>
  </sheetData>
  <sortState ref="A8:E42">
    <sortCondition ref="A7"/>
  </sortState>
  <mergeCells count="6">
    <mergeCell ref="A45:E45"/>
    <mergeCell ref="E3:E4"/>
    <mergeCell ref="A1:E1"/>
    <mergeCell ref="A2:E2"/>
    <mergeCell ref="A3:A4"/>
    <mergeCell ref="A44:E44"/>
  </mergeCells>
  <pageMargins left="0.7" right="0.7" top="0.5" bottom="0.35" header="0.2" footer="0.21"/>
  <pageSetup scale="94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6"/>
  <sheetViews>
    <sheetView tabSelected="1" view="pageBreakPreview" zoomScaleSheetLayoutView="100" workbookViewId="0">
      <selection activeCell="E15" sqref="E15"/>
    </sheetView>
  </sheetViews>
  <sheetFormatPr defaultColWidth="8.85546875" defaultRowHeight="15" x14ac:dyDescent="0.25"/>
  <cols>
    <col min="1" max="1" width="30.85546875" customWidth="1"/>
    <col min="2" max="2" width="19.28515625" customWidth="1"/>
    <col min="3" max="3" width="19" customWidth="1"/>
    <col min="4" max="4" width="18" customWidth="1"/>
    <col min="5" max="5" width="32.5703125" customWidth="1"/>
    <col min="6" max="6" width="32.42578125" customWidth="1"/>
  </cols>
  <sheetData>
    <row r="1" spans="1:5" ht="24" customHeight="1" x14ac:dyDescent="0.25">
      <c r="A1" s="263" t="s">
        <v>434</v>
      </c>
      <c r="B1" s="264"/>
      <c r="C1" s="264"/>
      <c r="D1" s="264"/>
      <c r="E1" s="264"/>
    </row>
    <row r="2" spans="1:5" ht="23.25" customHeight="1" x14ac:dyDescent="0.25">
      <c r="A2" s="263" t="s">
        <v>433</v>
      </c>
      <c r="B2" s="264"/>
      <c r="C2" s="264"/>
      <c r="D2" s="264"/>
      <c r="E2" s="264"/>
    </row>
    <row r="3" spans="1:5" ht="15.75" thickBot="1" x14ac:dyDescent="0.3">
      <c r="A3" s="300" t="s">
        <v>342</v>
      </c>
      <c r="B3" s="301"/>
      <c r="C3" s="301"/>
      <c r="D3" s="301"/>
      <c r="E3" s="301"/>
    </row>
    <row r="4" spans="1:5" ht="52.5" customHeight="1" x14ac:dyDescent="0.25">
      <c r="A4" s="274" t="s">
        <v>272</v>
      </c>
      <c r="B4" s="32" t="s">
        <v>274</v>
      </c>
      <c r="C4" s="49" t="s">
        <v>276</v>
      </c>
      <c r="D4" s="32" t="s">
        <v>304</v>
      </c>
      <c r="E4" s="274" t="s">
        <v>271</v>
      </c>
    </row>
    <row r="5" spans="1:5" ht="48.75" customHeight="1" thickBot="1" x14ac:dyDescent="0.3">
      <c r="A5" s="270"/>
      <c r="B5" s="33" t="s">
        <v>273</v>
      </c>
      <c r="C5" s="33" t="s">
        <v>275</v>
      </c>
      <c r="D5" s="33" t="s">
        <v>343</v>
      </c>
      <c r="E5" s="270"/>
    </row>
    <row r="6" spans="1:5" ht="22.5" customHeight="1" thickBot="1" x14ac:dyDescent="0.3">
      <c r="A6" s="36" t="s">
        <v>149</v>
      </c>
      <c r="B6" s="24" t="s">
        <v>146</v>
      </c>
      <c r="C6" s="24" t="s">
        <v>147</v>
      </c>
      <c r="D6" s="24" t="s">
        <v>148</v>
      </c>
      <c r="E6" s="36" t="s">
        <v>277</v>
      </c>
    </row>
    <row r="7" spans="1:5" ht="39.950000000000003" customHeight="1" thickBot="1" x14ac:dyDescent="0.3">
      <c r="A7" s="7" t="s">
        <v>218</v>
      </c>
      <c r="B7" s="56">
        <v>1333863</v>
      </c>
      <c r="C7" s="56">
        <v>174716</v>
      </c>
      <c r="D7" s="96">
        <f>C7*100/B7</f>
        <v>13.098496622216825</v>
      </c>
      <c r="E7" s="30" t="s">
        <v>138</v>
      </c>
    </row>
    <row r="8" spans="1:5" ht="39.950000000000003" customHeight="1" thickBot="1" x14ac:dyDescent="0.3">
      <c r="A8" s="7" t="s">
        <v>219</v>
      </c>
      <c r="B8" s="57">
        <v>224963</v>
      </c>
      <c r="C8" s="57">
        <v>20391</v>
      </c>
      <c r="D8" s="97">
        <f t="shared" ref="D8:D11" si="0">C8*100/B8</f>
        <v>9.064157216964567</v>
      </c>
      <c r="E8" s="30" t="s">
        <v>139</v>
      </c>
    </row>
    <row r="9" spans="1:5" ht="39.950000000000003" customHeight="1" thickBot="1" x14ac:dyDescent="0.3">
      <c r="A9" s="7" t="s">
        <v>282</v>
      </c>
      <c r="B9" s="135">
        <v>398764</v>
      </c>
      <c r="C9" s="135">
        <v>14401</v>
      </c>
      <c r="D9" s="96">
        <f t="shared" si="0"/>
        <v>3.6114092545967038</v>
      </c>
      <c r="E9" s="30" t="s">
        <v>281</v>
      </c>
    </row>
    <row r="10" spans="1:5" ht="39.950000000000003" customHeight="1" thickBot="1" x14ac:dyDescent="0.3">
      <c r="A10" s="7" t="s">
        <v>344</v>
      </c>
      <c r="B10" s="57">
        <v>133898</v>
      </c>
      <c r="C10" s="57">
        <v>5845</v>
      </c>
      <c r="D10" s="97">
        <f t="shared" si="0"/>
        <v>4.3652631107260751</v>
      </c>
      <c r="E10" s="30" t="s">
        <v>302</v>
      </c>
    </row>
    <row r="11" spans="1:5" ht="39.950000000000003" customHeight="1" thickBot="1" x14ac:dyDescent="0.3">
      <c r="A11" s="7" t="s">
        <v>397</v>
      </c>
      <c r="B11" s="10">
        <f>SUM(B7:B10)</f>
        <v>2091488</v>
      </c>
      <c r="C11" s="10">
        <f>SUM(C7:C10)</f>
        <v>215353</v>
      </c>
      <c r="D11" s="96">
        <f t="shared" si="0"/>
        <v>10.296640477975489</v>
      </c>
      <c r="E11" s="43" t="s">
        <v>314</v>
      </c>
    </row>
    <row r="12" spans="1:5" ht="39.950000000000003" customHeight="1" thickBot="1" x14ac:dyDescent="0.3">
      <c r="A12" s="40" t="s">
        <v>346</v>
      </c>
      <c r="B12" s="41"/>
      <c r="C12" s="44"/>
      <c r="D12" s="41"/>
      <c r="E12" s="42" t="s">
        <v>345</v>
      </c>
    </row>
    <row r="13" spans="1:5" ht="39.950000000000003" customHeight="1" thickBot="1" x14ac:dyDescent="0.3">
      <c r="A13" s="38" t="s">
        <v>220</v>
      </c>
      <c r="B13" s="136">
        <v>60524</v>
      </c>
      <c r="C13" s="137">
        <v>953</v>
      </c>
      <c r="D13" s="96">
        <f>C13*100/B13</f>
        <v>1.5745819840063446</v>
      </c>
      <c r="E13" s="39" t="s">
        <v>140</v>
      </c>
    </row>
    <row r="14" spans="1:5" ht="39.950000000000003" customHeight="1" thickBot="1" x14ac:dyDescent="0.3">
      <c r="A14" s="7" t="s">
        <v>221</v>
      </c>
      <c r="B14" s="138">
        <v>237750</v>
      </c>
      <c r="C14" s="139">
        <v>5139</v>
      </c>
      <c r="D14" s="97">
        <f>C14*100/B14</f>
        <v>2.1615141955835964</v>
      </c>
      <c r="E14" s="30" t="s">
        <v>141</v>
      </c>
    </row>
    <row r="15" spans="1:5" ht="39.950000000000003" customHeight="1" thickBot="1" x14ac:dyDescent="0.3">
      <c r="A15" s="7" t="s">
        <v>222</v>
      </c>
      <c r="B15" s="136">
        <v>141650</v>
      </c>
      <c r="C15" s="137">
        <v>8631</v>
      </c>
      <c r="D15" s="96">
        <f t="shared" ref="D15:D23" si="1">C15*100/B15</f>
        <v>6.0931874338157428</v>
      </c>
      <c r="E15" s="30" t="s">
        <v>142</v>
      </c>
    </row>
    <row r="16" spans="1:5" ht="39.950000000000003" customHeight="1" thickBot="1" x14ac:dyDescent="0.3">
      <c r="A16" s="7" t="s">
        <v>223</v>
      </c>
      <c r="B16" s="138">
        <v>299410</v>
      </c>
      <c r="C16" s="139">
        <v>7860</v>
      </c>
      <c r="D16" s="97">
        <f t="shared" si="1"/>
        <v>2.6251628202130859</v>
      </c>
      <c r="E16" s="30" t="s">
        <v>143</v>
      </c>
    </row>
    <row r="17" spans="1:5" ht="39.950000000000003" customHeight="1" thickBot="1" x14ac:dyDescent="0.3">
      <c r="A17" s="7" t="s">
        <v>307</v>
      </c>
      <c r="B17" s="136">
        <v>82631</v>
      </c>
      <c r="C17" s="137">
        <v>2023</v>
      </c>
      <c r="D17" s="96">
        <f t="shared" si="1"/>
        <v>2.4482337137393957</v>
      </c>
      <c r="E17" s="30" t="s">
        <v>306</v>
      </c>
    </row>
    <row r="18" spans="1:5" ht="39.950000000000003" customHeight="1" thickBot="1" x14ac:dyDescent="0.3">
      <c r="A18" s="7" t="s">
        <v>394</v>
      </c>
      <c r="B18" s="138">
        <v>10996</v>
      </c>
      <c r="C18" s="139">
        <v>122</v>
      </c>
      <c r="D18" s="97">
        <f t="shared" si="1"/>
        <v>1.1094943615860313</v>
      </c>
      <c r="E18" s="30" t="s">
        <v>347</v>
      </c>
    </row>
    <row r="19" spans="1:5" ht="39.950000000000003" customHeight="1" thickBot="1" x14ac:dyDescent="0.3">
      <c r="A19" s="7" t="s">
        <v>303</v>
      </c>
      <c r="B19" s="136">
        <v>9857</v>
      </c>
      <c r="C19" s="137">
        <v>106</v>
      </c>
      <c r="D19" s="96">
        <f t="shared" si="1"/>
        <v>1.0753779040275946</v>
      </c>
      <c r="E19" s="30" t="s">
        <v>300</v>
      </c>
    </row>
    <row r="20" spans="1:5" ht="39.950000000000003" customHeight="1" thickBot="1" x14ac:dyDescent="0.3">
      <c r="A20" s="7" t="s">
        <v>224</v>
      </c>
      <c r="B20" s="138">
        <v>60764</v>
      </c>
      <c r="C20" s="139">
        <v>2335</v>
      </c>
      <c r="D20" s="97">
        <f t="shared" si="1"/>
        <v>3.84273583042591</v>
      </c>
      <c r="E20" s="30" t="s">
        <v>144</v>
      </c>
    </row>
    <row r="21" spans="1:5" ht="39.950000000000003" customHeight="1" thickBot="1" x14ac:dyDescent="0.3">
      <c r="A21" s="7" t="s">
        <v>225</v>
      </c>
      <c r="B21" s="140">
        <v>78809</v>
      </c>
      <c r="C21" s="141">
        <v>2080</v>
      </c>
      <c r="D21" s="96">
        <f t="shared" si="1"/>
        <v>2.6392924665964546</v>
      </c>
      <c r="E21" s="30" t="s">
        <v>145</v>
      </c>
    </row>
    <row r="22" spans="1:5" ht="39.950000000000003" customHeight="1" thickBot="1" x14ac:dyDescent="0.3">
      <c r="A22" s="164" t="s">
        <v>398</v>
      </c>
      <c r="B22" s="165">
        <f>SUM(B13:B21)</f>
        <v>982391</v>
      </c>
      <c r="C22" s="166">
        <f>SUM(C13:C21)</f>
        <v>29249</v>
      </c>
      <c r="D22" s="97">
        <f t="shared" si="1"/>
        <v>2.9773277646069642</v>
      </c>
      <c r="E22" s="43" t="s">
        <v>315</v>
      </c>
    </row>
    <row r="23" spans="1:5" ht="39.950000000000003" customHeight="1" thickBot="1" x14ac:dyDescent="0.3">
      <c r="A23" s="167" t="s">
        <v>399</v>
      </c>
      <c r="B23" s="168">
        <f>B11+B22</f>
        <v>3073879</v>
      </c>
      <c r="C23" s="169">
        <f>C11+C22</f>
        <v>244602</v>
      </c>
      <c r="D23" s="96">
        <f t="shared" si="1"/>
        <v>7.9574374918466209</v>
      </c>
      <c r="E23" s="43" t="s">
        <v>400</v>
      </c>
    </row>
    <row r="24" spans="1:5" x14ac:dyDescent="0.25">
      <c r="A24" s="198" t="s">
        <v>396</v>
      </c>
      <c r="B24" s="199"/>
      <c r="C24" s="199"/>
      <c r="D24" s="199"/>
      <c r="E24" s="199"/>
    </row>
    <row r="25" spans="1:5" x14ac:dyDescent="0.25">
      <c r="A25" s="198" t="s">
        <v>348</v>
      </c>
      <c r="B25" s="199"/>
      <c r="C25" s="199"/>
      <c r="D25" s="199"/>
      <c r="E25" s="199"/>
    </row>
    <row r="26" spans="1:5" x14ac:dyDescent="0.25">
      <c r="A26" s="198" t="s">
        <v>299</v>
      </c>
      <c r="B26" s="199"/>
      <c r="C26" s="199"/>
      <c r="D26" s="199"/>
      <c r="E26" s="199"/>
    </row>
  </sheetData>
  <mergeCells count="8">
    <mergeCell ref="A25:E25"/>
    <mergeCell ref="A26:E26"/>
    <mergeCell ref="A1:E1"/>
    <mergeCell ref="A2:E2"/>
    <mergeCell ref="A3:E3"/>
    <mergeCell ref="A24:E24"/>
    <mergeCell ref="A4:A5"/>
    <mergeCell ref="E4:E5"/>
  </mergeCells>
  <pageMargins left="0.7" right="0.7" top="0.75" bottom="0.75" header="0.3" footer="0.3"/>
  <pageSetup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3"/>
  <sheetViews>
    <sheetView tabSelected="1" view="pageBreakPreview" zoomScale="130" zoomScaleNormal="100" zoomScaleSheetLayoutView="130" workbookViewId="0">
      <selection activeCell="E15" sqref="E15"/>
    </sheetView>
  </sheetViews>
  <sheetFormatPr defaultRowHeight="15" x14ac:dyDescent="0.25"/>
  <cols>
    <col min="1" max="1" width="24.5703125" customWidth="1"/>
    <col min="2" max="3" width="13.140625" customWidth="1"/>
    <col min="4" max="4" width="13" customWidth="1"/>
    <col min="5" max="5" width="24" customWidth="1"/>
    <col min="6" max="6" width="25.5703125" customWidth="1"/>
  </cols>
  <sheetData>
    <row r="1" spans="1:5" ht="39.75" customHeight="1" x14ac:dyDescent="0.25">
      <c r="A1" s="302" t="s">
        <v>411</v>
      </c>
      <c r="B1" s="302"/>
      <c r="C1" s="302"/>
      <c r="D1" s="302"/>
      <c r="E1" s="302"/>
    </row>
    <row r="2" spans="1:5" ht="36.75" customHeight="1" thickBot="1" x14ac:dyDescent="0.3">
      <c r="A2" s="306" t="s">
        <v>412</v>
      </c>
      <c r="B2" s="307"/>
      <c r="C2" s="307"/>
      <c r="D2" s="307"/>
      <c r="E2" s="308"/>
    </row>
    <row r="3" spans="1:5" ht="15.75" customHeight="1" x14ac:dyDescent="0.25">
      <c r="A3" s="274" t="s">
        <v>289</v>
      </c>
      <c r="B3" s="148" t="s">
        <v>235</v>
      </c>
      <c r="C3" s="153" t="s">
        <v>236</v>
      </c>
      <c r="D3" s="149" t="s">
        <v>349</v>
      </c>
      <c r="E3" s="274" t="s">
        <v>401</v>
      </c>
    </row>
    <row r="4" spans="1:5" ht="15.75" customHeight="1" thickBot="1" x14ac:dyDescent="0.3">
      <c r="A4" s="270"/>
      <c r="B4" s="152" t="s">
        <v>1</v>
      </c>
      <c r="C4" s="152" t="s">
        <v>0</v>
      </c>
      <c r="D4" s="146" t="s">
        <v>2</v>
      </c>
      <c r="E4" s="270"/>
    </row>
    <row r="5" spans="1:5" ht="15.75" thickBot="1" x14ac:dyDescent="0.3">
      <c r="A5" s="170" t="s">
        <v>150</v>
      </c>
      <c r="B5" s="172" t="s">
        <v>151</v>
      </c>
      <c r="C5" s="173" t="s">
        <v>152</v>
      </c>
      <c r="D5" s="172" t="s">
        <v>153</v>
      </c>
      <c r="E5" s="171" t="s">
        <v>154</v>
      </c>
    </row>
    <row r="6" spans="1:5" ht="33" customHeight="1" thickBot="1" x14ac:dyDescent="0.3">
      <c r="A6" s="142" t="s">
        <v>364</v>
      </c>
      <c r="B6" s="50">
        <v>7.8</v>
      </c>
      <c r="C6" s="62">
        <v>5.0999999999999996</v>
      </c>
      <c r="D6" s="50">
        <v>6.5</v>
      </c>
      <c r="E6" s="144" t="s">
        <v>44</v>
      </c>
    </row>
    <row r="7" spans="1:5" ht="15.75" thickBot="1" x14ac:dyDescent="0.3">
      <c r="A7" s="142" t="s">
        <v>174</v>
      </c>
      <c r="B7" s="51">
        <v>19.3</v>
      </c>
      <c r="C7" s="63">
        <v>10.3</v>
      </c>
      <c r="D7" s="51">
        <v>14.8</v>
      </c>
      <c r="E7" s="144" t="s">
        <v>45</v>
      </c>
    </row>
    <row r="8" spans="1:5" ht="15.75" thickBot="1" x14ac:dyDescent="0.3">
      <c r="A8" s="142" t="s">
        <v>175</v>
      </c>
      <c r="B8" s="50">
        <v>18.3</v>
      </c>
      <c r="C8" s="64">
        <v>10.199999999999999</v>
      </c>
      <c r="D8" s="50">
        <v>14.5</v>
      </c>
      <c r="E8" s="144" t="s">
        <v>46</v>
      </c>
    </row>
    <row r="9" spans="1:5" ht="15.75" thickBot="1" x14ac:dyDescent="0.3">
      <c r="A9" s="142" t="s">
        <v>176</v>
      </c>
      <c r="B9" s="51">
        <v>17.8</v>
      </c>
      <c r="C9" s="63">
        <v>8.9</v>
      </c>
      <c r="D9" s="51">
        <v>13.6</v>
      </c>
      <c r="E9" s="144" t="s">
        <v>47</v>
      </c>
    </row>
    <row r="10" spans="1:5" ht="15.75" thickBot="1" x14ac:dyDescent="0.3">
      <c r="A10" s="142" t="s">
        <v>177</v>
      </c>
      <c r="B10" s="50">
        <v>13.2</v>
      </c>
      <c r="C10" s="64">
        <v>5.8</v>
      </c>
      <c r="D10" s="50">
        <v>9.8000000000000007</v>
      </c>
      <c r="E10" s="144" t="s">
        <v>48</v>
      </c>
    </row>
    <row r="11" spans="1:5" ht="15.75" thickBot="1" x14ac:dyDescent="0.3">
      <c r="A11" s="142" t="s">
        <v>202</v>
      </c>
      <c r="B11" s="51">
        <v>53.3</v>
      </c>
      <c r="C11" s="63">
        <v>41.7</v>
      </c>
      <c r="D11" s="51">
        <v>47.7</v>
      </c>
      <c r="E11" s="144" t="s">
        <v>49</v>
      </c>
    </row>
    <row r="12" spans="1:5" ht="15.75" thickBot="1" x14ac:dyDescent="0.3">
      <c r="A12" s="142" t="s">
        <v>178</v>
      </c>
      <c r="B12" s="50">
        <v>16.100000000000001</v>
      </c>
      <c r="C12" s="64">
        <v>7.1</v>
      </c>
      <c r="D12" s="50">
        <v>11.7</v>
      </c>
      <c r="E12" s="144" t="s">
        <v>50</v>
      </c>
    </row>
    <row r="13" spans="1:5" ht="17.45" customHeight="1" thickBot="1" x14ac:dyDescent="0.3">
      <c r="A13" s="142" t="s">
        <v>365</v>
      </c>
      <c r="B13" s="51">
        <v>34.799999999999997</v>
      </c>
      <c r="C13" s="63">
        <v>9.8000000000000007</v>
      </c>
      <c r="D13" s="51">
        <v>23.8</v>
      </c>
      <c r="E13" s="144" t="s">
        <v>51</v>
      </c>
    </row>
    <row r="14" spans="1:5" ht="15.75" thickBot="1" x14ac:dyDescent="0.3">
      <c r="A14" s="142" t="s">
        <v>366</v>
      </c>
      <c r="B14" s="50">
        <v>54.3</v>
      </c>
      <c r="C14" s="64">
        <v>36</v>
      </c>
      <c r="D14" s="50">
        <v>47.1</v>
      </c>
      <c r="E14" s="144" t="s">
        <v>52</v>
      </c>
    </row>
    <row r="15" spans="1:5" ht="15.75" thickBot="1" x14ac:dyDescent="0.3">
      <c r="A15" s="142" t="s">
        <v>179</v>
      </c>
      <c r="B15" s="51">
        <v>54</v>
      </c>
      <c r="C15" s="63">
        <v>42.9</v>
      </c>
      <c r="D15" s="51">
        <v>49.1</v>
      </c>
      <c r="E15" s="144" t="s">
        <v>53</v>
      </c>
    </row>
    <row r="16" spans="1:5" ht="15.75" thickBot="1" x14ac:dyDescent="0.3">
      <c r="A16" s="142" t="s">
        <v>180</v>
      </c>
      <c r="B16" s="50">
        <v>54.3</v>
      </c>
      <c r="C16" s="64">
        <v>42.3</v>
      </c>
      <c r="D16" s="50">
        <v>48.8</v>
      </c>
      <c r="E16" s="144" t="s">
        <v>54</v>
      </c>
    </row>
    <row r="17" spans="1:5" ht="15.75" thickBot="1" x14ac:dyDescent="0.3">
      <c r="A17" s="142" t="s">
        <v>181</v>
      </c>
      <c r="B17" s="51">
        <v>28.6</v>
      </c>
      <c r="C17" s="63">
        <v>15.2</v>
      </c>
      <c r="D17" s="51">
        <v>22.1</v>
      </c>
      <c r="E17" s="144" t="s">
        <v>55</v>
      </c>
    </row>
    <row r="18" spans="1:5" ht="15.75" thickBot="1" x14ac:dyDescent="0.3">
      <c r="A18" s="142" t="s">
        <v>182</v>
      </c>
      <c r="B18" s="50">
        <v>34.6</v>
      </c>
      <c r="C18" s="64">
        <v>20.399999999999999</v>
      </c>
      <c r="D18" s="50">
        <v>28.2</v>
      </c>
      <c r="E18" s="144" t="s">
        <v>56</v>
      </c>
    </row>
    <row r="19" spans="1:5" ht="15.75" thickBot="1" x14ac:dyDescent="0.3">
      <c r="A19" s="142" t="s">
        <v>183</v>
      </c>
      <c r="B19" s="51">
        <v>38.200000000000003</v>
      </c>
      <c r="C19" s="63">
        <v>25.3</v>
      </c>
      <c r="D19" s="51">
        <v>31.6</v>
      </c>
      <c r="E19" s="144" t="s">
        <v>57</v>
      </c>
    </row>
    <row r="20" spans="1:5" ht="15.75" thickBot="1" x14ac:dyDescent="0.3">
      <c r="A20" s="142" t="s">
        <v>367</v>
      </c>
      <c r="B20" s="50">
        <v>26.3</v>
      </c>
      <c r="C20" s="64">
        <v>13.7</v>
      </c>
      <c r="D20" s="50">
        <v>20.3</v>
      </c>
      <c r="E20" s="144" t="s">
        <v>58</v>
      </c>
    </row>
    <row r="21" spans="1:5" ht="15.75" thickBot="1" x14ac:dyDescent="0.3">
      <c r="A21" s="142" t="s">
        <v>184</v>
      </c>
      <c r="B21" s="51">
        <v>15.1</v>
      </c>
      <c r="C21" s="63">
        <v>5.9</v>
      </c>
      <c r="D21" s="51">
        <v>10.7</v>
      </c>
      <c r="E21" s="144" t="s">
        <v>59</v>
      </c>
    </row>
    <row r="22" spans="1:5" ht="15.75" thickBot="1" x14ac:dyDescent="0.3">
      <c r="A22" s="142" t="s">
        <v>185</v>
      </c>
      <c r="B22" s="50">
        <v>22.1</v>
      </c>
      <c r="C22" s="64">
        <v>13.4</v>
      </c>
      <c r="D22" s="50">
        <v>18</v>
      </c>
      <c r="E22" s="144" t="s">
        <v>60</v>
      </c>
    </row>
    <row r="23" spans="1:5" ht="15.75" thickBot="1" x14ac:dyDescent="0.3">
      <c r="A23" s="142" t="s">
        <v>186</v>
      </c>
      <c r="B23" s="51">
        <v>44.9</v>
      </c>
      <c r="C23" s="63">
        <v>31.6</v>
      </c>
      <c r="D23" s="51">
        <v>38.1</v>
      </c>
      <c r="E23" s="144" t="s">
        <v>61</v>
      </c>
    </row>
    <row r="24" spans="1:5" ht="15.75" thickBot="1" x14ac:dyDescent="0.3">
      <c r="A24" s="142" t="s">
        <v>187</v>
      </c>
      <c r="B24" s="50">
        <v>53.7</v>
      </c>
      <c r="C24" s="64">
        <v>39.799999999999997</v>
      </c>
      <c r="D24" s="50">
        <v>46.3</v>
      </c>
      <c r="E24" s="144" t="s">
        <v>62</v>
      </c>
    </row>
    <row r="25" spans="1:5" ht="15.75" thickBot="1" x14ac:dyDescent="0.3">
      <c r="A25" s="142" t="s">
        <v>188</v>
      </c>
      <c r="B25" s="51">
        <v>16.399999999999999</v>
      </c>
      <c r="C25" s="63">
        <v>7.7</v>
      </c>
      <c r="D25" s="51">
        <v>12.3</v>
      </c>
      <c r="E25" s="144" t="s">
        <v>63</v>
      </c>
    </row>
    <row r="26" spans="1:5" ht="15.75" thickBot="1" x14ac:dyDescent="0.3">
      <c r="A26" s="142" t="s">
        <v>189</v>
      </c>
      <c r="B26" s="50">
        <v>32.299999999999997</v>
      </c>
      <c r="C26" s="64">
        <v>19.100000000000001</v>
      </c>
      <c r="D26" s="50">
        <v>26</v>
      </c>
      <c r="E26" s="144" t="s">
        <v>64</v>
      </c>
    </row>
    <row r="27" spans="1:5" ht="15.75" thickBot="1" x14ac:dyDescent="0.3">
      <c r="A27" s="142" t="s">
        <v>190</v>
      </c>
      <c r="B27" s="51">
        <v>26.7</v>
      </c>
      <c r="C27" s="63">
        <v>16.2</v>
      </c>
      <c r="D27" s="51">
        <v>21.6</v>
      </c>
      <c r="E27" s="144" t="s">
        <v>65</v>
      </c>
    </row>
    <row r="28" spans="1:5" ht="15.75" thickBot="1" x14ac:dyDescent="0.3">
      <c r="A28" s="142" t="s">
        <v>191</v>
      </c>
      <c r="B28" s="50">
        <v>13.5</v>
      </c>
      <c r="C28" s="64">
        <v>11.8</v>
      </c>
      <c r="D28" s="50">
        <v>12.7</v>
      </c>
      <c r="E28" s="144" t="s">
        <v>66</v>
      </c>
    </row>
    <row r="29" spans="1:5" ht="15.75" thickBot="1" x14ac:dyDescent="0.3">
      <c r="A29" s="142" t="s">
        <v>369</v>
      </c>
      <c r="B29" s="51">
        <v>32.6</v>
      </c>
      <c r="C29" s="63">
        <v>28.6</v>
      </c>
      <c r="D29" s="51">
        <v>30.7</v>
      </c>
      <c r="E29" s="144" t="s">
        <v>67</v>
      </c>
    </row>
    <row r="30" spans="1:5" ht="15.75" thickBot="1" x14ac:dyDescent="0.3">
      <c r="A30" s="142" t="s">
        <v>203</v>
      </c>
      <c r="B30" s="50">
        <v>32.200000000000003</v>
      </c>
      <c r="C30" s="64">
        <v>27.2</v>
      </c>
      <c r="D30" s="50">
        <v>29.8</v>
      </c>
      <c r="E30" s="144" t="s">
        <v>68</v>
      </c>
    </row>
    <row r="31" spans="1:5" ht="15.75" thickBot="1" x14ac:dyDescent="0.3">
      <c r="A31" s="142" t="s">
        <v>192</v>
      </c>
      <c r="B31" s="51">
        <v>12.6</v>
      </c>
      <c r="C31" s="63">
        <v>5.5</v>
      </c>
      <c r="D31" s="51">
        <v>9.1</v>
      </c>
      <c r="E31" s="144" t="s">
        <v>69</v>
      </c>
    </row>
    <row r="32" spans="1:5" ht="15.75" thickBot="1" x14ac:dyDescent="0.3">
      <c r="A32" s="142" t="s">
        <v>370</v>
      </c>
      <c r="B32" s="50">
        <v>46.8</v>
      </c>
      <c r="C32" s="64">
        <v>31.8</v>
      </c>
      <c r="D32" s="50">
        <v>39.4</v>
      </c>
      <c r="E32" s="144" t="s">
        <v>70</v>
      </c>
    </row>
    <row r="33" spans="1:5" ht="15.75" thickBot="1" x14ac:dyDescent="0.3">
      <c r="A33" s="142" t="s">
        <v>193</v>
      </c>
      <c r="B33" s="51">
        <v>38.299999999999997</v>
      </c>
      <c r="C33" s="63">
        <v>24.6</v>
      </c>
      <c r="D33" s="51">
        <v>31.9</v>
      </c>
      <c r="E33" s="144" t="s">
        <v>71</v>
      </c>
    </row>
    <row r="34" spans="1:5" ht="15.75" thickBot="1" x14ac:dyDescent="0.3">
      <c r="A34" s="142" t="s">
        <v>194</v>
      </c>
      <c r="B34" s="50">
        <v>20.7</v>
      </c>
      <c r="C34" s="64">
        <v>9.4</v>
      </c>
      <c r="D34" s="50">
        <v>15.3</v>
      </c>
      <c r="E34" s="144" t="s">
        <v>72</v>
      </c>
    </row>
    <row r="35" spans="1:5" ht="15.75" thickBot="1" x14ac:dyDescent="0.3">
      <c r="A35" s="142" t="s">
        <v>195</v>
      </c>
      <c r="B35" s="51">
        <v>48.5</v>
      </c>
      <c r="C35" s="63">
        <v>46</v>
      </c>
      <c r="D35" s="51">
        <v>47.3</v>
      </c>
      <c r="E35" s="144" t="s">
        <v>73</v>
      </c>
    </row>
    <row r="36" spans="1:5" ht="15.75" thickBot="1" x14ac:dyDescent="0.3">
      <c r="A36" s="142" t="s">
        <v>196</v>
      </c>
      <c r="B36" s="50">
        <v>27.2</v>
      </c>
      <c r="C36" s="64">
        <v>15.8</v>
      </c>
      <c r="D36" s="50">
        <v>21.4</v>
      </c>
      <c r="E36" s="144" t="s">
        <v>280</v>
      </c>
    </row>
    <row r="37" spans="1:5" ht="15.75" thickBot="1" x14ac:dyDescent="0.3">
      <c r="A37" s="142" t="s">
        <v>204</v>
      </c>
      <c r="B37" s="51">
        <v>27.8</v>
      </c>
      <c r="C37" s="63">
        <v>16.5</v>
      </c>
      <c r="D37" s="51">
        <v>22.2</v>
      </c>
      <c r="E37" s="144" t="s">
        <v>75</v>
      </c>
    </row>
    <row r="38" spans="1:5" ht="15.75" thickBot="1" x14ac:dyDescent="0.3">
      <c r="A38" s="142" t="s">
        <v>197</v>
      </c>
      <c r="B38" s="50">
        <v>8.6999999999999993</v>
      </c>
      <c r="C38" s="64">
        <v>3.1</v>
      </c>
      <c r="D38" s="50">
        <v>5.9</v>
      </c>
      <c r="E38" s="144" t="s">
        <v>76</v>
      </c>
    </row>
    <row r="39" spans="1:5" ht="15.75" thickBot="1" x14ac:dyDescent="0.3">
      <c r="A39" s="142" t="s">
        <v>199</v>
      </c>
      <c r="B39" s="51">
        <v>39.299999999999997</v>
      </c>
      <c r="C39" s="63">
        <v>23.9</v>
      </c>
      <c r="D39" s="51">
        <v>31.8</v>
      </c>
      <c r="E39" s="144" t="s">
        <v>78</v>
      </c>
    </row>
    <row r="40" spans="1:5" ht="15.75" thickBot="1" x14ac:dyDescent="0.3">
      <c r="A40" s="142" t="s">
        <v>198</v>
      </c>
      <c r="B40" s="50">
        <v>15.5</v>
      </c>
      <c r="C40" s="64">
        <v>7.4</v>
      </c>
      <c r="D40" s="50">
        <v>11.6</v>
      </c>
      <c r="E40" s="144" t="s">
        <v>279</v>
      </c>
    </row>
    <row r="41" spans="1:5" ht="15.75" thickBot="1" x14ac:dyDescent="0.3">
      <c r="A41" s="142" t="s">
        <v>200</v>
      </c>
      <c r="B41" s="51">
        <v>15.9</v>
      </c>
      <c r="C41" s="63">
        <v>9.1</v>
      </c>
      <c r="D41" s="51">
        <v>12.6</v>
      </c>
      <c r="E41" s="144" t="s">
        <v>79</v>
      </c>
    </row>
    <row r="42" spans="1:5" ht="15.75" thickBot="1" x14ac:dyDescent="0.3">
      <c r="A42" s="143" t="s">
        <v>201</v>
      </c>
      <c r="B42" s="76">
        <v>22.3</v>
      </c>
      <c r="C42" s="77">
        <v>12.5</v>
      </c>
      <c r="D42" s="78">
        <v>17.600000000000001</v>
      </c>
      <c r="E42" s="55" t="s">
        <v>278</v>
      </c>
    </row>
    <row r="43" spans="1:5" ht="29.25" customHeight="1" thickBot="1" x14ac:dyDescent="0.3">
      <c r="A43" s="303" t="s">
        <v>409</v>
      </c>
      <c r="B43" s="304"/>
      <c r="C43" s="304"/>
      <c r="D43" s="304"/>
      <c r="E43" s="305"/>
    </row>
  </sheetData>
  <mergeCells count="5">
    <mergeCell ref="A1:E1"/>
    <mergeCell ref="A43:E43"/>
    <mergeCell ref="A2:E2"/>
    <mergeCell ref="E3:E4"/>
    <mergeCell ref="A3:A4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tabSelected="1" view="pageBreakPreview" zoomScaleSheetLayoutView="100" workbookViewId="0">
      <selection activeCell="E15" sqref="E15"/>
    </sheetView>
  </sheetViews>
  <sheetFormatPr defaultColWidth="8.85546875" defaultRowHeight="15" x14ac:dyDescent="0.25"/>
  <cols>
    <col min="1" max="2" width="10.7109375" customWidth="1"/>
    <col min="3" max="3" width="12.5703125" customWidth="1"/>
    <col min="4" max="5" width="10.7109375" customWidth="1"/>
    <col min="6" max="6" width="13.7109375" customWidth="1"/>
    <col min="7" max="8" width="10.7109375" customWidth="1"/>
    <col min="9" max="9" width="11.140625" customWidth="1"/>
  </cols>
  <sheetData>
    <row r="1" spans="1:9" ht="30.6" customHeight="1" x14ac:dyDescent="0.25">
      <c r="A1" s="200" t="s">
        <v>418</v>
      </c>
      <c r="B1" s="201"/>
      <c r="C1" s="201"/>
      <c r="D1" s="201"/>
      <c r="E1" s="201"/>
      <c r="F1" s="201"/>
      <c r="G1" s="201"/>
      <c r="H1" s="201"/>
      <c r="I1" s="201"/>
    </row>
    <row r="2" spans="1:9" ht="24.6" customHeight="1" thickBot="1" x14ac:dyDescent="0.3">
      <c r="A2" s="200" t="s">
        <v>417</v>
      </c>
      <c r="B2" s="201"/>
      <c r="C2" s="201"/>
      <c r="D2" s="201"/>
      <c r="E2" s="201"/>
      <c r="F2" s="201"/>
      <c r="G2" s="201"/>
      <c r="H2" s="201"/>
      <c r="I2" s="201"/>
    </row>
    <row r="3" spans="1:9" ht="39" customHeight="1" thickTop="1" x14ac:dyDescent="0.25">
      <c r="A3" s="205"/>
      <c r="B3" s="208" t="s">
        <v>320</v>
      </c>
      <c r="C3" s="214" t="s">
        <v>322</v>
      </c>
      <c r="D3" s="215"/>
      <c r="E3" s="216"/>
      <c r="F3" s="214" t="s">
        <v>238</v>
      </c>
      <c r="G3" s="215"/>
      <c r="H3" s="216"/>
      <c r="I3" s="202"/>
    </row>
    <row r="4" spans="1:9" ht="42.6" customHeight="1" thickBot="1" x14ac:dyDescent="0.3">
      <c r="A4" s="206"/>
      <c r="B4" s="209"/>
      <c r="C4" s="212" t="s">
        <v>321</v>
      </c>
      <c r="D4" s="194"/>
      <c r="E4" s="213"/>
      <c r="F4" s="212" t="s">
        <v>237</v>
      </c>
      <c r="G4" s="194"/>
      <c r="H4" s="213"/>
      <c r="I4" s="203"/>
    </row>
    <row r="5" spans="1:9" ht="20.100000000000001" customHeight="1" x14ac:dyDescent="0.25">
      <c r="A5" s="206"/>
      <c r="B5" s="210" t="s">
        <v>232</v>
      </c>
      <c r="C5" s="34" t="s">
        <v>235</v>
      </c>
      <c r="D5" s="34" t="s">
        <v>323</v>
      </c>
      <c r="E5" s="34" t="s">
        <v>217</v>
      </c>
      <c r="F5" s="34" t="s">
        <v>235</v>
      </c>
      <c r="G5" s="34" t="s">
        <v>236</v>
      </c>
      <c r="H5" s="34" t="s">
        <v>217</v>
      </c>
      <c r="I5" s="203"/>
    </row>
    <row r="6" spans="1:9" ht="20.100000000000001" customHeight="1" thickBot="1" x14ac:dyDescent="0.3">
      <c r="A6" s="207"/>
      <c r="B6" s="211"/>
      <c r="C6" s="35" t="s">
        <v>1</v>
      </c>
      <c r="D6" s="35" t="s">
        <v>0</v>
      </c>
      <c r="E6" s="35" t="s">
        <v>2</v>
      </c>
      <c r="F6" s="35" t="s">
        <v>1</v>
      </c>
      <c r="G6" s="35" t="s">
        <v>234</v>
      </c>
      <c r="H6" s="35" t="s">
        <v>2</v>
      </c>
      <c r="I6" s="204"/>
    </row>
    <row r="7" spans="1:9" ht="24.95" customHeight="1" thickBot="1" x14ac:dyDescent="0.3">
      <c r="A7" s="3" t="s">
        <v>150</v>
      </c>
      <c r="B7" s="3" t="s">
        <v>151</v>
      </c>
      <c r="C7" s="31" t="s">
        <v>152</v>
      </c>
      <c r="D7" s="31" t="s">
        <v>153</v>
      </c>
      <c r="E7" s="31" t="s">
        <v>154</v>
      </c>
      <c r="F7" s="31" t="s">
        <v>155</v>
      </c>
      <c r="G7" s="31" t="s">
        <v>156</v>
      </c>
      <c r="H7" s="31" t="s">
        <v>157</v>
      </c>
      <c r="I7" s="3" t="s">
        <v>158</v>
      </c>
    </row>
    <row r="8" spans="1:9" ht="24.95" customHeight="1" thickBot="1" x14ac:dyDescent="0.3">
      <c r="A8" s="7" t="s">
        <v>163</v>
      </c>
      <c r="B8" s="10">
        <v>1952</v>
      </c>
      <c r="C8" s="8" t="s">
        <v>4</v>
      </c>
      <c r="D8" s="8" t="s">
        <v>4</v>
      </c>
      <c r="E8" s="8">
        <v>173.2</v>
      </c>
      <c r="F8" s="8" t="s">
        <v>4</v>
      </c>
      <c r="G8" s="8" t="s">
        <v>4</v>
      </c>
      <c r="H8" s="73" t="s">
        <v>285</v>
      </c>
      <c r="I8" s="30" t="s">
        <v>3</v>
      </c>
    </row>
    <row r="9" spans="1:9" ht="24.95" customHeight="1" thickBot="1" x14ac:dyDescent="0.3">
      <c r="A9" s="7" t="s">
        <v>164</v>
      </c>
      <c r="B9" s="11">
        <v>1957</v>
      </c>
      <c r="C9" s="9" t="s">
        <v>4</v>
      </c>
      <c r="D9" s="9" t="s">
        <v>4</v>
      </c>
      <c r="E9" s="9">
        <v>193.7</v>
      </c>
      <c r="F9" s="9" t="s">
        <v>4</v>
      </c>
      <c r="G9" s="9" t="s">
        <v>4</v>
      </c>
      <c r="H9" s="9" t="s">
        <v>286</v>
      </c>
      <c r="I9" s="30" t="s">
        <v>5</v>
      </c>
    </row>
    <row r="10" spans="1:9" ht="24.95" customHeight="1" thickBot="1" x14ac:dyDescent="0.3">
      <c r="A10" s="7" t="s">
        <v>165</v>
      </c>
      <c r="B10" s="10">
        <v>1962</v>
      </c>
      <c r="C10" s="8">
        <v>113.9</v>
      </c>
      <c r="D10" s="8">
        <v>102.4</v>
      </c>
      <c r="E10" s="8">
        <v>216.4</v>
      </c>
      <c r="F10" s="8">
        <v>62</v>
      </c>
      <c r="G10" s="8">
        <v>46.63</v>
      </c>
      <c r="H10" s="8">
        <v>55.42</v>
      </c>
      <c r="I10" s="30" t="s">
        <v>6</v>
      </c>
    </row>
    <row r="11" spans="1:9" ht="24.95" customHeight="1" thickBot="1" x14ac:dyDescent="0.3">
      <c r="A11" s="7" t="s">
        <v>166</v>
      </c>
      <c r="B11" s="11">
        <v>1967</v>
      </c>
      <c r="C11" s="9">
        <v>129.6</v>
      </c>
      <c r="D11" s="9">
        <v>119.4</v>
      </c>
      <c r="E11" s="9">
        <v>249</v>
      </c>
      <c r="F11" s="9">
        <v>66.7</v>
      </c>
      <c r="G11" s="9">
        <v>55.5</v>
      </c>
      <c r="H11" s="9">
        <v>61.3</v>
      </c>
      <c r="I11" s="30" t="s">
        <v>7</v>
      </c>
    </row>
    <row r="12" spans="1:9" ht="24.95" customHeight="1" thickBot="1" x14ac:dyDescent="0.3">
      <c r="A12" s="7" t="s">
        <v>167</v>
      </c>
      <c r="B12" s="10">
        <v>1971</v>
      </c>
      <c r="C12" s="8">
        <v>143.56</v>
      </c>
      <c r="D12" s="8">
        <v>130.62</v>
      </c>
      <c r="E12" s="8">
        <v>274.19</v>
      </c>
      <c r="F12" s="8" t="s">
        <v>4</v>
      </c>
      <c r="G12" s="8" t="s">
        <v>4</v>
      </c>
      <c r="H12" s="8">
        <v>55.27</v>
      </c>
      <c r="I12" s="30" t="s">
        <v>8</v>
      </c>
    </row>
    <row r="13" spans="1:9" ht="24.95" customHeight="1" thickBot="1" x14ac:dyDescent="0.3">
      <c r="A13" s="7" t="s">
        <v>168</v>
      </c>
      <c r="B13" s="11">
        <v>1977</v>
      </c>
      <c r="C13" s="9">
        <v>167</v>
      </c>
      <c r="D13" s="9">
        <v>154.19999999999999</v>
      </c>
      <c r="E13" s="9">
        <v>321.2</v>
      </c>
      <c r="F13" s="9">
        <v>65.599999999999994</v>
      </c>
      <c r="G13" s="9">
        <v>54.9</v>
      </c>
      <c r="H13" s="9">
        <v>60.5</v>
      </c>
      <c r="I13" s="30" t="s">
        <v>9</v>
      </c>
    </row>
    <row r="14" spans="1:9" ht="24.95" customHeight="1" thickBot="1" x14ac:dyDescent="0.3">
      <c r="A14" s="7" t="s">
        <v>360</v>
      </c>
      <c r="B14" s="10">
        <v>1980</v>
      </c>
      <c r="C14" s="8">
        <v>185.2</v>
      </c>
      <c r="D14" s="8">
        <v>170.3</v>
      </c>
      <c r="E14" s="8">
        <v>355.6</v>
      </c>
      <c r="F14" s="8">
        <v>62.2</v>
      </c>
      <c r="G14" s="8">
        <v>51.2</v>
      </c>
      <c r="H14" s="8">
        <v>56.9</v>
      </c>
      <c r="I14" s="30" t="s">
        <v>10</v>
      </c>
    </row>
    <row r="15" spans="1:9" ht="24.95" customHeight="1" thickBot="1" x14ac:dyDescent="0.3">
      <c r="A15" s="7" t="s">
        <v>359</v>
      </c>
      <c r="B15" s="11">
        <v>1984</v>
      </c>
      <c r="C15" s="9">
        <v>208</v>
      </c>
      <c r="D15" s="9">
        <v>192.3</v>
      </c>
      <c r="E15" s="9">
        <v>400.3</v>
      </c>
      <c r="F15" s="9">
        <v>68.400000000000006</v>
      </c>
      <c r="G15" s="9">
        <v>59.2</v>
      </c>
      <c r="H15" s="9">
        <v>63.56</v>
      </c>
      <c r="I15" s="30" t="s">
        <v>11</v>
      </c>
    </row>
    <row r="16" spans="1:9" ht="24.95" customHeight="1" thickBot="1" x14ac:dyDescent="0.3">
      <c r="A16" s="7" t="s">
        <v>358</v>
      </c>
      <c r="B16" s="10">
        <v>1989</v>
      </c>
      <c r="C16" s="8">
        <v>262</v>
      </c>
      <c r="D16" s="8">
        <v>236.9</v>
      </c>
      <c r="E16" s="8">
        <v>498.9</v>
      </c>
      <c r="F16" s="8">
        <v>66.13</v>
      </c>
      <c r="G16" s="8">
        <v>57.3</v>
      </c>
      <c r="H16" s="8">
        <v>61.95</v>
      </c>
      <c r="I16" s="30" t="s">
        <v>12</v>
      </c>
    </row>
    <row r="17" spans="1:9" ht="24.95" customHeight="1" thickBot="1" x14ac:dyDescent="0.3">
      <c r="A17" s="7" t="s">
        <v>357</v>
      </c>
      <c r="B17" s="11">
        <v>1991</v>
      </c>
      <c r="C17" s="9">
        <v>261.8</v>
      </c>
      <c r="D17" s="9">
        <v>234.5</v>
      </c>
      <c r="E17" s="9">
        <v>498.4</v>
      </c>
      <c r="F17" s="9">
        <v>61.6</v>
      </c>
      <c r="G17" s="9">
        <v>51.4</v>
      </c>
      <c r="H17" s="9">
        <v>56.73</v>
      </c>
      <c r="I17" s="30" t="s">
        <v>13</v>
      </c>
    </row>
    <row r="18" spans="1:9" ht="24.95" customHeight="1" thickBot="1" x14ac:dyDescent="0.3">
      <c r="A18" s="7" t="s">
        <v>355</v>
      </c>
      <c r="B18" s="10">
        <v>1996</v>
      </c>
      <c r="C18" s="8">
        <v>309.8</v>
      </c>
      <c r="D18" s="8">
        <v>282.8</v>
      </c>
      <c r="E18" s="8">
        <v>592.6</v>
      </c>
      <c r="F18" s="8">
        <v>62.1</v>
      </c>
      <c r="G18" s="8">
        <v>53.4</v>
      </c>
      <c r="H18" s="8">
        <v>57.94</v>
      </c>
      <c r="I18" s="30" t="s">
        <v>14</v>
      </c>
    </row>
    <row r="19" spans="1:9" ht="24.95" customHeight="1" thickBot="1" x14ac:dyDescent="0.3">
      <c r="A19" s="7" t="s">
        <v>354</v>
      </c>
      <c r="B19" s="11">
        <v>1998</v>
      </c>
      <c r="C19" s="9">
        <v>316.7</v>
      </c>
      <c r="D19" s="9">
        <v>289.2</v>
      </c>
      <c r="E19" s="9">
        <v>605.9</v>
      </c>
      <c r="F19" s="9">
        <v>65.7</v>
      </c>
      <c r="G19" s="9">
        <v>57.9</v>
      </c>
      <c r="H19" s="9">
        <v>61.97</v>
      </c>
      <c r="I19" s="30" t="s">
        <v>15</v>
      </c>
    </row>
    <row r="20" spans="1:9" ht="24.95" customHeight="1" thickBot="1" x14ac:dyDescent="0.3">
      <c r="A20" s="7" t="s">
        <v>169</v>
      </c>
      <c r="B20" s="10">
        <v>1999</v>
      </c>
      <c r="C20" s="8">
        <v>323.8</v>
      </c>
      <c r="D20" s="8">
        <v>295.7</v>
      </c>
      <c r="E20" s="8">
        <v>619.5</v>
      </c>
      <c r="F20" s="8">
        <v>63.9</v>
      </c>
      <c r="G20" s="8">
        <v>55.6</v>
      </c>
      <c r="H20" s="8">
        <v>59.94</v>
      </c>
      <c r="I20" s="30" t="s">
        <v>16</v>
      </c>
    </row>
    <row r="21" spans="1:9" ht="24.95" customHeight="1" thickBot="1" x14ac:dyDescent="0.3">
      <c r="A21" s="7" t="s">
        <v>170</v>
      </c>
      <c r="B21" s="11">
        <v>2004</v>
      </c>
      <c r="C21" s="9">
        <v>349.5</v>
      </c>
      <c r="D21" s="9">
        <v>322</v>
      </c>
      <c r="E21" s="9">
        <v>671.5</v>
      </c>
      <c r="F21" s="9">
        <v>62.15</v>
      </c>
      <c r="G21" s="9">
        <v>53.64</v>
      </c>
      <c r="H21" s="9">
        <v>58.07</v>
      </c>
      <c r="I21" s="30" t="s">
        <v>17</v>
      </c>
    </row>
    <row r="22" spans="1:9" ht="24.95" customHeight="1" thickBot="1" x14ac:dyDescent="0.3">
      <c r="A22" s="7" t="s">
        <v>171</v>
      </c>
      <c r="B22" s="10">
        <v>2009</v>
      </c>
      <c r="C22" s="8">
        <v>374.7</v>
      </c>
      <c r="D22" s="8">
        <v>342.2</v>
      </c>
      <c r="E22" s="8">
        <v>716.9</v>
      </c>
      <c r="F22" s="8">
        <v>60.3</v>
      </c>
      <c r="G22" s="8">
        <v>55.8</v>
      </c>
      <c r="H22" s="8">
        <v>58.1</v>
      </c>
      <c r="I22" s="30" t="s">
        <v>18</v>
      </c>
    </row>
    <row r="23" spans="1:9" ht="24.95" customHeight="1" thickBot="1" x14ac:dyDescent="0.3">
      <c r="A23" s="7" t="s">
        <v>172</v>
      </c>
      <c r="B23" s="11">
        <v>2014</v>
      </c>
      <c r="C23" s="9">
        <v>437</v>
      </c>
      <c r="D23" s="9">
        <v>397</v>
      </c>
      <c r="E23" s="9">
        <v>834.1</v>
      </c>
      <c r="F23" s="9">
        <v>67.09</v>
      </c>
      <c r="G23" s="9">
        <v>65.63</v>
      </c>
      <c r="H23" s="9">
        <v>66.400000000000006</v>
      </c>
      <c r="I23" s="30" t="s">
        <v>19</v>
      </c>
    </row>
    <row r="24" spans="1:9" ht="24.95" customHeight="1" thickBot="1" x14ac:dyDescent="0.3">
      <c r="A24" s="47" t="s">
        <v>356</v>
      </c>
      <c r="B24" s="10">
        <v>2019</v>
      </c>
      <c r="C24" s="8">
        <v>472.7</v>
      </c>
      <c r="D24" s="8">
        <v>437.8</v>
      </c>
      <c r="E24" s="8">
        <v>910.5</v>
      </c>
      <c r="F24" s="8">
        <v>67.010000000000005</v>
      </c>
      <c r="G24" s="8">
        <v>67.180000000000007</v>
      </c>
      <c r="H24" s="8">
        <v>67.09</v>
      </c>
      <c r="I24" s="60" t="s">
        <v>20</v>
      </c>
    </row>
    <row r="25" spans="1:9" ht="20.100000000000001" customHeight="1" x14ac:dyDescent="0.25">
      <c r="A25" s="198" t="s">
        <v>353</v>
      </c>
      <c r="B25" s="199"/>
      <c r="C25" s="199"/>
      <c r="D25" s="199"/>
      <c r="E25" s="199"/>
      <c r="F25" s="199"/>
      <c r="G25" s="199"/>
      <c r="H25" s="199"/>
      <c r="I25" s="199"/>
    </row>
    <row r="26" spans="1:9" ht="20.100000000000001" customHeight="1" x14ac:dyDescent="0.25">
      <c r="A26" s="198" t="s">
        <v>21</v>
      </c>
      <c r="B26" s="199"/>
      <c r="C26" s="199"/>
      <c r="D26" s="199"/>
      <c r="E26" s="199"/>
      <c r="F26" s="199"/>
      <c r="G26" s="199"/>
      <c r="H26" s="199"/>
      <c r="I26" s="199"/>
    </row>
    <row r="27" spans="1:9" ht="20.100000000000001" customHeight="1" x14ac:dyDescent="0.25">
      <c r="A27" s="198" t="s">
        <v>287</v>
      </c>
      <c r="B27" s="199"/>
      <c r="C27" s="199"/>
      <c r="D27" s="199"/>
      <c r="E27" s="199"/>
      <c r="F27" s="199"/>
      <c r="G27" s="199"/>
      <c r="H27" s="199"/>
      <c r="I27" s="199"/>
    </row>
    <row r="28" spans="1:9" ht="20.100000000000001" customHeight="1" x14ac:dyDescent="0.25">
      <c r="A28" s="198" t="s">
        <v>288</v>
      </c>
      <c r="B28" s="199"/>
      <c r="C28" s="199"/>
      <c r="D28" s="199"/>
      <c r="E28" s="199"/>
      <c r="F28" s="199"/>
      <c r="G28" s="199"/>
      <c r="H28" s="199"/>
      <c r="I28" s="199"/>
    </row>
  </sheetData>
  <mergeCells count="14">
    <mergeCell ref="A25:I25"/>
    <mergeCell ref="A26:I26"/>
    <mergeCell ref="A27:I27"/>
    <mergeCell ref="A28:I28"/>
    <mergeCell ref="A1:I1"/>
    <mergeCell ref="A2:I2"/>
    <mergeCell ref="I3:I6"/>
    <mergeCell ref="A3:A6"/>
    <mergeCell ref="B3:B4"/>
    <mergeCell ref="B5:B6"/>
    <mergeCell ref="F4:H4"/>
    <mergeCell ref="C4:E4"/>
    <mergeCell ref="F3:H3"/>
    <mergeCell ref="C3:E3"/>
  </mergeCells>
  <pageMargins left="0.7" right="0.7" top="0.75" bottom="0.75" header="0.3" footer="0.3"/>
  <pageSetup scale="88" orientation="portrait" r:id="rId1"/>
  <ignoredErrors>
    <ignoredError sqref="A7:B7 E7 H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tabSelected="1" view="pageBreakPreview" zoomScale="136" zoomScaleSheetLayoutView="136" workbookViewId="0">
      <selection activeCell="E15" sqref="E15"/>
    </sheetView>
  </sheetViews>
  <sheetFormatPr defaultColWidth="8.85546875" defaultRowHeight="15" x14ac:dyDescent="0.25"/>
  <cols>
    <col min="1" max="1" width="22.140625" customWidth="1"/>
    <col min="2" max="2" width="11" customWidth="1"/>
    <col min="3" max="3" width="11.140625" customWidth="1"/>
    <col min="4" max="7" width="9.7109375" customWidth="1"/>
    <col min="8" max="8" width="24" customWidth="1"/>
    <col min="9" max="9" width="31.85546875" customWidth="1"/>
  </cols>
  <sheetData>
    <row r="1" spans="1:8" ht="21.6" customHeight="1" x14ac:dyDescent="0.25">
      <c r="A1" s="200" t="s">
        <v>420</v>
      </c>
      <c r="B1" s="201"/>
      <c r="C1" s="201"/>
      <c r="D1" s="201"/>
      <c r="E1" s="201"/>
      <c r="F1" s="201"/>
      <c r="G1" s="201"/>
      <c r="H1" s="201"/>
    </row>
    <row r="2" spans="1:8" ht="21" customHeight="1" x14ac:dyDescent="0.25">
      <c r="A2" s="200" t="s">
        <v>419</v>
      </c>
      <c r="B2" s="201"/>
      <c r="C2" s="201"/>
      <c r="D2" s="201"/>
      <c r="E2" s="201"/>
      <c r="F2" s="201"/>
      <c r="G2" s="201"/>
      <c r="H2" s="201"/>
    </row>
    <row r="3" spans="1:8" x14ac:dyDescent="0.25">
      <c r="A3" s="217" t="s">
        <v>376</v>
      </c>
      <c r="B3" s="218"/>
      <c r="C3" s="218"/>
      <c r="D3" s="218"/>
      <c r="E3" s="218"/>
      <c r="F3" s="218"/>
      <c r="G3" s="218"/>
      <c r="H3" s="218"/>
    </row>
    <row r="4" spans="1:8" ht="14.25" customHeight="1" thickBot="1" x14ac:dyDescent="0.3">
      <c r="A4" s="221" t="s">
        <v>377</v>
      </c>
      <c r="B4" s="218"/>
      <c r="C4" s="218"/>
      <c r="D4" s="218"/>
      <c r="E4" s="218"/>
      <c r="F4" s="218"/>
      <c r="G4" s="218"/>
      <c r="H4" s="222"/>
    </row>
    <row r="5" spans="1:8" ht="69" customHeight="1" x14ac:dyDescent="0.25">
      <c r="A5" s="223" t="s">
        <v>289</v>
      </c>
      <c r="B5" s="79" t="s">
        <v>297</v>
      </c>
      <c r="C5" s="32" t="s">
        <v>246</v>
      </c>
      <c r="D5" s="32" t="s">
        <v>371</v>
      </c>
      <c r="E5" s="82" t="s">
        <v>296</v>
      </c>
      <c r="F5" s="32" t="s">
        <v>248</v>
      </c>
      <c r="G5" s="32" t="s">
        <v>373</v>
      </c>
      <c r="H5" s="225" t="s">
        <v>401</v>
      </c>
    </row>
    <row r="6" spans="1:8" ht="69" customHeight="1" thickBot="1" x14ac:dyDescent="0.3">
      <c r="A6" s="224"/>
      <c r="B6" s="81" t="s">
        <v>244</v>
      </c>
      <c r="C6" s="33" t="s">
        <v>245</v>
      </c>
      <c r="D6" s="80" t="s">
        <v>372</v>
      </c>
      <c r="E6" s="81" t="s">
        <v>295</v>
      </c>
      <c r="F6" s="33" t="s">
        <v>247</v>
      </c>
      <c r="G6" s="80" t="s">
        <v>374</v>
      </c>
      <c r="H6" s="226"/>
    </row>
    <row r="7" spans="1:8" ht="15" customHeight="1" thickBot="1" x14ac:dyDescent="0.3">
      <c r="A7" s="3" t="s">
        <v>150</v>
      </c>
      <c r="B7" s="31" t="s">
        <v>151</v>
      </c>
      <c r="C7" s="31" t="s">
        <v>152</v>
      </c>
      <c r="D7" s="31" t="s">
        <v>153</v>
      </c>
      <c r="E7" s="31" t="s">
        <v>154</v>
      </c>
      <c r="F7" s="31" t="s">
        <v>155</v>
      </c>
      <c r="G7" s="31" t="s">
        <v>156</v>
      </c>
      <c r="H7" s="3" t="s">
        <v>157</v>
      </c>
    </row>
    <row r="8" spans="1:8" ht="33" customHeight="1" thickBot="1" x14ac:dyDescent="0.3">
      <c r="A8" s="119" t="s">
        <v>364</v>
      </c>
      <c r="B8" s="98">
        <v>149</v>
      </c>
      <c r="C8" s="98">
        <v>98</v>
      </c>
      <c r="D8" s="74">
        <f>C8/B8*100</f>
        <v>65.771812080536918</v>
      </c>
      <c r="E8" s="18">
        <v>318</v>
      </c>
      <c r="F8" s="18">
        <v>207</v>
      </c>
      <c r="G8" s="74">
        <f>F8/E8*100</f>
        <v>65.094339622641513</v>
      </c>
      <c r="H8" s="29" t="s">
        <v>44</v>
      </c>
    </row>
    <row r="9" spans="1:8" ht="15.75" thickBot="1" x14ac:dyDescent="0.3">
      <c r="A9" s="119" t="s">
        <v>174</v>
      </c>
      <c r="B9" s="99">
        <v>19881</v>
      </c>
      <c r="C9" s="99">
        <v>15818</v>
      </c>
      <c r="D9" s="75">
        <f t="shared" ref="D9:D44" si="0">C9/B9*100</f>
        <v>79.563402243347923</v>
      </c>
      <c r="E9" s="19">
        <v>39406</v>
      </c>
      <c r="F9" s="19">
        <v>31675</v>
      </c>
      <c r="G9" s="75">
        <f t="shared" ref="G9:G44" si="1">F9/E9*100</f>
        <v>80.381160229406689</v>
      </c>
      <c r="H9" s="29" t="s">
        <v>45</v>
      </c>
    </row>
    <row r="10" spans="1:8" ht="15.75" thickBot="1" x14ac:dyDescent="0.3">
      <c r="A10" s="119" t="s">
        <v>175</v>
      </c>
      <c r="B10" s="98">
        <v>404</v>
      </c>
      <c r="C10" s="98">
        <v>326</v>
      </c>
      <c r="D10" s="74">
        <f t="shared" si="0"/>
        <v>80.693069306930695</v>
      </c>
      <c r="E10" s="18">
        <v>804</v>
      </c>
      <c r="F10" s="18">
        <v>660</v>
      </c>
      <c r="G10" s="74">
        <f t="shared" si="1"/>
        <v>82.089552238805979</v>
      </c>
      <c r="H10" s="29" t="s">
        <v>46</v>
      </c>
    </row>
    <row r="11" spans="1:8" ht="15.75" thickBot="1" x14ac:dyDescent="0.3">
      <c r="A11" s="119" t="s">
        <v>176</v>
      </c>
      <c r="B11" s="99">
        <v>10757</v>
      </c>
      <c r="C11" s="99">
        <v>8748</v>
      </c>
      <c r="D11" s="75">
        <f t="shared" si="0"/>
        <v>81.323789160546625</v>
      </c>
      <c r="E11" s="19">
        <v>22050</v>
      </c>
      <c r="F11" s="19">
        <v>17993</v>
      </c>
      <c r="G11" s="75">
        <f t="shared" si="1"/>
        <v>81.600907029478449</v>
      </c>
      <c r="H11" s="29" t="s">
        <v>47</v>
      </c>
    </row>
    <row r="12" spans="1:8" ht="15.75" thickBot="1" x14ac:dyDescent="0.3">
      <c r="A12" s="119" t="s">
        <v>177</v>
      </c>
      <c r="B12" s="98">
        <v>33533</v>
      </c>
      <c r="C12" s="98">
        <v>19980</v>
      </c>
      <c r="D12" s="74">
        <f t="shared" si="0"/>
        <v>59.583097247487551</v>
      </c>
      <c r="E12" s="18">
        <v>71216</v>
      </c>
      <c r="F12" s="18">
        <v>40830</v>
      </c>
      <c r="G12" s="74">
        <f t="shared" si="1"/>
        <v>57.332621882722975</v>
      </c>
      <c r="H12" s="29" t="s">
        <v>48</v>
      </c>
    </row>
    <row r="13" spans="1:8" ht="15.75" thickBot="1" x14ac:dyDescent="0.3">
      <c r="A13" s="119" t="s">
        <v>202</v>
      </c>
      <c r="B13" s="99">
        <v>305</v>
      </c>
      <c r="C13" s="99">
        <v>216</v>
      </c>
      <c r="D13" s="75">
        <f t="shared" si="0"/>
        <v>70.819672131147541</v>
      </c>
      <c r="E13" s="19">
        <v>647</v>
      </c>
      <c r="F13" s="19">
        <v>457</v>
      </c>
      <c r="G13" s="75">
        <f t="shared" si="1"/>
        <v>70.633693972179287</v>
      </c>
      <c r="H13" s="29" t="s">
        <v>49</v>
      </c>
    </row>
    <row r="14" spans="1:8" ht="15.75" thickBot="1" x14ac:dyDescent="0.3">
      <c r="A14" s="119" t="s">
        <v>178</v>
      </c>
      <c r="B14" s="98">
        <v>9482</v>
      </c>
      <c r="C14" s="98">
        <v>6689</v>
      </c>
      <c r="D14" s="74">
        <f t="shared" si="0"/>
        <v>70.544188989664619</v>
      </c>
      <c r="E14" s="18">
        <v>19016</v>
      </c>
      <c r="F14" s="18">
        <v>13623</v>
      </c>
      <c r="G14" s="74">
        <f t="shared" si="1"/>
        <v>71.639671855279758</v>
      </c>
      <c r="H14" s="29" t="s">
        <v>50</v>
      </c>
    </row>
    <row r="15" spans="1:8" ht="15.75" thickBot="1" x14ac:dyDescent="0.3">
      <c r="A15" s="119" t="s">
        <v>365</v>
      </c>
      <c r="B15" s="99">
        <v>118</v>
      </c>
      <c r="C15" s="99">
        <v>95</v>
      </c>
      <c r="D15" s="75">
        <f t="shared" si="0"/>
        <v>80.508474576271183</v>
      </c>
      <c r="E15" s="19">
        <v>250</v>
      </c>
      <c r="F15" s="19">
        <v>199</v>
      </c>
      <c r="G15" s="75">
        <f t="shared" si="1"/>
        <v>79.600000000000009</v>
      </c>
      <c r="H15" s="29" t="s">
        <v>51</v>
      </c>
    </row>
    <row r="16" spans="1:8" ht="15.75" thickBot="1" x14ac:dyDescent="0.3">
      <c r="A16" s="119" t="s">
        <v>366</v>
      </c>
      <c r="B16" s="98">
        <v>61</v>
      </c>
      <c r="C16" s="98">
        <v>46</v>
      </c>
      <c r="D16" s="74">
        <f t="shared" si="0"/>
        <v>75.409836065573771</v>
      </c>
      <c r="E16" s="18">
        <v>122</v>
      </c>
      <c r="F16" s="18">
        <v>87</v>
      </c>
      <c r="G16" s="74">
        <f t="shared" si="1"/>
        <v>71.311475409836063</v>
      </c>
      <c r="H16" s="29" t="s">
        <v>52</v>
      </c>
    </row>
    <row r="17" spans="1:8" ht="15.75" thickBot="1" x14ac:dyDescent="0.3">
      <c r="A17" s="119" t="s">
        <v>179</v>
      </c>
      <c r="B17" s="99">
        <v>6444</v>
      </c>
      <c r="C17" s="99">
        <v>3876</v>
      </c>
      <c r="D17" s="75">
        <f t="shared" si="0"/>
        <v>60.148975791433891</v>
      </c>
      <c r="E17" s="19">
        <v>14328</v>
      </c>
      <c r="F17" s="19">
        <v>8682</v>
      </c>
      <c r="G17" s="75">
        <f t="shared" si="1"/>
        <v>60.594639865996648</v>
      </c>
      <c r="H17" s="29" t="s">
        <v>53</v>
      </c>
    </row>
    <row r="18" spans="1:8" ht="15.75" thickBot="1" x14ac:dyDescent="0.3">
      <c r="A18" s="119" t="s">
        <v>180</v>
      </c>
      <c r="B18" s="98">
        <v>580</v>
      </c>
      <c r="C18" s="98">
        <v>442</v>
      </c>
      <c r="D18" s="74">
        <f t="shared" si="0"/>
        <v>76.206896551724128</v>
      </c>
      <c r="E18" s="18">
        <v>1136</v>
      </c>
      <c r="F18" s="18">
        <v>854</v>
      </c>
      <c r="G18" s="74">
        <f t="shared" si="1"/>
        <v>75.176056338028175</v>
      </c>
      <c r="H18" s="29" t="s">
        <v>54</v>
      </c>
    </row>
    <row r="19" spans="1:8" ht="15.75" thickBot="1" x14ac:dyDescent="0.3">
      <c r="A19" s="119" t="s">
        <v>181</v>
      </c>
      <c r="B19" s="99">
        <v>21697</v>
      </c>
      <c r="C19" s="99">
        <v>13214</v>
      </c>
      <c r="D19" s="75">
        <f t="shared" si="0"/>
        <v>60.902428907222195</v>
      </c>
      <c r="E19" s="19">
        <v>45152</v>
      </c>
      <c r="F19" s="19">
        <v>29128</v>
      </c>
      <c r="G19" s="75">
        <f t="shared" si="1"/>
        <v>64.510985116938343</v>
      </c>
      <c r="H19" s="29" t="s">
        <v>55</v>
      </c>
    </row>
    <row r="20" spans="1:8" ht="15.75" thickBot="1" x14ac:dyDescent="0.3">
      <c r="A20" s="119" t="s">
        <v>182</v>
      </c>
      <c r="B20" s="98">
        <v>8340</v>
      </c>
      <c r="C20" s="98">
        <v>5800</v>
      </c>
      <c r="D20" s="74">
        <f t="shared" si="0"/>
        <v>69.544364508393286</v>
      </c>
      <c r="E20" s="18">
        <v>18057</v>
      </c>
      <c r="F20" s="18">
        <v>12701</v>
      </c>
      <c r="G20" s="74">
        <f t="shared" si="1"/>
        <v>70.338372930165576</v>
      </c>
      <c r="H20" s="29" t="s">
        <v>56</v>
      </c>
    </row>
    <row r="21" spans="1:8" ht="15.75" thickBot="1" x14ac:dyDescent="0.3">
      <c r="A21" s="119" t="s">
        <v>183</v>
      </c>
      <c r="B21" s="99">
        <v>2606</v>
      </c>
      <c r="C21" s="99">
        <v>1936</v>
      </c>
      <c r="D21" s="75">
        <f t="shared" si="0"/>
        <v>74.29009976976208</v>
      </c>
      <c r="E21" s="19">
        <v>5330</v>
      </c>
      <c r="F21" s="19">
        <v>3860</v>
      </c>
      <c r="G21" s="75">
        <f t="shared" si="1"/>
        <v>72.420262664165108</v>
      </c>
      <c r="H21" s="29" t="s">
        <v>57</v>
      </c>
    </row>
    <row r="22" spans="1:8" ht="15.75" thickBot="1" x14ac:dyDescent="0.3">
      <c r="A22" s="119" t="s">
        <v>367</v>
      </c>
      <c r="B22" s="98">
        <v>3777</v>
      </c>
      <c r="C22" s="98">
        <v>1650</v>
      </c>
      <c r="D22" s="74">
        <f t="shared" si="0"/>
        <v>43.685464654487689</v>
      </c>
      <c r="E22" s="18">
        <v>7923</v>
      </c>
      <c r="F22" s="18">
        <v>3563</v>
      </c>
      <c r="G22" s="74">
        <f t="shared" si="1"/>
        <v>44.970339517859401</v>
      </c>
      <c r="H22" s="29" t="s">
        <v>58</v>
      </c>
    </row>
    <row r="23" spans="1:8" ht="15.75" thickBot="1" x14ac:dyDescent="0.3">
      <c r="A23" s="119" t="s">
        <v>184</v>
      </c>
      <c r="B23" s="99">
        <v>10667</v>
      </c>
      <c r="C23" s="99">
        <v>7281</v>
      </c>
      <c r="D23" s="75">
        <f t="shared" si="0"/>
        <v>68.257241961188711</v>
      </c>
      <c r="E23" s="19">
        <v>22405</v>
      </c>
      <c r="F23" s="19">
        <v>14967</v>
      </c>
      <c r="G23" s="75">
        <f t="shared" si="1"/>
        <v>66.802053113144382</v>
      </c>
      <c r="H23" s="29" t="s">
        <v>59</v>
      </c>
    </row>
    <row r="24" spans="1:8" ht="15.75" thickBot="1" x14ac:dyDescent="0.3">
      <c r="A24" s="119" t="s">
        <v>185</v>
      </c>
      <c r="B24" s="98">
        <v>25249</v>
      </c>
      <c r="C24" s="98">
        <v>17080</v>
      </c>
      <c r="D24" s="74">
        <f t="shared" si="0"/>
        <v>67.646243415580827</v>
      </c>
      <c r="E24" s="18">
        <v>51095</v>
      </c>
      <c r="F24" s="18">
        <v>35159</v>
      </c>
      <c r="G24" s="74">
        <f t="shared" si="1"/>
        <v>68.811038262060862</v>
      </c>
      <c r="H24" s="29" t="s">
        <v>60</v>
      </c>
    </row>
    <row r="25" spans="1:8" ht="15.75" thickBot="1" x14ac:dyDescent="0.3">
      <c r="A25" s="119" t="s">
        <v>186</v>
      </c>
      <c r="B25" s="99">
        <v>13469</v>
      </c>
      <c r="C25" s="99">
        <v>10611</v>
      </c>
      <c r="D25" s="75">
        <f t="shared" si="0"/>
        <v>78.780904298760106</v>
      </c>
      <c r="E25" s="19">
        <v>26205</v>
      </c>
      <c r="F25" s="19">
        <v>20397</v>
      </c>
      <c r="G25" s="75">
        <f t="shared" si="1"/>
        <v>77.836290784201495</v>
      </c>
      <c r="H25" s="29" t="s">
        <v>61</v>
      </c>
    </row>
    <row r="26" spans="1:8" ht="15.75" thickBot="1" x14ac:dyDescent="0.3">
      <c r="A26" s="119" t="s">
        <v>187</v>
      </c>
      <c r="B26" s="98">
        <v>27</v>
      </c>
      <c r="C26" s="98">
        <v>24</v>
      </c>
      <c r="D26" s="74">
        <f t="shared" si="0"/>
        <v>88.888888888888886</v>
      </c>
      <c r="E26" s="18">
        <v>55</v>
      </c>
      <c r="F26" s="18">
        <v>47</v>
      </c>
      <c r="G26" s="74">
        <f t="shared" si="1"/>
        <v>85.454545454545453</v>
      </c>
      <c r="H26" s="29" t="s">
        <v>62</v>
      </c>
    </row>
    <row r="27" spans="1:8" ht="15.75" thickBot="1" x14ac:dyDescent="0.3">
      <c r="A27" s="119" t="s">
        <v>188</v>
      </c>
      <c r="B27" s="99">
        <v>24837</v>
      </c>
      <c r="C27" s="99">
        <v>17055</v>
      </c>
      <c r="D27" s="75">
        <f t="shared" si="0"/>
        <v>68.667713491967632</v>
      </c>
      <c r="E27" s="19">
        <v>51867</v>
      </c>
      <c r="F27" s="19">
        <v>36928</v>
      </c>
      <c r="G27" s="75">
        <f t="shared" si="1"/>
        <v>71.197485877340114</v>
      </c>
      <c r="H27" s="29" t="s">
        <v>63</v>
      </c>
    </row>
    <row r="28" spans="1:8" ht="15.75" thickBot="1" x14ac:dyDescent="0.3">
      <c r="A28" s="119" t="s">
        <v>189</v>
      </c>
      <c r="B28" s="98">
        <v>42249</v>
      </c>
      <c r="C28" s="98">
        <v>24853</v>
      </c>
      <c r="D28" s="74">
        <f t="shared" si="0"/>
        <v>58.825060948188124</v>
      </c>
      <c r="E28" s="18">
        <v>88677</v>
      </c>
      <c r="F28" s="18">
        <v>54111</v>
      </c>
      <c r="G28" s="74">
        <f t="shared" si="1"/>
        <v>61.020332216922093</v>
      </c>
      <c r="H28" s="29" t="s">
        <v>64</v>
      </c>
    </row>
    <row r="29" spans="1:8" ht="15.75" thickBot="1" x14ac:dyDescent="0.3">
      <c r="A29" s="119" t="s">
        <v>190</v>
      </c>
      <c r="B29" s="99">
        <v>996</v>
      </c>
      <c r="C29" s="99">
        <v>838</v>
      </c>
      <c r="D29" s="75">
        <f t="shared" si="0"/>
        <v>84.136546184738961</v>
      </c>
      <c r="E29" s="19">
        <v>1960</v>
      </c>
      <c r="F29" s="19">
        <v>1620</v>
      </c>
      <c r="G29" s="75">
        <f t="shared" si="1"/>
        <v>82.653061224489804</v>
      </c>
      <c r="H29" s="29" t="s">
        <v>65</v>
      </c>
    </row>
    <row r="30" spans="1:8" ht="15.75" thickBot="1" x14ac:dyDescent="0.3">
      <c r="A30" s="119" t="s">
        <v>191</v>
      </c>
      <c r="B30" s="98">
        <v>965</v>
      </c>
      <c r="C30" s="98">
        <v>714</v>
      </c>
      <c r="D30" s="74">
        <f t="shared" si="0"/>
        <v>73.989637305699489</v>
      </c>
      <c r="E30" s="18">
        <v>1915</v>
      </c>
      <c r="F30" s="18">
        <v>1368</v>
      </c>
      <c r="G30" s="74">
        <f t="shared" si="1"/>
        <v>71.436031331592687</v>
      </c>
      <c r="H30" s="29" t="s">
        <v>66</v>
      </c>
    </row>
    <row r="31" spans="1:8" ht="15.75" thickBot="1" x14ac:dyDescent="0.3">
      <c r="A31" s="119" t="s">
        <v>369</v>
      </c>
      <c r="B31" s="99">
        <v>404</v>
      </c>
      <c r="C31" s="99">
        <v>252</v>
      </c>
      <c r="D31" s="75">
        <f t="shared" si="0"/>
        <v>62.376237623762378</v>
      </c>
      <c r="E31" s="19">
        <v>792</v>
      </c>
      <c r="F31" s="19">
        <v>500</v>
      </c>
      <c r="G31" s="75">
        <f t="shared" si="1"/>
        <v>63.131313131313128</v>
      </c>
      <c r="H31" s="29" t="s">
        <v>67</v>
      </c>
    </row>
    <row r="32" spans="1:8" ht="15.75" thickBot="1" x14ac:dyDescent="0.3">
      <c r="A32" s="119" t="s">
        <v>203</v>
      </c>
      <c r="B32" s="98">
        <v>599</v>
      </c>
      <c r="C32" s="98">
        <v>495</v>
      </c>
      <c r="D32" s="74">
        <f t="shared" si="0"/>
        <v>82.637729549248746</v>
      </c>
      <c r="E32" s="18">
        <v>1214</v>
      </c>
      <c r="F32" s="18">
        <v>1007</v>
      </c>
      <c r="G32" s="74">
        <f t="shared" si="1"/>
        <v>82.948929159802304</v>
      </c>
      <c r="H32" s="29" t="s">
        <v>68</v>
      </c>
    </row>
    <row r="33" spans="1:8" ht="15.75" thickBot="1" x14ac:dyDescent="0.3">
      <c r="A33" s="119" t="s">
        <v>192</v>
      </c>
      <c r="B33" s="99">
        <v>15835</v>
      </c>
      <c r="C33" s="99">
        <v>11750</v>
      </c>
      <c r="D33" s="75">
        <f t="shared" si="0"/>
        <v>74.202715503631197</v>
      </c>
      <c r="E33" s="19">
        <v>32498</v>
      </c>
      <c r="F33" s="19">
        <v>23817</v>
      </c>
      <c r="G33" s="75">
        <f t="shared" si="1"/>
        <v>73.287586928426364</v>
      </c>
      <c r="H33" s="29" t="s">
        <v>69</v>
      </c>
    </row>
    <row r="34" spans="1:8" ht="15.75" thickBot="1" x14ac:dyDescent="0.3">
      <c r="A34" s="119" t="s">
        <v>370</v>
      </c>
      <c r="B34" s="98">
        <v>514</v>
      </c>
      <c r="C34" s="98">
        <v>419</v>
      </c>
      <c r="D34" s="74">
        <f t="shared" si="0"/>
        <v>81.517509727626461</v>
      </c>
      <c r="E34" s="18">
        <v>973</v>
      </c>
      <c r="F34" s="18">
        <v>791</v>
      </c>
      <c r="G34" s="74">
        <f t="shared" si="1"/>
        <v>81.294964028776988</v>
      </c>
      <c r="H34" s="29" t="s">
        <v>70</v>
      </c>
    </row>
    <row r="35" spans="1:8" ht="15.75" thickBot="1" x14ac:dyDescent="0.3">
      <c r="A35" s="119" t="s">
        <v>193</v>
      </c>
      <c r="B35" s="99">
        <v>9832</v>
      </c>
      <c r="C35" s="99">
        <v>6452</v>
      </c>
      <c r="D35" s="75">
        <f t="shared" si="0"/>
        <v>65.622457282343376</v>
      </c>
      <c r="E35" s="19">
        <v>20893</v>
      </c>
      <c r="F35" s="19">
        <v>13777</v>
      </c>
      <c r="G35" s="75">
        <f t="shared" si="1"/>
        <v>65.94074570430287</v>
      </c>
      <c r="H35" s="29" t="s">
        <v>71</v>
      </c>
    </row>
    <row r="36" spans="1:8" ht="15.75" thickBot="1" x14ac:dyDescent="0.3">
      <c r="A36" s="119" t="s">
        <v>194</v>
      </c>
      <c r="B36" s="98">
        <v>23395</v>
      </c>
      <c r="C36" s="98">
        <v>15335</v>
      </c>
      <c r="D36" s="74">
        <f t="shared" si="0"/>
        <v>65.548194058559517</v>
      </c>
      <c r="E36" s="18">
        <v>48956</v>
      </c>
      <c r="F36" s="18">
        <v>32476</v>
      </c>
      <c r="G36" s="74">
        <f t="shared" si="1"/>
        <v>66.33711904567366</v>
      </c>
      <c r="H36" s="29" t="s">
        <v>72</v>
      </c>
    </row>
    <row r="37" spans="1:8" ht="15.75" thickBot="1" x14ac:dyDescent="0.3">
      <c r="A37" s="119" t="s">
        <v>195</v>
      </c>
      <c r="B37" s="99">
        <v>212</v>
      </c>
      <c r="C37" s="99">
        <v>167</v>
      </c>
      <c r="D37" s="75">
        <f t="shared" si="0"/>
        <v>78.773584905660371</v>
      </c>
      <c r="E37" s="19">
        <v>434</v>
      </c>
      <c r="F37" s="19">
        <v>353</v>
      </c>
      <c r="G37" s="75">
        <f t="shared" si="1"/>
        <v>81.336405529953907</v>
      </c>
      <c r="H37" s="29" t="s">
        <v>73</v>
      </c>
    </row>
    <row r="38" spans="1:8" ht="15.75" thickBot="1" x14ac:dyDescent="0.3">
      <c r="A38" s="119" t="s">
        <v>196</v>
      </c>
      <c r="B38" s="98">
        <v>29542</v>
      </c>
      <c r="C38" s="98">
        <v>21362</v>
      </c>
      <c r="D38" s="74">
        <f t="shared" si="0"/>
        <v>72.31060862500847</v>
      </c>
      <c r="E38" s="18">
        <v>58503</v>
      </c>
      <c r="F38" s="18">
        <v>42392</v>
      </c>
      <c r="G38" s="74">
        <f t="shared" si="1"/>
        <v>72.461241303864753</v>
      </c>
      <c r="H38" s="29" t="s">
        <v>74</v>
      </c>
    </row>
    <row r="39" spans="1:8" ht="15.75" thickBot="1" x14ac:dyDescent="0.3">
      <c r="A39" s="119" t="s">
        <v>204</v>
      </c>
      <c r="B39" s="99">
        <v>14776</v>
      </c>
      <c r="C39" s="99">
        <v>9245</v>
      </c>
      <c r="D39" s="75">
        <f t="shared" si="0"/>
        <v>62.567677314564165</v>
      </c>
      <c r="E39" s="19">
        <v>29709</v>
      </c>
      <c r="F39" s="19">
        <v>18647</v>
      </c>
      <c r="G39" s="75">
        <f t="shared" si="1"/>
        <v>62.765491938469822</v>
      </c>
      <c r="H39" s="29" t="s">
        <v>75</v>
      </c>
    </row>
    <row r="40" spans="1:8" ht="15.75" thickBot="1" x14ac:dyDescent="0.3">
      <c r="A40" s="119" t="s">
        <v>197</v>
      </c>
      <c r="B40" s="98">
        <v>1286</v>
      </c>
      <c r="C40" s="98">
        <v>1054</v>
      </c>
      <c r="D40" s="74">
        <f t="shared" si="0"/>
        <v>81.959564541213055</v>
      </c>
      <c r="E40" s="18">
        <v>2615</v>
      </c>
      <c r="F40" s="18">
        <v>2155</v>
      </c>
      <c r="G40" s="74">
        <f t="shared" si="1"/>
        <v>82.409177820267686</v>
      </c>
      <c r="H40" s="29" t="s">
        <v>76</v>
      </c>
    </row>
    <row r="41" spans="1:8" ht="15.75" thickBot="1" x14ac:dyDescent="0.3">
      <c r="A41" s="119" t="s">
        <v>198</v>
      </c>
      <c r="B41" s="99">
        <v>67056</v>
      </c>
      <c r="C41" s="99">
        <v>39941</v>
      </c>
      <c r="D41" s="75">
        <f t="shared" si="0"/>
        <v>59.563648293963254</v>
      </c>
      <c r="E41" s="19">
        <v>146135</v>
      </c>
      <c r="F41" s="19">
        <v>86532</v>
      </c>
      <c r="G41" s="75">
        <f t="shared" si="1"/>
        <v>59.213740719198007</v>
      </c>
      <c r="H41" s="29" t="s">
        <v>77</v>
      </c>
    </row>
    <row r="42" spans="1:8" ht="15.75" thickBot="1" x14ac:dyDescent="0.3">
      <c r="A42" s="119" t="s">
        <v>199</v>
      </c>
      <c r="B42" s="98">
        <v>3713</v>
      </c>
      <c r="C42" s="98">
        <v>2391</v>
      </c>
      <c r="D42" s="74">
        <f t="shared" si="0"/>
        <v>64.395367627255581</v>
      </c>
      <c r="E42" s="18">
        <v>7856</v>
      </c>
      <c r="F42" s="18">
        <v>4861</v>
      </c>
      <c r="G42" s="74">
        <f t="shared" si="1"/>
        <v>61.876272912423623</v>
      </c>
      <c r="H42" s="29" t="s">
        <v>78</v>
      </c>
    </row>
    <row r="43" spans="1:8" ht="15.75" thickBot="1" x14ac:dyDescent="0.3">
      <c r="A43" s="119" t="s">
        <v>200</v>
      </c>
      <c r="B43" s="99">
        <v>34049</v>
      </c>
      <c r="C43" s="99">
        <v>27850</v>
      </c>
      <c r="D43" s="75">
        <f t="shared" si="0"/>
        <v>81.793885282974529</v>
      </c>
      <c r="E43" s="19">
        <v>70001</v>
      </c>
      <c r="F43" s="19">
        <v>57230</v>
      </c>
      <c r="G43" s="75">
        <f t="shared" si="1"/>
        <v>81.755974914644085</v>
      </c>
      <c r="H43" s="29" t="s">
        <v>79</v>
      </c>
    </row>
    <row r="44" spans="1:8" ht="15.75" thickBot="1" x14ac:dyDescent="0.3">
      <c r="A44" s="120" t="s">
        <v>201</v>
      </c>
      <c r="B44" s="98">
        <v>437807</v>
      </c>
      <c r="C44" s="98">
        <v>294103</v>
      </c>
      <c r="D44" s="74">
        <f t="shared" si="0"/>
        <v>67.176404214642531</v>
      </c>
      <c r="E44" s="18">
        <v>910512</v>
      </c>
      <c r="F44" s="18">
        <v>613656</v>
      </c>
      <c r="G44" s="74">
        <f t="shared" si="1"/>
        <v>67.396805313933257</v>
      </c>
      <c r="H44" s="46" t="s">
        <v>278</v>
      </c>
    </row>
    <row r="45" spans="1:8" ht="15" customHeight="1" x14ac:dyDescent="0.25">
      <c r="A45" s="219" t="s">
        <v>368</v>
      </c>
      <c r="B45" s="220"/>
      <c r="C45" s="220"/>
      <c r="D45" s="220"/>
      <c r="E45" s="220"/>
      <c r="F45" s="220"/>
      <c r="G45" s="220"/>
      <c r="H45" s="220"/>
    </row>
  </sheetData>
  <mergeCells count="7">
    <mergeCell ref="A1:H1"/>
    <mergeCell ref="A2:H2"/>
    <mergeCell ref="A3:H3"/>
    <mergeCell ref="A45:H45"/>
    <mergeCell ref="A4:H4"/>
    <mergeCell ref="A5:A6"/>
    <mergeCell ref="H5:H6"/>
  </mergeCells>
  <pageMargins left="0.7" right="0.7" top="0.75" bottom="0.75" header="0.3" footer="0.3"/>
  <pageSetup scale="83" orientation="portrait" r:id="rId1"/>
  <ignoredErrors>
    <ignoredError sqref="A7:G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6"/>
  <sheetViews>
    <sheetView tabSelected="1" view="pageBreakPreview" zoomScale="110" zoomScaleSheetLayoutView="110" workbookViewId="0">
      <selection activeCell="E15" sqref="E15"/>
    </sheetView>
  </sheetViews>
  <sheetFormatPr defaultColWidth="8.85546875" defaultRowHeight="15" x14ac:dyDescent="0.25"/>
  <cols>
    <col min="1" max="1" width="10" customWidth="1"/>
    <col min="2" max="2" width="6.85546875" customWidth="1"/>
    <col min="3" max="3" width="10.85546875" customWidth="1"/>
    <col min="4" max="4" width="11.5703125" customWidth="1"/>
    <col min="5" max="5" width="10" customWidth="1"/>
    <col min="6" max="6" width="10.7109375" customWidth="1"/>
    <col min="7" max="7" width="9.85546875" customWidth="1"/>
    <col min="8" max="8" width="8.28515625" customWidth="1"/>
    <col min="9" max="9" width="8.7109375" customWidth="1"/>
    <col min="10" max="10" width="10.5703125" customWidth="1"/>
    <col min="11" max="11" width="8.5703125" customWidth="1"/>
    <col min="12" max="12" width="8.28515625" customWidth="1"/>
    <col min="13" max="13" width="12" customWidth="1"/>
  </cols>
  <sheetData>
    <row r="1" spans="1:13" ht="30" customHeight="1" x14ac:dyDescent="0.25">
      <c r="A1" s="200" t="s">
        <v>421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30" customHeight="1" thickBot="1" x14ac:dyDescent="0.3">
      <c r="A2" s="201" t="s">
        <v>422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ht="45" customHeight="1" thickTop="1" thickBot="1" x14ac:dyDescent="0.3">
      <c r="A3" s="232" t="s">
        <v>173</v>
      </c>
      <c r="B3" s="245" t="s">
        <v>233</v>
      </c>
      <c r="C3" s="242" t="s">
        <v>241</v>
      </c>
      <c r="D3" s="242" t="s">
        <v>324</v>
      </c>
      <c r="E3" s="242" t="s">
        <v>293</v>
      </c>
      <c r="F3" s="240" t="s">
        <v>294</v>
      </c>
      <c r="G3" s="228" t="s">
        <v>235</v>
      </c>
      <c r="H3" s="229"/>
      <c r="I3" s="230"/>
      <c r="J3" s="228" t="s">
        <v>236</v>
      </c>
      <c r="K3" s="229"/>
      <c r="L3" s="230"/>
      <c r="M3" s="231" t="s">
        <v>22</v>
      </c>
    </row>
    <row r="4" spans="1:13" ht="42.6" customHeight="1" thickTop="1" thickBot="1" x14ac:dyDescent="0.3">
      <c r="A4" s="232"/>
      <c r="B4" s="243"/>
      <c r="C4" s="238"/>
      <c r="D4" s="238"/>
      <c r="E4" s="238"/>
      <c r="F4" s="241"/>
      <c r="G4" s="236" t="s">
        <v>1</v>
      </c>
      <c r="H4" s="237"/>
      <c r="I4" s="184"/>
      <c r="J4" s="236" t="s">
        <v>0</v>
      </c>
      <c r="K4" s="237"/>
      <c r="L4" s="184"/>
      <c r="M4" s="231"/>
    </row>
    <row r="5" spans="1:13" ht="54" customHeight="1" thickTop="1" thickBot="1" x14ac:dyDescent="0.3">
      <c r="A5" s="232"/>
      <c r="B5" s="243" t="s">
        <v>232</v>
      </c>
      <c r="C5" s="238" t="s">
        <v>240</v>
      </c>
      <c r="D5" s="238" t="s">
        <v>325</v>
      </c>
      <c r="E5" s="238" t="s">
        <v>239</v>
      </c>
      <c r="F5" s="238" t="s">
        <v>242</v>
      </c>
      <c r="G5" s="37" t="s">
        <v>293</v>
      </c>
      <c r="H5" s="37" t="s">
        <v>326</v>
      </c>
      <c r="I5" s="37" t="s">
        <v>361</v>
      </c>
      <c r="J5" s="37" t="s">
        <v>293</v>
      </c>
      <c r="K5" s="37" t="s">
        <v>326</v>
      </c>
      <c r="L5" s="37" t="s">
        <v>361</v>
      </c>
      <c r="M5" s="232"/>
    </row>
    <row r="6" spans="1:13" ht="40.15" customHeight="1" thickTop="1" thickBot="1" x14ac:dyDescent="0.3">
      <c r="A6" s="232"/>
      <c r="B6" s="244"/>
      <c r="C6" s="239"/>
      <c r="D6" s="239"/>
      <c r="E6" s="239"/>
      <c r="F6" s="239"/>
      <c r="G6" s="106" t="s">
        <v>239</v>
      </c>
      <c r="H6" s="107" t="s">
        <v>327</v>
      </c>
      <c r="I6" s="107" t="s">
        <v>362</v>
      </c>
      <c r="J6" s="106" t="s">
        <v>239</v>
      </c>
      <c r="K6" s="107" t="s">
        <v>327</v>
      </c>
      <c r="L6" s="150" t="s">
        <v>362</v>
      </c>
      <c r="M6" s="232"/>
    </row>
    <row r="7" spans="1:13" ht="30" customHeight="1" thickTop="1" thickBot="1" x14ac:dyDescent="0.3">
      <c r="A7" s="12" t="s">
        <v>150</v>
      </c>
      <c r="B7" s="12" t="s">
        <v>151</v>
      </c>
      <c r="C7" s="12" t="s">
        <v>152</v>
      </c>
      <c r="D7" s="12" t="s">
        <v>153</v>
      </c>
      <c r="E7" s="12" t="s">
        <v>154</v>
      </c>
      <c r="F7" s="12" t="s">
        <v>155</v>
      </c>
      <c r="G7" s="12" t="s">
        <v>156</v>
      </c>
      <c r="H7" s="12" t="s">
        <v>157</v>
      </c>
      <c r="I7" s="12" t="s">
        <v>158</v>
      </c>
      <c r="J7" s="12" t="s">
        <v>159</v>
      </c>
      <c r="K7" s="12" t="s">
        <v>160</v>
      </c>
      <c r="L7" s="12" t="s">
        <v>161</v>
      </c>
      <c r="M7" s="12" t="s">
        <v>243</v>
      </c>
    </row>
    <row r="8" spans="1:13" ht="30" customHeight="1" thickTop="1" thickBot="1" x14ac:dyDescent="0.3">
      <c r="A8" s="7" t="s">
        <v>163</v>
      </c>
      <c r="B8" s="13">
        <v>1952</v>
      </c>
      <c r="C8" s="14" t="s">
        <v>23</v>
      </c>
      <c r="D8" s="15">
        <v>489</v>
      </c>
      <c r="E8" s="15">
        <v>1874</v>
      </c>
      <c r="F8" s="15">
        <v>3.8</v>
      </c>
      <c r="G8" s="233" t="s">
        <v>24</v>
      </c>
      <c r="H8" s="234"/>
      <c r="I8" s="234"/>
      <c r="J8" s="234"/>
      <c r="K8" s="234"/>
      <c r="L8" s="235"/>
      <c r="M8" s="118" t="s">
        <v>3</v>
      </c>
    </row>
    <row r="9" spans="1:13" ht="30" customHeight="1" thickTop="1" thickBot="1" x14ac:dyDescent="0.3">
      <c r="A9" s="7" t="s">
        <v>164</v>
      </c>
      <c r="B9" s="13">
        <v>1957</v>
      </c>
      <c r="C9" s="14" t="s">
        <v>25</v>
      </c>
      <c r="D9" s="16">
        <v>494</v>
      </c>
      <c r="E9" s="16">
        <v>1518</v>
      </c>
      <c r="F9" s="16">
        <v>3.1</v>
      </c>
      <c r="G9" s="25">
        <v>1473</v>
      </c>
      <c r="H9" s="25">
        <v>467</v>
      </c>
      <c r="I9" s="27">
        <v>31.7</v>
      </c>
      <c r="J9" s="25">
        <v>45</v>
      </c>
      <c r="K9" s="25">
        <v>27</v>
      </c>
      <c r="L9" s="27">
        <v>60</v>
      </c>
      <c r="M9" s="118" t="s">
        <v>5</v>
      </c>
    </row>
    <row r="10" spans="1:13" ht="30" customHeight="1" thickTop="1" thickBot="1" x14ac:dyDescent="0.3">
      <c r="A10" s="7" t="s">
        <v>165</v>
      </c>
      <c r="B10" s="13">
        <v>1962</v>
      </c>
      <c r="C10" s="14" t="s">
        <v>26</v>
      </c>
      <c r="D10" s="15">
        <v>494</v>
      </c>
      <c r="E10" s="15">
        <v>1985</v>
      </c>
      <c r="F10" s="15">
        <v>4</v>
      </c>
      <c r="G10" s="26">
        <v>1915</v>
      </c>
      <c r="H10" s="26">
        <v>459</v>
      </c>
      <c r="I10" s="28">
        <v>24</v>
      </c>
      <c r="J10" s="26">
        <v>70</v>
      </c>
      <c r="K10" s="26">
        <v>35</v>
      </c>
      <c r="L10" s="28">
        <v>50</v>
      </c>
      <c r="M10" s="118" t="s">
        <v>6</v>
      </c>
    </row>
    <row r="11" spans="1:13" ht="30" customHeight="1" thickTop="1" thickBot="1" x14ac:dyDescent="0.3">
      <c r="A11" s="7" t="s">
        <v>166</v>
      </c>
      <c r="B11" s="13">
        <v>1967</v>
      </c>
      <c r="C11" s="14" t="s">
        <v>27</v>
      </c>
      <c r="D11" s="16">
        <v>520</v>
      </c>
      <c r="E11" s="16">
        <v>2369</v>
      </c>
      <c r="F11" s="16">
        <v>4.5999999999999996</v>
      </c>
      <c r="G11" s="25">
        <v>2302</v>
      </c>
      <c r="H11" s="25">
        <v>490</v>
      </c>
      <c r="I11" s="27">
        <v>21.3</v>
      </c>
      <c r="J11" s="25">
        <v>67</v>
      </c>
      <c r="K11" s="25">
        <v>30</v>
      </c>
      <c r="L11" s="27">
        <v>44.8</v>
      </c>
      <c r="M11" s="118" t="s">
        <v>7</v>
      </c>
    </row>
    <row r="12" spans="1:13" ht="30" customHeight="1" thickTop="1" thickBot="1" x14ac:dyDescent="0.3">
      <c r="A12" s="7" t="s">
        <v>167</v>
      </c>
      <c r="B12" s="13">
        <v>1971</v>
      </c>
      <c r="C12" s="14" t="s">
        <v>28</v>
      </c>
      <c r="D12" s="15">
        <v>520</v>
      </c>
      <c r="E12" s="15">
        <v>2784</v>
      </c>
      <c r="F12" s="15">
        <v>5.4</v>
      </c>
      <c r="G12" s="26">
        <v>2698</v>
      </c>
      <c r="H12" s="26">
        <v>499</v>
      </c>
      <c r="I12" s="28">
        <v>18.5</v>
      </c>
      <c r="J12" s="26">
        <v>86</v>
      </c>
      <c r="K12" s="26">
        <v>21</v>
      </c>
      <c r="L12" s="28">
        <v>24.4</v>
      </c>
      <c r="M12" s="118" t="s">
        <v>8</v>
      </c>
    </row>
    <row r="13" spans="1:13" ht="30" customHeight="1" thickTop="1" thickBot="1" x14ac:dyDescent="0.3">
      <c r="A13" s="7" t="s">
        <v>168</v>
      </c>
      <c r="B13" s="13">
        <v>1977</v>
      </c>
      <c r="C13" s="14" t="s">
        <v>29</v>
      </c>
      <c r="D13" s="16">
        <v>542</v>
      </c>
      <c r="E13" s="16">
        <v>2439</v>
      </c>
      <c r="F13" s="16">
        <v>4.5</v>
      </c>
      <c r="G13" s="25">
        <v>2369</v>
      </c>
      <c r="H13" s="25">
        <v>523</v>
      </c>
      <c r="I13" s="27">
        <v>22.1</v>
      </c>
      <c r="J13" s="25">
        <v>70</v>
      </c>
      <c r="K13" s="25">
        <v>19</v>
      </c>
      <c r="L13" s="27">
        <v>27.1</v>
      </c>
      <c r="M13" s="118" t="s">
        <v>9</v>
      </c>
    </row>
    <row r="14" spans="1:13" ht="30" customHeight="1" thickTop="1" thickBot="1" x14ac:dyDescent="0.3">
      <c r="A14" s="7" t="s">
        <v>360</v>
      </c>
      <c r="B14" s="13">
        <v>1980</v>
      </c>
      <c r="C14" s="14" t="s">
        <v>30</v>
      </c>
      <c r="D14" s="15">
        <v>542</v>
      </c>
      <c r="E14" s="15">
        <v>4620</v>
      </c>
      <c r="F14" s="15">
        <v>8.5</v>
      </c>
      <c r="G14" s="26">
        <v>4478</v>
      </c>
      <c r="H14" s="26">
        <v>514</v>
      </c>
      <c r="I14" s="28">
        <v>11.5</v>
      </c>
      <c r="J14" s="26">
        <v>142</v>
      </c>
      <c r="K14" s="26">
        <v>28</v>
      </c>
      <c r="L14" s="28">
        <v>19.7</v>
      </c>
      <c r="M14" s="118" t="s">
        <v>10</v>
      </c>
    </row>
    <row r="15" spans="1:13" ht="30" customHeight="1" thickTop="1" thickBot="1" x14ac:dyDescent="0.3">
      <c r="A15" s="7" t="s">
        <v>359</v>
      </c>
      <c r="B15" s="13">
        <v>1984</v>
      </c>
      <c r="C15" s="14" t="s">
        <v>31</v>
      </c>
      <c r="D15" s="16">
        <v>542</v>
      </c>
      <c r="E15" s="16">
        <v>5574</v>
      </c>
      <c r="F15" s="16">
        <v>10.3</v>
      </c>
      <c r="G15" s="25">
        <v>5406</v>
      </c>
      <c r="H15" s="25">
        <v>500</v>
      </c>
      <c r="I15" s="27">
        <v>9.1999999999999993</v>
      </c>
      <c r="J15" s="25">
        <v>164</v>
      </c>
      <c r="K15" s="25">
        <v>42</v>
      </c>
      <c r="L15" s="27">
        <v>25.6</v>
      </c>
      <c r="M15" s="118" t="s">
        <v>11</v>
      </c>
    </row>
    <row r="16" spans="1:13" ht="30" customHeight="1" thickTop="1" thickBot="1" x14ac:dyDescent="0.3">
      <c r="A16" s="7" t="s">
        <v>358</v>
      </c>
      <c r="B16" s="13">
        <v>1989</v>
      </c>
      <c r="C16" s="14" t="s">
        <v>32</v>
      </c>
      <c r="D16" s="15">
        <v>529</v>
      </c>
      <c r="E16" s="15">
        <v>6160</v>
      </c>
      <c r="F16" s="15">
        <v>11.6</v>
      </c>
      <c r="G16" s="26">
        <v>5962</v>
      </c>
      <c r="H16" s="26">
        <v>502</v>
      </c>
      <c r="I16" s="28">
        <v>8.4</v>
      </c>
      <c r="J16" s="26">
        <v>198</v>
      </c>
      <c r="K16" s="26">
        <v>27</v>
      </c>
      <c r="L16" s="28">
        <v>13.6</v>
      </c>
      <c r="M16" s="118" t="s">
        <v>12</v>
      </c>
    </row>
    <row r="17" spans="1:13" ht="30" customHeight="1" thickTop="1" thickBot="1" x14ac:dyDescent="0.3">
      <c r="A17" s="7" t="s">
        <v>357</v>
      </c>
      <c r="B17" s="13">
        <v>1991</v>
      </c>
      <c r="C17" s="14" t="s">
        <v>33</v>
      </c>
      <c r="D17" s="16">
        <v>521</v>
      </c>
      <c r="E17" s="16">
        <v>8699</v>
      </c>
      <c r="F17" s="16">
        <v>16.7</v>
      </c>
      <c r="G17" s="25">
        <v>8374</v>
      </c>
      <c r="H17" s="25">
        <v>484</v>
      </c>
      <c r="I17" s="27">
        <v>5.8</v>
      </c>
      <c r="J17" s="25">
        <v>325</v>
      </c>
      <c r="K17" s="25">
        <v>37</v>
      </c>
      <c r="L17" s="27">
        <v>11.4</v>
      </c>
      <c r="M17" s="118" t="s">
        <v>13</v>
      </c>
    </row>
    <row r="18" spans="1:13" ht="30" customHeight="1" thickTop="1" thickBot="1" x14ac:dyDescent="0.3">
      <c r="A18" s="7" t="s">
        <v>355</v>
      </c>
      <c r="B18" s="13">
        <v>1996</v>
      </c>
      <c r="C18" s="14" t="s">
        <v>34</v>
      </c>
      <c r="D18" s="15">
        <v>543</v>
      </c>
      <c r="E18" s="15">
        <v>13952</v>
      </c>
      <c r="F18" s="15">
        <v>25.7</v>
      </c>
      <c r="G18" s="26">
        <v>13353</v>
      </c>
      <c r="H18" s="26">
        <v>503</v>
      </c>
      <c r="I18" s="28">
        <v>3.8</v>
      </c>
      <c r="J18" s="26">
        <v>599</v>
      </c>
      <c r="K18" s="26">
        <v>40</v>
      </c>
      <c r="L18" s="28">
        <v>6.7</v>
      </c>
      <c r="M18" s="118" t="s">
        <v>14</v>
      </c>
    </row>
    <row r="19" spans="1:13" ht="30" customHeight="1" thickTop="1" thickBot="1" x14ac:dyDescent="0.3">
      <c r="A19" s="7" t="s">
        <v>354</v>
      </c>
      <c r="B19" s="13">
        <v>1998</v>
      </c>
      <c r="C19" s="14" t="s">
        <v>35</v>
      </c>
      <c r="D19" s="16">
        <v>543</v>
      </c>
      <c r="E19" s="16">
        <v>4750</v>
      </c>
      <c r="F19" s="16">
        <v>8.6999999999999993</v>
      </c>
      <c r="G19" s="25">
        <v>4476</v>
      </c>
      <c r="H19" s="25">
        <v>500</v>
      </c>
      <c r="I19" s="27">
        <v>11.2</v>
      </c>
      <c r="J19" s="25">
        <v>274</v>
      </c>
      <c r="K19" s="25">
        <v>43</v>
      </c>
      <c r="L19" s="27">
        <v>15.7</v>
      </c>
      <c r="M19" s="118" t="s">
        <v>15</v>
      </c>
    </row>
    <row r="20" spans="1:13" ht="30" customHeight="1" thickTop="1" thickBot="1" x14ac:dyDescent="0.3">
      <c r="A20" s="7" t="s">
        <v>169</v>
      </c>
      <c r="B20" s="13">
        <v>1999</v>
      </c>
      <c r="C20" s="14" t="s">
        <v>36</v>
      </c>
      <c r="D20" s="15">
        <v>543</v>
      </c>
      <c r="E20" s="15">
        <v>5155</v>
      </c>
      <c r="F20" s="15">
        <v>9.5</v>
      </c>
      <c r="G20" s="26">
        <v>4859</v>
      </c>
      <c r="H20" s="26">
        <v>494</v>
      </c>
      <c r="I20" s="28">
        <v>10.199999999999999</v>
      </c>
      <c r="J20" s="26">
        <v>296</v>
      </c>
      <c r="K20" s="26">
        <v>52</v>
      </c>
      <c r="L20" s="28">
        <v>17.600000000000001</v>
      </c>
      <c r="M20" s="118" t="s">
        <v>16</v>
      </c>
    </row>
    <row r="21" spans="1:13" ht="30" customHeight="1" thickTop="1" thickBot="1" x14ac:dyDescent="0.3">
      <c r="A21" s="7" t="s">
        <v>170</v>
      </c>
      <c r="B21" s="13">
        <v>2004</v>
      </c>
      <c r="C21" s="14" t="s">
        <v>38</v>
      </c>
      <c r="D21" s="16">
        <v>543</v>
      </c>
      <c r="E21" s="16">
        <v>5435</v>
      </c>
      <c r="F21" s="16">
        <v>10</v>
      </c>
      <c r="G21" s="25">
        <v>5080</v>
      </c>
      <c r="H21" s="25">
        <v>498</v>
      </c>
      <c r="I21" s="27">
        <v>9.8000000000000007</v>
      </c>
      <c r="J21" s="25">
        <v>355</v>
      </c>
      <c r="K21" s="25">
        <v>45</v>
      </c>
      <c r="L21" s="27">
        <v>12.7</v>
      </c>
      <c r="M21" s="118" t="s">
        <v>37</v>
      </c>
    </row>
    <row r="22" spans="1:13" ht="30" customHeight="1" thickTop="1" thickBot="1" x14ac:dyDescent="0.3">
      <c r="A22" s="7" t="s">
        <v>171</v>
      </c>
      <c r="B22" s="13">
        <v>2009</v>
      </c>
      <c r="C22" s="14" t="s">
        <v>40</v>
      </c>
      <c r="D22" s="15">
        <v>543</v>
      </c>
      <c r="E22" s="15">
        <v>8070</v>
      </c>
      <c r="F22" s="15">
        <v>14.9</v>
      </c>
      <c r="G22" s="26">
        <v>7514</v>
      </c>
      <c r="H22" s="26">
        <v>484</v>
      </c>
      <c r="I22" s="28">
        <v>6.4</v>
      </c>
      <c r="J22" s="26">
        <v>556</v>
      </c>
      <c r="K22" s="26">
        <v>59</v>
      </c>
      <c r="L22" s="28">
        <v>10.6</v>
      </c>
      <c r="M22" s="118" t="s">
        <v>39</v>
      </c>
    </row>
    <row r="23" spans="1:13" ht="30" customHeight="1" thickTop="1" thickBot="1" x14ac:dyDescent="0.3">
      <c r="A23" s="7" t="s">
        <v>172</v>
      </c>
      <c r="B23" s="13">
        <v>2014</v>
      </c>
      <c r="C23" s="14" t="s">
        <v>41</v>
      </c>
      <c r="D23" s="16">
        <v>543</v>
      </c>
      <c r="E23" s="16">
        <v>8251</v>
      </c>
      <c r="F23" s="16">
        <v>15.2</v>
      </c>
      <c r="G23" s="25">
        <v>7583</v>
      </c>
      <c r="H23" s="25">
        <v>481</v>
      </c>
      <c r="I23" s="27">
        <v>6.3</v>
      </c>
      <c r="J23" s="25">
        <v>668</v>
      </c>
      <c r="K23" s="25">
        <v>62</v>
      </c>
      <c r="L23" s="27">
        <v>9.3000000000000007</v>
      </c>
      <c r="M23" s="118" t="s">
        <v>19</v>
      </c>
    </row>
    <row r="24" spans="1:13" ht="30" customHeight="1" thickTop="1" thickBot="1" x14ac:dyDescent="0.3">
      <c r="A24" s="47" t="s">
        <v>356</v>
      </c>
      <c r="B24" s="13">
        <v>2019</v>
      </c>
      <c r="C24" s="14" t="s">
        <v>42</v>
      </c>
      <c r="D24" s="15">
        <v>542</v>
      </c>
      <c r="E24" s="15">
        <v>8026</v>
      </c>
      <c r="F24" s="15">
        <v>14.8</v>
      </c>
      <c r="G24" s="26">
        <v>7296</v>
      </c>
      <c r="H24" s="26">
        <v>464</v>
      </c>
      <c r="I24" s="28">
        <v>6.4</v>
      </c>
      <c r="J24" s="26">
        <v>724</v>
      </c>
      <c r="K24" s="26">
        <v>78</v>
      </c>
      <c r="L24" s="28">
        <v>10.8</v>
      </c>
      <c r="M24" s="118" t="s">
        <v>20</v>
      </c>
    </row>
    <row r="25" spans="1:13" x14ac:dyDescent="0.25">
      <c r="A25" s="227" t="s">
        <v>363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</row>
    <row r="26" spans="1:13" x14ac:dyDescent="0.25">
      <c r="A26" s="227" t="s">
        <v>43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</sheetData>
  <mergeCells count="21">
    <mergeCell ref="D3:D4"/>
    <mergeCell ref="C5:C6"/>
    <mergeCell ref="C3:C4"/>
    <mergeCell ref="B5:B6"/>
    <mergeCell ref="B3:B4"/>
    <mergeCell ref="A26:M26"/>
    <mergeCell ref="G3:I3"/>
    <mergeCell ref="A1:M1"/>
    <mergeCell ref="A2:M2"/>
    <mergeCell ref="M3:M6"/>
    <mergeCell ref="G8:L8"/>
    <mergeCell ref="A3:A6"/>
    <mergeCell ref="G4:I4"/>
    <mergeCell ref="J3:L3"/>
    <mergeCell ref="A25:M25"/>
    <mergeCell ref="J4:L4"/>
    <mergeCell ref="F5:F6"/>
    <mergeCell ref="F3:F4"/>
    <mergeCell ref="E5:E6"/>
    <mergeCell ref="E3:E4"/>
    <mergeCell ref="D5:D6"/>
  </mergeCells>
  <pageMargins left="0.7" right="0.7" top="0.75" bottom="0.75" header="0.3" footer="0.3"/>
  <pageSetup scale="71" orientation="portrait" r:id="rId1"/>
  <ignoredErrors>
    <ignoredError sqref="A7:F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tabSelected="1" view="pageBreakPreview" zoomScale="115" zoomScaleSheetLayoutView="115" workbookViewId="0">
      <selection activeCell="E15" sqref="E15"/>
    </sheetView>
  </sheetViews>
  <sheetFormatPr defaultColWidth="8.85546875" defaultRowHeight="15" x14ac:dyDescent="0.25"/>
  <cols>
    <col min="1" max="1" width="14.85546875" customWidth="1"/>
    <col min="2" max="2" width="15.5703125" customWidth="1"/>
    <col min="3" max="3" width="6.85546875" customWidth="1"/>
    <col min="4" max="4" width="9.5703125" customWidth="1"/>
    <col min="5" max="5" width="7.5703125" customWidth="1"/>
    <col min="6" max="6" width="8" customWidth="1"/>
    <col min="7" max="7" width="10.28515625" customWidth="1"/>
    <col min="8" max="8" width="7.7109375" customWidth="1"/>
    <col min="9" max="9" width="19.85546875" customWidth="1"/>
    <col min="10" max="10" width="25.140625" customWidth="1"/>
  </cols>
  <sheetData>
    <row r="1" spans="1:9" ht="24" customHeight="1" x14ac:dyDescent="0.25">
      <c r="A1" s="249" t="s">
        <v>423</v>
      </c>
      <c r="B1" s="250"/>
      <c r="C1" s="250"/>
      <c r="D1" s="250"/>
      <c r="E1" s="250"/>
      <c r="F1" s="250"/>
      <c r="G1" s="250"/>
      <c r="H1" s="250"/>
      <c r="I1" s="250"/>
    </row>
    <row r="2" spans="1:9" ht="22.5" customHeight="1" thickBot="1" x14ac:dyDescent="0.3">
      <c r="A2" s="249" t="s">
        <v>424</v>
      </c>
      <c r="B2" s="250"/>
      <c r="C2" s="250"/>
      <c r="D2" s="250"/>
      <c r="E2" s="250"/>
      <c r="F2" s="250"/>
      <c r="G2" s="250"/>
      <c r="H2" s="250"/>
      <c r="I2" s="250"/>
    </row>
    <row r="3" spans="1:9" ht="47.25" customHeight="1" thickBot="1" x14ac:dyDescent="0.3">
      <c r="A3" s="251" t="s">
        <v>205</v>
      </c>
      <c r="B3" s="175" t="s">
        <v>331</v>
      </c>
      <c r="C3" s="176" t="s">
        <v>254</v>
      </c>
      <c r="D3" s="176" t="s">
        <v>330</v>
      </c>
      <c r="E3" s="257" t="s">
        <v>435</v>
      </c>
      <c r="F3" s="258"/>
      <c r="G3" s="176" t="s">
        <v>383</v>
      </c>
      <c r="H3" s="177" t="s">
        <v>217</v>
      </c>
      <c r="I3" s="254" t="s">
        <v>382</v>
      </c>
    </row>
    <row r="4" spans="1:9" ht="21" customHeight="1" x14ac:dyDescent="0.25">
      <c r="A4" s="252"/>
      <c r="B4" s="259" t="s">
        <v>332</v>
      </c>
      <c r="C4" s="261" t="s">
        <v>253</v>
      </c>
      <c r="D4" s="261" t="s">
        <v>255</v>
      </c>
      <c r="E4" s="176" t="s">
        <v>263</v>
      </c>
      <c r="F4" s="176" t="s">
        <v>334</v>
      </c>
      <c r="G4" s="261" t="s">
        <v>384</v>
      </c>
      <c r="H4" s="261" t="s">
        <v>256</v>
      </c>
      <c r="I4" s="255"/>
    </row>
    <row r="5" spans="1:9" ht="33" customHeight="1" thickBot="1" x14ac:dyDescent="0.3">
      <c r="A5" s="253"/>
      <c r="B5" s="260"/>
      <c r="C5" s="262"/>
      <c r="D5" s="262"/>
      <c r="E5" s="178" t="s">
        <v>333</v>
      </c>
      <c r="F5" s="178" t="s">
        <v>234</v>
      </c>
      <c r="G5" s="262"/>
      <c r="H5" s="262"/>
      <c r="I5" s="256"/>
    </row>
    <row r="6" spans="1:9" ht="15.75" thickBot="1" x14ac:dyDescent="0.3">
      <c r="A6" s="174" t="s">
        <v>150</v>
      </c>
      <c r="B6" s="174" t="s">
        <v>151</v>
      </c>
      <c r="C6" s="174" t="s">
        <v>152</v>
      </c>
      <c r="D6" s="174" t="s">
        <v>153</v>
      </c>
      <c r="E6" s="174" t="s">
        <v>154</v>
      </c>
      <c r="F6" s="174" t="s">
        <v>155</v>
      </c>
      <c r="G6" s="174" t="s">
        <v>156</v>
      </c>
      <c r="H6" s="174" t="s">
        <v>157</v>
      </c>
      <c r="I6" s="31" t="s">
        <v>158</v>
      </c>
    </row>
    <row r="7" spans="1:9" ht="15.75" thickBot="1" x14ac:dyDescent="0.3">
      <c r="A7" s="119" t="s">
        <v>174</v>
      </c>
      <c r="B7" s="2">
        <v>1955</v>
      </c>
      <c r="C7" s="20">
        <v>14</v>
      </c>
      <c r="D7" s="20">
        <v>2019</v>
      </c>
      <c r="E7" s="20">
        <v>161</v>
      </c>
      <c r="F7" s="20">
        <v>14</v>
      </c>
      <c r="G7" s="89">
        <f>F7/(E7+F7)*100</f>
        <v>8</v>
      </c>
      <c r="H7" s="20">
        <v>175</v>
      </c>
      <c r="I7" s="125" t="s">
        <v>83</v>
      </c>
    </row>
    <row r="8" spans="1:9" ht="18" customHeight="1" thickBot="1" x14ac:dyDescent="0.3">
      <c r="A8" s="119" t="s">
        <v>175</v>
      </c>
      <c r="B8" s="1">
        <v>1978</v>
      </c>
      <c r="C8" s="21">
        <v>8</v>
      </c>
      <c r="D8" s="21">
        <v>2019</v>
      </c>
      <c r="E8" s="21">
        <v>57</v>
      </c>
      <c r="F8" s="21">
        <v>3</v>
      </c>
      <c r="G8" s="90">
        <f>F8/(E8+F8)*100</f>
        <v>5</v>
      </c>
      <c r="H8" s="21">
        <v>60</v>
      </c>
      <c r="I8" s="125" t="s">
        <v>84</v>
      </c>
    </row>
    <row r="9" spans="1:9" ht="15.75" thickBot="1" x14ac:dyDescent="0.3">
      <c r="A9" s="119" t="s">
        <v>176</v>
      </c>
      <c r="B9" s="2" t="s">
        <v>86</v>
      </c>
      <c r="C9" s="20">
        <v>14</v>
      </c>
      <c r="D9" s="20">
        <v>2021</v>
      </c>
      <c r="E9" s="20">
        <v>120</v>
      </c>
      <c r="F9" s="20">
        <v>6</v>
      </c>
      <c r="G9" s="89">
        <f t="shared" ref="G9:G38" si="0">F9/(E9+F9)*100</f>
        <v>4.7619047619047619</v>
      </c>
      <c r="H9" s="20">
        <v>126</v>
      </c>
      <c r="I9" s="125" t="s">
        <v>85</v>
      </c>
    </row>
    <row r="10" spans="1:9" ht="15.75" thickBot="1" x14ac:dyDescent="0.3">
      <c r="A10" s="119" t="s">
        <v>177</v>
      </c>
      <c r="B10" s="1" t="s">
        <v>86</v>
      </c>
      <c r="C10" s="21">
        <v>15</v>
      </c>
      <c r="D10" s="21">
        <v>2020</v>
      </c>
      <c r="E10" s="21">
        <v>217</v>
      </c>
      <c r="F10" s="21">
        <v>26</v>
      </c>
      <c r="G10" s="90">
        <f t="shared" si="0"/>
        <v>10.699588477366255</v>
      </c>
      <c r="H10" s="21">
        <v>243</v>
      </c>
      <c r="I10" s="125" t="s">
        <v>87</v>
      </c>
    </row>
    <row r="11" spans="1:9" ht="15.75" thickBot="1" x14ac:dyDescent="0.3">
      <c r="A11" s="119" t="s">
        <v>178</v>
      </c>
      <c r="B11" s="2" t="s">
        <v>89</v>
      </c>
      <c r="C11" s="20">
        <v>4</v>
      </c>
      <c r="D11" s="20">
        <v>2018</v>
      </c>
      <c r="E11" s="20">
        <v>77</v>
      </c>
      <c r="F11" s="20">
        <v>13</v>
      </c>
      <c r="G11" s="89">
        <f t="shared" si="0"/>
        <v>14.444444444444443</v>
      </c>
      <c r="H11" s="20">
        <v>90</v>
      </c>
      <c r="I11" s="125" t="s">
        <v>88</v>
      </c>
    </row>
    <row r="12" spans="1:9" ht="15.75" thickBot="1" x14ac:dyDescent="0.3">
      <c r="A12" s="119" t="s">
        <v>179</v>
      </c>
      <c r="B12" s="1" t="s">
        <v>91</v>
      </c>
      <c r="C12" s="21">
        <v>5</v>
      </c>
      <c r="D12" s="21">
        <v>2020</v>
      </c>
      <c r="E12" s="21">
        <v>62</v>
      </c>
      <c r="F12" s="21">
        <v>8</v>
      </c>
      <c r="G12" s="90">
        <f t="shared" si="0"/>
        <v>11.428571428571429</v>
      </c>
      <c r="H12" s="21">
        <v>70</v>
      </c>
      <c r="I12" s="125" t="s">
        <v>90</v>
      </c>
    </row>
    <row r="13" spans="1:9" ht="15.75" thickBot="1" x14ac:dyDescent="0.3">
      <c r="A13" s="119" t="s">
        <v>180</v>
      </c>
      <c r="B13" s="2" t="s">
        <v>93</v>
      </c>
      <c r="C13" s="20">
        <v>6</v>
      </c>
      <c r="D13" s="20">
        <v>2017</v>
      </c>
      <c r="E13" s="20">
        <v>38</v>
      </c>
      <c r="F13" s="20">
        <v>2</v>
      </c>
      <c r="G13" s="89">
        <f t="shared" si="0"/>
        <v>5</v>
      </c>
      <c r="H13" s="20">
        <v>40</v>
      </c>
      <c r="I13" s="125" t="s">
        <v>92</v>
      </c>
    </row>
    <row r="14" spans="1:9" ht="15.75" thickBot="1" x14ac:dyDescent="0.3">
      <c r="A14" s="119" t="s">
        <v>181</v>
      </c>
      <c r="B14" s="1" t="s">
        <v>95</v>
      </c>
      <c r="C14" s="21">
        <v>12</v>
      </c>
      <c r="D14" s="21">
        <v>2017</v>
      </c>
      <c r="E14" s="21">
        <v>160</v>
      </c>
      <c r="F14" s="21">
        <v>22</v>
      </c>
      <c r="G14" s="90">
        <f t="shared" si="0"/>
        <v>12.087912087912088</v>
      </c>
      <c r="H14" s="21">
        <v>182</v>
      </c>
      <c r="I14" s="125" t="s">
        <v>94</v>
      </c>
    </row>
    <row r="15" spans="1:9" ht="15.75" thickBot="1" x14ac:dyDescent="0.3">
      <c r="A15" s="119" t="s">
        <v>182</v>
      </c>
      <c r="B15" s="2" t="s">
        <v>97</v>
      </c>
      <c r="C15" s="20">
        <v>12</v>
      </c>
      <c r="D15" s="20">
        <v>2019</v>
      </c>
      <c r="E15" s="20">
        <v>81</v>
      </c>
      <c r="F15" s="20">
        <v>9</v>
      </c>
      <c r="G15" s="89">
        <f t="shared" si="0"/>
        <v>10</v>
      </c>
      <c r="H15" s="20">
        <v>90</v>
      </c>
      <c r="I15" s="125" t="s">
        <v>96</v>
      </c>
    </row>
    <row r="16" spans="1:9" ht="15.75" thickBot="1" x14ac:dyDescent="0.3">
      <c r="A16" s="119" t="s">
        <v>183</v>
      </c>
      <c r="B16" s="1" t="s">
        <v>99</v>
      </c>
      <c r="C16" s="21">
        <v>12</v>
      </c>
      <c r="D16" s="21">
        <v>2017</v>
      </c>
      <c r="E16" s="21">
        <v>65</v>
      </c>
      <c r="F16" s="21">
        <v>3</v>
      </c>
      <c r="G16" s="90">
        <f t="shared" si="0"/>
        <v>4.4117647058823533</v>
      </c>
      <c r="H16" s="21">
        <v>68</v>
      </c>
      <c r="I16" s="125" t="s">
        <v>98</v>
      </c>
    </row>
    <row r="17" spans="1:9" ht="19.5" customHeight="1" thickBot="1" x14ac:dyDescent="0.3">
      <c r="A17" s="119" t="s">
        <v>367</v>
      </c>
      <c r="B17" s="2" t="s">
        <v>101</v>
      </c>
      <c r="C17" s="20">
        <v>9</v>
      </c>
      <c r="D17" s="20">
        <v>2014</v>
      </c>
      <c r="E17" s="20">
        <v>85</v>
      </c>
      <c r="F17" s="20">
        <v>2</v>
      </c>
      <c r="G17" s="89">
        <f t="shared" si="0"/>
        <v>2.2988505747126435</v>
      </c>
      <c r="H17" s="20">
        <v>87</v>
      </c>
      <c r="I17" s="125" t="s">
        <v>100</v>
      </c>
    </row>
    <row r="18" spans="1:9" ht="15.75" thickBot="1" x14ac:dyDescent="0.3">
      <c r="A18" s="119" t="s">
        <v>184</v>
      </c>
      <c r="B18" s="1" t="s">
        <v>103</v>
      </c>
      <c r="C18" s="21">
        <v>3</v>
      </c>
      <c r="D18" s="21">
        <v>2019</v>
      </c>
      <c r="E18" s="21">
        <v>71</v>
      </c>
      <c r="F18" s="21">
        <v>10</v>
      </c>
      <c r="G18" s="90">
        <f t="shared" si="0"/>
        <v>12.345679012345679</v>
      </c>
      <c r="H18" s="21">
        <v>81</v>
      </c>
      <c r="I18" s="125" t="s">
        <v>102</v>
      </c>
    </row>
    <row r="19" spans="1:9" ht="15.75" thickBot="1" x14ac:dyDescent="0.3">
      <c r="A19" s="119" t="s">
        <v>185</v>
      </c>
      <c r="B19" s="2" t="s">
        <v>105</v>
      </c>
      <c r="C19" s="20">
        <v>13</v>
      </c>
      <c r="D19" s="20">
        <v>2018</v>
      </c>
      <c r="E19" s="20">
        <v>216</v>
      </c>
      <c r="F19" s="20">
        <v>7</v>
      </c>
      <c r="G19" s="89">
        <f t="shared" si="0"/>
        <v>3.1390134529147984</v>
      </c>
      <c r="H19" s="20">
        <v>223</v>
      </c>
      <c r="I19" s="125" t="s">
        <v>104</v>
      </c>
    </row>
    <row r="20" spans="1:9" ht="15.75" thickBot="1" x14ac:dyDescent="0.3">
      <c r="A20" s="119" t="s">
        <v>186</v>
      </c>
      <c r="B20" s="1">
        <v>1957</v>
      </c>
      <c r="C20" s="21">
        <v>15</v>
      </c>
      <c r="D20" s="21">
        <v>2021</v>
      </c>
      <c r="E20" s="21">
        <v>129</v>
      </c>
      <c r="F20" s="21">
        <v>11</v>
      </c>
      <c r="G20" s="90">
        <f t="shared" si="0"/>
        <v>7.8571428571428568</v>
      </c>
      <c r="H20" s="21">
        <v>140</v>
      </c>
      <c r="I20" s="125" t="s">
        <v>106</v>
      </c>
    </row>
    <row r="21" spans="1:9" ht="15.75" thickBot="1" x14ac:dyDescent="0.3">
      <c r="A21" s="119" t="s">
        <v>188</v>
      </c>
      <c r="B21" s="2">
        <v>1957</v>
      </c>
      <c r="C21" s="20">
        <v>14</v>
      </c>
      <c r="D21" s="20">
        <v>2018</v>
      </c>
      <c r="E21" s="20">
        <v>209</v>
      </c>
      <c r="F21" s="20">
        <v>21</v>
      </c>
      <c r="G21" s="89">
        <f t="shared" si="0"/>
        <v>9.1304347826086953</v>
      </c>
      <c r="H21" s="20">
        <v>230</v>
      </c>
      <c r="I21" s="125" t="s">
        <v>107</v>
      </c>
    </row>
    <row r="22" spans="1:9" ht="15.75" thickBot="1" x14ac:dyDescent="0.3">
      <c r="A22" s="119" t="s">
        <v>189</v>
      </c>
      <c r="B22" s="1" t="s">
        <v>95</v>
      </c>
      <c r="C22" s="21">
        <v>11</v>
      </c>
      <c r="D22" s="21">
        <v>2019</v>
      </c>
      <c r="E22" s="21">
        <v>264</v>
      </c>
      <c r="F22" s="21">
        <v>24</v>
      </c>
      <c r="G22" s="90">
        <f t="shared" si="0"/>
        <v>8.3333333333333321</v>
      </c>
      <c r="H22" s="21">
        <v>288</v>
      </c>
      <c r="I22" s="125" t="s">
        <v>108</v>
      </c>
    </row>
    <row r="23" spans="1:9" ht="15.75" thickBot="1" x14ac:dyDescent="0.3">
      <c r="A23" s="119" t="s">
        <v>190</v>
      </c>
      <c r="B23" s="2" t="s">
        <v>110</v>
      </c>
      <c r="C23" s="20">
        <v>11</v>
      </c>
      <c r="D23" s="20">
        <v>2017</v>
      </c>
      <c r="E23" s="20">
        <v>58</v>
      </c>
      <c r="F23" s="20">
        <v>2</v>
      </c>
      <c r="G23" s="89">
        <f t="shared" si="0"/>
        <v>3.3333333333333335</v>
      </c>
      <c r="H23" s="20">
        <v>60</v>
      </c>
      <c r="I23" s="125" t="s">
        <v>109</v>
      </c>
    </row>
    <row r="24" spans="1:9" ht="15.75" thickBot="1" x14ac:dyDescent="0.3">
      <c r="A24" s="119" t="s">
        <v>191</v>
      </c>
      <c r="B24" s="1">
        <v>1972</v>
      </c>
      <c r="C24" s="21">
        <v>10</v>
      </c>
      <c r="D24" s="21">
        <v>2018</v>
      </c>
      <c r="E24" s="21">
        <v>56</v>
      </c>
      <c r="F24" s="21">
        <v>3</v>
      </c>
      <c r="G24" s="90">
        <f t="shared" si="0"/>
        <v>5.0847457627118651</v>
      </c>
      <c r="H24" s="21">
        <v>59</v>
      </c>
      <c r="I24" s="125" t="s">
        <v>111</v>
      </c>
    </row>
    <row r="25" spans="1:9" ht="15.75" thickBot="1" x14ac:dyDescent="0.3">
      <c r="A25" s="119" t="s">
        <v>369</v>
      </c>
      <c r="B25" s="2" t="s">
        <v>113</v>
      </c>
      <c r="C25" s="20">
        <v>11</v>
      </c>
      <c r="D25" s="20">
        <v>2018</v>
      </c>
      <c r="E25" s="20">
        <v>40</v>
      </c>
      <c r="F25" s="20">
        <v>14</v>
      </c>
      <c r="G25" s="89">
        <f t="shared" si="0"/>
        <v>25.925925925925924</v>
      </c>
      <c r="H25" s="20">
        <v>40</v>
      </c>
      <c r="I25" s="125" t="s">
        <v>112</v>
      </c>
    </row>
    <row r="26" spans="1:9" ht="15.75" thickBot="1" x14ac:dyDescent="0.3">
      <c r="A26" s="119" t="s">
        <v>203</v>
      </c>
      <c r="B26" s="1" t="s">
        <v>115</v>
      </c>
      <c r="C26" s="21">
        <v>13</v>
      </c>
      <c r="D26" s="21">
        <v>2018</v>
      </c>
      <c r="E26" s="21">
        <v>59</v>
      </c>
      <c r="F26" s="21">
        <v>0</v>
      </c>
      <c r="G26" s="90">
        <f t="shared" si="0"/>
        <v>0</v>
      </c>
      <c r="H26" s="21">
        <v>59</v>
      </c>
      <c r="I26" s="125" t="s">
        <v>114</v>
      </c>
    </row>
    <row r="27" spans="1:9" ht="15.75" thickBot="1" x14ac:dyDescent="0.3">
      <c r="A27" s="119" t="s">
        <v>192</v>
      </c>
      <c r="B27" s="2">
        <v>1937</v>
      </c>
      <c r="C27" s="20">
        <v>15</v>
      </c>
      <c r="D27" s="20">
        <v>2019</v>
      </c>
      <c r="E27" s="20">
        <v>133</v>
      </c>
      <c r="F27" s="20">
        <v>13</v>
      </c>
      <c r="G27" s="89">
        <f t="shared" si="0"/>
        <v>8.9041095890410951</v>
      </c>
      <c r="H27" s="22">
        <v>146</v>
      </c>
      <c r="I27" s="125" t="s">
        <v>69</v>
      </c>
    </row>
    <row r="28" spans="1:9" ht="15.75" thickBot="1" x14ac:dyDescent="0.3">
      <c r="A28" s="119" t="s">
        <v>193</v>
      </c>
      <c r="B28" s="1">
        <v>1937</v>
      </c>
      <c r="C28" s="21">
        <v>14</v>
      </c>
      <c r="D28" s="21">
        <v>2017</v>
      </c>
      <c r="E28" s="21">
        <v>111</v>
      </c>
      <c r="F28" s="21">
        <v>6</v>
      </c>
      <c r="G28" s="90">
        <f t="shared" si="0"/>
        <v>5.1282051282051277</v>
      </c>
      <c r="H28" s="23">
        <v>117</v>
      </c>
      <c r="I28" s="125" t="s">
        <v>116</v>
      </c>
    </row>
    <row r="29" spans="1:9" ht="15.75" thickBot="1" x14ac:dyDescent="0.3">
      <c r="A29" s="119" t="s">
        <v>370</v>
      </c>
      <c r="B29" s="2">
        <v>1963</v>
      </c>
      <c r="C29" s="20">
        <v>13</v>
      </c>
      <c r="D29" s="20">
        <v>2021</v>
      </c>
      <c r="E29" s="20">
        <v>29</v>
      </c>
      <c r="F29" s="20">
        <v>1</v>
      </c>
      <c r="G29" s="89">
        <f t="shared" si="0"/>
        <v>3.3333333333333335</v>
      </c>
      <c r="H29" s="20">
        <v>30</v>
      </c>
      <c r="I29" s="125" t="s">
        <v>117</v>
      </c>
    </row>
    <row r="30" spans="1:9" ht="15.75" thickBot="1" x14ac:dyDescent="0.3">
      <c r="A30" s="119" t="s">
        <v>194</v>
      </c>
      <c r="B30" s="1">
        <v>1956</v>
      </c>
      <c r="C30" s="21">
        <v>14</v>
      </c>
      <c r="D30" s="21">
        <v>2018</v>
      </c>
      <c r="E30" s="21">
        <v>176</v>
      </c>
      <c r="F30" s="21">
        <v>24</v>
      </c>
      <c r="G30" s="90">
        <f t="shared" si="0"/>
        <v>12</v>
      </c>
      <c r="H30" s="21">
        <v>200</v>
      </c>
      <c r="I30" s="125" t="s">
        <v>118</v>
      </c>
    </row>
    <row r="31" spans="1:9" ht="15.75" thickBot="1" x14ac:dyDescent="0.3">
      <c r="A31" s="119" t="s">
        <v>195</v>
      </c>
      <c r="B31" s="2">
        <v>1975</v>
      </c>
      <c r="C31" s="20">
        <v>8</v>
      </c>
      <c r="D31" s="20">
        <v>2019</v>
      </c>
      <c r="E31" s="20">
        <v>29</v>
      </c>
      <c r="F31" s="20">
        <v>3</v>
      </c>
      <c r="G31" s="89">
        <f t="shared" si="0"/>
        <v>9.375</v>
      </c>
      <c r="H31" s="20">
        <v>32</v>
      </c>
      <c r="I31" s="125" t="s">
        <v>119</v>
      </c>
    </row>
    <row r="32" spans="1:9" ht="15.75" thickBot="1" x14ac:dyDescent="0.3">
      <c r="A32" s="119" t="s">
        <v>196</v>
      </c>
      <c r="B32" s="1">
        <v>1937</v>
      </c>
      <c r="C32" s="21">
        <v>12</v>
      </c>
      <c r="D32" s="21">
        <v>2021</v>
      </c>
      <c r="E32" s="21">
        <v>222</v>
      </c>
      <c r="F32" s="21">
        <v>12</v>
      </c>
      <c r="G32" s="90">
        <f t="shared" si="0"/>
        <v>5.1282051282051277</v>
      </c>
      <c r="H32" s="21">
        <v>234</v>
      </c>
      <c r="I32" s="125" t="s">
        <v>120</v>
      </c>
    </row>
    <row r="33" spans="1:9" ht="15.75" thickBot="1" x14ac:dyDescent="0.3">
      <c r="A33" s="119" t="s">
        <v>204</v>
      </c>
      <c r="B33" s="2">
        <v>2014</v>
      </c>
      <c r="C33" s="20">
        <v>1</v>
      </c>
      <c r="D33" s="20">
        <v>2018</v>
      </c>
      <c r="E33" s="20">
        <v>113</v>
      </c>
      <c r="F33" s="20">
        <v>6</v>
      </c>
      <c r="G33" s="89">
        <f t="shared" si="0"/>
        <v>5.0420168067226889</v>
      </c>
      <c r="H33" s="20">
        <v>119</v>
      </c>
      <c r="I33" s="125" t="s">
        <v>75</v>
      </c>
    </row>
    <row r="34" spans="1:9" ht="15.75" thickBot="1" x14ac:dyDescent="0.3">
      <c r="A34" s="119" t="s">
        <v>197</v>
      </c>
      <c r="B34" s="1">
        <v>1972</v>
      </c>
      <c r="C34" s="21">
        <v>11</v>
      </c>
      <c r="D34" s="21">
        <v>2018</v>
      </c>
      <c r="E34" s="21">
        <v>57</v>
      </c>
      <c r="F34" s="21">
        <v>3</v>
      </c>
      <c r="G34" s="90">
        <f t="shared" si="0"/>
        <v>5</v>
      </c>
      <c r="H34" s="21">
        <v>60</v>
      </c>
      <c r="I34" s="125" t="s">
        <v>121</v>
      </c>
    </row>
    <row r="35" spans="1:9" ht="15.75" thickBot="1" x14ac:dyDescent="0.3">
      <c r="A35" s="119" t="s">
        <v>198</v>
      </c>
      <c r="B35" s="2">
        <v>1937</v>
      </c>
      <c r="C35" s="20">
        <v>16</v>
      </c>
      <c r="D35" s="20">
        <v>2017</v>
      </c>
      <c r="E35" s="20">
        <v>361</v>
      </c>
      <c r="F35" s="20">
        <v>42</v>
      </c>
      <c r="G35" s="89">
        <f t="shared" si="0"/>
        <v>10.421836228287841</v>
      </c>
      <c r="H35" s="20">
        <v>403</v>
      </c>
      <c r="I35" s="125" t="s">
        <v>122</v>
      </c>
    </row>
    <row r="36" spans="1:9" ht="15.75" thickBot="1" x14ac:dyDescent="0.3">
      <c r="A36" s="119" t="s">
        <v>199</v>
      </c>
      <c r="B36" s="1">
        <v>2000</v>
      </c>
      <c r="C36" s="21">
        <v>3</v>
      </c>
      <c r="D36" s="21">
        <v>2017</v>
      </c>
      <c r="E36" s="21">
        <v>66</v>
      </c>
      <c r="F36" s="21">
        <v>4</v>
      </c>
      <c r="G36" s="90">
        <f t="shared" si="0"/>
        <v>5.7142857142857144</v>
      </c>
      <c r="H36" s="21">
        <v>70</v>
      </c>
      <c r="I36" s="125" t="s">
        <v>123</v>
      </c>
    </row>
    <row r="37" spans="1:9" ht="15.75" thickBot="1" x14ac:dyDescent="0.3">
      <c r="A37" s="119" t="s">
        <v>200</v>
      </c>
      <c r="B37" s="2">
        <v>1937</v>
      </c>
      <c r="C37" s="20">
        <v>16</v>
      </c>
      <c r="D37" s="20">
        <v>2021</v>
      </c>
      <c r="E37" s="20">
        <v>252</v>
      </c>
      <c r="F37" s="20">
        <v>40</v>
      </c>
      <c r="G37" s="89">
        <f t="shared" si="0"/>
        <v>13.698630136986301</v>
      </c>
      <c r="H37" s="20">
        <v>292</v>
      </c>
      <c r="I37" s="125" t="s">
        <v>124</v>
      </c>
    </row>
    <row r="38" spans="1:9" ht="18" customHeight="1" thickBot="1" x14ac:dyDescent="0.3">
      <c r="A38" s="119" t="s">
        <v>206</v>
      </c>
      <c r="B38" s="1" t="s">
        <v>386</v>
      </c>
      <c r="C38" s="21" t="s">
        <v>386</v>
      </c>
      <c r="D38" s="21" t="s">
        <v>386</v>
      </c>
      <c r="E38" s="92">
        <f>SUM(E7:E37)</f>
        <v>3774</v>
      </c>
      <c r="F38" s="92">
        <f>SUM(F7:F37)</f>
        <v>354</v>
      </c>
      <c r="G38" s="91">
        <f t="shared" si="0"/>
        <v>8.5755813953488378</v>
      </c>
      <c r="H38" s="92">
        <f>SUM(H7:H37)</f>
        <v>4114</v>
      </c>
      <c r="I38" s="126" t="s">
        <v>2</v>
      </c>
    </row>
    <row r="39" spans="1:9" ht="15" customHeight="1" thickTop="1" thickBot="1" x14ac:dyDescent="0.3">
      <c r="A39" s="246" t="s">
        <v>385</v>
      </c>
      <c r="B39" s="247"/>
      <c r="C39" s="247"/>
      <c r="D39" s="247"/>
      <c r="E39" s="247"/>
      <c r="F39" s="247"/>
      <c r="G39" s="247"/>
      <c r="H39" s="247"/>
      <c r="I39" s="248"/>
    </row>
    <row r="40" spans="1:9" ht="15.75" thickTop="1" x14ac:dyDescent="0.25">
      <c r="A40" s="246" t="s">
        <v>305</v>
      </c>
      <c r="B40" s="247"/>
      <c r="C40" s="247"/>
      <c r="D40" s="247"/>
      <c r="E40" s="247"/>
      <c r="F40" s="247"/>
      <c r="G40" s="247"/>
      <c r="H40" s="247"/>
      <c r="I40" s="248"/>
    </row>
  </sheetData>
  <mergeCells count="12">
    <mergeCell ref="A40:I40"/>
    <mergeCell ref="A39:I39"/>
    <mergeCell ref="A1:I1"/>
    <mergeCell ref="A2:I2"/>
    <mergeCell ref="A3:A5"/>
    <mergeCell ref="I3:I5"/>
    <mergeCell ref="E3:F3"/>
    <mergeCell ref="B4:B5"/>
    <mergeCell ref="C4:C5"/>
    <mergeCell ref="D4:D5"/>
    <mergeCell ref="G4:G5"/>
    <mergeCell ref="H4:H5"/>
  </mergeCells>
  <pageMargins left="0.7" right="0.7" top="0.75" bottom="0.75" header="0.3" footer="0.3"/>
  <pageSetup scale="90" orientation="portrait" r:id="rId1"/>
  <ignoredErrors>
    <ignoredError sqref="A6:H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6"/>
  <sheetViews>
    <sheetView tabSelected="1" view="pageBreakPreview" zoomScale="130" zoomScaleSheetLayoutView="130" workbookViewId="0">
      <selection activeCell="E15" sqref="E15"/>
    </sheetView>
  </sheetViews>
  <sheetFormatPr defaultColWidth="8.85546875" defaultRowHeight="15" x14ac:dyDescent="0.25"/>
  <cols>
    <col min="1" max="1" width="25" customWidth="1"/>
    <col min="2" max="2" width="10" customWidth="1"/>
    <col min="3" max="3" width="9.85546875" customWidth="1"/>
    <col min="4" max="5" width="9.140625" customWidth="1"/>
    <col min="6" max="6" width="10" customWidth="1"/>
    <col min="7" max="7" width="11.42578125" customWidth="1"/>
    <col min="8" max="8" width="26.28515625" customWidth="1"/>
    <col min="9" max="9" width="30.5703125" customWidth="1"/>
  </cols>
  <sheetData>
    <row r="1" spans="1:8" ht="25.5" customHeight="1" x14ac:dyDescent="0.25">
      <c r="A1" s="263" t="s">
        <v>425</v>
      </c>
      <c r="B1" s="264"/>
      <c r="C1" s="264"/>
      <c r="D1" s="264"/>
      <c r="E1" s="264"/>
      <c r="F1" s="264"/>
      <c r="G1" s="264"/>
      <c r="H1" s="264"/>
    </row>
    <row r="2" spans="1:8" ht="25.5" customHeight="1" thickBot="1" x14ac:dyDescent="0.3">
      <c r="A2" s="263" t="s">
        <v>426</v>
      </c>
      <c r="B2" s="264"/>
      <c r="C2" s="264"/>
      <c r="D2" s="264"/>
      <c r="E2" s="264"/>
      <c r="F2" s="264"/>
      <c r="G2" s="264"/>
      <c r="H2" s="264"/>
    </row>
    <row r="3" spans="1:8" ht="15.75" thickTop="1" x14ac:dyDescent="0.25">
      <c r="A3" s="265" t="s">
        <v>289</v>
      </c>
      <c r="B3" s="275" t="s">
        <v>328</v>
      </c>
      <c r="C3" s="214" t="s">
        <v>251</v>
      </c>
      <c r="D3" s="274" t="s">
        <v>378</v>
      </c>
      <c r="E3" s="189" t="s">
        <v>290</v>
      </c>
      <c r="F3" s="189"/>
      <c r="G3" s="189"/>
      <c r="H3" s="268" t="s">
        <v>401</v>
      </c>
    </row>
    <row r="4" spans="1:8" ht="15.75" thickBot="1" x14ac:dyDescent="0.3">
      <c r="A4" s="266"/>
      <c r="B4" s="259"/>
      <c r="C4" s="271"/>
      <c r="D4" s="269"/>
      <c r="E4" s="196" t="s">
        <v>249</v>
      </c>
      <c r="F4" s="196"/>
      <c r="G4" s="196"/>
      <c r="H4" s="269"/>
    </row>
    <row r="5" spans="1:8" x14ac:dyDescent="0.25">
      <c r="A5" s="266"/>
      <c r="B5" s="259" t="s">
        <v>329</v>
      </c>
      <c r="C5" s="271" t="s">
        <v>250</v>
      </c>
      <c r="D5" s="269" t="s">
        <v>379</v>
      </c>
      <c r="E5" s="32" t="s">
        <v>403</v>
      </c>
      <c r="F5" s="32" t="s">
        <v>217</v>
      </c>
      <c r="G5" s="32" t="s">
        <v>404</v>
      </c>
      <c r="H5" s="269"/>
    </row>
    <row r="6" spans="1:8" ht="15.75" thickBot="1" x14ac:dyDescent="0.3">
      <c r="A6" s="267"/>
      <c r="B6" s="273"/>
      <c r="C6" s="272"/>
      <c r="D6" s="270"/>
      <c r="E6" s="33" t="s">
        <v>252</v>
      </c>
      <c r="F6" s="33" t="s">
        <v>2</v>
      </c>
      <c r="G6" s="33" t="s">
        <v>380</v>
      </c>
      <c r="H6" s="270"/>
    </row>
    <row r="7" spans="1:8" ht="18" customHeight="1" thickBot="1" x14ac:dyDescent="0.3">
      <c r="A7" s="3" t="s">
        <v>150</v>
      </c>
      <c r="B7" s="3" t="s">
        <v>151</v>
      </c>
      <c r="C7" s="3" t="s">
        <v>152</v>
      </c>
      <c r="D7" s="31" t="s">
        <v>153</v>
      </c>
      <c r="E7" s="31" t="s">
        <v>154</v>
      </c>
      <c r="F7" s="31" t="s">
        <v>155</v>
      </c>
      <c r="G7" s="31" t="s">
        <v>156</v>
      </c>
      <c r="H7" s="31" t="s">
        <v>157</v>
      </c>
    </row>
    <row r="8" spans="1:8" ht="26.25" customHeight="1" thickBot="1" x14ac:dyDescent="0.3">
      <c r="A8" s="119" t="s">
        <v>364</v>
      </c>
      <c r="B8" s="57">
        <v>0</v>
      </c>
      <c r="C8" s="57">
        <v>1</v>
      </c>
      <c r="D8" s="11">
        <f>B8/C8*100</f>
        <v>0</v>
      </c>
      <c r="E8" s="57">
        <v>0</v>
      </c>
      <c r="F8" s="57">
        <v>0</v>
      </c>
      <c r="G8" s="11" t="s">
        <v>386</v>
      </c>
      <c r="H8" s="30" t="s">
        <v>44</v>
      </c>
    </row>
    <row r="9" spans="1:8" ht="18" customHeight="1" thickBot="1" x14ac:dyDescent="0.3">
      <c r="A9" s="119" t="s">
        <v>174</v>
      </c>
      <c r="B9" s="85">
        <v>4</v>
      </c>
      <c r="C9" s="85">
        <v>25</v>
      </c>
      <c r="D9" s="86">
        <f>B9/C9*100</f>
        <v>16</v>
      </c>
      <c r="E9" s="85">
        <v>4</v>
      </c>
      <c r="F9" s="85">
        <v>18</v>
      </c>
      <c r="G9" s="86">
        <f>E9/F9*100</f>
        <v>22.222222222222221</v>
      </c>
      <c r="H9" s="29" t="s">
        <v>45</v>
      </c>
    </row>
    <row r="10" spans="1:8" ht="18" customHeight="1" thickBot="1" x14ac:dyDescent="0.3">
      <c r="A10" s="119" t="s">
        <v>175</v>
      </c>
      <c r="B10" s="57">
        <v>0</v>
      </c>
      <c r="C10" s="57">
        <v>1</v>
      </c>
      <c r="D10" s="11">
        <f t="shared" ref="D10:D44" si="0">B10/C10*100</f>
        <v>0</v>
      </c>
      <c r="E10" s="57">
        <v>0</v>
      </c>
      <c r="F10" s="57">
        <v>0</v>
      </c>
      <c r="G10" s="11" t="s">
        <v>386</v>
      </c>
      <c r="H10" s="30" t="s">
        <v>46</v>
      </c>
    </row>
    <row r="11" spans="1:8" ht="18" customHeight="1" thickBot="1" x14ac:dyDescent="0.3">
      <c r="A11" s="119" t="s">
        <v>176</v>
      </c>
      <c r="B11" s="85">
        <v>1</v>
      </c>
      <c r="C11" s="85">
        <v>14</v>
      </c>
      <c r="D11" s="86">
        <f t="shared" si="0"/>
        <v>7.1428571428571423</v>
      </c>
      <c r="E11" s="85">
        <v>1</v>
      </c>
      <c r="F11" s="85">
        <v>9</v>
      </c>
      <c r="G11" s="86">
        <f t="shared" ref="G11:G44" si="1">E11/F11*100</f>
        <v>11.111111111111111</v>
      </c>
      <c r="H11" s="29" t="s">
        <v>47</v>
      </c>
    </row>
    <row r="12" spans="1:8" ht="18" customHeight="1" thickBot="1" x14ac:dyDescent="0.3">
      <c r="A12" s="119" t="s">
        <v>177</v>
      </c>
      <c r="B12" s="57">
        <v>3</v>
      </c>
      <c r="C12" s="57">
        <v>40</v>
      </c>
      <c r="D12" s="11">
        <f t="shared" si="0"/>
        <v>7.5</v>
      </c>
      <c r="E12" s="57">
        <v>2</v>
      </c>
      <c r="F12" s="57">
        <v>17</v>
      </c>
      <c r="G12" s="11">
        <f t="shared" si="1"/>
        <v>11.76470588235294</v>
      </c>
      <c r="H12" s="30" t="s">
        <v>48</v>
      </c>
    </row>
    <row r="13" spans="1:8" ht="18" customHeight="1" thickBot="1" x14ac:dyDescent="0.3">
      <c r="A13" s="119" t="s">
        <v>202</v>
      </c>
      <c r="B13" s="85">
        <v>1</v>
      </c>
      <c r="C13" s="85">
        <v>1</v>
      </c>
      <c r="D13" s="86">
        <f t="shared" si="0"/>
        <v>100</v>
      </c>
      <c r="E13" s="85">
        <v>0</v>
      </c>
      <c r="F13" s="85">
        <v>0</v>
      </c>
      <c r="G13" s="86" t="s">
        <v>386</v>
      </c>
      <c r="H13" s="29" t="s">
        <v>49</v>
      </c>
    </row>
    <row r="14" spans="1:8" ht="18" customHeight="1" thickBot="1" x14ac:dyDescent="0.3">
      <c r="A14" s="119" t="s">
        <v>178</v>
      </c>
      <c r="B14" s="57">
        <v>3</v>
      </c>
      <c r="C14" s="57">
        <v>11</v>
      </c>
      <c r="D14" s="11">
        <f t="shared" si="0"/>
        <v>27.27272727272727</v>
      </c>
      <c r="E14" s="57">
        <v>3</v>
      </c>
      <c r="F14" s="57">
        <v>10</v>
      </c>
      <c r="G14" s="11">
        <f t="shared" si="1"/>
        <v>30</v>
      </c>
      <c r="H14" s="30" t="s">
        <v>50</v>
      </c>
    </row>
    <row r="15" spans="1:8" ht="18" customHeight="1" thickBot="1" x14ac:dyDescent="0.3">
      <c r="A15" s="119" t="s">
        <v>365</v>
      </c>
      <c r="B15" s="85">
        <v>0</v>
      </c>
      <c r="C15" s="85">
        <v>1</v>
      </c>
      <c r="D15" s="86">
        <f t="shared" si="0"/>
        <v>0</v>
      </c>
      <c r="E15" s="85">
        <v>0</v>
      </c>
      <c r="F15" s="85">
        <v>0</v>
      </c>
      <c r="G15" s="86" t="s">
        <v>386</v>
      </c>
      <c r="H15" s="29" t="s">
        <v>80</v>
      </c>
    </row>
    <row r="16" spans="1:8" ht="18" customHeight="1" thickBot="1" x14ac:dyDescent="0.3">
      <c r="A16" s="119" t="s">
        <v>366</v>
      </c>
      <c r="B16" s="57">
        <v>0</v>
      </c>
      <c r="C16" s="57">
        <v>1</v>
      </c>
      <c r="D16" s="11">
        <f t="shared" si="0"/>
        <v>0</v>
      </c>
      <c r="E16" s="57">
        <v>0</v>
      </c>
      <c r="F16" s="57">
        <v>0</v>
      </c>
      <c r="G16" s="11" t="s">
        <v>386</v>
      </c>
      <c r="H16" s="30" t="s">
        <v>52</v>
      </c>
    </row>
    <row r="17" spans="1:8" ht="18" customHeight="1" thickBot="1" x14ac:dyDescent="0.3">
      <c r="A17" s="119" t="s">
        <v>179</v>
      </c>
      <c r="B17" s="85">
        <v>1</v>
      </c>
      <c r="C17" s="85">
        <v>7</v>
      </c>
      <c r="D17" s="86">
        <f t="shared" si="0"/>
        <v>14.285714285714285</v>
      </c>
      <c r="E17" s="85">
        <v>0</v>
      </c>
      <c r="F17" s="85">
        <v>2</v>
      </c>
      <c r="G17" s="86">
        <f t="shared" si="1"/>
        <v>0</v>
      </c>
      <c r="H17" s="29" t="s">
        <v>53</v>
      </c>
    </row>
    <row r="18" spans="1:8" ht="18" customHeight="1" thickBot="1" x14ac:dyDescent="0.3">
      <c r="A18" s="119" t="s">
        <v>180</v>
      </c>
      <c r="B18" s="57">
        <v>0</v>
      </c>
      <c r="C18" s="57">
        <v>2</v>
      </c>
      <c r="D18" s="11">
        <f t="shared" si="0"/>
        <v>0</v>
      </c>
      <c r="E18" s="57">
        <v>0</v>
      </c>
      <c r="F18" s="57">
        <v>0</v>
      </c>
      <c r="G18" s="11" t="s">
        <v>386</v>
      </c>
      <c r="H18" s="30" t="s">
        <v>54</v>
      </c>
    </row>
    <row r="19" spans="1:8" ht="18" customHeight="1" thickBot="1" x14ac:dyDescent="0.3">
      <c r="A19" s="119" t="s">
        <v>181</v>
      </c>
      <c r="B19" s="85">
        <v>6</v>
      </c>
      <c r="C19" s="85">
        <v>26</v>
      </c>
      <c r="D19" s="86">
        <f t="shared" si="0"/>
        <v>23.076923076923077</v>
      </c>
      <c r="E19" s="85">
        <v>2</v>
      </c>
      <c r="F19" s="85">
        <v>10</v>
      </c>
      <c r="G19" s="86">
        <f t="shared" si="1"/>
        <v>20</v>
      </c>
      <c r="H19" s="29" t="s">
        <v>55</v>
      </c>
    </row>
    <row r="20" spans="1:8" ht="18" customHeight="1" thickBot="1" x14ac:dyDescent="0.3">
      <c r="A20" s="119" t="s">
        <v>182</v>
      </c>
      <c r="B20" s="57">
        <v>1</v>
      </c>
      <c r="C20" s="57">
        <v>10</v>
      </c>
      <c r="D20" s="11">
        <f t="shared" si="0"/>
        <v>10</v>
      </c>
      <c r="E20" s="57">
        <v>1</v>
      </c>
      <c r="F20" s="57">
        <v>4</v>
      </c>
      <c r="G20" s="11">
        <f t="shared" si="1"/>
        <v>25</v>
      </c>
      <c r="H20" s="30" t="s">
        <v>56</v>
      </c>
    </row>
    <row r="21" spans="1:8" ht="18" customHeight="1" thickBot="1" x14ac:dyDescent="0.3">
      <c r="A21" s="119" t="s">
        <v>183</v>
      </c>
      <c r="B21" s="85">
        <v>0</v>
      </c>
      <c r="C21" s="85">
        <v>4</v>
      </c>
      <c r="D21" s="86">
        <f t="shared" si="0"/>
        <v>0</v>
      </c>
      <c r="E21" s="85">
        <v>0</v>
      </c>
      <c r="F21" s="85">
        <v>2</v>
      </c>
      <c r="G21" s="86">
        <f t="shared" si="1"/>
        <v>0</v>
      </c>
      <c r="H21" s="29" t="s">
        <v>57</v>
      </c>
    </row>
    <row r="22" spans="1:8" ht="18" customHeight="1" thickBot="1" x14ac:dyDescent="0.3">
      <c r="A22" s="119" t="s">
        <v>367</v>
      </c>
      <c r="B22" s="57">
        <v>0</v>
      </c>
      <c r="C22" s="57">
        <v>6</v>
      </c>
      <c r="D22" s="11">
        <f t="shared" si="0"/>
        <v>0</v>
      </c>
      <c r="E22" s="57">
        <v>0</v>
      </c>
      <c r="F22" s="57">
        <v>3</v>
      </c>
      <c r="G22" s="11">
        <f t="shared" si="1"/>
        <v>0</v>
      </c>
      <c r="H22" s="30" t="s">
        <v>58</v>
      </c>
    </row>
    <row r="23" spans="1:8" ht="18" customHeight="1" thickBot="1" x14ac:dyDescent="0.3">
      <c r="A23" s="119" t="s">
        <v>184</v>
      </c>
      <c r="B23" s="85">
        <v>2</v>
      </c>
      <c r="C23" s="85">
        <v>14</v>
      </c>
      <c r="D23" s="86">
        <f t="shared" si="0"/>
        <v>14.285714285714285</v>
      </c>
      <c r="E23" s="85">
        <v>2</v>
      </c>
      <c r="F23" s="85">
        <v>5</v>
      </c>
      <c r="G23" s="86">
        <f t="shared" si="1"/>
        <v>40</v>
      </c>
      <c r="H23" s="29" t="s">
        <v>59</v>
      </c>
    </row>
    <row r="24" spans="1:8" ht="18" customHeight="1" thickBot="1" x14ac:dyDescent="0.3">
      <c r="A24" s="119" t="s">
        <v>185</v>
      </c>
      <c r="B24" s="57">
        <v>2</v>
      </c>
      <c r="C24" s="57">
        <v>28</v>
      </c>
      <c r="D24" s="11">
        <f t="shared" si="0"/>
        <v>7.1428571428571423</v>
      </c>
      <c r="E24" s="57">
        <v>1</v>
      </c>
      <c r="F24" s="57">
        <v>11</v>
      </c>
      <c r="G24" s="11">
        <f t="shared" si="1"/>
        <v>9.0909090909090917</v>
      </c>
      <c r="H24" s="30" t="s">
        <v>60</v>
      </c>
    </row>
    <row r="25" spans="1:8" ht="18" customHeight="1" thickBot="1" x14ac:dyDescent="0.3">
      <c r="A25" s="119" t="s">
        <v>186</v>
      </c>
      <c r="B25" s="85">
        <v>1</v>
      </c>
      <c r="C25" s="85">
        <v>20</v>
      </c>
      <c r="D25" s="86">
        <f t="shared" si="0"/>
        <v>5</v>
      </c>
      <c r="E25" s="85">
        <v>1</v>
      </c>
      <c r="F25" s="85">
        <v>10</v>
      </c>
      <c r="G25" s="86">
        <f t="shared" si="1"/>
        <v>10</v>
      </c>
      <c r="H25" s="29" t="s">
        <v>61</v>
      </c>
    </row>
    <row r="26" spans="1:8" ht="18" customHeight="1" thickBot="1" x14ac:dyDescent="0.3">
      <c r="A26" s="119" t="s">
        <v>187</v>
      </c>
      <c r="B26" s="57">
        <v>0</v>
      </c>
      <c r="C26" s="57">
        <v>1</v>
      </c>
      <c r="D26" s="11">
        <f t="shared" si="0"/>
        <v>0</v>
      </c>
      <c r="E26" s="57">
        <v>0</v>
      </c>
      <c r="F26" s="57">
        <v>0</v>
      </c>
      <c r="G26" s="11" t="s">
        <v>386</v>
      </c>
      <c r="H26" s="30" t="s">
        <v>62</v>
      </c>
    </row>
    <row r="27" spans="1:8" ht="18" customHeight="1" thickBot="1" x14ac:dyDescent="0.3">
      <c r="A27" s="119" t="s">
        <v>188</v>
      </c>
      <c r="B27" s="85">
        <v>4</v>
      </c>
      <c r="C27" s="85">
        <v>29</v>
      </c>
      <c r="D27" s="86">
        <f t="shared" si="0"/>
        <v>13.793103448275861</v>
      </c>
      <c r="E27" s="85">
        <v>2</v>
      </c>
      <c r="F27" s="85">
        <v>16</v>
      </c>
      <c r="G27" s="86">
        <f t="shared" si="1"/>
        <v>12.5</v>
      </c>
      <c r="H27" s="29" t="s">
        <v>63</v>
      </c>
    </row>
    <row r="28" spans="1:8" ht="18" customHeight="1" thickBot="1" x14ac:dyDescent="0.3">
      <c r="A28" s="119" t="s">
        <v>189</v>
      </c>
      <c r="B28" s="57">
        <v>8</v>
      </c>
      <c r="C28" s="57">
        <v>48</v>
      </c>
      <c r="D28" s="11">
        <f t="shared" si="0"/>
        <v>16.666666666666664</v>
      </c>
      <c r="E28" s="57">
        <v>2</v>
      </c>
      <c r="F28" s="57">
        <v>19</v>
      </c>
      <c r="G28" s="11">
        <f t="shared" si="1"/>
        <v>10.526315789473683</v>
      </c>
      <c r="H28" s="30" t="s">
        <v>64</v>
      </c>
    </row>
    <row r="29" spans="1:8" ht="18" customHeight="1" thickBot="1" x14ac:dyDescent="0.3">
      <c r="A29" s="119" t="s">
        <v>190</v>
      </c>
      <c r="B29" s="85">
        <v>0</v>
      </c>
      <c r="C29" s="85">
        <v>2</v>
      </c>
      <c r="D29" s="86">
        <f t="shared" si="0"/>
        <v>0</v>
      </c>
      <c r="E29" s="85">
        <v>0</v>
      </c>
      <c r="F29" s="85">
        <v>2</v>
      </c>
      <c r="G29" s="86">
        <f t="shared" si="1"/>
        <v>0</v>
      </c>
      <c r="H29" s="29" t="s">
        <v>65</v>
      </c>
    </row>
    <row r="30" spans="1:8" ht="18" customHeight="1" thickBot="1" x14ac:dyDescent="0.3">
      <c r="A30" s="119" t="s">
        <v>191</v>
      </c>
      <c r="B30" s="57">
        <v>1</v>
      </c>
      <c r="C30" s="57">
        <v>2</v>
      </c>
      <c r="D30" s="11">
        <f t="shared" si="0"/>
        <v>50</v>
      </c>
      <c r="E30" s="57">
        <v>0</v>
      </c>
      <c r="F30" s="57">
        <v>0</v>
      </c>
      <c r="G30" s="11" t="s">
        <v>386</v>
      </c>
      <c r="H30" s="30" t="s">
        <v>66</v>
      </c>
    </row>
    <row r="31" spans="1:8" ht="18" customHeight="1" thickBot="1" x14ac:dyDescent="0.3">
      <c r="A31" s="119" t="s">
        <v>369</v>
      </c>
      <c r="B31" s="85">
        <v>0</v>
      </c>
      <c r="C31" s="85">
        <v>1</v>
      </c>
      <c r="D31" s="86">
        <f t="shared" si="0"/>
        <v>0</v>
      </c>
      <c r="E31" s="85">
        <v>0</v>
      </c>
      <c r="F31" s="85">
        <v>1</v>
      </c>
      <c r="G31" s="86">
        <f t="shared" si="1"/>
        <v>0</v>
      </c>
      <c r="H31" s="29" t="s">
        <v>67</v>
      </c>
    </row>
    <row r="32" spans="1:8" ht="18" customHeight="1" thickBot="1" x14ac:dyDescent="0.3">
      <c r="A32" s="119" t="s">
        <v>203</v>
      </c>
      <c r="B32" s="57">
        <v>0</v>
      </c>
      <c r="C32" s="57">
        <v>1</v>
      </c>
      <c r="D32" s="11">
        <f t="shared" si="0"/>
        <v>0</v>
      </c>
      <c r="E32" s="57">
        <v>0</v>
      </c>
      <c r="F32" s="57">
        <v>0</v>
      </c>
      <c r="G32" s="11" t="s">
        <v>386</v>
      </c>
      <c r="H32" s="30" t="s">
        <v>68</v>
      </c>
    </row>
    <row r="33" spans="1:8" ht="18" customHeight="1" thickBot="1" x14ac:dyDescent="0.3">
      <c r="A33" s="119" t="s">
        <v>192</v>
      </c>
      <c r="B33" s="85">
        <v>7</v>
      </c>
      <c r="C33" s="85">
        <v>21</v>
      </c>
      <c r="D33" s="86">
        <f t="shared" si="0"/>
        <v>33.333333333333329</v>
      </c>
      <c r="E33" s="85">
        <v>6</v>
      </c>
      <c r="F33" s="85">
        <v>16</v>
      </c>
      <c r="G33" s="86">
        <f t="shared" si="1"/>
        <v>37.5</v>
      </c>
      <c r="H33" s="29" t="s">
        <v>69</v>
      </c>
    </row>
    <row r="34" spans="1:8" ht="18" customHeight="1" thickBot="1" x14ac:dyDescent="0.3">
      <c r="A34" s="119" t="s">
        <v>370</v>
      </c>
      <c r="B34" s="57">
        <v>0</v>
      </c>
      <c r="C34" s="57">
        <v>1</v>
      </c>
      <c r="D34" s="11">
        <f t="shared" si="0"/>
        <v>0</v>
      </c>
      <c r="E34" s="57">
        <v>0</v>
      </c>
      <c r="F34" s="57">
        <v>1</v>
      </c>
      <c r="G34" s="11">
        <f t="shared" si="1"/>
        <v>0</v>
      </c>
      <c r="H34" s="30" t="s">
        <v>81</v>
      </c>
    </row>
    <row r="35" spans="1:8" ht="18" customHeight="1" thickBot="1" x14ac:dyDescent="0.3">
      <c r="A35" s="119" t="s">
        <v>193</v>
      </c>
      <c r="B35" s="85">
        <v>2</v>
      </c>
      <c r="C35" s="85">
        <v>13</v>
      </c>
      <c r="D35" s="86">
        <f t="shared" si="0"/>
        <v>15.384615384615385</v>
      </c>
      <c r="E35" s="85">
        <v>0</v>
      </c>
      <c r="F35" s="85">
        <v>5</v>
      </c>
      <c r="G35" s="86">
        <f t="shared" si="1"/>
        <v>0</v>
      </c>
      <c r="H35" s="29" t="s">
        <v>71</v>
      </c>
    </row>
    <row r="36" spans="1:8" ht="18" customHeight="1" thickBot="1" x14ac:dyDescent="0.3">
      <c r="A36" s="119" t="s">
        <v>194</v>
      </c>
      <c r="B36" s="57">
        <v>3</v>
      </c>
      <c r="C36" s="57">
        <v>25</v>
      </c>
      <c r="D36" s="11">
        <f t="shared" si="0"/>
        <v>12</v>
      </c>
      <c r="E36" s="57">
        <v>2</v>
      </c>
      <c r="F36" s="57">
        <v>8</v>
      </c>
      <c r="G36" s="11">
        <f t="shared" si="1"/>
        <v>25</v>
      </c>
      <c r="H36" s="30" t="s">
        <v>72</v>
      </c>
    </row>
    <row r="37" spans="1:8" ht="18" customHeight="1" thickBot="1" x14ac:dyDescent="0.3">
      <c r="A37" s="119" t="s">
        <v>195</v>
      </c>
      <c r="B37" s="85">
        <v>0</v>
      </c>
      <c r="C37" s="85">
        <v>1</v>
      </c>
      <c r="D37" s="86">
        <f t="shared" si="0"/>
        <v>0</v>
      </c>
      <c r="E37" s="85">
        <v>0</v>
      </c>
      <c r="F37" s="85">
        <v>1</v>
      </c>
      <c r="G37" s="86">
        <f t="shared" si="1"/>
        <v>0</v>
      </c>
      <c r="H37" s="29" t="s">
        <v>73</v>
      </c>
    </row>
    <row r="38" spans="1:8" ht="18" customHeight="1" thickBot="1" x14ac:dyDescent="0.3">
      <c r="A38" s="119" t="s">
        <v>196</v>
      </c>
      <c r="B38" s="57">
        <v>3</v>
      </c>
      <c r="C38" s="57">
        <v>39</v>
      </c>
      <c r="D38" s="11">
        <f t="shared" si="0"/>
        <v>7.6923076923076925</v>
      </c>
      <c r="E38" s="57">
        <v>3</v>
      </c>
      <c r="F38" s="57">
        <v>27</v>
      </c>
      <c r="G38" s="11">
        <f t="shared" si="1"/>
        <v>11.111111111111111</v>
      </c>
      <c r="H38" s="30" t="s">
        <v>74</v>
      </c>
    </row>
    <row r="39" spans="1:8" ht="18" customHeight="1" thickBot="1" x14ac:dyDescent="0.3">
      <c r="A39" s="119" t="s">
        <v>204</v>
      </c>
      <c r="B39" s="85">
        <v>1</v>
      </c>
      <c r="C39" s="85">
        <v>17</v>
      </c>
      <c r="D39" s="86">
        <f t="shared" si="0"/>
        <v>5.8823529411764701</v>
      </c>
      <c r="E39" s="85">
        <v>1</v>
      </c>
      <c r="F39" s="85">
        <v>12</v>
      </c>
      <c r="G39" s="86">
        <f t="shared" si="1"/>
        <v>8.3333333333333321</v>
      </c>
      <c r="H39" s="29" t="s">
        <v>75</v>
      </c>
    </row>
    <row r="40" spans="1:8" ht="18" customHeight="1" thickBot="1" x14ac:dyDescent="0.3">
      <c r="A40" s="119" t="s">
        <v>197</v>
      </c>
      <c r="B40" s="57">
        <v>1</v>
      </c>
      <c r="C40" s="57">
        <v>2</v>
      </c>
      <c r="D40" s="11">
        <f t="shared" si="0"/>
        <v>50</v>
      </c>
      <c r="E40" s="57">
        <v>1</v>
      </c>
      <c r="F40" s="57">
        <v>2</v>
      </c>
      <c r="G40" s="11">
        <f t="shared" si="1"/>
        <v>50</v>
      </c>
      <c r="H40" s="30" t="s">
        <v>76</v>
      </c>
    </row>
    <row r="41" spans="1:8" ht="18" customHeight="1" thickBot="1" x14ac:dyDescent="0.3">
      <c r="A41" s="119" t="s">
        <v>198</v>
      </c>
      <c r="B41" s="85">
        <v>11</v>
      </c>
      <c r="C41" s="85">
        <v>80</v>
      </c>
      <c r="D41" s="86">
        <f t="shared" si="0"/>
        <v>13.750000000000002</v>
      </c>
      <c r="E41" s="85">
        <v>5</v>
      </c>
      <c r="F41" s="85">
        <v>31</v>
      </c>
      <c r="G41" s="86">
        <f t="shared" si="1"/>
        <v>16.129032258064516</v>
      </c>
      <c r="H41" s="55" t="s">
        <v>77</v>
      </c>
    </row>
    <row r="42" spans="1:8" ht="18" customHeight="1" thickBot="1" x14ac:dyDescent="0.3">
      <c r="A42" s="119" t="s">
        <v>199</v>
      </c>
      <c r="B42" s="57">
        <v>1</v>
      </c>
      <c r="C42" s="57">
        <v>5</v>
      </c>
      <c r="D42" s="11">
        <f t="shared" si="0"/>
        <v>20</v>
      </c>
      <c r="E42" s="57">
        <v>0</v>
      </c>
      <c r="F42" s="57">
        <v>2</v>
      </c>
      <c r="G42" s="11">
        <f t="shared" si="1"/>
        <v>0</v>
      </c>
      <c r="H42" s="122" t="s">
        <v>78</v>
      </c>
    </row>
    <row r="43" spans="1:8" ht="18" customHeight="1" thickBot="1" x14ac:dyDescent="0.3">
      <c r="A43" s="119" t="s">
        <v>200</v>
      </c>
      <c r="B43" s="85">
        <v>11</v>
      </c>
      <c r="C43" s="85">
        <v>42</v>
      </c>
      <c r="D43" s="86">
        <f t="shared" si="0"/>
        <v>26.190476190476193</v>
      </c>
      <c r="E43" s="85">
        <v>6</v>
      </c>
      <c r="F43" s="85">
        <v>22</v>
      </c>
      <c r="G43" s="86">
        <f t="shared" si="1"/>
        <v>27.27272727272727</v>
      </c>
      <c r="H43" s="123" t="s">
        <v>79</v>
      </c>
    </row>
    <row r="44" spans="1:8" ht="18" customHeight="1" thickBot="1" x14ac:dyDescent="0.3">
      <c r="A44" s="121" t="s">
        <v>201</v>
      </c>
      <c r="B44" s="87">
        <v>78</v>
      </c>
      <c r="C44" s="87">
        <v>542</v>
      </c>
      <c r="D44" s="88">
        <f t="shared" si="0"/>
        <v>14.391143911439114</v>
      </c>
      <c r="E44" s="87">
        <v>45</v>
      </c>
      <c r="F44" s="87">
        <v>266</v>
      </c>
      <c r="G44" s="88">
        <f t="shared" si="1"/>
        <v>16.917293233082706</v>
      </c>
      <c r="H44" s="124" t="s">
        <v>278</v>
      </c>
    </row>
    <row r="45" spans="1:8" x14ac:dyDescent="0.25">
      <c r="A45" s="198" t="s">
        <v>381</v>
      </c>
      <c r="B45" s="199"/>
      <c r="C45" s="199"/>
      <c r="D45" s="199"/>
      <c r="E45" s="199"/>
      <c r="F45" s="199"/>
      <c r="G45" s="199"/>
      <c r="H45" s="199"/>
    </row>
    <row r="46" spans="1:8" x14ac:dyDescent="0.25">
      <c r="A46" s="198" t="s">
        <v>82</v>
      </c>
      <c r="B46" s="199"/>
      <c r="C46" s="199"/>
      <c r="D46" s="199"/>
      <c r="E46" s="199"/>
      <c r="F46" s="199"/>
      <c r="G46" s="199"/>
      <c r="H46" s="199"/>
    </row>
  </sheetData>
  <mergeCells count="14">
    <mergeCell ref="A1:H1"/>
    <mergeCell ref="A2:H2"/>
    <mergeCell ref="A45:H45"/>
    <mergeCell ref="A46:H46"/>
    <mergeCell ref="E3:G3"/>
    <mergeCell ref="E4:G4"/>
    <mergeCell ref="A3:A6"/>
    <mergeCell ref="H3:H6"/>
    <mergeCell ref="D5:D6"/>
    <mergeCell ref="C5:C6"/>
    <mergeCell ref="B5:B6"/>
    <mergeCell ref="D3:D4"/>
    <mergeCell ref="C3:C4"/>
    <mergeCell ref="B3:B4"/>
  </mergeCells>
  <pageMargins left="0.7" right="0.7" top="0.75" bottom="0.75" header="0.3" footer="0.3"/>
  <pageSetup scale="81" orientation="portrait" r:id="rId1"/>
  <ignoredErrors>
    <ignoredError sqref="A7:G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5"/>
  <sheetViews>
    <sheetView tabSelected="1" view="pageBreakPreview" zoomScale="130" zoomScaleSheetLayoutView="130" workbookViewId="0">
      <selection activeCell="E15" sqref="E15"/>
    </sheetView>
  </sheetViews>
  <sheetFormatPr defaultColWidth="8.85546875" defaultRowHeight="15" x14ac:dyDescent="0.25"/>
  <cols>
    <col min="1" max="1" width="26.140625" style="110" customWidth="1"/>
    <col min="2" max="2" width="9.42578125" style="110" customWidth="1"/>
    <col min="3" max="3" width="11.7109375" style="110" customWidth="1"/>
    <col min="4" max="4" width="10.7109375" style="110" customWidth="1"/>
    <col min="5" max="5" width="11.5703125" style="110" customWidth="1"/>
    <col min="6" max="6" width="10.5703125" style="110" bestFit="1" customWidth="1"/>
    <col min="7" max="7" width="10" style="110" bestFit="1" customWidth="1"/>
    <col min="8" max="8" width="27.85546875" style="110" customWidth="1"/>
    <col min="9" max="9" width="22.85546875" style="110" customWidth="1"/>
    <col min="10" max="16384" width="8.85546875" style="110"/>
  </cols>
  <sheetData>
    <row r="1" spans="1:8" ht="22.15" customHeight="1" x14ac:dyDescent="0.25">
      <c r="A1" s="200" t="s">
        <v>413</v>
      </c>
      <c r="B1" s="201"/>
      <c r="C1" s="201"/>
      <c r="D1" s="201"/>
      <c r="E1" s="201"/>
      <c r="F1" s="201"/>
      <c r="G1" s="201"/>
      <c r="H1" s="201"/>
    </row>
    <row r="2" spans="1:8" ht="21.6" customHeight="1" thickBot="1" x14ac:dyDescent="0.3">
      <c r="A2" s="200" t="s">
        <v>414</v>
      </c>
      <c r="B2" s="201"/>
      <c r="C2" s="201"/>
      <c r="D2" s="201"/>
      <c r="E2" s="201"/>
      <c r="F2" s="201"/>
      <c r="G2" s="201"/>
      <c r="H2" s="201"/>
    </row>
    <row r="3" spans="1:8" ht="17.25" customHeight="1" thickTop="1" x14ac:dyDescent="0.25">
      <c r="A3" s="276" t="s">
        <v>289</v>
      </c>
      <c r="B3" s="188" t="s">
        <v>265</v>
      </c>
      <c r="C3" s="189"/>
      <c r="D3" s="190"/>
      <c r="E3" s="188" t="s">
        <v>393</v>
      </c>
      <c r="F3" s="189"/>
      <c r="G3" s="190"/>
      <c r="H3" s="181" t="s">
        <v>401</v>
      </c>
    </row>
    <row r="4" spans="1:8" ht="19.5" customHeight="1" thickBot="1" x14ac:dyDescent="0.3">
      <c r="A4" s="277"/>
      <c r="B4" s="182" t="s">
        <v>264</v>
      </c>
      <c r="C4" s="194"/>
      <c r="D4" s="195"/>
      <c r="E4" s="182" t="s">
        <v>392</v>
      </c>
      <c r="F4" s="194"/>
      <c r="G4" s="195"/>
      <c r="H4" s="181"/>
    </row>
    <row r="5" spans="1:8" ht="27.75" customHeight="1" x14ac:dyDescent="0.25">
      <c r="A5" s="277"/>
      <c r="B5" s="151" t="s">
        <v>338</v>
      </c>
      <c r="C5" s="151" t="s">
        <v>267</v>
      </c>
      <c r="D5" s="151" t="s">
        <v>269</v>
      </c>
      <c r="E5" s="151" t="s">
        <v>217</v>
      </c>
      <c r="F5" s="151" t="s">
        <v>340</v>
      </c>
      <c r="G5" s="151" t="s">
        <v>270</v>
      </c>
      <c r="H5" s="181"/>
    </row>
    <row r="6" spans="1:8" ht="26.45" customHeight="1" thickBot="1" x14ac:dyDescent="0.3">
      <c r="A6" s="224"/>
      <c r="B6" s="152" t="s">
        <v>339</v>
      </c>
      <c r="C6" s="152" t="s">
        <v>266</v>
      </c>
      <c r="D6" s="152" t="s">
        <v>268</v>
      </c>
      <c r="E6" s="152" t="s">
        <v>2</v>
      </c>
      <c r="F6" s="152" t="s">
        <v>341</v>
      </c>
      <c r="G6" s="152" t="s">
        <v>252</v>
      </c>
      <c r="H6" s="278"/>
    </row>
    <row r="7" spans="1:8" ht="15.75" thickBot="1" x14ac:dyDescent="0.3">
      <c r="A7" s="3" t="s">
        <v>150</v>
      </c>
      <c r="B7" s="31" t="s">
        <v>151</v>
      </c>
      <c r="C7" s="31" t="s">
        <v>152</v>
      </c>
      <c r="D7" s="31" t="s">
        <v>153</v>
      </c>
      <c r="E7" s="31" t="s">
        <v>154</v>
      </c>
      <c r="F7" s="31" t="s">
        <v>155</v>
      </c>
      <c r="G7" s="31" t="s">
        <v>156</v>
      </c>
      <c r="H7" s="3" t="s">
        <v>157</v>
      </c>
    </row>
    <row r="8" spans="1:8" ht="30" customHeight="1" thickBot="1" x14ac:dyDescent="0.3">
      <c r="A8" s="119" t="s">
        <v>364</v>
      </c>
      <c r="B8" s="161">
        <v>2</v>
      </c>
      <c r="C8" s="57" t="s">
        <v>135</v>
      </c>
      <c r="D8" s="161">
        <v>70</v>
      </c>
      <c r="E8" s="57">
        <v>858</v>
      </c>
      <c r="F8" s="161">
        <v>306</v>
      </c>
      <c r="G8" s="162">
        <f t="shared" ref="G8:G16" si="0">F8/E8*100</f>
        <v>35.664335664335667</v>
      </c>
      <c r="H8" s="29" t="s">
        <v>44</v>
      </c>
    </row>
    <row r="9" spans="1:8" ht="21.4" customHeight="1" thickBot="1" x14ac:dyDescent="0.3">
      <c r="A9" s="119" t="s">
        <v>174</v>
      </c>
      <c r="B9" s="56">
        <v>13</v>
      </c>
      <c r="C9" s="56">
        <v>660</v>
      </c>
      <c r="D9" s="56">
        <v>13371</v>
      </c>
      <c r="E9" s="56">
        <v>156050</v>
      </c>
      <c r="F9" s="56">
        <v>78025</v>
      </c>
      <c r="G9" s="163">
        <f t="shared" si="0"/>
        <v>50</v>
      </c>
      <c r="H9" s="30" t="s">
        <v>45</v>
      </c>
    </row>
    <row r="10" spans="1:8" ht="21.4" customHeight="1" thickBot="1" x14ac:dyDescent="0.3">
      <c r="A10" s="119" t="s">
        <v>175</v>
      </c>
      <c r="B10" s="57">
        <v>25</v>
      </c>
      <c r="C10" s="57" t="s">
        <v>135</v>
      </c>
      <c r="D10" s="57">
        <v>2108</v>
      </c>
      <c r="E10" s="57">
        <v>9383</v>
      </c>
      <c r="F10" s="57">
        <v>3658</v>
      </c>
      <c r="G10" s="159">
        <f t="shared" si="0"/>
        <v>38.985399126079081</v>
      </c>
      <c r="H10" s="30" t="s">
        <v>46</v>
      </c>
    </row>
    <row r="11" spans="1:8" ht="21.4" customHeight="1" thickBot="1" x14ac:dyDescent="0.3">
      <c r="A11" s="119" t="s">
        <v>176</v>
      </c>
      <c r="B11" s="56">
        <v>26</v>
      </c>
      <c r="C11" s="56">
        <v>192</v>
      </c>
      <c r="D11" s="56">
        <v>2197</v>
      </c>
      <c r="E11" s="56">
        <v>26754</v>
      </c>
      <c r="F11" s="56">
        <v>14609</v>
      </c>
      <c r="G11" s="163">
        <f t="shared" si="0"/>
        <v>54.604918890633179</v>
      </c>
      <c r="H11" s="30" t="s">
        <v>47</v>
      </c>
    </row>
    <row r="12" spans="1:8" ht="21.4" customHeight="1" thickBot="1" x14ac:dyDescent="0.3">
      <c r="A12" s="119" t="s">
        <v>177</v>
      </c>
      <c r="B12" s="57">
        <v>38</v>
      </c>
      <c r="C12" s="57">
        <v>534</v>
      </c>
      <c r="D12" s="57">
        <v>8135</v>
      </c>
      <c r="E12" s="57">
        <v>136573</v>
      </c>
      <c r="F12" s="57">
        <v>71046</v>
      </c>
      <c r="G12" s="159">
        <f t="shared" si="0"/>
        <v>52.020531144516127</v>
      </c>
      <c r="H12" s="30" t="s">
        <v>48</v>
      </c>
    </row>
    <row r="13" spans="1:8" ht="21.4" customHeight="1" thickBot="1" x14ac:dyDescent="0.3">
      <c r="A13" s="119" t="s">
        <v>202</v>
      </c>
      <c r="B13" s="56">
        <v>1</v>
      </c>
      <c r="C13" s="56">
        <v>1</v>
      </c>
      <c r="D13" s="56">
        <v>1</v>
      </c>
      <c r="E13" s="56">
        <v>169</v>
      </c>
      <c r="F13" s="56">
        <v>58</v>
      </c>
      <c r="G13" s="163">
        <f t="shared" si="0"/>
        <v>34.319526627218934</v>
      </c>
      <c r="H13" s="30" t="s">
        <v>49</v>
      </c>
    </row>
    <row r="14" spans="1:8" ht="21.4" customHeight="1" thickBot="1" x14ac:dyDescent="0.3">
      <c r="A14" s="119" t="s">
        <v>178</v>
      </c>
      <c r="B14" s="57">
        <v>27</v>
      </c>
      <c r="C14" s="57">
        <v>146</v>
      </c>
      <c r="D14" s="57">
        <v>11658</v>
      </c>
      <c r="E14" s="57">
        <v>170465</v>
      </c>
      <c r="F14" s="57">
        <v>93392</v>
      </c>
      <c r="G14" s="159">
        <f t="shared" si="0"/>
        <v>54.786613087730615</v>
      </c>
      <c r="H14" s="30" t="s">
        <v>50</v>
      </c>
    </row>
    <row r="15" spans="1:8" ht="21.4" customHeight="1" thickBot="1" x14ac:dyDescent="0.3">
      <c r="A15" s="119" t="s">
        <v>365</v>
      </c>
      <c r="B15" s="279">
        <v>3</v>
      </c>
      <c r="C15" s="281" t="s">
        <v>135</v>
      </c>
      <c r="D15" s="281">
        <v>38</v>
      </c>
      <c r="E15" s="56">
        <v>147</v>
      </c>
      <c r="F15" s="56">
        <v>47</v>
      </c>
      <c r="G15" s="163">
        <f t="shared" si="0"/>
        <v>31.972789115646261</v>
      </c>
      <c r="H15" s="30" t="s">
        <v>51</v>
      </c>
    </row>
    <row r="16" spans="1:8" ht="21.4" customHeight="1" thickBot="1" x14ac:dyDescent="0.3">
      <c r="A16" s="119" t="s">
        <v>366</v>
      </c>
      <c r="B16" s="280"/>
      <c r="C16" s="282"/>
      <c r="D16" s="282"/>
      <c r="E16" s="56">
        <v>192</v>
      </c>
      <c r="F16" s="56">
        <v>92</v>
      </c>
      <c r="G16" s="163">
        <f t="shared" si="0"/>
        <v>47.916666666666671</v>
      </c>
      <c r="H16" s="30" t="s">
        <v>52</v>
      </c>
    </row>
    <row r="17" spans="1:8" ht="21.4" customHeight="1" thickBot="1" x14ac:dyDescent="0.3">
      <c r="A17" s="119" t="s">
        <v>180</v>
      </c>
      <c r="B17" s="161">
        <v>2</v>
      </c>
      <c r="C17" s="57" t="s">
        <v>135</v>
      </c>
      <c r="D17" s="161">
        <v>191</v>
      </c>
      <c r="E17" s="57">
        <v>1555</v>
      </c>
      <c r="F17" s="161">
        <v>571</v>
      </c>
      <c r="G17" s="159">
        <f t="shared" ref="G17:G41" si="1">F17/E17*100</f>
        <v>36.720257234726688</v>
      </c>
      <c r="H17" s="30" t="s">
        <v>54</v>
      </c>
    </row>
    <row r="18" spans="1:8" ht="21.4" customHeight="1" thickBot="1" x14ac:dyDescent="0.3">
      <c r="A18" s="119" t="s">
        <v>181</v>
      </c>
      <c r="B18" s="56">
        <v>33</v>
      </c>
      <c r="C18" s="56">
        <v>248</v>
      </c>
      <c r="D18" s="56">
        <v>14287</v>
      </c>
      <c r="E18" s="56">
        <v>144080</v>
      </c>
      <c r="F18" s="56">
        <v>71988</v>
      </c>
      <c r="G18" s="163">
        <f t="shared" si="1"/>
        <v>49.963908939478067</v>
      </c>
      <c r="H18" s="30" t="s">
        <v>55</v>
      </c>
    </row>
    <row r="19" spans="1:8" ht="21.4" customHeight="1" thickBot="1" x14ac:dyDescent="0.3">
      <c r="A19" s="119" t="s">
        <v>182</v>
      </c>
      <c r="B19" s="57">
        <v>22</v>
      </c>
      <c r="C19" s="57">
        <v>142</v>
      </c>
      <c r="D19" s="57">
        <v>6225</v>
      </c>
      <c r="E19" s="57">
        <v>70035</v>
      </c>
      <c r="F19" s="57">
        <v>29499</v>
      </c>
      <c r="G19" s="159">
        <f t="shared" si="1"/>
        <v>42.120368387234954</v>
      </c>
      <c r="H19" s="30" t="s">
        <v>56</v>
      </c>
    </row>
    <row r="20" spans="1:8" ht="21.4" customHeight="1" thickBot="1" x14ac:dyDescent="0.3">
      <c r="A20" s="119" t="s">
        <v>183</v>
      </c>
      <c r="B20" s="56">
        <v>12</v>
      </c>
      <c r="C20" s="56">
        <v>81</v>
      </c>
      <c r="D20" s="56">
        <v>3615</v>
      </c>
      <c r="E20" s="56">
        <v>28723</v>
      </c>
      <c r="F20" s="56">
        <v>14398</v>
      </c>
      <c r="G20" s="163">
        <f t="shared" si="1"/>
        <v>50.127075862549177</v>
      </c>
      <c r="H20" s="30" t="s">
        <v>57</v>
      </c>
    </row>
    <row r="21" spans="1:8" ht="21.4" customHeight="1" thickBot="1" x14ac:dyDescent="0.3">
      <c r="A21" s="119" t="s">
        <v>367</v>
      </c>
      <c r="B21" s="57">
        <v>20</v>
      </c>
      <c r="C21" s="57">
        <v>275</v>
      </c>
      <c r="D21" s="57">
        <v>4291</v>
      </c>
      <c r="E21" s="57">
        <v>39850</v>
      </c>
      <c r="F21" s="57">
        <v>13224</v>
      </c>
      <c r="G21" s="159">
        <f t="shared" si="1"/>
        <v>33.184441656210787</v>
      </c>
      <c r="H21" s="30" t="s">
        <v>58</v>
      </c>
    </row>
    <row r="22" spans="1:8" ht="21.4" customHeight="1" thickBot="1" x14ac:dyDescent="0.3">
      <c r="A22" s="119" t="s">
        <v>184</v>
      </c>
      <c r="B22" s="56">
        <v>24</v>
      </c>
      <c r="C22" s="56">
        <v>263</v>
      </c>
      <c r="D22" s="56">
        <v>4351</v>
      </c>
      <c r="E22" s="56">
        <v>59638</v>
      </c>
      <c r="F22" s="56">
        <v>30757</v>
      </c>
      <c r="G22" s="163">
        <f t="shared" si="1"/>
        <v>51.572822696938189</v>
      </c>
      <c r="H22" s="30" t="s">
        <v>59</v>
      </c>
    </row>
    <row r="23" spans="1:8" ht="21.4" customHeight="1" thickBot="1" x14ac:dyDescent="0.3">
      <c r="A23" s="119" t="s">
        <v>185</v>
      </c>
      <c r="B23" s="57">
        <v>31</v>
      </c>
      <c r="C23" s="57">
        <v>229</v>
      </c>
      <c r="D23" s="57">
        <v>5964</v>
      </c>
      <c r="E23" s="57">
        <v>101954</v>
      </c>
      <c r="F23" s="57">
        <v>51030</v>
      </c>
      <c r="G23" s="159">
        <f t="shared" si="1"/>
        <v>50.051984228181333</v>
      </c>
      <c r="H23" s="30" t="s">
        <v>60</v>
      </c>
    </row>
    <row r="24" spans="1:8" ht="21.4" customHeight="1" thickBot="1" x14ac:dyDescent="0.3">
      <c r="A24" s="119" t="s">
        <v>186</v>
      </c>
      <c r="B24" s="56">
        <v>14</v>
      </c>
      <c r="C24" s="56">
        <v>152</v>
      </c>
      <c r="D24" s="56">
        <v>941</v>
      </c>
      <c r="E24" s="56">
        <v>18372</v>
      </c>
      <c r="F24" s="56">
        <v>9630</v>
      </c>
      <c r="G24" s="163">
        <f t="shared" si="1"/>
        <v>52.416721097322018</v>
      </c>
      <c r="H24" s="30" t="s">
        <v>61</v>
      </c>
    </row>
    <row r="25" spans="1:8" ht="21.4" customHeight="1" thickBot="1" x14ac:dyDescent="0.3">
      <c r="A25" s="142" t="s">
        <v>313</v>
      </c>
      <c r="B25" s="57">
        <v>2</v>
      </c>
      <c r="C25" s="57">
        <v>31</v>
      </c>
      <c r="D25" s="57">
        <v>193</v>
      </c>
      <c r="E25" s="57">
        <v>1661</v>
      </c>
      <c r="F25" s="57">
        <v>515</v>
      </c>
      <c r="G25" s="159">
        <f t="shared" si="1"/>
        <v>31.005418422636964</v>
      </c>
      <c r="H25" s="144" t="s">
        <v>308</v>
      </c>
    </row>
    <row r="26" spans="1:8" ht="21.4" customHeight="1" thickBot="1" x14ac:dyDescent="0.3">
      <c r="A26" s="119" t="s">
        <v>187</v>
      </c>
      <c r="B26" s="56">
        <v>1</v>
      </c>
      <c r="C26" s="56" t="s">
        <v>135</v>
      </c>
      <c r="D26" s="56">
        <v>10</v>
      </c>
      <c r="E26" s="56">
        <v>110</v>
      </c>
      <c r="F26" s="56">
        <v>41</v>
      </c>
      <c r="G26" s="163">
        <f t="shared" si="1"/>
        <v>37.272727272727273</v>
      </c>
      <c r="H26" s="30" t="s">
        <v>62</v>
      </c>
    </row>
    <row r="27" spans="1:8" ht="21.4" customHeight="1" thickBot="1" x14ac:dyDescent="0.3">
      <c r="A27" s="119" t="s">
        <v>188</v>
      </c>
      <c r="B27" s="57">
        <v>51</v>
      </c>
      <c r="C27" s="57">
        <v>313</v>
      </c>
      <c r="D27" s="57">
        <v>22736</v>
      </c>
      <c r="E27" s="57">
        <v>392981</v>
      </c>
      <c r="F27" s="57">
        <v>196490</v>
      </c>
      <c r="G27" s="159">
        <f t="shared" si="1"/>
        <v>49.999872767385703</v>
      </c>
      <c r="H27" s="30" t="s">
        <v>63</v>
      </c>
    </row>
    <row r="28" spans="1:8" ht="21.4" customHeight="1" thickBot="1" x14ac:dyDescent="0.3">
      <c r="A28" s="119" t="s">
        <v>189</v>
      </c>
      <c r="B28" s="56">
        <v>34</v>
      </c>
      <c r="C28" s="56">
        <v>351</v>
      </c>
      <c r="D28" s="56">
        <v>27898</v>
      </c>
      <c r="E28" s="56">
        <v>240635</v>
      </c>
      <c r="F28" s="56">
        <v>128677</v>
      </c>
      <c r="G28" s="163">
        <f t="shared" si="1"/>
        <v>53.47393355081347</v>
      </c>
      <c r="H28" s="30" t="s">
        <v>64</v>
      </c>
    </row>
    <row r="29" spans="1:8" ht="21.4" customHeight="1" thickBot="1" x14ac:dyDescent="0.3">
      <c r="A29" s="119" t="s">
        <v>190</v>
      </c>
      <c r="B29" s="57">
        <v>6</v>
      </c>
      <c r="C29" s="57" t="s">
        <v>135</v>
      </c>
      <c r="D29" s="57">
        <v>161</v>
      </c>
      <c r="E29" s="57">
        <v>1736</v>
      </c>
      <c r="F29" s="57">
        <v>880</v>
      </c>
      <c r="G29" s="159">
        <f t="shared" si="1"/>
        <v>50.691244239631338</v>
      </c>
      <c r="H29" s="30" t="s">
        <v>65</v>
      </c>
    </row>
    <row r="30" spans="1:8" ht="21.4" customHeight="1" thickBot="1" x14ac:dyDescent="0.3">
      <c r="A30" s="119" t="s">
        <v>192</v>
      </c>
      <c r="B30" s="56">
        <v>30</v>
      </c>
      <c r="C30" s="56">
        <v>314</v>
      </c>
      <c r="D30" s="56">
        <v>6798</v>
      </c>
      <c r="E30" s="56">
        <v>107487</v>
      </c>
      <c r="F30" s="56">
        <v>56627</v>
      </c>
      <c r="G30" s="163">
        <f t="shared" si="1"/>
        <v>52.6826499948831</v>
      </c>
      <c r="H30" s="30" t="s">
        <v>69</v>
      </c>
    </row>
    <row r="31" spans="1:8" ht="21.4" customHeight="1" thickBot="1" x14ac:dyDescent="0.3">
      <c r="A31" s="119" t="s">
        <v>370</v>
      </c>
      <c r="B31" s="57" t="s">
        <v>135</v>
      </c>
      <c r="C31" s="57">
        <v>10</v>
      </c>
      <c r="D31" s="57">
        <v>108</v>
      </c>
      <c r="E31" s="57" t="s">
        <v>4</v>
      </c>
      <c r="F31" s="57" t="s">
        <v>4</v>
      </c>
      <c r="G31" s="159" t="s">
        <v>386</v>
      </c>
      <c r="H31" s="30" t="s">
        <v>70</v>
      </c>
    </row>
    <row r="32" spans="1:8" ht="21.4" customHeight="1" thickBot="1" x14ac:dyDescent="0.3">
      <c r="A32" s="119" t="s">
        <v>193</v>
      </c>
      <c r="B32" s="56">
        <v>22</v>
      </c>
      <c r="C32" s="56">
        <v>151</v>
      </c>
      <c r="D32" s="56">
        <v>13245</v>
      </c>
      <c r="E32" s="56">
        <v>100312</v>
      </c>
      <c r="F32" s="56">
        <v>41922</v>
      </c>
      <c r="G32" s="163">
        <f t="shared" si="1"/>
        <v>41.791610176250096</v>
      </c>
      <c r="H32" s="30" t="s">
        <v>71</v>
      </c>
    </row>
    <row r="33" spans="1:8" ht="21.4" customHeight="1" thickBot="1" x14ac:dyDescent="0.3">
      <c r="A33" s="119" t="s">
        <v>194</v>
      </c>
      <c r="B33" s="57">
        <v>33</v>
      </c>
      <c r="C33" s="57">
        <v>352</v>
      </c>
      <c r="D33" s="57">
        <v>11307</v>
      </c>
      <c r="E33" s="57">
        <v>126271</v>
      </c>
      <c r="F33" s="57">
        <v>64802</v>
      </c>
      <c r="G33" s="159">
        <f t="shared" si="1"/>
        <v>51.319780472159081</v>
      </c>
      <c r="H33" s="30" t="s">
        <v>72</v>
      </c>
    </row>
    <row r="34" spans="1:8" ht="21.4" customHeight="1" thickBot="1" x14ac:dyDescent="0.3">
      <c r="A34" s="119" t="s">
        <v>195</v>
      </c>
      <c r="B34" s="56">
        <v>4</v>
      </c>
      <c r="C34" s="56" t="s">
        <v>135</v>
      </c>
      <c r="D34" s="56">
        <v>185</v>
      </c>
      <c r="E34" s="56">
        <v>1153</v>
      </c>
      <c r="F34" s="56">
        <v>580</v>
      </c>
      <c r="G34" s="163">
        <f t="shared" si="1"/>
        <v>50.303555941023411</v>
      </c>
      <c r="H34" s="30" t="s">
        <v>73</v>
      </c>
    </row>
    <row r="35" spans="1:8" ht="21.4" customHeight="1" thickBot="1" x14ac:dyDescent="0.3">
      <c r="A35" s="119" t="s">
        <v>196</v>
      </c>
      <c r="B35" s="57">
        <v>37</v>
      </c>
      <c r="C35" s="57">
        <v>388</v>
      </c>
      <c r="D35" s="57">
        <v>12525</v>
      </c>
      <c r="E35" s="57">
        <v>106450</v>
      </c>
      <c r="F35" s="57">
        <v>56407</v>
      </c>
      <c r="G35" s="159">
        <f t="shared" si="1"/>
        <v>52.989196806012217</v>
      </c>
      <c r="H35" s="30" t="s">
        <v>74</v>
      </c>
    </row>
    <row r="36" spans="1:8" ht="21.4" customHeight="1" thickBot="1" x14ac:dyDescent="0.3">
      <c r="A36" s="119" t="s">
        <v>204</v>
      </c>
      <c r="B36" s="56">
        <v>32</v>
      </c>
      <c r="C36" s="56">
        <v>540</v>
      </c>
      <c r="D36" s="56">
        <v>12769</v>
      </c>
      <c r="E36" s="56">
        <v>103468</v>
      </c>
      <c r="F36" s="56">
        <v>52096</v>
      </c>
      <c r="G36" s="163">
        <f t="shared" si="1"/>
        <v>50.349866625430082</v>
      </c>
      <c r="H36" s="30" t="s">
        <v>75</v>
      </c>
    </row>
    <row r="37" spans="1:8" ht="21.4" customHeight="1" thickBot="1" x14ac:dyDescent="0.3">
      <c r="A37" s="119" t="s">
        <v>197</v>
      </c>
      <c r="B37" s="57">
        <v>8</v>
      </c>
      <c r="C37" s="57">
        <v>35</v>
      </c>
      <c r="D37" s="57">
        <v>591</v>
      </c>
      <c r="E37" s="57">
        <v>6646</v>
      </c>
      <c r="F37" s="57">
        <v>3006</v>
      </c>
      <c r="G37" s="159">
        <f t="shared" si="1"/>
        <v>45.2302136623533</v>
      </c>
      <c r="H37" s="30" t="s">
        <v>76</v>
      </c>
    </row>
    <row r="38" spans="1:8" ht="21.4" customHeight="1" thickBot="1" x14ac:dyDescent="0.3">
      <c r="A38" s="119" t="s">
        <v>198</v>
      </c>
      <c r="B38" s="56">
        <v>75</v>
      </c>
      <c r="C38" s="56">
        <v>826</v>
      </c>
      <c r="D38" s="56">
        <v>58189</v>
      </c>
      <c r="E38" s="56">
        <v>913417</v>
      </c>
      <c r="F38" s="56">
        <v>304538</v>
      </c>
      <c r="G38" s="163">
        <f t="shared" si="1"/>
        <v>33.340522455789632</v>
      </c>
      <c r="H38" s="30" t="s">
        <v>77</v>
      </c>
    </row>
    <row r="39" spans="1:8" ht="21.4" customHeight="1" thickBot="1" x14ac:dyDescent="0.3">
      <c r="A39" s="119" t="s">
        <v>199</v>
      </c>
      <c r="B39" s="57">
        <v>13</v>
      </c>
      <c r="C39" s="57">
        <v>95</v>
      </c>
      <c r="D39" s="57">
        <v>7791</v>
      </c>
      <c r="E39" s="57">
        <v>62796</v>
      </c>
      <c r="F39" s="57">
        <v>35177</v>
      </c>
      <c r="G39" s="159">
        <f t="shared" si="1"/>
        <v>56.017899229250268</v>
      </c>
      <c r="H39" s="30" t="s">
        <v>78</v>
      </c>
    </row>
    <row r="40" spans="1:8" ht="21.4" customHeight="1" thickBot="1" x14ac:dyDescent="0.3">
      <c r="A40" s="119" t="s">
        <v>200</v>
      </c>
      <c r="B40" s="56">
        <v>22</v>
      </c>
      <c r="C40" s="56">
        <v>344</v>
      </c>
      <c r="D40" s="56">
        <v>3339</v>
      </c>
      <c r="E40" s="56">
        <v>59229</v>
      </c>
      <c r="F40" s="56">
        <v>30458</v>
      </c>
      <c r="G40" s="163">
        <f t="shared" si="1"/>
        <v>51.424133448141959</v>
      </c>
      <c r="H40" s="30" t="s">
        <v>79</v>
      </c>
    </row>
    <row r="41" spans="1:8" ht="21.4" customHeight="1" thickBot="1" x14ac:dyDescent="0.3">
      <c r="A41" s="121" t="s">
        <v>217</v>
      </c>
      <c r="B41" s="57">
        <v>662</v>
      </c>
      <c r="C41" s="57">
        <v>6672</v>
      </c>
      <c r="D41" s="57">
        <v>255287</v>
      </c>
      <c r="E41" s="57">
        <v>3188981</v>
      </c>
      <c r="F41" s="57">
        <v>1454488</v>
      </c>
      <c r="G41" s="159">
        <f t="shared" si="1"/>
        <v>45.609804511221611</v>
      </c>
      <c r="H41" s="60" t="s">
        <v>2</v>
      </c>
    </row>
    <row r="42" spans="1:8" ht="18" customHeight="1" x14ac:dyDescent="0.25">
      <c r="A42" s="198" t="s">
        <v>405</v>
      </c>
      <c r="B42" s="199"/>
      <c r="C42" s="199"/>
      <c r="D42" s="199"/>
      <c r="E42" s="199"/>
      <c r="F42" s="199"/>
      <c r="G42" s="199"/>
      <c r="H42" s="199"/>
    </row>
    <row r="43" spans="1:8" ht="13.5" customHeight="1" x14ac:dyDescent="0.25">
      <c r="A43" s="198" t="s">
        <v>406</v>
      </c>
      <c r="B43" s="199"/>
      <c r="C43" s="199"/>
      <c r="D43" s="199"/>
      <c r="E43" s="199"/>
      <c r="F43" s="199"/>
      <c r="G43" s="199"/>
      <c r="H43" s="199"/>
    </row>
    <row r="44" spans="1:8" ht="9.75" customHeight="1" x14ac:dyDescent="0.25">
      <c r="A44" s="198" t="s">
        <v>408</v>
      </c>
      <c r="B44" s="199"/>
      <c r="C44" s="199"/>
      <c r="D44" s="199"/>
      <c r="E44" s="199"/>
      <c r="F44" s="199"/>
      <c r="G44" s="199"/>
      <c r="H44" s="199"/>
    </row>
    <row r="45" spans="1:8" ht="14.25" customHeight="1" x14ac:dyDescent="0.25">
      <c r="A45" s="156" t="s">
        <v>407</v>
      </c>
      <c r="B45" s="156"/>
      <c r="C45" s="156"/>
      <c r="D45" s="156"/>
      <c r="E45" s="156"/>
      <c r="F45" s="156"/>
      <c r="G45" s="156"/>
      <c r="H45" s="156"/>
    </row>
  </sheetData>
  <mergeCells count="14">
    <mergeCell ref="A43:H43"/>
    <mergeCell ref="A44:H44"/>
    <mergeCell ref="A1:H1"/>
    <mergeCell ref="A2:H2"/>
    <mergeCell ref="A42:H42"/>
    <mergeCell ref="E4:G4"/>
    <mergeCell ref="B4:D4"/>
    <mergeCell ref="A3:A6"/>
    <mergeCell ref="H3:H6"/>
    <mergeCell ref="B3:D3"/>
    <mergeCell ref="E3:G3"/>
    <mergeCell ref="B15:B16"/>
    <mergeCell ref="C15:C16"/>
    <mergeCell ref="D15:D16"/>
  </mergeCells>
  <pageMargins left="0.7" right="0.7" top="0.75" bottom="0.75" header="0.3" footer="0.3"/>
  <pageSetup scale="75" orientation="portrait" r:id="rId1"/>
  <ignoredErrors>
    <ignoredError sqref="A7:G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9"/>
  <sheetViews>
    <sheetView tabSelected="1" view="pageBreakPreview" zoomScale="96" zoomScaleNormal="100" zoomScaleSheetLayoutView="96" workbookViewId="0">
      <selection activeCell="E15" sqref="E15"/>
    </sheetView>
  </sheetViews>
  <sheetFormatPr defaultColWidth="8.85546875" defaultRowHeight="15" x14ac:dyDescent="0.25"/>
  <cols>
    <col min="1" max="1" width="20.140625" customWidth="1"/>
    <col min="2" max="2" width="12.42578125" customWidth="1"/>
    <col min="3" max="4" width="10.140625" customWidth="1"/>
    <col min="6" max="6" width="7" customWidth="1"/>
    <col min="7" max="7" width="7.85546875" customWidth="1"/>
    <col min="8" max="8" width="18.42578125" customWidth="1"/>
    <col min="9" max="9" width="20.85546875" customWidth="1"/>
  </cols>
  <sheetData>
    <row r="1" spans="1:8" ht="22.9" customHeight="1" x14ac:dyDescent="0.25">
      <c r="A1" s="200" t="s">
        <v>415</v>
      </c>
      <c r="B1" s="201"/>
      <c r="C1" s="201"/>
      <c r="D1" s="201"/>
      <c r="E1" s="201"/>
      <c r="F1" s="201"/>
      <c r="G1" s="201"/>
      <c r="H1" s="201"/>
    </row>
    <row r="2" spans="1:8" ht="22.15" customHeight="1" thickBot="1" x14ac:dyDescent="0.3">
      <c r="A2" s="200" t="s">
        <v>416</v>
      </c>
      <c r="B2" s="201"/>
      <c r="C2" s="201"/>
      <c r="D2" s="201"/>
      <c r="E2" s="201"/>
      <c r="F2" s="201"/>
      <c r="G2" s="201"/>
      <c r="H2" s="201"/>
    </row>
    <row r="3" spans="1:8" ht="45.6" customHeight="1" x14ac:dyDescent="0.25">
      <c r="A3" s="277" t="s">
        <v>388</v>
      </c>
      <c r="B3" s="32" t="s">
        <v>258</v>
      </c>
      <c r="C3" s="32" t="s">
        <v>260</v>
      </c>
      <c r="D3" s="32" t="s">
        <v>262</v>
      </c>
      <c r="E3" s="109" t="s">
        <v>263</v>
      </c>
      <c r="F3" s="109" t="s">
        <v>236</v>
      </c>
      <c r="G3" s="32" t="s">
        <v>390</v>
      </c>
      <c r="H3" s="285" t="s">
        <v>389</v>
      </c>
    </row>
    <row r="4" spans="1:8" ht="38.450000000000003" customHeight="1" thickBot="1" x14ac:dyDescent="0.3">
      <c r="A4" s="224"/>
      <c r="B4" s="33" t="s">
        <v>257</v>
      </c>
      <c r="C4" s="33" t="s">
        <v>259</v>
      </c>
      <c r="D4" s="33" t="s">
        <v>261</v>
      </c>
      <c r="E4" s="108" t="s">
        <v>1</v>
      </c>
      <c r="F4" s="108" t="s">
        <v>0</v>
      </c>
      <c r="G4" s="33" t="s">
        <v>391</v>
      </c>
      <c r="H4" s="226"/>
    </row>
    <row r="5" spans="1:8" ht="18" customHeight="1" thickBot="1" x14ac:dyDescent="0.3">
      <c r="A5" s="3" t="s">
        <v>150</v>
      </c>
      <c r="B5" s="61" t="s">
        <v>151</v>
      </c>
      <c r="C5" s="61" t="s">
        <v>152</v>
      </c>
      <c r="D5" s="61" t="s">
        <v>153</v>
      </c>
      <c r="E5" s="61" t="s">
        <v>154</v>
      </c>
      <c r="F5" s="61" t="s">
        <v>155</v>
      </c>
      <c r="G5" s="61" t="s">
        <v>156</v>
      </c>
      <c r="H5" s="3" t="s">
        <v>157</v>
      </c>
    </row>
    <row r="6" spans="1:8" ht="19.899999999999999" customHeight="1" thickBot="1" x14ac:dyDescent="0.3">
      <c r="A6" s="7" t="s">
        <v>291</v>
      </c>
      <c r="B6" s="135">
        <v>34</v>
      </c>
      <c r="C6" s="135">
        <v>33</v>
      </c>
      <c r="D6" s="135">
        <v>0</v>
      </c>
      <c r="E6" s="135">
        <v>29</v>
      </c>
      <c r="F6" s="135">
        <v>4</v>
      </c>
      <c r="G6" s="160">
        <f>F6/C6*100</f>
        <v>12.121212121212121</v>
      </c>
      <c r="H6" s="30" t="s">
        <v>125</v>
      </c>
    </row>
    <row r="7" spans="1:8" ht="19.899999999999999" customHeight="1" thickBot="1" x14ac:dyDescent="0.3">
      <c r="A7" s="127" t="s">
        <v>337</v>
      </c>
      <c r="B7" s="286"/>
      <c r="C7" s="286"/>
      <c r="D7" s="286"/>
      <c r="E7" s="286"/>
      <c r="F7" s="286"/>
      <c r="G7" s="286"/>
      <c r="H7" s="93" t="s">
        <v>336</v>
      </c>
    </row>
    <row r="8" spans="1:8" ht="19.899999999999999" customHeight="1" thickBot="1" x14ac:dyDescent="0.3">
      <c r="A8" s="128" t="s">
        <v>208</v>
      </c>
      <c r="B8" s="56">
        <v>160</v>
      </c>
      <c r="C8" s="56">
        <v>75</v>
      </c>
      <c r="D8" s="56">
        <v>20</v>
      </c>
      <c r="E8" s="56">
        <v>89</v>
      </c>
      <c r="F8" s="56">
        <v>6</v>
      </c>
      <c r="G8" s="10">
        <f>F8/(F8+E8)*100</f>
        <v>6.3157894736842106</v>
      </c>
      <c r="H8" s="39" t="s">
        <v>126</v>
      </c>
    </row>
    <row r="9" spans="1:8" ht="26.25" customHeight="1" thickBot="1" x14ac:dyDescent="0.3">
      <c r="A9" s="129" t="s">
        <v>207</v>
      </c>
      <c r="B9" s="57">
        <v>37</v>
      </c>
      <c r="C9" s="57">
        <v>18</v>
      </c>
      <c r="D9" s="57">
        <v>0</v>
      </c>
      <c r="E9" s="57">
        <v>17</v>
      </c>
      <c r="F9" s="57">
        <v>1</v>
      </c>
      <c r="G9" s="11">
        <f t="shared" ref="G9:G32" si="0">F9/(F9+E9)*100</f>
        <v>5.5555555555555554</v>
      </c>
      <c r="H9" s="29" t="s">
        <v>127</v>
      </c>
    </row>
    <row r="10" spans="1:8" ht="19.899999999999999" customHeight="1" thickBot="1" x14ac:dyDescent="0.3">
      <c r="A10" s="129" t="s">
        <v>209</v>
      </c>
      <c r="B10" s="56">
        <v>94</v>
      </c>
      <c r="C10" s="56">
        <v>49</v>
      </c>
      <c r="D10" s="56">
        <v>11</v>
      </c>
      <c r="E10" s="56">
        <v>53</v>
      </c>
      <c r="F10" s="56">
        <v>7</v>
      </c>
      <c r="G10" s="10">
        <f t="shared" si="0"/>
        <v>11.666666666666666</v>
      </c>
      <c r="H10" s="30" t="s">
        <v>128</v>
      </c>
    </row>
    <row r="11" spans="1:8" ht="19.899999999999999" customHeight="1" thickBot="1" x14ac:dyDescent="0.3">
      <c r="A11" s="129" t="s">
        <v>210</v>
      </c>
      <c r="B11" s="57">
        <v>72</v>
      </c>
      <c r="C11" s="57">
        <v>31</v>
      </c>
      <c r="D11" s="57">
        <v>9</v>
      </c>
      <c r="E11" s="57">
        <v>35</v>
      </c>
      <c r="F11" s="57">
        <v>5</v>
      </c>
      <c r="G11" s="11">
        <f t="shared" si="0"/>
        <v>12.5</v>
      </c>
      <c r="H11" s="30" t="s">
        <v>129</v>
      </c>
    </row>
    <row r="12" spans="1:8" ht="19.899999999999999" customHeight="1" thickBot="1" x14ac:dyDescent="0.3">
      <c r="A12" s="129" t="s">
        <v>178</v>
      </c>
      <c r="B12" s="56">
        <v>22</v>
      </c>
      <c r="C12" s="56">
        <v>10</v>
      </c>
      <c r="D12" s="56">
        <v>3</v>
      </c>
      <c r="E12" s="56">
        <v>12</v>
      </c>
      <c r="F12" s="56">
        <v>1</v>
      </c>
      <c r="G12" s="10">
        <f t="shared" si="0"/>
        <v>7.6923076923076925</v>
      </c>
      <c r="H12" s="30" t="s">
        <v>50</v>
      </c>
    </row>
    <row r="13" spans="1:8" ht="19.899999999999999" customHeight="1" thickBot="1" x14ac:dyDescent="0.3">
      <c r="A13" s="129" t="s">
        <v>211</v>
      </c>
      <c r="B13" s="57">
        <v>60</v>
      </c>
      <c r="C13" s="57">
        <v>30</v>
      </c>
      <c r="D13" s="57">
        <v>0</v>
      </c>
      <c r="E13" s="57">
        <v>24</v>
      </c>
      <c r="F13" s="57">
        <v>6</v>
      </c>
      <c r="G13" s="11">
        <f t="shared" si="0"/>
        <v>20</v>
      </c>
      <c r="H13" s="30" t="s">
        <v>53</v>
      </c>
    </row>
    <row r="14" spans="1:8" ht="19.899999999999999" customHeight="1" thickBot="1" x14ac:dyDescent="0.3">
      <c r="A14" s="129" t="s">
        <v>212</v>
      </c>
      <c r="B14" s="56">
        <v>24</v>
      </c>
      <c r="C14" s="56">
        <v>18</v>
      </c>
      <c r="D14" s="56">
        <v>6</v>
      </c>
      <c r="E14" s="56">
        <v>21</v>
      </c>
      <c r="F14" s="56">
        <v>3</v>
      </c>
      <c r="G14" s="10">
        <f t="shared" si="0"/>
        <v>12.5</v>
      </c>
      <c r="H14" s="30" t="s">
        <v>298</v>
      </c>
    </row>
    <row r="15" spans="1:8" ht="19.899999999999999" customHeight="1" thickBot="1" x14ac:dyDescent="0.3">
      <c r="A15" s="129" t="s">
        <v>181</v>
      </c>
      <c r="B15" s="57">
        <v>52</v>
      </c>
      <c r="C15" s="57">
        <v>32</v>
      </c>
      <c r="D15" s="57">
        <v>0</v>
      </c>
      <c r="E15" s="57">
        <v>26</v>
      </c>
      <c r="F15" s="57">
        <v>6</v>
      </c>
      <c r="G15" s="11">
        <f t="shared" si="0"/>
        <v>18.75</v>
      </c>
      <c r="H15" s="30" t="s">
        <v>55</v>
      </c>
    </row>
    <row r="16" spans="1:8" ht="19.899999999999999" customHeight="1" thickBot="1" x14ac:dyDescent="0.3">
      <c r="A16" s="129" t="s">
        <v>183</v>
      </c>
      <c r="B16" s="56">
        <v>13</v>
      </c>
      <c r="C16" s="56">
        <v>8</v>
      </c>
      <c r="D16" s="56">
        <v>1</v>
      </c>
      <c r="E16" s="56">
        <v>7</v>
      </c>
      <c r="F16" s="56">
        <v>2</v>
      </c>
      <c r="G16" s="10">
        <f t="shared" si="0"/>
        <v>22.222222222222221</v>
      </c>
      <c r="H16" s="30" t="s">
        <v>57</v>
      </c>
    </row>
    <row r="17" spans="1:8" ht="19.899999999999999" customHeight="1" thickBot="1" x14ac:dyDescent="0.3">
      <c r="A17" s="119" t="s">
        <v>367</v>
      </c>
      <c r="B17" s="57">
        <v>17</v>
      </c>
      <c r="C17" s="57">
        <v>13</v>
      </c>
      <c r="D17" s="57">
        <v>0</v>
      </c>
      <c r="E17" s="57">
        <v>12</v>
      </c>
      <c r="F17" s="57">
        <v>1</v>
      </c>
      <c r="G17" s="11">
        <f t="shared" si="0"/>
        <v>7.6923076923076925</v>
      </c>
      <c r="H17" s="30" t="s">
        <v>130</v>
      </c>
    </row>
    <row r="18" spans="1:8" ht="19.899999999999999" customHeight="1" thickBot="1" x14ac:dyDescent="0.3">
      <c r="A18" s="129" t="s">
        <v>184</v>
      </c>
      <c r="B18" s="56">
        <v>25</v>
      </c>
      <c r="C18" s="56">
        <v>19</v>
      </c>
      <c r="D18" s="56">
        <v>1</v>
      </c>
      <c r="E18" s="56">
        <v>18</v>
      </c>
      <c r="F18" s="56">
        <v>1</v>
      </c>
      <c r="G18" s="10">
        <f t="shared" si="0"/>
        <v>5.2631578947368416</v>
      </c>
      <c r="H18" s="30" t="s">
        <v>59</v>
      </c>
    </row>
    <row r="19" spans="1:8" ht="19.899999999999999" customHeight="1" thickBot="1" x14ac:dyDescent="0.3">
      <c r="A19" s="129" t="s">
        <v>185</v>
      </c>
      <c r="B19" s="57">
        <v>62</v>
      </c>
      <c r="C19" s="57">
        <v>40</v>
      </c>
      <c r="D19" s="57">
        <v>6</v>
      </c>
      <c r="E19" s="57">
        <v>40</v>
      </c>
      <c r="F19" s="57">
        <v>6</v>
      </c>
      <c r="G19" s="11">
        <f t="shared" si="0"/>
        <v>13.043478260869565</v>
      </c>
      <c r="H19" s="30" t="s">
        <v>60</v>
      </c>
    </row>
    <row r="20" spans="1:8" ht="19.899999999999999" customHeight="1" thickBot="1" x14ac:dyDescent="0.3">
      <c r="A20" s="129" t="s">
        <v>186</v>
      </c>
      <c r="B20" s="56">
        <v>47</v>
      </c>
      <c r="C20" s="56">
        <v>29</v>
      </c>
      <c r="D20" s="56">
        <v>12</v>
      </c>
      <c r="E20" s="56">
        <v>35</v>
      </c>
      <c r="F20" s="56">
        <v>6</v>
      </c>
      <c r="G20" s="10">
        <f t="shared" si="0"/>
        <v>14.634146341463413</v>
      </c>
      <c r="H20" s="30" t="s">
        <v>61</v>
      </c>
    </row>
    <row r="21" spans="1:8" ht="19.899999999999999" customHeight="1" thickBot="1" x14ac:dyDescent="0.3">
      <c r="A21" s="129" t="s">
        <v>188</v>
      </c>
      <c r="B21" s="57">
        <v>53</v>
      </c>
      <c r="C21" s="57">
        <v>30</v>
      </c>
      <c r="D21" s="57">
        <v>0</v>
      </c>
      <c r="E21" s="57">
        <v>27</v>
      </c>
      <c r="F21" s="57">
        <v>3</v>
      </c>
      <c r="G21" s="11">
        <f t="shared" si="0"/>
        <v>10</v>
      </c>
      <c r="H21" s="30" t="s">
        <v>63</v>
      </c>
    </row>
    <row r="22" spans="1:8" ht="19.899999999999999" customHeight="1" thickBot="1" x14ac:dyDescent="0.3">
      <c r="A22" s="129" t="s">
        <v>213</v>
      </c>
      <c r="B22" s="56">
        <v>75</v>
      </c>
      <c r="C22" s="56">
        <v>45</v>
      </c>
      <c r="D22" s="56">
        <v>15</v>
      </c>
      <c r="E22" s="56">
        <v>47</v>
      </c>
      <c r="F22" s="56">
        <v>13</v>
      </c>
      <c r="G22" s="10">
        <f t="shared" si="0"/>
        <v>21.666666666666668</v>
      </c>
      <c r="H22" s="30" t="s">
        <v>131</v>
      </c>
    </row>
    <row r="23" spans="1:8" ht="19.899999999999999" customHeight="1" thickBot="1" x14ac:dyDescent="0.3">
      <c r="A23" s="129" t="s">
        <v>190</v>
      </c>
      <c r="B23" s="57">
        <v>5</v>
      </c>
      <c r="C23" s="57">
        <v>4</v>
      </c>
      <c r="D23" s="57">
        <v>1</v>
      </c>
      <c r="E23" s="57">
        <v>5</v>
      </c>
      <c r="F23" s="57">
        <v>0</v>
      </c>
      <c r="G23" s="11">
        <f t="shared" si="0"/>
        <v>0</v>
      </c>
      <c r="H23" s="30" t="s">
        <v>65</v>
      </c>
    </row>
    <row r="24" spans="1:8" ht="19.899999999999999" customHeight="1" thickBot="1" x14ac:dyDescent="0.3">
      <c r="A24" s="129" t="s">
        <v>191</v>
      </c>
      <c r="B24" s="56">
        <v>4</v>
      </c>
      <c r="C24" s="56">
        <v>3</v>
      </c>
      <c r="D24" s="56">
        <v>0</v>
      </c>
      <c r="E24" s="56">
        <v>3</v>
      </c>
      <c r="F24" s="56">
        <v>0</v>
      </c>
      <c r="G24" s="10">
        <f t="shared" si="0"/>
        <v>0</v>
      </c>
      <c r="H24" s="30" t="s">
        <v>66</v>
      </c>
    </row>
    <row r="25" spans="1:8" ht="19.899999999999999" customHeight="1" thickBot="1" x14ac:dyDescent="0.3">
      <c r="A25" s="129" t="s">
        <v>192</v>
      </c>
      <c r="B25" s="57">
        <v>27</v>
      </c>
      <c r="C25" s="57">
        <v>18</v>
      </c>
      <c r="D25" s="57">
        <v>0</v>
      </c>
      <c r="E25" s="57">
        <v>17</v>
      </c>
      <c r="F25" s="57">
        <v>1</v>
      </c>
      <c r="G25" s="11">
        <f t="shared" si="0"/>
        <v>5.5555555555555554</v>
      </c>
      <c r="H25" s="30" t="s">
        <v>69</v>
      </c>
    </row>
    <row r="26" spans="1:8" ht="16.899999999999999" customHeight="1" thickBot="1" x14ac:dyDescent="0.3">
      <c r="A26" s="129" t="s">
        <v>214</v>
      </c>
      <c r="B26" s="56">
        <v>53</v>
      </c>
      <c r="C26" s="56">
        <v>26</v>
      </c>
      <c r="D26" s="56">
        <v>0</v>
      </c>
      <c r="E26" s="56">
        <v>26</v>
      </c>
      <c r="F26" s="56">
        <v>0</v>
      </c>
      <c r="G26" s="10">
        <f t="shared" si="0"/>
        <v>0</v>
      </c>
      <c r="H26" s="30" t="s">
        <v>132</v>
      </c>
    </row>
    <row r="27" spans="1:8" ht="16.899999999999999" customHeight="1" thickBot="1" x14ac:dyDescent="0.3">
      <c r="A27" s="130" t="s">
        <v>215</v>
      </c>
      <c r="B27" s="57">
        <v>85</v>
      </c>
      <c r="C27" s="57">
        <v>44</v>
      </c>
      <c r="D27" s="57">
        <v>6</v>
      </c>
      <c r="E27" s="57">
        <v>43</v>
      </c>
      <c r="F27" s="57">
        <v>7</v>
      </c>
      <c r="G27" s="11">
        <f t="shared" si="0"/>
        <v>14.000000000000002</v>
      </c>
      <c r="H27" s="30" t="s">
        <v>133</v>
      </c>
    </row>
    <row r="28" spans="1:8" ht="19.899999999999999" customHeight="1" thickBot="1" x14ac:dyDescent="0.3">
      <c r="A28" s="128" t="s">
        <v>194</v>
      </c>
      <c r="B28" s="56">
        <v>50</v>
      </c>
      <c r="C28" s="56">
        <v>28</v>
      </c>
      <c r="D28" s="56">
        <v>0</v>
      </c>
      <c r="E28" s="56">
        <v>27</v>
      </c>
      <c r="F28" s="56">
        <v>1</v>
      </c>
      <c r="G28" s="10">
        <f t="shared" si="0"/>
        <v>3.5714285714285712</v>
      </c>
      <c r="H28" s="30" t="s">
        <v>72</v>
      </c>
    </row>
    <row r="29" spans="1:8" ht="19.899999999999999" customHeight="1" thickBot="1" x14ac:dyDescent="0.3">
      <c r="A29" s="129" t="s">
        <v>335</v>
      </c>
      <c r="B29" s="57">
        <v>3</v>
      </c>
      <c r="C29" s="57">
        <v>3</v>
      </c>
      <c r="D29" s="57">
        <v>0</v>
      </c>
      <c r="E29" s="57">
        <v>2</v>
      </c>
      <c r="F29" s="57">
        <v>1</v>
      </c>
      <c r="G29" s="11">
        <f t="shared" si="0"/>
        <v>33.333333333333329</v>
      </c>
      <c r="H29" s="30" t="s">
        <v>73</v>
      </c>
    </row>
    <row r="30" spans="1:8" ht="19.899999999999999" customHeight="1" thickBot="1" x14ac:dyDescent="0.3">
      <c r="A30" s="129" t="s">
        <v>216</v>
      </c>
      <c r="B30" s="56">
        <v>42</v>
      </c>
      <c r="C30" s="56">
        <v>19</v>
      </c>
      <c r="D30" s="56">
        <v>0</v>
      </c>
      <c r="E30" s="56">
        <v>13</v>
      </c>
      <c r="F30" s="56">
        <v>6</v>
      </c>
      <c r="G30" s="10">
        <f t="shared" si="0"/>
        <v>31.578947368421051</v>
      </c>
      <c r="H30" s="30" t="s">
        <v>75</v>
      </c>
    </row>
    <row r="31" spans="1:8" ht="19.899999999999999" customHeight="1" thickBot="1" x14ac:dyDescent="0.3">
      <c r="A31" s="129" t="s">
        <v>197</v>
      </c>
      <c r="B31" s="57">
        <v>5</v>
      </c>
      <c r="C31" s="57">
        <v>5</v>
      </c>
      <c r="D31" s="57">
        <v>0</v>
      </c>
      <c r="E31" s="57">
        <v>5</v>
      </c>
      <c r="F31" s="57">
        <v>0</v>
      </c>
      <c r="G31" s="11">
        <f t="shared" si="0"/>
        <v>0</v>
      </c>
      <c r="H31" s="30" t="s">
        <v>76</v>
      </c>
    </row>
    <row r="32" spans="1:8" ht="19.899999999999999" customHeight="1" thickBot="1" x14ac:dyDescent="0.3">
      <c r="A32" s="129" t="s">
        <v>199</v>
      </c>
      <c r="B32" s="135">
        <v>11</v>
      </c>
      <c r="C32" s="135">
        <v>8</v>
      </c>
      <c r="D32" s="135">
        <v>0</v>
      </c>
      <c r="E32" s="135">
        <v>8</v>
      </c>
      <c r="F32" s="135">
        <v>0</v>
      </c>
      <c r="G32" s="10">
        <f t="shared" si="0"/>
        <v>0</v>
      </c>
      <c r="H32" s="30" t="s">
        <v>78</v>
      </c>
    </row>
    <row r="33" spans="1:8" x14ac:dyDescent="0.25">
      <c r="A33" s="283" t="s">
        <v>387</v>
      </c>
      <c r="B33" s="284"/>
      <c r="C33" s="284"/>
      <c r="D33" s="284"/>
      <c r="E33" s="284"/>
      <c r="F33" s="284"/>
      <c r="G33" s="284"/>
      <c r="H33" s="284"/>
    </row>
    <row r="34" spans="1:8" x14ac:dyDescent="0.25">
      <c r="A34" s="198" t="s">
        <v>134</v>
      </c>
      <c r="B34" s="199"/>
      <c r="C34" s="199"/>
      <c r="D34" s="199"/>
      <c r="E34" s="199"/>
      <c r="F34" s="199"/>
      <c r="G34" s="199"/>
      <c r="H34" s="199"/>
    </row>
    <row r="35" spans="1:8" x14ac:dyDescent="0.25">
      <c r="A35" s="110"/>
      <c r="B35" s="110"/>
      <c r="C35" s="110"/>
      <c r="D35" s="110"/>
      <c r="E35" s="110"/>
      <c r="F35" s="110"/>
      <c r="G35" s="110"/>
      <c r="H35" s="110"/>
    </row>
    <row r="36" spans="1:8" x14ac:dyDescent="0.25">
      <c r="A36" s="110"/>
      <c r="B36" s="110"/>
      <c r="C36" s="110"/>
      <c r="D36" s="110"/>
      <c r="E36" s="110"/>
      <c r="F36" s="110"/>
      <c r="G36" s="110"/>
      <c r="H36" s="110"/>
    </row>
    <row r="37" spans="1:8" x14ac:dyDescent="0.25">
      <c r="A37" s="110"/>
      <c r="B37" s="110"/>
      <c r="C37" s="110"/>
      <c r="D37" s="110"/>
      <c r="E37" s="110"/>
      <c r="F37" s="110"/>
      <c r="G37" s="110"/>
      <c r="H37" s="110"/>
    </row>
    <row r="38" spans="1:8" x14ac:dyDescent="0.25">
      <c r="A38" s="110"/>
      <c r="B38" s="110"/>
      <c r="C38" s="110"/>
      <c r="D38" s="110"/>
      <c r="E38" s="110"/>
      <c r="F38" s="110"/>
      <c r="G38" s="110"/>
      <c r="H38" s="110"/>
    </row>
    <row r="39" spans="1:8" x14ac:dyDescent="0.25">
      <c r="A39" s="110"/>
      <c r="B39" s="110"/>
      <c r="C39" s="110"/>
      <c r="D39" s="110"/>
      <c r="E39" s="110"/>
      <c r="F39" s="110"/>
      <c r="G39" s="110"/>
      <c r="H39" s="110"/>
    </row>
  </sheetData>
  <mergeCells count="7">
    <mergeCell ref="A1:H1"/>
    <mergeCell ref="A2:H2"/>
    <mergeCell ref="A33:H33"/>
    <mergeCell ref="A34:H34"/>
    <mergeCell ref="H3:H4"/>
    <mergeCell ref="A3:A4"/>
    <mergeCell ref="B7:G7"/>
  </mergeCells>
  <pageMargins left="0.7" right="0.7" top="0.75" bottom="0.75" header="0.3" footer="0.3"/>
  <pageSetup scale="95" orientation="portrait" r:id="rId1"/>
  <ignoredErrors>
    <ignoredError sqref="A5:D5 G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2"/>
  <sheetViews>
    <sheetView tabSelected="1" view="pageBreakPreview" zoomScaleNormal="100" zoomScaleSheetLayoutView="100" workbookViewId="0">
      <selection activeCell="E15" sqref="E15"/>
    </sheetView>
  </sheetViews>
  <sheetFormatPr defaultColWidth="8.85546875" defaultRowHeight="15" x14ac:dyDescent="0.25"/>
  <cols>
    <col min="1" max="1" width="29.85546875" customWidth="1"/>
    <col min="2" max="2" width="22.140625" customWidth="1"/>
    <col min="3" max="3" width="23.28515625" customWidth="1"/>
    <col min="4" max="4" width="19.140625" customWidth="1"/>
    <col min="5" max="5" width="31.5703125" customWidth="1"/>
    <col min="6" max="6" width="21" customWidth="1"/>
  </cols>
  <sheetData>
    <row r="1" spans="1:5" ht="36" customHeight="1" x14ac:dyDescent="0.25">
      <c r="A1" s="287" t="s">
        <v>427</v>
      </c>
      <c r="B1" s="288"/>
      <c r="C1" s="288"/>
      <c r="D1" s="288"/>
      <c r="E1" s="288"/>
    </row>
    <row r="2" spans="1:5" ht="38.450000000000003" customHeight="1" x14ac:dyDescent="0.25">
      <c r="A2" s="287" t="s">
        <v>428</v>
      </c>
      <c r="B2" s="288"/>
      <c r="C2" s="288"/>
      <c r="D2" s="288"/>
      <c r="E2" s="288"/>
    </row>
    <row r="3" spans="1:5" ht="24" customHeight="1" thickBot="1" x14ac:dyDescent="0.3">
      <c r="A3" s="58" t="s">
        <v>289</v>
      </c>
      <c r="B3" s="59" t="s">
        <v>283</v>
      </c>
      <c r="C3" s="59" t="s">
        <v>137</v>
      </c>
      <c r="D3" s="95" t="s">
        <v>301</v>
      </c>
      <c r="E3" s="133" t="s">
        <v>375</v>
      </c>
    </row>
    <row r="4" spans="1:5" ht="17.25" customHeight="1" thickBot="1" x14ac:dyDescent="0.3">
      <c r="A4" s="67" t="s">
        <v>150</v>
      </c>
      <c r="B4" s="68" t="s">
        <v>151</v>
      </c>
      <c r="C4" s="69" t="s">
        <v>152</v>
      </c>
      <c r="D4" s="69" t="s">
        <v>153</v>
      </c>
      <c r="E4" s="45" t="s">
        <v>154</v>
      </c>
    </row>
    <row r="5" spans="1:5" ht="24" customHeight="1" thickBot="1" x14ac:dyDescent="0.3">
      <c r="A5" s="131" t="s">
        <v>174</v>
      </c>
      <c r="B5" s="70">
        <v>154</v>
      </c>
      <c r="C5" s="70">
        <v>164</v>
      </c>
      <c r="D5" s="134">
        <v>208</v>
      </c>
      <c r="E5" s="132" t="s">
        <v>45</v>
      </c>
    </row>
    <row r="6" spans="1:5" ht="24" customHeight="1" thickBot="1" x14ac:dyDescent="0.3">
      <c r="A6" s="119" t="s">
        <v>176</v>
      </c>
      <c r="B6" s="71">
        <v>208</v>
      </c>
      <c r="C6" s="71">
        <v>260</v>
      </c>
      <c r="D6" s="71">
        <v>221</v>
      </c>
      <c r="E6" s="30" t="s">
        <v>47</v>
      </c>
    </row>
    <row r="7" spans="1:5" ht="24" customHeight="1" thickBot="1" x14ac:dyDescent="0.3">
      <c r="A7" s="119" t="s">
        <v>177</v>
      </c>
      <c r="B7" s="72">
        <v>234</v>
      </c>
      <c r="C7" s="72">
        <v>244</v>
      </c>
      <c r="D7" s="72">
        <v>214</v>
      </c>
      <c r="E7" s="30" t="s">
        <v>48</v>
      </c>
    </row>
    <row r="8" spans="1:5" ht="24" customHeight="1" thickBot="1" x14ac:dyDescent="0.3">
      <c r="A8" s="119" t="s">
        <v>202</v>
      </c>
      <c r="B8" s="71">
        <v>191</v>
      </c>
      <c r="C8" s="71">
        <v>222</v>
      </c>
      <c r="D8" s="71">
        <v>274</v>
      </c>
      <c r="E8" s="30" t="s">
        <v>49</v>
      </c>
    </row>
    <row r="9" spans="1:5" ht="24" customHeight="1" thickBot="1" x14ac:dyDescent="0.3">
      <c r="A9" s="119" t="s">
        <v>178</v>
      </c>
      <c r="B9" s="72">
        <v>169</v>
      </c>
      <c r="C9" s="72">
        <v>137</v>
      </c>
      <c r="D9" s="72">
        <v>250</v>
      </c>
      <c r="E9" s="30" t="s">
        <v>50</v>
      </c>
    </row>
    <row r="10" spans="1:5" ht="24" customHeight="1" thickBot="1" x14ac:dyDescent="0.3">
      <c r="A10" s="119" t="s">
        <v>365</v>
      </c>
      <c r="B10" s="71">
        <v>177</v>
      </c>
      <c r="C10" s="71">
        <v>195</v>
      </c>
      <c r="D10" s="71">
        <v>184</v>
      </c>
      <c r="E10" s="30" t="s">
        <v>51</v>
      </c>
    </row>
    <row r="11" spans="1:5" ht="24" customHeight="1" thickBot="1" x14ac:dyDescent="0.3">
      <c r="A11" s="119" t="s">
        <v>366</v>
      </c>
      <c r="B11" s="72">
        <v>172</v>
      </c>
      <c r="C11" s="72">
        <v>185</v>
      </c>
      <c r="D11" s="72">
        <v>156</v>
      </c>
      <c r="E11" s="30" t="s">
        <v>284</v>
      </c>
    </row>
    <row r="12" spans="1:5" ht="24" customHeight="1" thickBot="1" x14ac:dyDescent="0.3">
      <c r="A12" s="119" t="s">
        <v>179</v>
      </c>
      <c r="B12" s="71">
        <v>185</v>
      </c>
      <c r="C12" s="71">
        <v>203</v>
      </c>
      <c r="D12" s="71">
        <v>188</v>
      </c>
      <c r="E12" s="30" t="s">
        <v>53</v>
      </c>
    </row>
    <row r="13" spans="1:5" ht="24" customHeight="1" thickBot="1" x14ac:dyDescent="0.3">
      <c r="A13" s="119" t="s">
        <v>180</v>
      </c>
      <c r="B13" s="72">
        <v>141</v>
      </c>
      <c r="C13" s="72">
        <v>141</v>
      </c>
      <c r="D13" s="72">
        <v>197</v>
      </c>
      <c r="E13" s="30" t="s">
        <v>54</v>
      </c>
    </row>
    <row r="14" spans="1:5" ht="24" customHeight="1" thickBot="1" x14ac:dyDescent="0.3">
      <c r="A14" s="119" t="s">
        <v>181</v>
      </c>
      <c r="B14" s="71">
        <v>174</v>
      </c>
      <c r="C14" s="71">
        <v>178</v>
      </c>
      <c r="D14" s="71">
        <v>190</v>
      </c>
      <c r="E14" s="30" t="s">
        <v>55</v>
      </c>
    </row>
    <row r="15" spans="1:5" ht="24" customHeight="1" thickBot="1" x14ac:dyDescent="0.3">
      <c r="A15" s="119" t="s">
        <v>182</v>
      </c>
      <c r="B15" s="72">
        <v>166</v>
      </c>
      <c r="C15" s="72">
        <v>171</v>
      </c>
      <c r="D15" s="72">
        <v>236</v>
      </c>
      <c r="E15" s="30" t="s">
        <v>56</v>
      </c>
    </row>
    <row r="16" spans="1:5" ht="24" customHeight="1" thickBot="1" x14ac:dyDescent="0.3">
      <c r="A16" s="119" t="s">
        <v>183</v>
      </c>
      <c r="B16" s="71">
        <v>170</v>
      </c>
      <c r="C16" s="71">
        <v>167</v>
      </c>
      <c r="D16" s="71">
        <v>222</v>
      </c>
      <c r="E16" s="30" t="s">
        <v>57</v>
      </c>
    </row>
    <row r="17" spans="1:5" ht="24" customHeight="1" thickBot="1" x14ac:dyDescent="0.3">
      <c r="A17" s="119" t="s">
        <v>367</v>
      </c>
      <c r="B17" s="72">
        <v>91</v>
      </c>
      <c r="C17" s="72">
        <v>111</v>
      </c>
      <c r="D17" s="72">
        <v>100</v>
      </c>
      <c r="E17" s="30" t="s">
        <v>136</v>
      </c>
    </row>
    <row r="18" spans="1:5" ht="24" customHeight="1" thickBot="1" x14ac:dyDescent="0.3">
      <c r="A18" s="119" t="s">
        <v>184</v>
      </c>
      <c r="B18" s="71">
        <v>143</v>
      </c>
      <c r="C18" s="71">
        <v>176</v>
      </c>
      <c r="D18" s="71">
        <v>229</v>
      </c>
      <c r="E18" s="30" t="s">
        <v>59</v>
      </c>
    </row>
    <row r="19" spans="1:5" ht="24" customHeight="1" thickBot="1" x14ac:dyDescent="0.3">
      <c r="A19" s="119" t="s">
        <v>185</v>
      </c>
      <c r="B19" s="72">
        <v>164</v>
      </c>
      <c r="C19" s="72">
        <v>159</v>
      </c>
      <c r="D19" s="72">
        <v>209</v>
      </c>
      <c r="E19" s="30" t="s">
        <v>60</v>
      </c>
    </row>
    <row r="20" spans="1:5" ht="24" customHeight="1" thickBot="1" x14ac:dyDescent="0.3">
      <c r="A20" s="119" t="s">
        <v>186</v>
      </c>
      <c r="B20" s="71">
        <v>175</v>
      </c>
      <c r="C20" s="71">
        <v>194</v>
      </c>
      <c r="D20" s="71">
        <v>241</v>
      </c>
      <c r="E20" s="30" t="s">
        <v>61</v>
      </c>
    </row>
    <row r="21" spans="1:5" ht="24" customHeight="1" thickBot="1" x14ac:dyDescent="0.3">
      <c r="A21" s="119" t="s">
        <v>188</v>
      </c>
      <c r="B21" s="72">
        <v>165</v>
      </c>
      <c r="C21" s="72">
        <v>178</v>
      </c>
      <c r="D21" s="72">
        <v>227</v>
      </c>
      <c r="E21" s="30" t="s">
        <v>63</v>
      </c>
    </row>
    <row r="22" spans="1:5" ht="24" customHeight="1" thickBot="1" x14ac:dyDescent="0.3">
      <c r="A22" s="119" t="s">
        <v>189</v>
      </c>
      <c r="B22" s="71">
        <v>174</v>
      </c>
      <c r="C22" s="71">
        <v>179</v>
      </c>
      <c r="D22" s="71">
        <v>196</v>
      </c>
      <c r="E22" s="30" t="s">
        <v>64</v>
      </c>
    </row>
    <row r="23" spans="1:5" ht="24" customHeight="1" thickBot="1" x14ac:dyDescent="0.3">
      <c r="A23" s="119" t="s">
        <v>191</v>
      </c>
      <c r="B23" s="72">
        <v>167</v>
      </c>
      <c r="C23" s="72">
        <v>154</v>
      </c>
      <c r="D23" s="72">
        <v>111</v>
      </c>
      <c r="E23" s="30" t="s">
        <v>66</v>
      </c>
    </row>
    <row r="24" spans="1:5" ht="24" customHeight="1" thickBot="1" x14ac:dyDescent="0.3">
      <c r="A24" s="119" t="s">
        <v>203</v>
      </c>
      <c r="B24" s="71">
        <v>273</v>
      </c>
      <c r="C24" s="71">
        <v>286</v>
      </c>
      <c r="D24" s="71">
        <v>167</v>
      </c>
      <c r="E24" s="30" t="s">
        <v>68</v>
      </c>
    </row>
    <row r="25" spans="1:5" ht="24" customHeight="1" thickBot="1" x14ac:dyDescent="0.3">
      <c r="A25" s="119" t="s">
        <v>192</v>
      </c>
      <c r="B25" s="72">
        <v>135</v>
      </c>
      <c r="C25" s="72">
        <v>163</v>
      </c>
      <c r="D25" s="72">
        <v>206</v>
      </c>
      <c r="E25" s="30" t="s">
        <v>69</v>
      </c>
    </row>
    <row r="26" spans="1:5" ht="24" customHeight="1" thickBot="1" x14ac:dyDescent="0.3">
      <c r="A26" s="119" t="s">
        <v>370</v>
      </c>
      <c r="B26" s="71">
        <v>318</v>
      </c>
      <c r="C26" s="71">
        <v>478</v>
      </c>
      <c r="D26" s="71">
        <v>615</v>
      </c>
      <c r="E26" s="30" t="s">
        <v>70</v>
      </c>
    </row>
    <row r="27" spans="1:5" ht="24" customHeight="1" thickBot="1" x14ac:dyDescent="0.3">
      <c r="A27" s="119" t="s">
        <v>193</v>
      </c>
      <c r="B27" s="72">
        <v>176</v>
      </c>
      <c r="C27" s="72">
        <v>183</v>
      </c>
      <c r="D27" s="72">
        <v>190</v>
      </c>
      <c r="E27" s="30" t="s">
        <v>71</v>
      </c>
    </row>
    <row r="28" spans="1:5" ht="24" customHeight="1" thickBot="1" x14ac:dyDescent="0.3">
      <c r="A28" s="119" t="s">
        <v>194</v>
      </c>
      <c r="B28" s="71">
        <v>174</v>
      </c>
      <c r="C28" s="71">
        <v>191</v>
      </c>
      <c r="D28" s="71">
        <v>181</v>
      </c>
      <c r="E28" s="30" t="s">
        <v>72</v>
      </c>
    </row>
    <row r="29" spans="1:5" ht="24" customHeight="1" thickBot="1" x14ac:dyDescent="0.3">
      <c r="A29" s="119" t="s">
        <v>196</v>
      </c>
      <c r="B29" s="72">
        <v>157</v>
      </c>
      <c r="C29" s="72">
        <v>157</v>
      </c>
      <c r="D29" s="72">
        <v>185</v>
      </c>
      <c r="E29" s="30" t="s">
        <v>74</v>
      </c>
    </row>
    <row r="30" spans="1:5" ht="24" customHeight="1" thickBot="1" x14ac:dyDescent="0.3">
      <c r="A30" s="119" t="s">
        <v>204</v>
      </c>
      <c r="B30" s="71">
        <v>171</v>
      </c>
      <c r="C30" s="71">
        <v>189</v>
      </c>
      <c r="D30" s="71">
        <v>128</v>
      </c>
      <c r="E30" s="30" t="s">
        <v>75</v>
      </c>
    </row>
    <row r="31" spans="1:5" ht="24" customHeight="1" thickBot="1" x14ac:dyDescent="0.3">
      <c r="A31" s="119" t="s">
        <v>198</v>
      </c>
      <c r="B31" s="72">
        <v>171</v>
      </c>
      <c r="C31" s="72">
        <v>173</v>
      </c>
      <c r="D31" s="72">
        <v>243</v>
      </c>
      <c r="E31" s="30" t="s">
        <v>77</v>
      </c>
    </row>
    <row r="32" spans="1:5" ht="24" customHeight="1" thickBot="1" x14ac:dyDescent="0.3">
      <c r="A32" s="119" t="s">
        <v>199</v>
      </c>
      <c r="B32" s="71">
        <v>165</v>
      </c>
      <c r="C32" s="71">
        <v>189</v>
      </c>
      <c r="D32" s="71">
        <v>234</v>
      </c>
      <c r="E32" s="30" t="s">
        <v>78</v>
      </c>
    </row>
    <row r="33" spans="1:5" ht="24" customHeight="1" thickBot="1" x14ac:dyDescent="0.3">
      <c r="A33" s="119" t="s">
        <v>200</v>
      </c>
      <c r="B33" s="72">
        <v>196</v>
      </c>
      <c r="C33" s="72">
        <v>197</v>
      </c>
      <c r="D33" s="72">
        <v>166</v>
      </c>
      <c r="E33" s="30" t="s">
        <v>79</v>
      </c>
    </row>
    <row r="34" spans="1:5" ht="24" customHeight="1" thickBot="1" x14ac:dyDescent="0.3">
      <c r="A34" s="119" t="s">
        <v>201</v>
      </c>
      <c r="B34" s="103">
        <v>177</v>
      </c>
      <c r="C34" s="103">
        <v>184</v>
      </c>
      <c r="D34" s="103">
        <v>190</v>
      </c>
      <c r="E34" s="30" t="s">
        <v>278</v>
      </c>
    </row>
    <row r="35" spans="1:5" ht="24" customHeight="1" x14ac:dyDescent="0.25">
      <c r="A35" s="289" t="s">
        <v>395</v>
      </c>
      <c r="B35" s="284"/>
      <c r="C35" s="284"/>
      <c r="D35" s="284"/>
      <c r="E35" s="290"/>
    </row>
    <row r="36" spans="1:5" ht="20.100000000000001" customHeight="1" x14ac:dyDescent="0.25"/>
    <row r="37" spans="1:5" ht="20.100000000000001" customHeight="1" x14ac:dyDescent="0.25"/>
    <row r="38" spans="1:5" ht="20.100000000000001" customHeight="1" x14ac:dyDescent="0.25"/>
    <row r="39" spans="1:5" ht="20.100000000000001" customHeight="1" x14ac:dyDescent="0.25"/>
    <row r="40" spans="1:5" ht="20.100000000000001" customHeight="1" x14ac:dyDescent="0.25"/>
    <row r="41" spans="1:5" ht="20.100000000000001" customHeight="1" x14ac:dyDescent="0.25"/>
    <row r="42" spans="1:5" ht="20.100000000000001" customHeight="1" x14ac:dyDescent="0.25"/>
  </sheetData>
  <mergeCells count="3">
    <mergeCell ref="A1:E1"/>
    <mergeCell ref="A2:E2"/>
    <mergeCell ref="A35:E35"/>
  </mergeCells>
  <pageMargins left="0.46" right="0.36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'5.2'!_Toc34403283</vt:lpstr>
      <vt:lpstr>'5.3'!_Toc34403285</vt:lpstr>
      <vt:lpstr>'5.6'!_Toc34403286</vt:lpstr>
      <vt:lpstr>'5.5'!_Toc34403287</vt:lpstr>
      <vt:lpstr>'5.8'!_Toc34403288</vt:lpstr>
      <vt:lpstr>'5.7'!_Toc34403289</vt:lpstr>
      <vt:lpstr>'5.12'!_Toc34403291</vt:lpstr>
      <vt:lpstr>'5.1'!Print_Area</vt:lpstr>
      <vt:lpstr>'5.10'!Print_Area</vt:lpstr>
      <vt:lpstr>'5.11'!Print_Area</vt:lpstr>
      <vt:lpstr>'5.4'!Print_Area</vt:lpstr>
      <vt:lpstr>'5.5'!Print_Area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2022-03-22T12:48:48Z</cp:lastPrinted>
  <dcterms:created xsi:type="dcterms:W3CDTF">2020-03-11T11:33:46Z</dcterms:created>
  <dcterms:modified xsi:type="dcterms:W3CDTF">2022-03-31T10:18:33Z</dcterms:modified>
</cp:coreProperties>
</file>