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D\Desktop\"/>
    </mc:Choice>
  </mc:AlternateContent>
  <xr:revisionPtr revIDLastSave="0" documentId="13_ncr:1_{30123943-BB8F-4C89-9DF1-116ED8D9D943}" xr6:coauthVersionLast="36" xr6:coauthVersionMax="36" xr10:uidLastSave="{00000000-0000-0000-0000-000000000000}"/>
  <bookViews>
    <workbookView xWindow="0" yWindow="0" windowWidth="24000" windowHeight="9405" xr2:uid="{A2097015-3098-42A7-A4FF-47428B8AA489}"/>
  </bookViews>
  <sheets>
    <sheet name="4.1" sheetId="1" r:id="rId1"/>
    <sheet name="4.2" sheetId="2" r:id="rId2"/>
  </sheets>
  <externalReferences>
    <externalReference r:id="rId3"/>
    <externalReference r:id="rId4"/>
    <externalReference r:id="rId5"/>
  </externalReferences>
  <definedNames>
    <definedName name="\I" localSheetId="1">#REF!</definedName>
    <definedName name="\I">#REF!</definedName>
    <definedName name="\P">#REF!</definedName>
    <definedName name="aa">'[2]Oil Consumption – barrels'!#REF!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 localSheetId="1">'[1]Conversion factors_1'!$B$5:$Q$5</definedName>
    <definedName name="CFHeadings">'[1]Conversion factors_1'!$B$5:$Q$5</definedName>
    <definedName name="ConversionFactors" localSheetId="1">OFFSET('[1]Conversion factors_1'!$B$6,0,0,100,16)</definedName>
    <definedName name="ConversionFactors">OFFSET('[1]Conversion factors_1'!$B$6,0,0,100,16)</definedName>
    <definedName name="ConversionFactors2" localSheetId="1">OFFSET('[1]Conversion factors_2'!$B$6,0,0,100,16)</definedName>
    <definedName name="ConversionFactors2">OFFSET('[1]Conversion factors_2'!$B$6,0,0,100,16)</definedName>
    <definedName name="Countries">'[3]automatic MM'!$C$77:$C$114</definedName>
    <definedName name="CountryName">'[3]automatic MM'!$D$6</definedName>
    <definedName name="CountryName_1">'[3]automatic MM'!$D$6</definedName>
    <definedName name="DataYear">'[3]automatic MM'!$D$9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OFFSET([3]Exceptions!$B$8,1,0,COUNTA([3]Exceptions!$B$8:$B$305)-1,6)</definedName>
    <definedName name="INIT">#REF!</definedName>
    <definedName name="LEAP">#REF!</definedName>
    <definedName name="MJ_per_toe">41868</definedName>
    <definedName name="NONLEAP">#REF!</definedName>
    <definedName name="_xlnm.Print_Area" localSheetId="0">'4.1'!$A$1:$M$45</definedName>
    <definedName name="Print1">#REF!</definedName>
    <definedName name="RawData" localSheetId="1">'[1]Data in physical units_1'!$B$5:$BM$106</definedName>
    <definedName name="RawData">'[1]Data in physical units_1'!$B$5:$BM$106</definedName>
    <definedName name="RawData2" localSheetId="1">'[1]Data in physical units_2'!$B$5:$BM$106</definedName>
    <definedName name="RawData2">'[1]Data in physical units_2'!$B$5:$BM$106</definedName>
    <definedName name="RawDataHeadings" localSheetId="1">'[1]Data in physical units_1'!$B$4:$BM$4</definedName>
    <definedName name="RawDataHeadings">'[1]Data in physical units_1'!$B$4:$BM$4</definedName>
    <definedName name="RawDataHeadings2" localSheetId="1">'[1]Data in physical units_2'!$B$4:$BM$4</definedName>
    <definedName name="RawDataHeadings2">'[1]Data in physical units_2'!$B$4:$BM$4</definedName>
    <definedName name="rlei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L16" i="2"/>
  <c r="K16" i="2"/>
  <c r="J16" i="2"/>
  <c r="I16" i="2"/>
  <c r="H16" i="2"/>
  <c r="G16" i="2"/>
  <c r="F16" i="2"/>
  <c r="E16" i="2"/>
  <c r="D16" i="2"/>
  <c r="C16" i="2"/>
  <c r="B16" i="2"/>
  <c r="F40" i="1"/>
  <c r="E40" i="1"/>
  <c r="B40" i="1"/>
  <c r="F39" i="1"/>
  <c r="E39" i="1"/>
  <c r="B39" i="1"/>
  <c r="G38" i="1"/>
  <c r="D38" i="1"/>
  <c r="D39" i="1" s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D40" i="1" s="1"/>
  <c r="G28" i="1"/>
  <c r="D28" i="1"/>
  <c r="G27" i="1"/>
  <c r="D27" i="1"/>
  <c r="L20" i="1"/>
  <c r="K20" i="1"/>
  <c r="H20" i="1"/>
  <c r="F20" i="1"/>
  <c r="D20" i="1"/>
  <c r="C20" i="1"/>
  <c r="B20" i="1"/>
  <c r="L19" i="1"/>
  <c r="K19" i="1"/>
  <c r="H19" i="1"/>
  <c r="C19" i="1"/>
  <c r="B19" i="1"/>
  <c r="M18" i="1"/>
  <c r="M19" i="1" s="1"/>
  <c r="J18" i="1"/>
  <c r="J19" i="1" s="1"/>
  <c r="G18" i="1"/>
  <c r="D18" i="1"/>
  <c r="M17" i="1"/>
  <c r="J17" i="1"/>
  <c r="G17" i="1"/>
  <c r="D17" i="1"/>
  <c r="D19" i="1" s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  <c r="J20" i="1" l="1"/>
  <c r="M20" i="1"/>
</calcChain>
</file>

<file path=xl/sharedStrings.xml><?xml version="1.0" encoding="utf-8"?>
<sst xmlns="http://schemas.openxmlformats.org/spreadsheetml/2006/main" count="173" uniqueCount="74">
  <si>
    <t xml:space="preserve">Table 4.1: Yearwise Foreign Trade in Coal, Crude Oil,  Petroleum Products(total), Natural Gas and Electricity </t>
  </si>
  <si>
    <t xml:space="preserve">                                            (Million Tonnes)</t>
  </si>
  <si>
    <t>Year</t>
  </si>
  <si>
    <t>Coal</t>
  </si>
  <si>
    <t>Lignite</t>
  </si>
  <si>
    <t>Crude Oil</t>
  </si>
  <si>
    <t>Petroleum Products</t>
  </si>
  <si>
    <t>Gross</t>
  </si>
  <si>
    <t>Exports</t>
  </si>
  <si>
    <t>Net</t>
  </si>
  <si>
    <t>Imports</t>
  </si>
  <si>
    <t>4=2-3</t>
  </si>
  <si>
    <t>7=5-6</t>
  </si>
  <si>
    <t>10=8-9</t>
  </si>
  <si>
    <t>13=11-12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</si>
  <si>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</si>
  <si>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</si>
  <si>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</si>
  <si>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</si>
  <si>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</si>
  <si>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</si>
  <si>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</si>
  <si>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</si>
  <si>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 xml:space="preserve">2019-20 </t>
  </si>
  <si>
    <t>2020-21</t>
  </si>
  <si>
    <t>2021-22</t>
  </si>
  <si>
    <t>2022-23(P)</t>
  </si>
  <si>
    <t>Growth rate of 2022-23 over 2021-22(%)</t>
  </si>
  <si>
    <t>-</t>
  </si>
  <si>
    <t>CAGR 2013-14 to 2022-23 (%)</t>
  </si>
  <si>
    <t xml:space="preserve">Table 4.1 (Contd): Yearwise Foreign Trade in Coal, Crude Oil,  Petroleum Products, Natural Gas and Electricity 
</t>
  </si>
  <si>
    <t>Natural Gas (BCM)</t>
  </si>
  <si>
    <t>Electricity(Gwh)</t>
  </si>
  <si>
    <t>Gross Imports</t>
  </si>
  <si>
    <t>Net Imports</t>
  </si>
  <si>
    <t>16=14-15</t>
  </si>
  <si>
    <t>19=17-18</t>
  </si>
  <si>
    <t>CAGR 2013-14 to 2022-23   (%)</t>
  </si>
  <si>
    <t>(P): Provisional.</t>
  </si>
  <si>
    <t xml:space="preserve">Sources: </t>
  </si>
  <si>
    <t>1.  Ministry of Coal</t>
  </si>
  <si>
    <t>2.  Ministry of Petroleum &amp; Natural Gas.</t>
  </si>
  <si>
    <t>3.  Central Electricity Authority</t>
  </si>
  <si>
    <t>Table  4.2 : Yearwise Wholesale Price Indices of Energy Commodities</t>
  </si>
  <si>
    <r>
      <t xml:space="preserve">                                           </t>
    </r>
    <r>
      <rPr>
        <b/>
        <sz val="9"/>
        <rFont val="Times New Roman"/>
        <family val="1"/>
      </rPr>
      <t>(Base Year 2011-12=100)</t>
    </r>
    <r>
      <rPr>
        <b/>
        <sz val="9"/>
        <color indexed="10"/>
        <rFont val="Times New Roman"/>
        <family val="1"/>
      </rPr>
      <t xml:space="preserve"> </t>
    </r>
  </si>
  <si>
    <t>Petrol</t>
  </si>
  <si>
    <t>Kero-sene</t>
  </si>
  <si>
    <t>Aviation Turbine Fuel</t>
  </si>
  <si>
    <t>High Speed Diesel Oil</t>
  </si>
  <si>
    <t>Bitumen</t>
  </si>
  <si>
    <t>Furnace Oil</t>
  </si>
  <si>
    <t>Lubri-cants</t>
  </si>
  <si>
    <t>LPG</t>
  </si>
  <si>
    <t>Coking Coal</t>
  </si>
  <si>
    <t>Petroleum Coke</t>
  </si>
  <si>
    <t>Electricity</t>
  </si>
  <si>
    <t>2018-19</t>
  </si>
  <si>
    <t>2019-20</t>
  </si>
  <si>
    <t>2022-23 (P)</t>
  </si>
  <si>
    <t>Increase in  2022-23 over 2021-22 (%)</t>
  </si>
  <si>
    <t>* Annual average of monthly index, Financial Year wise</t>
  </si>
  <si>
    <t>Source :Office of the Economic Advisor, Ministry of Commerce &amp; Industry.</t>
  </si>
  <si>
    <t>Kerosene</t>
  </si>
  <si>
    <t>Light Diesel Oil</t>
  </si>
  <si>
    <t>Lubricants</t>
  </si>
  <si>
    <t>Liquified Petroleum Gas</t>
  </si>
  <si>
    <t>2005-06</t>
  </si>
  <si>
    <t>2006-07</t>
  </si>
  <si>
    <t>2007-08</t>
  </si>
  <si>
    <t>2008-09</t>
  </si>
  <si>
    <t>2009-10</t>
  </si>
  <si>
    <t>2010-11</t>
  </si>
  <si>
    <t>Liquified Petrol-eum Gas</t>
  </si>
  <si>
    <t>Coke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</si>
</sst>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_);_(* \(#,##0\);_(* &quot;-&quot;??_);_(@_)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0" fillId="0" borderId="0" xfId="0" applyBorder="1"/>
    <xf numFmtId="0" fontId="6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8" fillId="0" borderId="0" xfId="1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3" borderId="14" xfId="1" applyNumberFormat="1" applyFont="1" applyFill="1" applyBorder="1" applyAlignment="1"/>
    <xf numFmtId="2" fontId="9" fillId="3" borderId="14" xfId="1" applyNumberFormat="1" applyFont="1" applyFill="1" applyBorder="1" applyAlignment="1">
      <alignment horizontal="center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1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/>
    <xf numFmtId="2" fontId="9" fillId="3" borderId="12" xfId="1" applyNumberFormat="1" applyFont="1" applyFill="1" applyBorder="1" applyAlignment="1">
      <alignment horizontal="center"/>
    </xf>
    <xf numFmtId="2" fontId="8" fillId="3" borderId="14" xfId="0" applyNumberFormat="1" applyFont="1" applyFill="1" applyBorder="1"/>
    <xf numFmtId="2" fontId="9" fillId="3" borderId="12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left" vertical="center" wrapText="1"/>
    </xf>
    <xf numFmtId="2" fontId="6" fillId="3" borderId="15" xfId="1" applyNumberFormat="1" applyFont="1" applyFill="1" applyBorder="1" applyAlignment="1">
      <alignment horizontal="center" vertical="center"/>
    </xf>
    <xf numFmtId="2" fontId="6" fillId="3" borderId="15" xfId="1" quotePrefix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2" fontId="11" fillId="4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4" borderId="0" xfId="0" applyFont="1" applyFill="1" applyAlignment="1">
      <alignment vertical="center" wrapText="1"/>
    </xf>
    <xf numFmtId="1" fontId="13" fillId="4" borderId="0" xfId="0" applyNumberFormat="1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2" fontId="6" fillId="3" borderId="13" xfId="1" applyNumberFormat="1" applyFont="1" applyFill="1" applyBorder="1" applyAlignment="1">
      <alignment horizontal="center" vertical="center"/>
    </xf>
    <xf numFmtId="2" fontId="6" fillId="3" borderId="13" xfId="1" quotePrefix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/>
    </xf>
    <xf numFmtId="0" fontId="0" fillId="2" borderId="0" xfId="0" applyFont="1" applyFill="1" applyBorder="1"/>
    <xf numFmtId="165" fontId="15" fillId="2" borderId="0" xfId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7" fillId="2" borderId="10" xfId="0" applyFont="1" applyFill="1" applyBorder="1"/>
    <xf numFmtId="0" fontId="0" fillId="2" borderId="12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12" xfId="0" applyFill="1" applyBorder="1"/>
    <xf numFmtId="0" fontId="16" fillId="2" borderId="4" xfId="0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6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166" fontId="9" fillId="3" borderId="14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6" fillId="2" borderId="2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16" fillId="2" borderId="4" xfId="0" applyFont="1" applyFill="1" applyBorder="1" applyAlignment="1">
      <alignment vertical="center"/>
    </xf>
    <xf numFmtId="0" fontId="9" fillId="2" borderId="5" xfId="0" applyFont="1" applyFill="1" applyBorder="1"/>
    <xf numFmtId="0" fontId="8" fillId="2" borderId="5" xfId="0" applyFont="1" applyFill="1" applyBorder="1"/>
    <xf numFmtId="0" fontId="8" fillId="0" borderId="0" xfId="0" applyFont="1" applyBorder="1"/>
    <xf numFmtId="166" fontId="8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8" fillId="0" borderId="10" xfId="0" applyFont="1" applyBorder="1"/>
    <xf numFmtId="166" fontId="8" fillId="0" borderId="14" xfId="0" applyNumberFormat="1" applyFont="1" applyBorder="1" applyAlignment="1">
      <alignment horizontal="right"/>
    </xf>
    <xf numFmtId="0" fontId="0" fillId="0" borderId="11" xfId="0" applyBorder="1" applyAlignment="1"/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23" fillId="4" borderId="0" xfId="0" applyFont="1" applyFill="1" applyBorder="1" applyAlignment="1">
      <alignment horizontal="left" vertical="center" wrapText="1"/>
    </xf>
    <xf numFmtId="0" fontId="0" fillId="4" borderId="0" xfId="0" applyFill="1" applyBorder="1"/>
    <xf numFmtId="0" fontId="3" fillId="0" borderId="0" xfId="0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ES%20Publication_Improvements_Dated%2026.02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 old"/>
      <sheetName val="2.1 conti. old"/>
      <sheetName val="2.1"/>
      <sheetName val="2.1 Cont. "/>
      <sheetName val="2.2"/>
      <sheetName val="2.3"/>
      <sheetName val="2.4"/>
      <sheetName val="2.5"/>
      <sheetName val="2.6"/>
      <sheetName val="Production"/>
      <sheetName val="3.1"/>
      <sheetName val="3.2"/>
      <sheetName val="3.3"/>
      <sheetName val="3.3 (A&amp;B)-Old"/>
      <sheetName val="3.3 (A&amp;B)"/>
      <sheetName val="3.4 old"/>
      <sheetName val=" 3.4"/>
      <sheetName val="3.5"/>
      <sheetName val="3.6"/>
      <sheetName val="Foreign Trade"/>
      <sheetName val="4.1"/>
      <sheetName val="4.3 Base Table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-old"/>
      <sheetName val="6.5-old (Contd.)"/>
      <sheetName val="6.5"/>
      <sheetName val="6.6"/>
      <sheetName val="6.6 conti"/>
      <sheetName val="6.6 conti 1"/>
      <sheetName val="Base Tables for 6.6"/>
      <sheetName val="6.7"/>
      <sheetName val="6.8"/>
      <sheetName val="6.9"/>
      <sheetName val="Energy Balance_2021-22"/>
      <sheetName val="7.1_FY-2021-22(F) old"/>
      <sheetName val="7.1_FY-2021-22(F) "/>
      <sheetName val="Data in physical units_1"/>
      <sheetName val="Conversion factors_1"/>
      <sheetName val="Disaggregated Balance_1"/>
      <sheetName val="Aggregated Balance_1"/>
      <sheetName val="7.2_FY-2021-22(F) old"/>
      <sheetName val="7.2_FY-2021-22(F)"/>
      <sheetName val="7.2_FY-2021-22(F) All Commodity"/>
      <sheetName val="7.3_FY-2021-22(F) "/>
      <sheetName val="Sankey Diagram(2021-22(F))"/>
      <sheetName val="Energy Balance_2022-23"/>
      <sheetName val="7.3_FY-2022-23(P) old"/>
      <sheetName val="7.1_FY-2022-23(P)"/>
      <sheetName val="Data in physical units_2"/>
      <sheetName val="Conversion factors_2"/>
      <sheetName val="Disaggregated Balance_2"/>
      <sheetName val="Aggregated Balance_2"/>
      <sheetName val="7.2_FY-2022-23(P) old"/>
      <sheetName val="Table 7.5 unused"/>
      <sheetName val="7.4_FY-2022-23(P)"/>
      <sheetName val="7.4_FY-2022-23(P) All Comodity"/>
      <sheetName val="7.3_FY-2022-23(P)"/>
      <sheetName val="Sankey Diagram(2022-23(P))"/>
      <sheetName val="Sustainability and Energy"/>
      <sheetName val="2.7"/>
      <sheetName val=" 8.1"/>
      <sheetName val=" 8.2"/>
      <sheetName val="8.3"/>
      <sheetName val="8.4"/>
      <sheetName val="Supporting Tables(Ch-8)"/>
      <sheetName val="Annexure I"/>
      <sheetName val="Annexure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Coal</v>
          </cell>
          <cell r="H3" t="str">
            <v>Crude Oil</v>
          </cell>
          <cell r="K3" t="str">
            <v>Petroleum Products</v>
          </cell>
        </row>
        <row r="8">
          <cell r="A8" t="str">
            <v>2012-13</v>
          </cell>
          <cell r="B8">
            <v>145.78544500000001</v>
          </cell>
          <cell r="H8">
            <v>184.79524788937999</v>
          </cell>
          <cell r="K8">
            <v>16.354119653000001</v>
          </cell>
        </row>
        <row r="9">
          <cell r="A9" t="str">
            <v>2013-14</v>
          </cell>
          <cell r="B9">
            <v>166.85702300000003</v>
          </cell>
          <cell r="H9">
            <v>189.23820178337502</v>
          </cell>
          <cell r="K9">
            <v>16.697004688</v>
          </cell>
        </row>
        <row r="10">
          <cell r="A10" t="str">
            <v>2014-15</v>
          </cell>
          <cell r="B10">
            <v>217.78279499999999</v>
          </cell>
          <cell r="H10">
            <v>189.43485654402394</v>
          </cell>
          <cell r="K10">
            <v>21.301161557</v>
          </cell>
        </row>
        <row r="11">
          <cell r="A11" t="str">
            <v>2015-16</v>
          </cell>
          <cell r="B11">
            <v>203.94926100000001</v>
          </cell>
          <cell r="H11">
            <v>202.85049173136341</v>
          </cell>
          <cell r="K11">
            <v>29.455754196099996</v>
          </cell>
        </row>
        <row r="12">
          <cell r="A12" t="str">
            <v>2016-17</v>
          </cell>
          <cell r="B12">
            <v>190.95304599999997</v>
          </cell>
          <cell r="H12">
            <v>213.93202953023484</v>
          </cell>
          <cell r="K12">
            <v>36.287331375000001</v>
          </cell>
        </row>
        <row r="13">
          <cell r="A13" t="str">
            <v>2017-18</v>
          </cell>
          <cell r="B13">
            <v>208.24867299999997</v>
          </cell>
          <cell r="H13">
            <v>220.43279203083119</v>
          </cell>
          <cell r="K13">
            <v>35.460834880927038</v>
          </cell>
        </row>
        <row r="14">
          <cell r="A14" t="str">
            <v xml:space="preserve">2018-19 </v>
          </cell>
          <cell r="B14">
            <v>235.34801299999992</v>
          </cell>
          <cell r="H14">
            <v>226.49761635146419</v>
          </cell>
          <cell r="K14">
            <v>33.348324303199995</v>
          </cell>
        </row>
        <row r="15">
          <cell r="A15" t="str">
            <v xml:space="preserve">2019-20 </v>
          </cell>
          <cell r="B15">
            <v>248.53658099999998</v>
          </cell>
          <cell r="H15">
            <v>226.95466551568416</v>
          </cell>
          <cell r="K15">
            <v>43.787610787399998</v>
          </cell>
        </row>
        <row r="16">
          <cell r="A16" t="str">
            <v>2020-21</v>
          </cell>
          <cell r="B16">
            <v>215.25111500000006</v>
          </cell>
          <cell r="H16">
            <v>196.46086094549045</v>
          </cell>
          <cell r="K16">
            <v>43.247663142000007</v>
          </cell>
        </row>
        <row r="17">
          <cell r="A17" t="str">
            <v>2021-22</v>
          </cell>
          <cell r="B17">
            <v>208.62686034500001</v>
          </cell>
          <cell r="H17">
            <v>212.38162243623961</v>
          </cell>
          <cell r="K17">
            <v>39.016681345999991</v>
          </cell>
        </row>
        <row r="18">
          <cell r="A18" t="str">
            <v>2022-23(P)</v>
          </cell>
          <cell r="B18">
            <v>237.66790840099998</v>
          </cell>
          <cell r="H18">
            <v>232.73235973082606</v>
          </cell>
          <cell r="K18">
            <v>44.541912028358922</v>
          </cell>
        </row>
        <row r="28">
          <cell r="A28" t="str">
            <v>2012-13</v>
          </cell>
          <cell r="B28">
            <v>17.614399539818521</v>
          </cell>
          <cell r="E28">
            <v>4794.5</v>
          </cell>
        </row>
        <row r="29">
          <cell r="A29" t="str">
            <v>2013-14</v>
          </cell>
          <cell r="B29">
            <v>17.800797802276925</v>
          </cell>
          <cell r="E29">
            <v>5597.9</v>
          </cell>
        </row>
        <row r="30">
          <cell r="A30" t="str">
            <v>2014-15</v>
          </cell>
          <cell r="B30">
            <v>18.606529815330337</v>
          </cell>
          <cell r="E30">
            <v>5007.74</v>
          </cell>
        </row>
        <row r="31">
          <cell r="A31" t="str">
            <v>2015-16</v>
          </cell>
          <cell r="B31">
            <v>21.388273157442317</v>
          </cell>
          <cell r="E31">
            <v>5244.21</v>
          </cell>
        </row>
        <row r="32">
          <cell r="A32" t="str">
            <v>2016-17</v>
          </cell>
          <cell r="B32">
            <v>24.848992618968182</v>
          </cell>
          <cell r="E32">
            <v>5617.3</v>
          </cell>
        </row>
        <row r="33">
          <cell r="A33" t="str">
            <v>2017-18</v>
          </cell>
          <cell r="B33">
            <v>27.438951466006877</v>
          </cell>
          <cell r="E33">
            <v>5072.08</v>
          </cell>
        </row>
        <row r="34">
          <cell r="A34" t="str">
            <v xml:space="preserve">2018-19 </v>
          </cell>
          <cell r="B34">
            <v>28.740457768307444</v>
          </cell>
          <cell r="E34">
            <v>4395.8599999999997</v>
          </cell>
        </row>
        <row r="35">
          <cell r="A35" t="str">
            <v xml:space="preserve">2019-20 </v>
          </cell>
          <cell r="B35">
            <v>33.886686048486638</v>
          </cell>
          <cell r="E35">
            <v>6350.6</v>
          </cell>
        </row>
        <row r="36">
          <cell r="A36" t="str">
            <v>2020-21</v>
          </cell>
          <cell r="B36">
            <v>33.031366325346504</v>
          </cell>
          <cell r="E36">
            <v>9547.7000000000007</v>
          </cell>
        </row>
        <row r="37">
          <cell r="A37" t="str">
            <v>2021-22</v>
          </cell>
          <cell r="B37">
            <v>31.027999999999999</v>
          </cell>
          <cell r="E37">
            <v>7974.0061487499997</v>
          </cell>
        </row>
        <row r="38">
          <cell r="A38" t="str">
            <v>2022-23(P)</v>
          </cell>
          <cell r="B38">
            <v>26.303999999999998</v>
          </cell>
          <cell r="E38">
            <v>7842.53</v>
          </cell>
        </row>
      </sheetData>
      <sheetData sheetId="27"/>
      <sheetData sheetId="28">
        <row r="3">
          <cell r="B3" t="str">
            <v>Petrol</v>
          </cell>
          <cell r="C3" t="str">
            <v>Kero-sene</v>
          </cell>
          <cell r="D3" t="str">
            <v>Aviation Turbine Fuel</v>
          </cell>
          <cell r="E3" t="str">
            <v>High Speed Diesel Oil</v>
          </cell>
          <cell r="I3" t="str">
            <v>LPG</v>
          </cell>
          <cell r="J3" t="str">
            <v>Coking Coal</v>
          </cell>
          <cell r="L3" t="str">
            <v>Lignite</v>
          </cell>
          <cell r="M3" t="str">
            <v>Electricity</v>
          </cell>
        </row>
        <row r="10">
          <cell r="A10" t="str">
            <v>2017-18</v>
          </cell>
          <cell r="B10">
            <v>80.3</v>
          </cell>
          <cell r="C10">
            <v>117.8</v>
          </cell>
          <cell r="D10">
            <v>78.7</v>
          </cell>
          <cell r="E10">
            <v>84.4</v>
          </cell>
          <cell r="I10">
            <v>82.2</v>
          </cell>
          <cell r="J10">
            <v>134.1</v>
          </cell>
          <cell r="L10">
            <v>104.2</v>
          </cell>
          <cell r="M10">
            <v>103.7</v>
          </cell>
        </row>
        <row r="11">
          <cell r="A11" t="str">
            <v>2018-19</v>
          </cell>
          <cell r="B11">
            <v>88.4</v>
          </cell>
          <cell r="C11">
            <v>152.4</v>
          </cell>
          <cell r="D11">
            <v>102.8</v>
          </cell>
          <cell r="E11">
            <v>97.1</v>
          </cell>
          <cell r="I11">
            <v>92.1</v>
          </cell>
          <cell r="J11">
            <v>132.9</v>
          </cell>
          <cell r="L11">
            <v>120.3</v>
          </cell>
          <cell r="M11">
            <v>109.6</v>
          </cell>
        </row>
        <row r="12">
          <cell r="A12" t="str">
            <v>2019-20</v>
          </cell>
          <cell r="B12">
            <v>85.6</v>
          </cell>
          <cell r="C12">
            <v>172.8</v>
          </cell>
          <cell r="D12">
            <v>97.2</v>
          </cell>
          <cell r="E12">
            <v>93.7</v>
          </cell>
          <cell r="I12">
            <v>84.5</v>
          </cell>
          <cell r="J12">
            <v>138.1</v>
          </cell>
          <cell r="L12">
            <v>129.1</v>
          </cell>
          <cell r="M12">
            <v>111.8</v>
          </cell>
        </row>
        <row r="13">
          <cell r="A13" t="str">
            <v>2020-21</v>
          </cell>
          <cell r="B13">
            <v>75.5</v>
          </cell>
          <cell r="C13">
            <v>116.8</v>
          </cell>
          <cell r="D13">
            <v>62.5</v>
          </cell>
          <cell r="E13">
            <v>80.2</v>
          </cell>
          <cell r="I13">
            <v>82.2</v>
          </cell>
          <cell r="J13">
            <v>141.80000000000001</v>
          </cell>
          <cell r="L13">
            <v>130.9</v>
          </cell>
          <cell r="M13">
            <v>109.6</v>
          </cell>
        </row>
        <row r="14">
          <cell r="A14" t="str">
            <v>2021-22</v>
          </cell>
          <cell r="B14">
            <v>123</v>
          </cell>
          <cell r="C14">
            <v>221.9</v>
          </cell>
          <cell r="D14">
            <v>112.4</v>
          </cell>
          <cell r="E14">
            <v>128.19999999999999</v>
          </cell>
          <cell r="I14">
            <v>117.8</v>
          </cell>
          <cell r="J14">
            <v>143</v>
          </cell>
          <cell r="L14">
            <v>170.5</v>
          </cell>
          <cell r="M14">
            <v>117.4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778210</v>
          </cell>
          <cell r="E5">
            <v>0</v>
          </cell>
          <cell r="F5">
            <v>0</v>
          </cell>
          <cell r="G5">
            <v>47492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29690.724240322001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12238.380999999999</v>
          </cell>
          <cell r="AA5">
            <v>40237.930999999997</v>
          </cell>
          <cell r="AB5">
            <v>0</v>
          </cell>
          <cell r="AC5">
            <v>0</v>
          </cell>
          <cell r="AD5">
            <v>10293.74</v>
          </cell>
          <cell r="AE5">
            <v>1916.194</v>
          </cell>
          <cell r="AF5">
            <v>107979.80900000001</v>
          </cell>
          <cell r="AG5">
            <v>8327.2630000000008</v>
          </cell>
          <cell r="AH5">
            <v>19994.026999999998</v>
          </cell>
          <cell r="AI5">
            <v>0</v>
          </cell>
          <cell r="AJ5">
            <v>1173.2840000000001</v>
          </cell>
          <cell r="AK5">
            <v>5110.8429999999998</v>
          </cell>
          <cell r="AL5">
            <v>0</v>
          </cell>
          <cell r="AM5">
            <v>15508.45</v>
          </cell>
          <cell r="AN5">
            <v>31525.498000000029</v>
          </cell>
          <cell r="AO5">
            <v>1317901.0496642825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1484462.9000000001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209310.7682846518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208626.86034500002</v>
          </cell>
          <cell r="E11">
            <v>0</v>
          </cell>
          <cell r="F11">
            <v>0</v>
          </cell>
          <cell r="G11">
            <v>11.285396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212381.62243623962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17043.353519</v>
          </cell>
          <cell r="AA11">
            <v>670.88256899999999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43.433359999999979</v>
          </cell>
          <cell r="AG11">
            <v>8980.4641840000004</v>
          </cell>
          <cell r="AH11">
            <v>236.937186</v>
          </cell>
          <cell r="AI11">
            <v>0</v>
          </cell>
          <cell r="AJ11">
            <v>3058.341883999999</v>
          </cell>
          <cell r="AK11">
            <v>2580.5265740000004</v>
          </cell>
          <cell r="AL11">
            <v>0</v>
          </cell>
          <cell r="AM11">
            <v>4213.3641150000003</v>
          </cell>
          <cell r="AN11">
            <v>2189.3779549999995</v>
          </cell>
          <cell r="AO11">
            <v>1201869.58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7974.0061487499997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-1315.8276019999996</v>
          </cell>
          <cell r="E12">
            <v>0</v>
          </cell>
          <cell r="F12">
            <v>0</v>
          </cell>
          <cell r="G12">
            <v>-17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-512.85611899999935</v>
          </cell>
          <cell r="AA12">
            <v>-13482.484091669701</v>
          </cell>
          <cell r="AB12">
            <v>0</v>
          </cell>
          <cell r="AC12">
            <v>0</v>
          </cell>
          <cell r="AD12">
            <v>-5185.5130148012431</v>
          </cell>
          <cell r="AE12">
            <v>-14.320833007124403</v>
          </cell>
          <cell r="AF12">
            <v>-32407.191152460087</v>
          </cell>
          <cell r="AG12">
            <v>-1757.3214520000001</v>
          </cell>
          <cell r="AH12">
            <v>-6861.1196429999982</v>
          </cell>
          <cell r="AI12">
            <v>0</v>
          </cell>
          <cell r="AJ12">
            <v>-10.361940000000001</v>
          </cell>
          <cell r="AK12">
            <v>-6.173960000000001</v>
          </cell>
          <cell r="AL12">
            <v>0</v>
          </cell>
          <cell r="AM12">
            <v>-187.03931000000003</v>
          </cell>
          <cell r="AN12">
            <v>-2330.1597671470004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-9249.3917732800001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-40158.584713999997</v>
          </cell>
          <cell r="E15">
            <v>0</v>
          </cell>
          <cell r="F15">
            <v>0</v>
          </cell>
          <cell r="G15">
            <v>-1592.0375899999995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945362.44802900008</v>
          </cell>
          <cell r="E16">
            <v>0</v>
          </cell>
          <cell r="F16">
            <v>0</v>
          </cell>
          <cell r="G16">
            <v>45894.247805999999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242072.34667656163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28768.878399999998</v>
          </cell>
          <cell r="AA16">
            <v>27426.329477330299</v>
          </cell>
          <cell r="AB16">
            <v>0</v>
          </cell>
          <cell r="AC16">
            <v>0</v>
          </cell>
          <cell r="AD16">
            <v>5108.2269851987567</v>
          </cell>
          <cell r="AE16">
            <v>1901.8731669928757</v>
          </cell>
          <cell r="AF16">
            <v>75616.051207539917</v>
          </cell>
          <cell r="AG16">
            <v>15550.405732000003</v>
          </cell>
          <cell r="AH16">
            <v>13369.844542999999</v>
          </cell>
          <cell r="AI16">
            <v>0</v>
          </cell>
          <cell r="AJ16">
            <v>4221.2639439999994</v>
          </cell>
          <cell r="AK16">
            <v>7685.1956140000002</v>
          </cell>
          <cell r="AL16">
            <v>0</v>
          </cell>
          <cell r="AM16">
            <v>19534.774805000001</v>
          </cell>
          <cell r="AN16">
            <v>31384.716187853024</v>
          </cell>
          <cell r="AO16">
            <v>2519770.6296642823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1692498.2826601218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82669.366970999865</v>
          </cell>
          <cell r="E18">
            <v>0</v>
          </cell>
          <cell r="F18">
            <v>0</v>
          </cell>
          <cell r="G18">
            <v>3190.7073149999997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23972.24948705174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-518.86828320734276</v>
          </cell>
          <cell r="AA18">
            <v>3422.6705226697013</v>
          </cell>
          <cell r="AB18">
            <v>0</v>
          </cell>
          <cell r="AC18">
            <v>0</v>
          </cell>
          <cell r="AD18">
            <v>-100.22698519875667</v>
          </cell>
          <cell r="AE18">
            <v>-408.50191225668664</v>
          </cell>
          <cell r="AF18">
            <v>2060.163575755083</v>
          </cell>
          <cell r="AG18">
            <v>-9289.018474618013</v>
          </cell>
          <cell r="AH18">
            <v>-124.25361902000077</v>
          </cell>
          <cell r="AI18">
            <v>0</v>
          </cell>
          <cell r="AJ18">
            <v>319.03605600000083</v>
          </cell>
          <cell r="AK18">
            <v>131.10438599999998</v>
          </cell>
          <cell r="AL18">
            <v>0</v>
          </cell>
          <cell r="AM18">
            <v>-5279.3748050000013</v>
          </cell>
          <cell r="AN18">
            <v>-19087.51618785302</v>
          </cell>
          <cell r="AO18">
            <v>89129.711964251474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-16558.869493756909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710049.47973000002</v>
          </cell>
          <cell r="E19">
            <v>0</v>
          </cell>
          <cell r="F19">
            <v>0</v>
          </cell>
          <cell r="G19">
            <v>38756.917999999998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241703.63913593607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0.40628999999999998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501.97170498895883</v>
          </cell>
          <cell r="AG19">
            <v>341.19982954528007</v>
          </cell>
          <cell r="AH19">
            <v>6.0684400000000007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393431.39500000002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710049.47973000002</v>
          </cell>
          <cell r="E20">
            <v>0</v>
          </cell>
          <cell r="F20">
            <v>0</v>
          </cell>
          <cell r="G20">
            <v>38756.917999999998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0.40628999999999998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501.97170498895883</v>
          </cell>
          <cell r="AG20">
            <v>341.19982954528007</v>
          </cell>
          <cell r="AH20">
            <v>6.0684400000000007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393431.39500000002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241703.63913593607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786619.06849258847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86756.242708724079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223382.5938642869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205765.06388306417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86756.242708724079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357471.41074523737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24340.957027677283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3663.8627642469887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272418.39858748694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317982.33526999998</v>
          </cell>
          <cell r="E60">
            <v>0</v>
          </cell>
          <cell r="F60">
            <v>0</v>
          </cell>
          <cell r="G60">
            <v>10328.037121000001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28249.603826792656</v>
          </cell>
          <cell r="AA60">
            <v>30849</v>
          </cell>
          <cell r="AB60">
            <v>0</v>
          </cell>
          <cell r="AC60">
            <v>0</v>
          </cell>
          <cell r="AD60">
            <v>5008</v>
          </cell>
          <cell r="AE60">
            <v>1493.371254736189</v>
          </cell>
          <cell r="AF60">
            <v>77174.243078306041</v>
          </cell>
          <cell r="AG60">
            <v>5920.1874278367104</v>
          </cell>
          <cell r="AH60">
            <v>13239.522483979999</v>
          </cell>
          <cell r="AI60">
            <v>0</v>
          </cell>
          <cell r="AJ60">
            <v>4540.3</v>
          </cell>
          <cell r="AK60">
            <v>7816.3</v>
          </cell>
          <cell r="AL60">
            <v>0</v>
          </cell>
          <cell r="AM60">
            <v>14255.4</v>
          </cell>
          <cell r="AN60">
            <v>12297.200000000004</v>
          </cell>
          <cell r="AO60">
            <v>1425186.0153716984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1316764.771870154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317982.33526999998</v>
          </cell>
          <cell r="E61">
            <v>0</v>
          </cell>
          <cell r="F61">
            <v>0</v>
          </cell>
          <cell r="G61">
            <v>10328.037121000001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2418.8558442660255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3138.1531383925294</v>
          </cell>
          <cell r="AG61">
            <v>2410.4753150452789</v>
          </cell>
          <cell r="AH61">
            <v>13239.522483979999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14255.4</v>
          </cell>
          <cell r="AN61">
            <v>12297.200000000004</v>
          </cell>
          <cell r="AO61">
            <v>32111.314999999999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556481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75305.341603999987</v>
          </cell>
          <cell r="E62">
            <v>0</v>
          </cell>
          <cell r="F62">
            <v>0</v>
          </cell>
          <cell r="G62">
            <v>261.66359999999997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228.10850635770009</v>
          </cell>
          <cell r="AG62">
            <v>913.49285277532408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1306.5981400000001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135.70636413202087</v>
          </cell>
          <cell r="AG63">
            <v>581.10408201170389</v>
          </cell>
          <cell r="AH63">
            <v>11903.706670979998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27.254017723436668</v>
          </cell>
          <cell r="AG64">
            <v>390.34236709228747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139.58923676692589</v>
          </cell>
          <cell r="AG67">
            <v>19.471069087682267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1550.7142860914537</v>
          </cell>
          <cell r="AG68">
            <v>127.40130151861086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1244</v>
          </cell>
          <cell r="E70">
            <v>0</v>
          </cell>
          <cell r="F70">
            <v>0</v>
          </cell>
          <cell r="G70">
            <v>2105.54018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7329.0810200000005</v>
          </cell>
          <cell r="E72">
            <v>0</v>
          </cell>
          <cell r="F72">
            <v>0</v>
          </cell>
          <cell r="G72">
            <v>2684.1431149999999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757.81384318299115</v>
          </cell>
          <cell r="AG72">
            <v>183.56004169704525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80</v>
          </cell>
          <cell r="E73">
            <v>0</v>
          </cell>
          <cell r="F73">
            <v>0</v>
          </cell>
          <cell r="G73">
            <v>2079.7923800000003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238.64713418149475</v>
          </cell>
          <cell r="AG73">
            <v>33.383582745587105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232717.314506</v>
          </cell>
          <cell r="E74">
            <v>0</v>
          </cell>
          <cell r="F74">
            <v>0</v>
          </cell>
          <cell r="G74">
            <v>3196.8978460000008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2418.8558442660255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60.319749956505731</v>
          </cell>
          <cell r="AG74">
            <v>161.72001811703765</v>
          </cell>
          <cell r="AH74">
            <v>1335.8158130000002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14255.4</v>
          </cell>
          <cell r="AN74">
            <v>12297.200000000004</v>
          </cell>
          <cell r="AO74">
            <v>32111.314999999999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556481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122.98970608400005</v>
          </cell>
          <cell r="AA75">
            <v>30849</v>
          </cell>
          <cell r="AB75">
            <v>0</v>
          </cell>
          <cell r="AC75">
            <v>0</v>
          </cell>
          <cell r="AD75">
            <v>5008</v>
          </cell>
          <cell r="AE75">
            <v>0</v>
          </cell>
          <cell r="AF75">
            <v>4094.986900971815</v>
          </cell>
          <cell r="AG75">
            <v>1208.5662724311101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490432.74404999998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21934.82167679998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122.98970608400005</v>
          </cell>
          <cell r="AA76">
            <v>30849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1695.7288928566518</v>
          </cell>
          <cell r="AG76">
            <v>172.39057119148114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471598.625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5008</v>
          </cell>
          <cell r="AE77">
            <v>0</v>
          </cell>
          <cell r="AF77">
            <v>2.6500151404958663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1748.6640684383519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21934.82167679998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18834.119049999998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647.94392453631542</v>
          </cell>
          <cell r="AG80">
            <v>1036.175701239629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25707.75827644263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1493.371254736189</v>
          </cell>
          <cell r="AF82">
            <v>69941.103038941699</v>
          </cell>
          <cell r="AG82">
            <v>2301.1458403603215</v>
          </cell>
          <cell r="AH82">
            <v>0</v>
          </cell>
          <cell r="AI82">
            <v>0</v>
          </cell>
          <cell r="AJ82">
            <v>4540.3</v>
          </cell>
          <cell r="AK82">
            <v>7816.3</v>
          </cell>
          <cell r="AL82">
            <v>0</v>
          </cell>
          <cell r="AM82">
            <v>0</v>
          </cell>
          <cell r="AN82">
            <v>0</v>
          </cell>
          <cell r="AO82">
            <v>47486.811503835001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738348.95019335393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25501.59364544263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1291.7534096887184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339780.47244292346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63.755420459922078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97121.342390451391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29.567797999999968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548.17399222520112</v>
          </cell>
          <cell r="AG85">
            <v>71.292018090944055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6040.3615038350008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228451.46535997899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176.59683299999995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137.86242458754856</v>
          </cell>
          <cell r="AF87">
            <v>69392.929046716497</v>
          </cell>
          <cell r="AG87">
            <v>2229.8538222693774</v>
          </cell>
          <cell r="AH87">
            <v>0</v>
          </cell>
          <cell r="AI87">
            <v>0</v>
          </cell>
          <cell r="AJ87">
            <v>4540.3</v>
          </cell>
          <cell r="AK87">
            <v>7816.3</v>
          </cell>
          <cell r="AL87">
            <v>0</v>
          </cell>
          <cell r="AM87">
            <v>0</v>
          </cell>
          <cell r="AN87">
            <v>0</v>
          </cell>
          <cell r="AO87">
            <v>41446.449999999997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72995.67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855155.14481786336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855155.14481786336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47112.06</v>
          </cell>
          <cell r="BA93">
            <v>151983.98820599998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177725.28002457001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1693773.6682846518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47112.06</v>
          </cell>
          <cell r="BA94">
            <v>151627.32999999999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170912.3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1484462.9000000001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356.65820599999995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6812.9800245700189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209310.7682846518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53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893189.99999999988</v>
          </cell>
          <cell r="E5">
            <v>0</v>
          </cell>
          <cell r="F5">
            <v>0</v>
          </cell>
          <cell r="G5">
            <v>44989.999999999993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29178.881666621004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12831.509</v>
          </cell>
          <cell r="AA5">
            <v>42816.879000000001</v>
          </cell>
          <cell r="AB5">
            <v>0</v>
          </cell>
          <cell r="AC5">
            <v>0</v>
          </cell>
          <cell r="AD5">
            <v>15000.24</v>
          </cell>
          <cell r="AE5">
            <v>947.91499999999996</v>
          </cell>
          <cell r="AF5">
            <v>114421.23700000001</v>
          </cell>
          <cell r="AG5">
            <v>9242.4830000000002</v>
          </cell>
          <cell r="AH5">
            <v>17036.361000000001</v>
          </cell>
          <cell r="AI5">
            <v>0</v>
          </cell>
          <cell r="AJ5">
            <v>1301.1790000000001</v>
          </cell>
          <cell r="AK5">
            <v>5144.1450000000004</v>
          </cell>
          <cell r="AL5">
            <v>0</v>
          </cell>
          <cell r="AM5">
            <v>16044.149000000001</v>
          </cell>
          <cell r="AN5">
            <v>31755.569500000034</v>
          </cell>
          <cell r="AO5">
            <v>1334431.3977084896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1617813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226000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237667.90840099996</v>
          </cell>
          <cell r="E11">
            <v>0</v>
          </cell>
          <cell r="F11">
            <v>0</v>
          </cell>
          <cell r="G11">
            <v>22.898938999999999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232732.35973082605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18309.373164000008</v>
          </cell>
          <cell r="AA11">
            <v>1068.7169193589168</v>
          </cell>
          <cell r="AB11">
            <v>0</v>
          </cell>
          <cell r="AC11">
            <v>0</v>
          </cell>
          <cell r="AD11">
            <v>3.0000000000000001E-6</v>
          </cell>
          <cell r="AE11">
            <v>0</v>
          </cell>
          <cell r="AF11">
            <v>328.36326599999995</v>
          </cell>
          <cell r="AG11">
            <v>8562.5943420000003</v>
          </cell>
          <cell r="AH11">
            <v>896.52557200000001</v>
          </cell>
          <cell r="AI11">
            <v>0</v>
          </cell>
          <cell r="AJ11">
            <v>2152.228173</v>
          </cell>
          <cell r="AK11">
            <v>2786.8345889999996</v>
          </cell>
          <cell r="AL11">
            <v>0</v>
          </cell>
          <cell r="AM11">
            <v>8663.679247</v>
          </cell>
          <cell r="AN11">
            <v>1773.5967529999998</v>
          </cell>
          <cell r="AO11">
            <v>1018885.44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7842.53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-1162.7601970000001</v>
          </cell>
          <cell r="E12">
            <v>0</v>
          </cell>
          <cell r="F12">
            <v>0</v>
          </cell>
          <cell r="G12">
            <v>-1.5031829999999999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-533.93704999999977</v>
          </cell>
          <cell r="AA12">
            <v>-13117.823884853175</v>
          </cell>
          <cell r="AB12">
            <v>0</v>
          </cell>
          <cell r="AC12">
            <v>0</v>
          </cell>
          <cell r="AD12">
            <v>-7263.5639105217369</v>
          </cell>
          <cell r="AE12">
            <v>-10.833260549596805</v>
          </cell>
          <cell r="AF12">
            <v>-28536.047729639737</v>
          </cell>
          <cell r="AG12">
            <v>-1840.9374050000001</v>
          </cell>
          <cell r="AH12">
            <v>-5714.1039689999989</v>
          </cell>
          <cell r="AI12">
            <v>0</v>
          </cell>
          <cell r="AJ12">
            <v>-12.420452951239142</v>
          </cell>
          <cell r="AK12">
            <v>-8.7877969999999994</v>
          </cell>
          <cell r="AL12">
            <v>0</v>
          </cell>
          <cell r="AM12">
            <v>-284.08826499999998</v>
          </cell>
          <cell r="AN12">
            <v>-3716.5130437890002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-10252.769999999999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15572.441714000008</v>
          </cell>
          <cell r="E15">
            <v>0</v>
          </cell>
          <cell r="F15">
            <v>0</v>
          </cell>
          <cell r="G15">
            <v>-1832.9624100000003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1145267.5899179997</v>
          </cell>
          <cell r="E16">
            <v>0</v>
          </cell>
          <cell r="F16">
            <v>0</v>
          </cell>
          <cell r="G16">
            <v>43178.433345999991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261911.24139744707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30606.945114000009</v>
          </cell>
          <cell r="AA16">
            <v>30767.772034505739</v>
          </cell>
          <cell r="AB16">
            <v>0</v>
          </cell>
          <cell r="AC16">
            <v>0</v>
          </cell>
          <cell r="AD16">
            <v>7736.676092478262</v>
          </cell>
          <cell r="AE16">
            <v>937.08173945040312</v>
          </cell>
          <cell r="AF16">
            <v>86213.552536360279</v>
          </cell>
          <cell r="AG16">
            <v>15964.139937</v>
          </cell>
          <cell r="AH16">
            <v>12218.782603</v>
          </cell>
          <cell r="AI16">
            <v>0</v>
          </cell>
          <cell r="AJ16">
            <v>3440.9867200487611</v>
          </cell>
          <cell r="AK16">
            <v>7922.1917920000005</v>
          </cell>
          <cell r="AL16">
            <v>0</v>
          </cell>
          <cell r="AM16">
            <v>24423.739982000003</v>
          </cell>
          <cell r="AN16">
            <v>29812.653209211032</v>
          </cell>
          <cell r="AO16">
            <v>2353316.8377084895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1841402.76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-30051.555516999681</v>
          </cell>
          <cell r="E18">
            <v>0</v>
          </cell>
          <cell r="F18">
            <v>0</v>
          </cell>
          <cell r="G18">
            <v>3666.4655930000081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19267.071602552896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-2108.3400774605871</v>
          </cell>
          <cell r="AA18">
            <v>4208.2279654942613</v>
          </cell>
          <cell r="AB18">
            <v>0</v>
          </cell>
          <cell r="AC18">
            <v>0</v>
          </cell>
          <cell r="AD18">
            <v>-370.57609247826167</v>
          </cell>
          <cell r="AE18">
            <v>-447.50120607840239</v>
          </cell>
          <cell r="AF18">
            <v>409.20256970428454</v>
          </cell>
          <cell r="AG18">
            <v>-9010.1441486777112</v>
          </cell>
          <cell r="AH18">
            <v>-60.755497212005139</v>
          </cell>
          <cell r="AI18">
            <v>0</v>
          </cell>
          <cell r="AJ18">
            <v>298.51327995123893</v>
          </cell>
          <cell r="AK18">
            <v>118.60820800000056</v>
          </cell>
          <cell r="AL18">
            <v>0</v>
          </cell>
          <cell r="AM18">
            <v>-6079.2399820000028</v>
          </cell>
          <cell r="AN18">
            <v>-13998.453209211033</v>
          </cell>
          <cell r="AO18">
            <v>138133.14075078629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-55538.761730649043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785127.99999999988</v>
          </cell>
          <cell r="E19">
            <v>0</v>
          </cell>
          <cell r="F19">
            <v>0</v>
          </cell>
          <cell r="G19">
            <v>38957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255232.56899999999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0.61077800000000004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426.44377857873985</v>
          </cell>
          <cell r="AG19">
            <v>436.94657018610877</v>
          </cell>
          <cell r="AH19">
            <v>19.318069999999995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315790.93118514813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785127.99999999988</v>
          </cell>
          <cell r="E20">
            <v>0</v>
          </cell>
          <cell r="F20">
            <v>0</v>
          </cell>
          <cell r="G20">
            <v>38957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0.61077800000000004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426.44377857873985</v>
          </cell>
          <cell r="AG20">
            <v>436.94657018610877</v>
          </cell>
          <cell r="AH20">
            <v>19.318069999999995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315790.93118514813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255232.56899999999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695444.68290063296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102918.65224161833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213484.53168494426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151401.92871706534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102918.65224161833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330558.22249862336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25945.743999999999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4159.2616976048112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279545.34602773259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330088.03440100019</v>
          </cell>
          <cell r="E60">
            <v>0</v>
          </cell>
          <cell r="F60">
            <v>0</v>
          </cell>
          <cell r="G60">
            <v>7887.8989390000006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28497.994258539424</v>
          </cell>
          <cell r="AA60">
            <v>34976</v>
          </cell>
          <cell r="AB60">
            <v>0</v>
          </cell>
          <cell r="AC60">
            <v>0</v>
          </cell>
          <cell r="AD60">
            <v>7366.1</v>
          </cell>
          <cell r="AE60">
            <v>489.58053337200073</v>
          </cell>
          <cell r="AF60">
            <v>86196.311327485819</v>
          </cell>
          <cell r="AG60">
            <v>6517.0492181361797</v>
          </cell>
          <cell r="AH60">
            <v>12138.709035787995</v>
          </cell>
          <cell r="AI60">
            <v>0</v>
          </cell>
          <cell r="AJ60">
            <v>3739.5</v>
          </cell>
          <cell r="AK60">
            <v>8040.8000000000011</v>
          </cell>
          <cell r="AL60">
            <v>0</v>
          </cell>
          <cell r="AM60">
            <v>18344.5</v>
          </cell>
          <cell r="AN60">
            <v>15814.199999999999</v>
          </cell>
          <cell r="AO60">
            <v>1476055.1026758901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1403400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330088.03440100019</v>
          </cell>
          <cell r="E61">
            <v>0</v>
          </cell>
          <cell r="F61">
            <v>0</v>
          </cell>
          <cell r="G61">
            <v>7887.8989390000006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2834.5946420501482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1737.8566155715216</v>
          </cell>
          <cell r="AG61">
            <v>2308.3607201943591</v>
          </cell>
          <cell r="AH61">
            <v>12138.709035787995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18344.5</v>
          </cell>
          <cell r="AN61">
            <v>15814.199999999999</v>
          </cell>
          <cell r="AO61">
            <v>33501.638375948372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595000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78897.667423999999</v>
          </cell>
          <cell r="E62">
            <v>0</v>
          </cell>
          <cell r="F62">
            <v>0</v>
          </cell>
          <cell r="G62">
            <v>123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157.64339617256701</v>
          </cell>
          <cell r="AG62">
            <v>871.15297944128963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948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85.626583659719316</v>
          </cell>
          <cell r="AG63">
            <v>524.64380209324622</v>
          </cell>
          <cell r="AH63">
            <v>10434.029551787995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20.477184880673008</v>
          </cell>
          <cell r="AG64">
            <v>382.19184732636216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64.183820365188012</v>
          </cell>
          <cell r="AG67">
            <v>18.387750152532622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1065.6268178352486</v>
          </cell>
          <cell r="AG68">
            <v>94.304844011895582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1203</v>
          </cell>
          <cell r="E70">
            <v>0</v>
          </cell>
          <cell r="F70">
            <v>0</v>
          </cell>
          <cell r="G70">
            <v>920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8228</v>
          </cell>
          <cell r="E72">
            <v>0</v>
          </cell>
          <cell r="F72">
            <v>0</v>
          </cell>
          <cell r="G72">
            <v>1445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178.97886599139761</v>
          </cell>
          <cell r="AG72">
            <v>193.43316706542586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92</v>
          </cell>
          <cell r="E73">
            <v>0</v>
          </cell>
          <cell r="F73">
            <v>0</v>
          </cell>
          <cell r="G73">
            <v>2624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126.44538855435374</v>
          </cell>
          <cell r="AG73">
            <v>24.310262660207226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240719.36697700017</v>
          </cell>
          <cell r="E74">
            <v>0</v>
          </cell>
          <cell r="F74">
            <v>0</v>
          </cell>
          <cell r="G74">
            <v>2775.8989390000002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2834.5946420501482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38.874558112374075</v>
          </cell>
          <cell r="AG74">
            <v>199.93606744339976</v>
          </cell>
          <cell r="AH74">
            <v>1704.6794840000002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18344.5</v>
          </cell>
          <cell r="AN74">
            <v>15814.199999999999</v>
          </cell>
          <cell r="AO74">
            <v>33501.638375948372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595000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108.43225183999982</v>
          </cell>
          <cell r="AA75">
            <v>34976</v>
          </cell>
          <cell r="AB75">
            <v>0</v>
          </cell>
          <cell r="AC75">
            <v>0</v>
          </cell>
          <cell r="AD75">
            <v>7366.1</v>
          </cell>
          <cell r="AE75">
            <v>0</v>
          </cell>
          <cell r="AF75">
            <v>2614.5563190781841</v>
          </cell>
          <cell r="AG75">
            <v>1560.527006238442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534238.54444871156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25000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108.43225183999982</v>
          </cell>
          <cell r="AA76">
            <v>34976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147.8323899764591</v>
          </cell>
          <cell r="AG76">
            <v>178.32670142555631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465905.57949095825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7366.1</v>
          </cell>
          <cell r="AE77">
            <v>0</v>
          </cell>
          <cell r="AF77">
            <v>1.1576732396694223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1715.4661146618976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25000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68332.964957753298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750.10014120015774</v>
          </cell>
          <cell r="AG80">
            <v>1382.2003048128856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25554.967364649277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489.58053337200073</v>
          </cell>
          <cell r="AF82">
            <v>81843.898392836112</v>
          </cell>
          <cell r="AG82">
            <v>2648.1614917033785</v>
          </cell>
          <cell r="AH82">
            <v>0</v>
          </cell>
          <cell r="AI82">
            <v>0</v>
          </cell>
          <cell r="AJ82">
            <v>3739.5</v>
          </cell>
          <cell r="AK82">
            <v>8040.8000000000011</v>
          </cell>
          <cell r="AL82">
            <v>0</v>
          </cell>
          <cell r="AM82">
            <v>0</v>
          </cell>
          <cell r="AN82">
            <v>0</v>
          </cell>
          <cell r="AO82">
            <v>43794.525949755654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783400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25381.598098244274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308.24252772764254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362000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54.238748560311187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105100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21.708041000000001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312.38452221027717</v>
          </cell>
          <cell r="AG85">
            <v>53.846336924405179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5984.2925138650016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240800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151.66122540499995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127.099257084047</v>
          </cell>
          <cell r="AF87">
            <v>81531.513870625829</v>
          </cell>
          <cell r="AG87">
            <v>2594.3151547789735</v>
          </cell>
          <cell r="AH87">
            <v>0</v>
          </cell>
          <cell r="AI87">
            <v>0</v>
          </cell>
          <cell r="AJ87">
            <v>3739.5</v>
          </cell>
          <cell r="AK87">
            <v>8040.8000000000011</v>
          </cell>
          <cell r="AL87">
            <v>0</v>
          </cell>
          <cell r="AM87">
            <v>0</v>
          </cell>
          <cell r="AN87">
            <v>0</v>
          </cell>
          <cell r="AO87">
            <v>37810.233435890652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75500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864520.39390147431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864520.39390147431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45861</v>
          </cell>
          <cell r="BA93">
            <v>162499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212452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1843813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45861</v>
          </cell>
          <cell r="BA94">
            <v>162099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203552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1617813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400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8900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226000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5">
        <row r="6">
          <cell r="B6" t="str">
            <v>ANTCOAL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FDEC-5733-45C9-B831-56826D813761}">
  <sheetPr>
    <tabColor rgb="FF00B050"/>
    <pageSetUpPr fitToPage="1"/>
  </sheetPr>
  <dimension ref="A1:Z46"/>
  <sheetViews>
    <sheetView showGridLines="0" tabSelected="1" workbookViewId="0">
      <selection activeCell="Q17" sqref="Q17"/>
    </sheetView>
  </sheetViews>
  <sheetFormatPr defaultColWidth="9.140625" defaultRowHeight="15" x14ac:dyDescent="0.25"/>
  <cols>
    <col min="1" max="1" width="13" customWidth="1"/>
    <col min="2" max="2" width="12.5703125" customWidth="1"/>
    <col min="3" max="3" width="8.85546875" customWidth="1"/>
    <col min="4" max="5" width="12.5703125" customWidth="1"/>
    <col min="6" max="6" width="9.7109375" customWidth="1"/>
    <col min="7" max="7" width="12.28515625" customWidth="1"/>
    <col min="8" max="8" width="8.5703125" customWidth="1"/>
    <col min="9" max="9" width="8.42578125" customWidth="1"/>
    <col min="10" max="10" width="10.7109375" style="52" customWidth="1"/>
    <col min="11" max="11" width="9.7109375" customWidth="1"/>
    <col min="12" max="12" width="8.7109375" customWidth="1"/>
    <col min="13" max="13" width="10.85546875" style="52" customWidth="1"/>
    <col min="14" max="14" width="9.140625" customWidth="1"/>
    <col min="18" max="19" width="9.140625" customWidth="1"/>
    <col min="20" max="20" width="12.5703125" customWidth="1"/>
    <col min="21" max="24" width="9.140625" customWidth="1"/>
  </cols>
  <sheetData>
    <row r="1" spans="1:26" ht="33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6" ht="12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7"/>
      <c r="P2" s="7"/>
      <c r="Q2" s="7"/>
      <c r="R2" s="7"/>
      <c r="S2" s="7"/>
      <c r="T2" s="7"/>
    </row>
    <row r="3" spans="1:26" ht="15" customHeight="1" x14ac:dyDescent="0.25">
      <c r="A3" s="8" t="s">
        <v>2</v>
      </c>
      <c r="B3" s="9" t="s">
        <v>3</v>
      </c>
      <c r="C3" s="10"/>
      <c r="D3" s="11"/>
      <c r="E3" s="9" t="s">
        <v>4</v>
      </c>
      <c r="F3" s="10"/>
      <c r="G3" s="11"/>
      <c r="H3" s="12" t="s">
        <v>5</v>
      </c>
      <c r="I3" s="13"/>
      <c r="J3" s="14"/>
      <c r="K3" s="12" t="s">
        <v>6</v>
      </c>
      <c r="L3" s="13"/>
      <c r="M3" s="14"/>
      <c r="O3" s="15"/>
      <c r="P3" s="15"/>
      <c r="Q3" s="15"/>
      <c r="R3" s="7"/>
      <c r="S3" s="7"/>
      <c r="T3" s="7"/>
    </row>
    <row r="4" spans="1:26" x14ac:dyDescent="0.25">
      <c r="A4" s="16"/>
      <c r="B4" s="17" t="s">
        <v>7</v>
      </c>
      <c r="C4" s="18" t="s">
        <v>8</v>
      </c>
      <c r="D4" s="19" t="s">
        <v>9</v>
      </c>
      <c r="E4" s="17" t="s">
        <v>7</v>
      </c>
      <c r="F4" s="18" t="s">
        <v>8</v>
      </c>
      <c r="G4" s="19" t="s">
        <v>9</v>
      </c>
      <c r="H4" s="20" t="s">
        <v>7</v>
      </c>
      <c r="I4" s="18" t="s">
        <v>8</v>
      </c>
      <c r="J4" s="18" t="s">
        <v>9</v>
      </c>
      <c r="K4" s="20" t="s">
        <v>7</v>
      </c>
      <c r="L4" s="18" t="s">
        <v>8</v>
      </c>
      <c r="M4" s="21" t="s">
        <v>9</v>
      </c>
      <c r="O4" s="15"/>
      <c r="P4" s="15"/>
      <c r="Q4" s="15"/>
      <c r="R4" s="7"/>
      <c r="S4" s="7"/>
      <c r="T4" s="7"/>
    </row>
    <row r="5" spans="1:26" ht="12.75" customHeight="1" x14ac:dyDescent="0.25">
      <c r="A5" s="16"/>
      <c r="B5" s="22" t="s">
        <v>10</v>
      </c>
      <c r="C5" s="23"/>
      <c r="D5" s="19" t="s">
        <v>10</v>
      </c>
      <c r="E5" s="22" t="s">
        <v>10</v>
      </c>
      <c r="F5" s="23"/>
      <c r="G5" s="19" t="s">
        <v>10</v>
      </c>
      <c r="H5" s="24" t="s">
        <v>10</v>
      </c>
      <c r="I5" s="25"/>
      <c r="J5" s="25" t="s">
        <v>10</v>
      </c>
      <c r="K5" s="26" t="s">
        <v>10</v>
      </c>
      <c r="L5" s="23"/>
      <c r="M5" s="27" t="s">
        <v>10</v>
      </c>
      <c r="O5" s="15"/>
      <c r="P5" s="15"/>
      <c r="Q5" s="15"/>
      <c r="R5" s="7"/>
      <c r="S5" s="7"/>
      <c r="T5" s="7"/>
    </row>
    <row r="6" spans="1:26" x14ac:dyDescent="0.25">
      <c r="A6" s="28">
        <v>1</v>
      </c>
      <c r="B6" s="28">
        <v>2</v>
      </c>
      <c r="C6" s="29">
        <v>3</v>
      </c>
      <c r="D6" s="30" t="s">
        <v>11</v>
      </c>
      <c r="E6" s="29">
        <v>5</v>
      </c>
      <c r="F6" s="29">
        <v>6</v>
      </c>
      <c r="G6" s="31" t="s">
        <v>12</v>
      </c>
      <c r="H6" s="31">
        <v>8</v>
      </c>
      <c r="I6" s="31">
        <v>9</v>
      </c>
      <c r="J6" s="32" t="s">
        <v>13</v>
      </c>
      <c r="K6" s="31">
        <v>11</v>
      </c>
      <c r="L6" s="31">
        <v>12</v>
      </c>
      <c r="M6" s="33" t="s">
        <v>14</v>
      </c>
      <c r="O6" s="34"/>
      <c r="P6" s="7"/>
      <c r="Q6" s="35"/>
      <c r="R6" s="36"/>
      <c r="S6" s="7"/>
      <c r="T6" s="7"/>
    </row>
    <row r="7" spans="1:26" hidden="1" x14ac:dyDescent="0.25">
      <c r="A7" s="37" t="s">
        <v>15</v>
      </c>
      <c r="B7" s="37">
        <v>102.85262600000003</v>
      </c>
      <c r="C7" s="37">
        <v>2.0146999999999995</v>
      </c>
      <c r="D7" s="37">
        <f>B7-C7</f>
        <v>100.83792600000002</v>
      </c>
      <c r="E7" s="37">
        <v>2.0000000000000002E-5</v>
      </c>
      <c r="F7" s="37">
        <v>0</v>
      </c>
      <c r="G7" s="37">
        <f>E7-F7</f>
        <v>2.0000000000000002E-5</v>
      </c>
      <c r="H7" s="37">
        <v>171.729154097221</v>
      </c>
      <c r="I7" s="37">
        <v>0</v>
      </c>
      <c r="J7" s="37">
        <f t="shared" ref="J7:J18" si="0">H7-I7</f>
        <v>171.729154097221</v>
      </c>
      <c r="K7" s="37">
        <v>15.849370446253001</v>
      </c>
      <c r="L7" s="37">
        <v>60.837340519999998</v>
      </c>
      <c r="M7" s="37">
        <f t="shared" ref="M7:M18" si="1">K7-L7</f>
        <v>-44.987970073746993</v>
      </c>
      <c r="O7" s="34"/>
      <c r="P7" s="7"/>
      <c r="Q7" s="35"/>
      <c r="R7" s="36"/>
      <c r="S7" s="7"/>
      <c r="T7" s="7"/>
    </row>
    <row r="8" spans="1:26" ht="15" hidden="1" customHeight="1" x14ac:dyDescent="0.25">
      <c r="A8" s="37" t="s">
        <v>16</v>
      </c>
      <c r="B8" s="38">
        <v>145.78544500000001</v>
      </c>
      <c r="C8" s="38">
        <v>2.4429620000000001</v>
      </c>
      <c r="D8" s="38">
        <f t="shared" ref="D8:D18" si="2">B8-C8</f>
        <v>143.34248300000002</v>
      </c>
      <c r="E8" s="38">
        <v>5.5000000000000003E-4</v>
      </c>
      <c r="F8" s="38">
        <v>6.9059999999999996E-2</v>
      </c>
      <c r="G8" s="38">
        <f t="shared" ref="G8:G18" si="3">E8-F8</f>
        <v>-6.8510000000000001E-2</v>
      </c>
      <c r="H8" s="38">
        <v>184.79524788937999</v>
      </c>
      <c r="I8" s="38">
        <v>0</v>
      </c>
      <c r="J8" s="38">
        <f t="shared" si="0"/>
        <v>184.79524788937999</v>
      </c>
      <c r="K8" s="38">
        <v>16.354119653000001</v>
      </c>
      <c r="L8" s="38">
        <v>63.407761975930008</v>
      </c>
      <c r="M8" s="38">
        <f t="shared" si="1"/>
        <v>-47.053642322930003</v>
      </c>
      <c r="O8" s="36"/>
      <c r="P8" s="39"/>
      <c r="Q8" s="35"/>
      <c r="R8" s="36"/>
      <c r="S8" s="36"/>
      <c r="T8" s="40"/>
      <c r="U8" s="41"/>
      <c r="V8" s="42"/>
      <c r="W8" s="42"/>
      <c r="X8" s="42"/>
      <c r="Y8" s="42"/>
      <c r="Z8" s="42"/>
    </row>
    <row r="9" spans="1:26" ht="15" customHeight="1" x14ac:dyDescent="0.25">
      <c r="A9" s="37" t="s">
        <v>17</v>
      </c>
      <c r="B9" s="38">
        <v>166.85702300000003</v>
      </c>
      <c r="C9" s="38">
        <v>2.1880830000000002</v>
      </c>
      <c r="D9" s="38">
        <f t="shared" si="2"/>
        <v>164.66894000000002</v>
      </c>
      <c r="E9" s="38">
        <v>1.2700000000000001E-3</v>
      </c>
      <c r="F9" s="38">
        <v>1.9400000000000001E-3</v>
      </c>
      <c r="G9" s="38">
        <f t="shared" si="3"/>
        <v>-6.7000000000000002E-4</v>
      </c>
      <c r="H9" s="38">
        <v>189.23820178337502</v>
      </c>
      <c r="I9" s="38">
        <v>0</v>
      </c>
      <c r="J9" s="38">
        <f t="shared" si="0"/>
        <v>189.23820178337502</v>
      </c>
      <c r="K9" s="38">
        <v>16.697004688</v>
      </c>
      <c r="L9" s="38">
        <v>67.864014699800009</v>
      </c>
      <c r="M9" s="38">
        <f t="shared" si="1"/>
        <v>-51.167010011800009</v>
      </c>
      <c r="O9" s="43"/>
      <c r="P9" s="39"/>
      <c r="Q9" s="35"/>
      <c r="R9" s="36"/>
      <c r="S9" s="36"/>
      <c r="T9" s="40"/>
      <c r="U9" s="41"/>
      <c r="V9" s="41"/>
      <c r="W9" s="42"/>
      <c r="X9" s="41"/>
      <c r="Y9" s="41"/>
      <c r="Z9" s="41"/>
    </row>
    <row r="10" spans="1:26" ht="15" customHeight="1" x14ac:dyDescent="0.25">
      <c r="A10" s="37" t="s">
        <v>18</v>
      </c>
      <c r="B10" s="38">
        <v>217.78279499999999</v>
      </c>
      <c r="C10" s="38">
        <v>1.238375</v>
      </c>
      <c r="D10" s="38">
        <f t="shared" si="2"/>
        <v>216.54442</v>
      </c>
      <c r="E10" s="38">
        <v>6.4000000000000005E-4</v>
      </c>
      <c r="F10" s="38">
        <v>2.8500000000000001E-3</v>
      </c>
      <c r="G10" s="38">
        <f t="shared" si="3"/>
        <v>-2.2100000000000002E-3</v>
      </c>
      <c r="H10" s="38">
        <v>189.43485654402394</v>
      </c>
      <c r="I10" s="38">
        <v>0</v>
      </c>
      <c r="J10" s="38">
        <f t="shared" si="0"/>
        <v>189.43485654402394</v>
      </c>
      <c r="K10" s="38">
        <v>21.301161557</v>
      </c>
      <c r="L10" s="38">
        <v>63.931857026299994</v>
      </c>
      <c r="M10" s="38">
        <f t="shared" si="1"/>
        <v>-42.630695469299994</v>
      </c>
      <c r="O10" s="36"/>
      <c r="P10" s="39"/>
      <c r="Q10" s="35"/>
      <c r="R10" s="36"/>
      <c r="S10" s="36"/>
      <c r="T10" s="40"/>
      <c r="U10" s="41"/>
      <c r="V10" s="41"/>
      <c r="W10" s="42"/>
      <c r="X10" s="41"/>
      <c r="Y10" s="41"/>
      <c r="Z10" s="41"/>
    </row>
    <row r="11" spans="1:26" ht="15" customHeight="1" x14ac:dyDescent="0.25">
      <c r="A11" s="37" t="s">
        <v>19</v>
      </c>
      <c r="B11" s="38">
        <v>203.94926100000001</v>
      </c>
      <c r="C11" s="38">
        <v>1.575186</v>
      </c>
      <c r="D11" s="38">
        <f t="shared" si="2"/>
        <v>202.374075</v>
      </c>
      <c r="E11" s="38">
        <v>1.0499999999999999E-3</v>
      </c>
      <c r="F11" s="38">
        <v>5.1000000000000004E-4</v>
      </c>
      <c r="G11" s="38">
        <f t="shared" si="3"/>
        <v>5.399999999999999E-4</v>
      </c>
      <c r="H11" s="38">
        <v>202.85049173136341</v>
      </c>
      <c r="I11" s="38">
        <v>0</v>
      </c>
      <c r="J11" s="38">
        <f t="shared" si="0"/>
        <v>202.85049173136341</v>
      </c>
      <c r="K11" s="38">
        <v>29.455754196099996</v>
      </c>
      <c r="L11" s="38">
        <v>60.538562213000006</v>
      </c>
      <c r="M11" s="38">
        <f t="shared" si="1"/>
        <v>-31.08280801690001</v>
      </c>
      <c r="O11" s="36"/>
      <c r="P11" s="39"/>
      <c r="Q11" s="35"/>
      <c r="R11" s="36"/>
      <c r="S11" s="36"/>
      <c r="T11" s="40"/>
      <c r="W11" s="42"/>
    </row>
    <row r="12" spans="1:26" ht="15" customHeight="1" x14ac:dyDescent="0.25">
      <c r="A12" s="37" t="s">
        <v>20</v>
      </c>
      <c r="B12" s="38">
        <v>190.95304599999997</v>
      </c>
      <c r="C12" s="38">
        <v>1.7726470000000003</v>
      </c>
      <c r="D12" s="38">
        <f t="shared" si="2"/>
        <v>189.18039899999997</v>
      </c>
      <c r="E12" s="38">
        <v>1.9120000000000002E-2</v>
      </c>
      <c r="F12" s="38">
        <v>5.3800000000000002E-3</v>
      </c>
      <c r="G12" s="38">
        <f t="shared" si="3"/>
        <v>1.3740000000000002E-2</v>
      </c>
      <c r="H12" s="38">
        <v>213.93202953023484</v>
      </c>
      <c r="I12" s="38">
        <v>0</v>
      </c>
      <c r="J12" s="38">
        <f t="shared" si="0"/>
        <v>213.93202953023484</v>
      </c>
      <c r="K12" s="38">
        <v>36.287331375000001</v>
      </c>
      <c r="L12" s="38">
        <v>65.51346949068099</v>
      </c>
      <c r="M12" s="38">
        <f t="shared" si="1"/>
        <v>-29.226138115680989</v>
      </c>
      <c r="O12" s="43"/>
      <c r="P12" s="39"/>
      <c r="Q12" s="35"/>
      <c r="R12" s="36"/>
      <c r="S12" s="36"/>
      <c r="T12" s="40"/>
      <c r="W12" s="42"/>
    </row>
    <row r="13" spans="1:26" ht="15" customHeight="1" x14ac:dyDescent="0.25">
      <c r="A13" s="37" t="s">
        <v>21</v>
      </c>
      <c r="B13" s="44">
        <v>208.24867299999997</v>
      </c>
      <c r="C13" s="44">
        <v>1.5036539999999996</v>
      </c>
      <c r="D13" s="44">
        <f t="shared" si="2"/>
        <v>206.74501899999996</v>
      </c>
      <c r="E13" s="44">
        <v>1.0410000000000001E-2</v>
      </c>
      <c r="F13" s="44">
        <v>4.4099999999999999E-3</v>
      </c>
      <c r="G13" s="44">
        <f t="shared" si="3"/>
        <v>6.000000000000001E-3</v>
      </c>
      <c r="H13" s="44">
        <v>220.43279203083119</v>
      </c>
      <c r="I13" s="44">
        <v>0</v>
      </c>
      <c r="J13" s="44">
        <f t="shared" si="0"/>
        <v>220.43279203083119</v>
      </c>
      <c r="K13" s="44">
        <v>35.460834880927038</v>
      </c>
      <c r="L13" s="44">
        <v>66.832729412250004</v>
      </c>
      <c r="M13" s="44">
        <f t="shared" si="1"/>
        <v>-31.371894531322965</v>
      </c>
      <c r="O13" s="36"/>
      <c r="P13" s="39"/>
      <c r="Q13" s="35"/>
      <c r="R13" s="36"/>
      <c r="S13" s="36"/>
      <c r="T13" s="40"/>
      <c r="W13" s="42"/>
    </row>
    <row r="14" spans="1:26" ht="15" customHeight="1" x14ac:dyDescent="0.25">
      <c r="A14" s="45" t="s">
        <v>22</v>
      </c>
      <c r="B14" s="46">
        <v>235.34801299999992</v>
      </c>
      <c r="C14" s="46">
        <v>1.3063739999999995</v>
      </c>
      <c r="D14" s="46">
        <f t="shared" si="2"/>
        <v>234.04163899999992</v>
      </c>
      <c r="E14" s="46">
        <v>1.9369999999999998E-2</v>
      </c>
      <c r="F14" s="46">
        <v>7.8939999999999996E-2</v>
      </c>
      <c r="G14" s="46">
        <f t="shared" si="3"/>
        <v>-5.9569999999999998E-2</v>
      </c>
      <c r="H14" s="46">
        <v>226.49761635146419</v>
      </c>
      <c r="I14" s="46">
        <v>0</v>
      </c>
      <c r="J14" s="46">
        <f t="shared" si="0"/>
        <v>226.49761635146419</v>
      </c>
      <c r="K14" s="46">
        <v>33.348324303199995</v>
      </c>
      <c r="L14" s="46">
        <v>61.095732773732657</v>
      </c>
      <c r="M14" s="46">
        <f t="shared" si="1"/>
        <v>-27.747408470532662</v>
      </c>
      <c r="O14" s="36"/>
      <c r="P14" s="39"/>
      <c r="Q14" s="35"/>
      <c r="R14" s="36"/>
      <c r="S14" s="36"/>
      <c r="T14" s="40"/>
      <c r="W14" s="42"/>
    </row>
    <row r="15" spans="1:26" ht="15" customHeight="1" x14ac:dyDescent="0.25">
      <c r="A15" s="45" t="s">
        <v>23</v>
      </c>
      <c r="B15" s="46">
        <v>248.53658099999998</v>
      </c>
      <c r="C15" s="46">
        <v>1.0297700000000001</v>
      </c>
      <c r="D15" s="46">
        <f t="shared" si="2"/>
        <v>247.50681099999997</v>
      </c>
      <c r="E15" s="46">
        <v>5.425E-2</v>
      </c>
      <c r="F15" s="46">
        <v>9.2660000000000006E-2</v>
      </c>
      <c r="G15" s="46">
        <f t="shared" si="3"/>
        <v>-3.8410000000000007E-2</v>
      </c>
      <c r="H15" s="46">
        <v>226.95466551568416</v>
      </c>
      <c r="I15" s="46">
        <v>0</v>
      </c>
      <c r="J15" s="46">
        <f t="shared" si="0"/>
        <v>226.95466551568416</v>
      </c>
      <c r="K15" s="46">
        <v>43.787610787399998</v>
      </c>
      <c r="L15" s="46">
        <v>65.685236175397193</v>
      </c>
      <c r="M15" s="46">
        <f t="shared" si="1"/>
        <v>-21.897625387997195</v>
      </c>
      <c r="O15" s="36"/>
      <c r="P15" s="39"/>
      <c r="Q15" s="35"/>
      <c r="R15" s="36"/>
      <c r="S15" s="36"/>
      <c r="T15" s="40"/>
      <c r="W15" s="42"/>
    </row>
    <row r="16" spans="1:26" ht="15" customHeight="1" x14ac:dyDescent="0.25">
      <c r="A16" s="45" t="s">
        <v>24</v>
      </c>
      <c r="B16" s="46">
        <v>215.25111500000006</v>
      </c>
      <c r="C16" s="46">
        <v>2.9451880000000008</v>
      </c>
      <c r="D16" s="46">
        <f t="shared" si="2"/>
        <v>212.30592700000005</v>
      </c>
      <c r="E16" s="46">
        <v>1.8859999999999998E-2</v>
      </c>
      <c r="F16" s="46">
        <v>0.18739</v>
      </c>
      <c r="G16" s="46">
        <f t="shared" si="3"/>
        <v>-0.16853000000000001</v>
      </c>
      <c r="H16" s="46">
        <v>196.46086094549045</v>
      </c>
      <c r="I16" s="46">
        <v>0</v>
      </c>
      <c r="J16" s="46">
        <f t="shared" si="0"/>
        <v>196.46086094549045</v>
      </c>
      <c r="K16" s="46">
        <v>43.247663142000007</v>
      </c>
      <c r="L16" s="46">
        <v>56.768700356004253</v>
      </c>
      <c r="M16" s="46">
        <f t="shared" si="1"/>
        <v>-13.521037214004245</v>
      </c>
      <c r="O16" s="36"/>
      <c r="P16" s="39"/>
      <c r="Q16" s="35"/>
      <c r="R16" s="36"/>
      <c r="S16" s="36"/>
      <c r="T16" s="40"/>
      <c r="W16" s="42"/>
    </row>
    <row r="17" spans="1:23" ht="15" customHeight="1" x14ac:dyDescent="0.25">
      <c r="A17" s="45" t="s">
        <v>25</v>
      </c>
      <c r="B17" s="46">
        <v>208.62686034500001</v>
      </c>
      <c r="C17" s="46">
        <v>1.3158276019999997</v>
      </c>
      <c r="D17" s="46">
        <f t="shared" si="2"/>
        <v>207.311032743</v>
      </c>
      <c r="E17" s="46">
        <v>1.1285396E-2</v>
      </c>
      <c r="F17" s="46">
        <v>1.7000000000000001E-2</v>
      </c>
      <c r="G17" s="46">
        <f t="shared" si="3"/>
        <v>-5.7146040000000016E-3</v>
      </c>
      <c r="H17" s="46">
        <v>212.38162243623961</v>
      </c>
      <c r="I17" s="46">
        <v>0</v>
      </c>
      <c r="J17" s="46">
        <f t="shared" si="0"/>
        <v>212.38162243623961</v>
      </c>
      <c r="K17" s="46">
        <v>39.016681345999991</v>
      </c>
      <c r="L17" s="46">
        <v>62.754541283085153</v>
      </c>
      <c r="M17" s="46">
        <f t="shared" si="1"/>
        <v>-23.737859937085162</v>
      </c>
      <c r="O17" s="36"/>
      <c r="P17" s="39"/>
      <c r="Q17" s="35"/>
      <c r="R17" s="36"/>
      <c r="S17" s="36"/>
      <c r="T17" s="40"/>
      <c r="W17" s="42"/>
    </row>
    <row r="18" spans="1:23" ht="15" customHeight="1" x14ac:dyDescent="0.25">
      <c r="A18" s="45" t="s">
        <v>26</v>
      </c>
      <c r="B18" s="46">
        <v>237.66790840099998</v>
      </c>
      <c r="C18" s="46">
        <v>1.1627601970000001</v>
      </c>
      <c r="D18" s="46">
        <f t="shared" si="2"/>
        <v>236.50514820399997</v>
      </c>
      <c r="E18" s="46">
        <v>2.2898939E-2</v>
      </c>
      <c r="F18" s="46">
        <v>1.5031829999999999E-3</v>
      </c>
      <c r="G18" s="46">
        <f t="shared" si="3"/>
        <v>2.1395756000000002E-2</v>
      </c>
      <c r="H18" s="46">
        <v>232.73235973082606</v>
      </c>
      <c r="I18" s="46">
        <v>0</v>
      </c>
      <c r="J18" s="46">
        <f t="shared" si="0"/>
        <v>232.73235973082606</v>
      </c>
      <c r="K18" s="46">
        <v>44.541912028358922</v>
      </c>
      <c r="L18" s="46">
        <v>61.039056768304476</v>
      </c>
      <c r="M18" s="46">
        <f t="shared" si="1"/>
        <v>-16.497144739945554</v>
      </c>
      <c r="O18" s="36"/>
      <c r="P18" s="39"/>
      <c r="Q18" s="35"/>
      <c r="R18" s="36"/>
      <c r="S18" s="36"/>
      <c r="T18" s="40"/>
      <c r="W18" s="42"/>
    </row>
    <row r="19" spans="1:23" ht="40.5" customHeight="1" x14ac:dyDescent="0.25">
      <c r="A19" s="47" t="s">
        <v>27</v>
      </c>
      <c r="B19" s="48">
        <f>(B18-B17)/B17*100</f>
        <v>13.920090638365382</v>
      </c>
      <c r="C19" s="48">
        <f t="shared" ref="C19:M19" si="4">(C18-C17)/C17*100</f>
        <v>-11.632785690719965</v>
      </c>
      <c r="D19" s="48">
        <f t="shared" si="4"/>
        <v>14.082277761450074</v>
      </c>
      <c r="E19" s="49" t="s">
        <v>28</v>
      </c>
      <c r="F19" s="49" t="s">
        <v>28</v>
      </c>
      <c r="G19" s="49" t="s">
        <v>28</v>
      </c>
      <c r="H19" s="48">
        <f t="shared" si="4"/>
        <v>9.5821554902642632</v>
      </c>
      <c r="I19" s="49" t="s">
        <v>28</v>
      </c>
      <c r="J19" s="48">
        <f t="shared" si="4"/>
        <v>9.5821554902642632</v>
      </c>
      <c r="K19" s="48">
        <f t="shared" si="4"/>
        <v>14.161201034401611</v>
      </c>
      <c r="L19" s="48">
        <f t="shared" si="4"/>
        <v>-2.7336420276616189</v>
      </c>
      <c r="M19" s="48">
        <f t="shared" si="4"/>
        <v>-30.502813717539844</v>
      </c>
      <c r="O19" s="7"/>
      <c r="P19" s="7"/>
      <c r="Q19" s="7"/>
      <c r="R19" s="7"/>
      <c r="S19" s="7"/>
      <c r="T19" s="7"/>
    </row>
    <row r="20" spans="1:23" ht="36" customHeight="1" x14ac:dyDescent="0.25">
      <c r="A20" s="47" t="s">
        <v>29</v>
      </c>
      <c r="B20" s="48">
        <f>((B18/B9)^(1/9)-1)*100</f>
        <v>4.0086744474308045</v>
      </c>
      <c r="C20" s="48">
        <f t="shared" ref="C20:M20" si="5">((C18/C9)^(1/9)-1)*100</f>
        <v>-6.7837090860461196</v>
      </c>
      <c r="D20" s="48">
        <f t="shared" si="5"/>
        <v>4.1045901618086189</v>
      </c>
      <c r="E20" s="49" t="s">
        <v>28</v>
      </c>
      <c r="F20" s="48">
        <f t="shared" si="5"/>
        <v>-2.7946845540311238</v>
      </c>
      <c r="G20" s="49" t="s">
        <v>28</v>
      </c>
      <c r="H20" s="48">
        <f t="shared" si="5"/>
        <v>2.3253188762447641</v>
      </c>
      <c r="I20" s="49" t="s">
        <v>28</v>
      </c>
      <c r="J20" s="48">
        <f t="shared" si="5"/>
        <v>2.3253188762447641</v>
      </c>
      <c r="K20" s="48">
        <f t="shared" si="5"/>
        <v>11.518728638320219</v>
      </c>
      <c r="L20" s="48">
        <f t="shared" si="5"/>
        <v>-1.1707811112070421</v>
      </c>
      <c r="M20" s="48">
        <f t="shared" si="5"/>
        <v>-11.818017047314521</v>
      </c>
    </row>
    <row r="21" spans="1:23" ht="15.75" x14ac:dyDescent="0.2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23" ht="15" customHeight="1" x14ac:dyDescent="0.25">
      <c r="A22" s="1" t="s">
        <v>30</v>
      </c>
      <c r="B22" s="2"/>
      <c r="C22" s="2"/>
      <c r="D22" s="2"/>
      <c r="E22" s="2"/>
      <c r="F22" s="2"/>
      <c r="G22" s="3"/>
      <c r="H22" s="52"/>
      <c r="I22" s="52"/>
      <c r="K22" s="53"/>
      <c r="L22" s="54"/>
      <c r="M22" s="55"/>
    </row>
    <row r="23" spans="1:23" ht="32.450000000000003" customHeight="1" x14ac:dyDescent="0.25">
      <c r="A23" s="56"/>
      <c r="B23" s="57"/>
      <c r="C23" s="57"/>
      <c r="D23" s="57"/>
      <c r="E23" s="57"/>
      <c r="F23" s="57"/>
      <c r="G23" s="58"/>
      <c r="H23" s="52"/>
      <c r="I23" s="52"/>
      <c r="K23" s="53"/>
      <c r="L23" s="54"/>
      <c r="M23" s="55"/>
    </row>
    <row r="24" spans="1:23" ht="21.75" customHeight="1" x14ac:dyDescent="0.25">
      <c r="A24" s="8" t="s">
        <v>2</v>
      </c>
      <c r="B24" s="59" t="s">
        <v>31</v>
      </c>
      <c r="C24" s="60"/>
      <c r="D24" s="61"/>
      <c r="E24" s="59" t="s">
        <v>32</v>
      </c>
      <c r="F24" s="62"/>
      <c r="G24" s="61"/>
      <c r="L24" s="54"/>
    </row>
    <row r="25" spans="1:23" x14ac:dyDescent="0.25">
      <c r="A25" s="16"/>
      <c r="B25" s="63" t="s">
        <v>33</v>
      </c>
      <c r="C25" s="18" t="s">
        <v>8</v>
      </c>
      <c r="D25" s="21" t="s">
        <v>34</v>
      </c>
      <c r="E25" s="20" t="s">
        <v>33</v>
      </c>
      <c r="F25" s="18" t="s">
        <v>8</v>
      </c>
      <c r="G25" s="21" t="s">
        <v>34</v>
      </c>
    </row>
    <row r="26" spans="1:23" x14ac:dyDescent="0.25">
      <c r="A26" s="28">
        <v>1</v>
      </c>
      <c r="B26" s="64">
        <v>14</v>
      </c>
      <c r="C26" s="64">
        <v>15</v>
      </c>
      <c r="D26" s="64" t="s">
        <v>35</v>
      </c>
      <c r="E26" s="64">
        <v>17</v>
      </c>
      <c r="F26" s="64">
        <v>18</v>
      </c>
      <c r="G26" s="64" t="s">
        <v>36</v>
      </c>
    </row>
    <row r="27" spans="1:23" hidden="1" x14ac:dyDescent="0.25">
      <c r="A27" s="37" t="s">
        <v>15</v>
      </c>
      <c r="B27" s="37">
        <v>17.997333624870201</v>
      </c>
      <c r="C27" s="37">
        <v>0</v>
      </c>
      <c r="D27" s="37">
        <f>B27-C27</f>
        <v>17.997333624870201</v>
      </c>
      <c r="E27" s="37">
        <v>5252.7</v>
      </c>
      <c r="F27" s="37">
        <v>134.75</v>
      </c>
      <c r="G27" s="37">
        <f>E27-F27</f>
        <v>5117.95</v>
      </c>
    </row>
    <row r="28" spans="1:23" ht="15" hidden="1" customHeight="1" x14ac:dyDescent="0.25">
      <c r="A28" s="37" t="s">
        <v>16</v>
      </c>
      <c r="B28" s="38">
        <v>17.614399539818521</v>
      </c>
      <c r="C28" s="38">
        <v>0</v>
      </c>
      <c r="D28" s="38">
        <f>B28-C28</f>
        <v>17.614399539818521</v>
      </c>
      <c r="E28" s="38">
        <v>4794.5</v>
      </c>
      <c r="F28" s="38">
        <v>153.53</v>
      </c>
      <c r="G28" s="38">
        <f t="shared" ref="G28:G38" si="6">E28-F28</f>
        <v>4640.97</v>
      </c>
      <c r="S28" s="65"/>
      <c r="T28" s="65"/>
      <c r="U28" s="65"/>
    </row>
    <row r="29" spans="1:23" ht="15" customHeight="1" x14ac:dyDescent="0.25">
      <c r="A29" s="37" t="s">
        <v>17</v>
      </c>
      <c r="B29" s="38">
        <v>17.800797802276925</v>
      </c>
      <c r="C29" s="38">
        <v>0</v>
      </c>
      <c r="D29" s="38">
        <f t="shared" ref="D29:D38" si="7">B29-C29</f>
        <v>17.800797802276925</v>
      </c>
      <c r="E29" s="38">
        <v>5597.9</v>
      </c>
      <c r="F29" s="38">
        <v>1651</v>
      </c>
      <c r="G29" s="38">
        <f t="shared" si="6"/>
        <v>3946.8999999999996</v>
      </c>
      <c r="S29" s="65"/>
      <c r="T29" s="65"/>
      <c r="U29" s="65"/>
    </row>
    <row r="30" spans="1:23" ht="15" customHeight="1" x14ac:dyDescent="0.25">
      <c r="A30" s="37" t="s">
        <v>18</v>
      </c>
      <c r="B30" s="38">
        <v>18.606529815330337</v>
      </c>
      <c r="C30" s="38">
        <v>0</v>
      </c>
      <c r="D30" s="38">
        <f t="shared" si="7"/>
        <v>18.606529815330337</v>
      </c>
      <c r="E30" s="38">
        <v>5007.74</v>
      </c>
      <c r="F30" s="38">
        <v>4432.7602800000004</v>
      </c>
      <c r="G30" s="38">
        <f t="shared" si="6"/>
        <v>574.97971999999936</v>
      </c>
      <c r="S30" s="65"/>
      <c r="T30" s="65"/>
      <c r="U30" s="65"/>
    </row>
    <row r="31" spans="1:23" ht="15" customHeight="1" x14ac:dyDescent="0.25">
      <c r="A31" s="37" t="s">
        <v>19</v>
      </c>
      <c r="B31" s="38">
        <v>21.388273157442317</v>
      </c>
      <c r="C31" s="38">
        <v>0</v>
      </c>
      <c r="D31" s="38">
        <f t="shared" si="7"/>
        <v>21.388273157442317</v>
      </c>
      <c r="E31" s="38">
        <v>5244.21</v>
      </c>
      <c r="F31" s="38">
        <v>5150.3000452999995</v>
      </c>
      <c r="G31" s="38">
        <f t="shared" si="6"/>
        <v>93.909954700000526</v>
      </c>
      <c r="S31" s="65"/>
      <c r="T31" s="65"/>
      <c r="U31" s="65"/>
    </row>
    <row r="32" spans="1:23" ht="15" customHeight="1" x14ac:dyDescent="0.25">
      <c r="A32" s="37" t="s">
        <v>20</v>
      </c>
      <c r="B32" s="38">
        <v>24.848992618968182</v>
      </c>
      <c r="C32" s="38">
        <v>0</v>
      </c>
      <c r="D32" s="38">
        <f t="shared" si="7"/>
        <v>24.848992618968182</v>
      </c>
      <c r="E32" s="38">
        <v>5617.3</v>
      </c>
      <c r="F32" s="38">
        <v>6710.1867269999993</v>
      </c>
      <c r="G32" s="38">
        <f t="shared" si="6"/>
        <v>-1092.8867269999992</v>
      </c>
      <c r="N32" s="65"/>
      <c r="S32" s="65"/>
      <c r="T32" s="65"/>
      <c r="U32" s="65"/>
    </row>
    <row r="33" spans="1:21" ht="15" customHeight="1" x14ac:dyDescent="0.25">
      <c r="A33" s="37" t="s">
        <v>21</v>
      </c>
      <c r="B33" s="44">
        <v>27.438951466006877</v>
      </c>
      <c r="C33" s="44">
        <v>0</v>
      </c>
      <c r="D33" s="44">
        <f t="shared" si="7"/>
        <v>27.438951466006877</v>
      </c>
      <c r="E33" s="44">
        <v>5072.08</v>
      </c>
      <c r="F33" s="44">
        <v>7202.86</v>
      </c>
      <c r="G33" s="44">
        <f t="shared" si="6"/>
        <v>-2130.7799999999997</v>
      </c>
      <c r="N33" s="65"/>
      <c r="S33" s="65"/>
      <c r="T33" s="65"/>
      <c r="U33" s="65"/>
    </row>
    <row r="34" spans="1:21" ht="15" customHeight="1" x14ac:dyDescent="0.25">
      <c r="A34" s="45" t="s">
        <v>22</v>
      </c>
      <c r="B34" s="46">
        <v>28.740457768307444</v>
      </c>
      <c r="C34" s="46">
        <v>0</v>
      </c>
      <c r="D34" s="46">
        <f t="shared" si="7"/>
        <v>28.740457768307444</v>
      </c>
      <c r="E34" s="46">
        <v>4395.8599999999997</v>
      </c>
      <c r="F34" s="46">
        <v>8468.9389699999992</v>
      </c>
      <c r="G34" s="46">
        <f t="shared" si="6"/>
        <v>-4073.0789699999996</v>
      </c>
      <c r="N34" s="65"/>
      <c r="S34" s="65"/>
      <c r="T34" s="65"/>
      <c r="U34" s="65"/>
    </row>
    <row r="35" spans="1:21" ht="15" customHeight="1" x14ac:dyDescent="0.25">
      <c r="A35" s="45" t="s">
        <v>23</v>
      </c>
      <c r="B35" s="46">
        <v>33.886686048486638</v>
      </c>
      <c r="C35" s="46">
        <v>0</v>
      </c>
      <c r="D35" s="46">
        <f t="shared" si="7"/>
        <v>33.886686048486638</v>
      </c>
      <c r="E35" s="46">
        <v>6350.6</v>
      </c>
      <c r="F35" s="46">
        <v>9490.91</v>
      </c>
      <c r="G35" s="46">
        <f t="shared" si="6"/>
        <v>-3140.3099999999995</v>
      </c>
      <c r="N35" s="65"/>
      <c r="S35" s="65"/>
      <c r="T35" s="65"/>
      <c r="U35" s="65"/>
    </row>
    <row r="36" spans="1:21" ht="15" customHeight="1" x14ac:dyDescent="0.25">
      <c r="A36" s="45" t="s">
        <v>24</v>
      </c>
      <c r="B36" s="46">
        <v>33.031366325346504</v>
      </c>
      <c r="C36" s="46">
        <v>0</v>
      </c>
      <c r="D36" s="46">
        <f t="shared" si="7"/>
        <v>33.031366325346504</v>
      </c>
      <c r="E36" s="46">
        <v>9547.7000000000007</v>
      </c>
      <c r="F36" s="46">
        <v>9573.5519540000005</v>
      </c>
      <c r="G36" s="46">
        <f t="shared" si="6"/>
        <v>-25.851953999999751</v>
      </c>
      <c r="N36" s="65"/>
      <c r="S36" s="65"/>
      <c r="T36" s="65"/>
      <c r="U36" s="65"/>
    </row>
    <row r="37" spans="1:21" ht="15" customHeight="1" x14ac:dyDescent="0.25">
      <c r="A37" s="45" t="s">
        <v>25</v>
      </c>
      <c r="B37" s="46">
        <v>31.027999999999999</v>
      </c>
      <c r="C37" s="46">
        <v>0</v>
      </c>
      <c r="D37" s="46">
        <f t="shared" si="7"/>
        <v>31.027999999999999</v>
      </c>
      <c r="E37" s="46">
        <v>7974.0061487499997</v>
      </c>
      <c r="F37" s="46">
        <v>9249.3917732800001</v>
      </c>
      <c r="G37" s="46">
        <f t="shared" si="6"/>
        <v>-1275.3856245300003</v>
      </c>
      <c r="K37" s="66"/>
      <c r="N37" s="65"/>
      <c r="S37" s="65"/>
      <c r="T37" s="65"/>
      <c r="U37" s="65"/>
    </row>
    <row r="38" spans="1:21" ht="15" customHeight="1" x14ac:dyDescent="0.25">
      <c r="A38" s="45" t="s">
        <v>26</v>
      </c>
      <c r="B38" s="46">
        <v>26.303999999999998</v>
      </c>
      <c r="C38" s="46">
        <v>0</v>
      </c>
      <c r="D38" s="46">
        <f t="shared" si="7"/>
        <v>26.303999999999998</v>
      </c>
      <c r="E38" s="46">
        <v>7842.53</v>
      </c>
      <c r="F38" s="46">
        <v>10252.769999999999</v>
      </c>
      <c r="G38" s="46">
        <f t="shared" si="6"/>
        <v>-2410.2399999999989</v>
      </c>
      <c r="M38"/>
      <c r="N38" s="65"/>
      <c r="Q38" s="52"/>
      <c r="S38" s="65"/>
      <c r="T38" s="65"/>
      <c r="U38" s="65"/>
    </row>
    <row r="39" spans="1:21" ht="45.75" customHeight="1" x14ac:dyDescent="0.25">
      <c r="A39" s="47" t="s">
        <v>27</v>
      </c>
      <c r="B39" s="48">
        <f>(B38-B37)/B37*100</f>
        <v>-15.22495810235916</v>
      </c>
      <c r="C39" s="49" t="s">
        <v>28</v>
      </c>
      <c r="D39" s="48">
        <f t="shared" ref="D39:F39" si="8">(D38-D37)/D37*100</f>
        <v>-15.22495810235916</v>
      </c>
      <c r="E39" s="48">
        <f t="shared" si="8"/>
        <v>-1.6488092220823043</v>
      </c>
      <c r="F39" s="48">
        <f t="shared" si="8"/>
        <v>10.848045485743143</v>
      </c>
      <c r="G39" s="49" t="s">
        <v>28</v>
      </c>
      <c r="N39" s="65"/>
    </row>
    <row r="40" spans="1:21" ht="41.25" customHeight="1" x14ac:dyDescent="0.25">
      <c r="A40" s="47" t="s">
        <v>37</v>
      </c>
      <c r="B40" s="67">
        <f>((B38/B29)^(1/9)-1)*100</f>
        <v>4.4341366899558476</v>
      </c>
      <c r="C40" s="68" t="s">
        <v>28</v>
      </c>
      <c r="D40" s="67">
        <f t="shared" ref="D40:F40" si="9">((D38/D29)^(1/9)-1)*100</f>
        <v>4.4341366899558476</v>
      </c>
      <c r="E40" s="67">
        <f t="shared" si="9"/>
        <v>3.8173925274175735</v>
      </c>
      <c r="F40" s="67">
        <f t="shared" si="9"/>
        <v>22.495905193828381</v>
      </c>
      <c r="G40" s="68" t="s">
        <v>28</v>
      </c>
    </row>
    <row r="41" spans="1:21" x14ac:dyDescent="0.25">
      <c r="A41" s="69" t="s">
        <v>38</v>
      </c>
      <c r="B41" s="70"/>
      <c r="C41" s="71"/>
      <c r="D41" s="72"/>
      <c r="E41" s="72"/>
      <c r="F41" s="72"/>
      <c r="G41" s="73"/>
      <c r="J41"/>
    </row>
    <row r="42" spans="1:21" x14ac:dyDescent="0.25">
      <c r="A42" s="74" t="s">
        <v>39</v>
      </c>
      <c r="B42" s="72"/>
      <c r="C42" s="72"/>
      <c r="D42" s="72"/>
      <c r="E42" s="72"/>
      <c r="F42" s="72"/>
      <c r="G42" s="73"/>
      <c r="J42"/>
    </row>
    <row r="43" spans="1:21" x14ac:dyDescent="0.25">
      <c r="A43" s="75" t="s">
        <v>40</v>
      </c>
      <c r="B43" s="72"/>
      <c r="C43" s="72"/>
      <c r="D43" s="70"/>
      <c r="E43" s="70"/>
      <c r="F43" s="70"/>
      <c r="G43" s="76"/>
      <c r="J43"/>
    </row>
    <row r="44" spans="1:21" x14ac:dyDescent="0.25">
      <c r="A44" s="74" t="s">
        <v>41</v>
      </c>
      <c r="B44" s="77"/>
      <c r="C44" s="77"/>
      <c r="D44" s="78"/>
      <c r="E44" s="78"/>
      <c r="F44" s="78"/>
      <c r="G44" s="79"/>
      <c r="J44"/>
    </row>
    <row r="45" spans="1:21" ht="23.25" customHeight="1" x14ac:dyDescent="0.25">
      <c r="A45" s="80" t="s">
        <v>42</v>
      </c>
      <c r="B45" s="81"/>
      <c r="C45" s="81"/>
      <c r="D45" s="81"/>
      <c r="E45" s="81"/>
      <c r="F45" s="81"/>
      <c r="G45" s="82"/>
      <c r="J45"/>
    </row>
    <row r="46" spans="1:21" x14ac:dyDescent="0.25">
      <c r="J46"/>
    </row>
  </sheetData>
  <mergeCells count="10">
    <mergeCell ref="O3:Q5"/>
    <mergeCell ref="A22:G23"/>
    <mergeCell ref="B24:D24"/>
    <mergeCell ref="E24:G24"/>
    <mergeCell ref="A1:M1"/>
    <mergeCell ref="A2:M2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E803-99AF-477F-AF53-DD18F9A58F82}">
  <sheetPr>
    <tabColor rgb="FF00B050"/>
    <pageSetUpPr fitToPage="1"/>
  </sheetPr>
  <dimension ref="A1:M184"/>
  <sheetViews>
    <sheetView showGridLines="0" workbookViewId="0">
      <selection activeCell="O18" sqref="O18"/>
    </sheetView>
  </sheetViews>
  <sheetFormatPr defaultColWidth="9.140625" defaultRowHeight="15" x14ac:dyDescent="0.25"/>
  <cols>
    <col min="1" max="1" width="10.85546875" customWidth="1"/>
    <col min="2" max="2" width="7" customWidth="1"/>
    <col min="3" max="3" width="7.28515625" customWidth="1"/>
    <col min="4" max="4" width="7.5703125" customWidth="1"/>
    <col min="5" max="8" width="7.42578125" customWidth="1"/>
    <col min="9" max="9" width="7.7109375" customWidth="1"/>
    <col min="10" max="10" width="7.28515625" customWidth="1"/>
    <col min="11" max="11" width="11" customWidth="1"/>
    <col min="12" max="12" width="6.7109375" customWidth="1"/>
  </cols>
  <sheetData>
    <row r="1" spans="1:13" ht="21.75" customHeight="1" x14ac:dyDescent="0.25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x14ac:dyDescent="0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51" customHeight="1" x14ac:dyDescent="0.25">
      <c r="A3" s="89" t="s">
        <v>2</v>
      </c>
      <c r="B3" s="90" t="s">
        <v>45</v>
      </c>
      <c r="C3" s="90" t="s">
        <v>46</v>
      </c>
      <c r="D3" s="90" t="s">
        <v>47</v>
      </c>
      <c r="E3" s="90" t="s">
        <v>48</v>
      </c>
      <c r="F3" s="90" t="s">
        <v>49</v>
      </c>
      <c r="G3" s="90" t="s">
        <v>50</v>
      </c>
      <c r="H3" s="90" t="s">
        <v>51</v>
      </c>
      <c r="I3" s="91" t="s">
        <v>52</v>
      </c>
      <c r="J3" s="92" t="s">
        <v>53</v>
      </c>
      <c r="K3" s="92" t="s">
        <v>54</v>
      </c>
      <c r="L3" s="92" t="s">
        <v>4</v>
      </c>
      <c r="M3" s="92" t="s">
        <v>55</v>
      </c>
    </row>
    <row r="4" spans="1:13" x14ac:dyDescent="0.25">
      <c r="A4" s="28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93">
        <v>10</v>
      </c>
      <c r="K4" s="93">
        <v>11</v>
      </c>
      <c r="L4" s="93">
        <v>12</v>
      </c>
      <c r="M4" s="93">
        <v>13</v>
      </c>
    </row>
    <row r="5" spans="1:13" hidden="1" x14ac:dyDescent="0.25">
      <c r="A5" s="94" t="s">
        <v>16</v>
      </c>
      <c r="B5" s="95">
        <v>114.9</v>
      </c>
      <c r="C5" s="95">
        <v>107.1</v>
      </c>
      <c r="D5" s="95">
        <v>112.6</v>
      </c>
      <c r="E5" s="95">
        <v>111.6</v>
      </c>
      <c r="F5" s="95">
        <v>101.3</v>
      </c>
      <c r="G5" s="95">
        <v>107.7</v>
      </c>
      <c r="H5" s="95">
        <v>109.6</v>
      </c>
      <c r="I5" s="95">
        <v>107.8</v>
      </c>
      <c r="J5" s="95">
        <v>100</v>
      </c>
      <c r="K5" s="95">
        <v>99.4</v>
      </c>
      <c r="L5" s="95">
        <v>98.9</v>
      </c>
      <c r="M5" s="95">
        <v>100.5</v>
      </c>
    </row>
    <row r="6" spans="1:13" x14ac:dyDescent="0.25">
      <c r="A6" s="94" t="s">
        <v>17</v>
      </c>
      <c r="B6" s="95">
        <v>124.6</v>
      </c>
      <c r="C6" s="95">
        <v>109.3</v>
      </c>
      <c r="D6" s="95">
        <v>119.7</v>
      </c>
      <c r="E6" s="95">
        <v>126.3</v>
      </c>
      <c r="F6" s="95">
        <v>112.1</v>
      </c>
      <c r="G6" s="95">
        <v>111.5</v>
      </c>
      <c r="H6" s="95">
        <v>114.2</v>
      </c>
      <c r="I6" s="95">
        <v>118.6</v>
      </c>
      <c r="J6" s="95">
        <v>101.2</v>
      </c>
      <c r="K6" s="95">
        <v>92.8</v>
      </c>
      <c r="L6" s="95">
        <v>99.2</v>
      </c>
      <c r="M6" s="95">
        <v>103.6</v>
      </c>
    </row>
    <row r="7" spans="1:13" x14ac:dyDescent="0.25">
      <c r="A7" s="94" t="s">
        <v>18</v>
      </c>
      <c r="B7" s="95">
        <v>108.6</v>
      </c>
      <c r="C7" s="95">
        <v>103.5</v>
      </c>
      <c r="D7" s="95">
        <v>105.1</v>
      </c>
      <c r="E7" s="95">
        <v>114.8</v>
      </c>
      <c r="F7" s="95">
        <v>106.1</v>
      </c>
      <c r="G7" s="95">
        <v>93.6</v>
      </c>
      <c r="H7" s="95">
        <v>118.8</v>
      </c>
      <c r="I7" s="95">
        <v>103.5</v>
      </c>
      <c r="J7" s="95">
        <v>101.4</v>
      </c>
      <c r="K7" s="95">
        <v>94.3</v>
      </c>
      <c r="L7" s="95">
        <v>99.2</v>
      </c>
      <c r="M7" s="95">
        <v>105.7</v>
      </c>
    </row>
    <row r="8" spans="1:13" x14ac:dyDescent="0.25">
      <c r="A8" s="94" t="s">
        <v>19</v>
      </c>
      <c r="B8" s="95">
        <v>75.7</v>
      </c>
      <c r="C8" s="95">
        <v>88.4</v>
      </c>
      <c r="D8" s="95">
        <v>69.5</v>
      </c>
      <c r="E8" s="95">
        <v>73.400000000000006</v>
      </c>
      <c r="F8" s="95">
        <v>77.099999999999994</v>
      </c>
      <c r="G8" s="95">
        <v>54.3</v>
      </c>
      <c r="H8" s="95">
        <v>120.8</v>
      </c>
      <c r="I8" s="95">
        <v>76.7</v>
      </c>
      <c r="J8" s="95">
        <v>101.4</v>
      </c>
      <c r="K8" s="95">
        <v>78.3</v>
      </c>
      <c r="L8" s="95">
        <v>94.7</v>
      </c>
      <c r="M8" s="95">
        <v>105.3</v>
      </c>
    </row>
    <row r="9" spans="1:13" x14ac:dyDescent="0.25">
      <c r="A9" s="94" t="s">
        <v>20</v>
      </c>
      <c r="B9" s="95">
        <v>72.400000000000006</v>
      </c>
      <c r="C9" s="95">
        <v>94.3</v>
      </c>
      <c r="D9" s="95">
        <v>69.3</v>
      </c>
      <c r="E9" s="95">
        <v>74.400000000000006</v>
      </c>
      <c r="F9" s="95">
        <v>68</v>
      </c>
      <c r="G9" s="95">
        <v>58.1</v>
      </c>
      <c r="H9" s="95">
        <v>116.8</v>
      </c>
      <c r="I9" s="95">
        <v>72</v>
      </c>
      <c r="J9" s="95">
        <v>108.2</v>
      </c>
      <c r="K9" s="95">
        <v>93</v>
      </c>
      <c r="L9" s="95">
        <v>90.2</v>
      </c>
      <c r="M9" s="95">
        <v>104.2</v>
      </c>
    </row>
    <row r="10" spans="1:13" x14ac:dyDescent="0.25">
      <c r="A10" s="94" t="s">
        <v>21</v>
      </c>
      <c r="B10" s="95">
        <v>80.3</v>
      </c>
      <c r="C10" s="95">
        <v>117.8</v>
      </c>
      <c r="D10" s="95">
        <v>78.7</v>
      </c>
      <c r="E10" s="95">
        <v>84.4</v>
      </c>
      <c r="F10" s="95">
        <v>71.3</v>
      </c>
      <c r="G10" s="95">
        <v>68.8</v>
      </c>
      <c r="H10" s="95">
        <v>114</v>
      </c>
      <c r="I10" s="95">
        <v>82.2</v>
      </c>
      <c r="J10" s="95">
        <v>134.1</v>
      </c>
      <c r="K10" s="95">
        <v>117.2</v>
      </c>
      <c r="L10" s="95">
        <v>104.2</v>
      </c>
      <c r="M10" s="95">
        <v>103.7</v>
      </c>
    </row>
    <row r="11" spans="1:13" x14ac:dyDescent="0.25">
      <c r="A11" s="94" t="s">
        <v>56</v>
      </c>
      <c r="B11" s="95">
        <v>88.4</v>
      </c>
      <c r="C11" s="95">
        <v>152.4</v>
      </c>
      <c r="D11" s="95">
        <v>102.8</v>
      </c>
      <c r="E11" s="95">
        <v>97.1</v>
      </c>
      <c r="F11" s="95">
        <v>85.6</v>
      </c>
      <c r="G11" s="95">
        <v>94.7</v>
      </c>
      <c r="H11" s="95">
        <v>124.8</v>
      </c>
      <c r="I11" s="95">
        <v>92.1</v>
      </c>
      <c r="J11" s="95">
        <v>132.9</v>
      </c>
      <c r="K11" s="95">
        <v>149.69999999999999</v>
      </c>
      <c r="L11" s="95">
        <v>120.3</v>
      </c>
      <c r="M11" s="95">
        <v>109.6</v>
      </c>
    </row>
    <row r="12" spans="1:13" x14ac:dyDescent="0.25">
      <c r="A12" s="94" t="s">
        <v>57</v>
      </c>
      <c r="B12" s="95">
        <v>85.6</v>
      </c>
      <c r="C12" s="95">
        <v>172.8</v>
      </c>
      <c r="D12" s="95">
        <v>97.2</v>
      </c>
      <c r="E12" s="95">
        <v>93.7</v>
      </c>
      <c r="F12" s="95">
        <v>82.8</v>
      </c>
      <c r="G12" s="95">
        <v>81</v>
      </c>
      <c r="H12" s="95">
        <v>131.69999999999999</v>
      </c>
      <c r="I12" s="95">
        <v>84.5</v>
      </c>
      <c r="J12" s="95">
        <v>138.1</v>
      </c>
      <c r="K12" s="95">
        <v>128.6</v>
      </c>
      <c r="L12" s="95">
        <v>129.1</v>
      </c>
      <c r="M12" s="95">
        <v>111.8</v>
      </c>
    </row>
    <row r="13" spans="1:13" x14ac:dyDescent="0.25">
      <c r="A13" s="94" t="s">
        <v>24</v>
      </c>
      <c r="B13" s="95">
        <v>75.5</v>
      </c>
      <c r="C13" s="95">
        <v>116.8</v>
      </c>
      <c r="D13" s="95">
        <v>62.5</v>
      </c>
      <c r="E13" s="95">
        <v>80.2</v>
      </c>
      <c r="F13" s="95">
        <v>77.900000000000006</v>
      </c>
      <c r="G13" s="95">
        <v>67.900000000000006</v>
      </c>
      <c r="H13" s="95">
        <v>137.19999999999999</v>
      </c>
      <c r="I13" s="95">
        <v>82.2</v>
      </c>
      <c r="J13" s="95">
        <v>141.80000000000001</v>
      </c>
      <c r="K13" s="95">
        <v>132.4</v>
      </c>
      <c r="L13" s="95">
        <v>130.9</v>
      </c>
      <c r="M13" s="95">
        <v>109.6</v>
      </c>
    </row>
    <row r="14" spans="1:13" x14ac:dyDescent="0.25">
      <c r="A14" s="94" t="s">
        <v>25</v>
      </c>
      <c r="B14" s="95">
        <v>123</v>
      </c>
      <c r="C14" s="95">
        <v>221.9</v>
      </c>
      <c r="D14" s="95">
        <v>112.4</v>
      </c>
      <c r="E14" s="95">
        <v>128.19999999999999</v>
      </c>
      <c r="F14" s="95">
        <v>113.2</v>
      </c>
      <c r="G14" s="95">
        <v>108.2</v>
      </c>
      <c r="H14" s="95">
        <v>162</v>
      </c>
      <c r="I14" s="95">
        <v>117.8</v>
      </c>
      <c r="J14" s="95">
        <v>143</v>
      </c>
      <c r="K14" s="95">
        <v>220.1</v>
      </c>
      <c r="L14" s="95">
        <v>170.5</v>
      </c>
      <c r="M14" s="95">
        <v>117.4</v>
      </c>
    </row>
    <row r="15" spans="1:13" x14ac:dyDescent="0.25">
      <c r="A15" s="94" t="s">
        <v>58</v>
      </c>
      <c r="B15" s="95">
        <v>164.1</v>
      </c>
      <c r="C15" s="95">
        <v>402.6</v>
      </c>
      <c r="D15" s="95">
        <v>188.5</v>
      </c>
      <c r="E15" s="95">
        <v>191.4</v>
      </c>
      <c r="F15" s="95">
        <v>131.4</v>
      </c>
      <c r="G15" s="95">
        <v>127.2</v>
      </c>
      <c r="H15" s="95">
        <v>180</v>
      </c>
      <c r="I15" s="95">
        <v>130.9</v>
      </c>
      <c r="J15" s="95">
        <v>143.4</v>
      </c>
      <c r="K15" s="95">
        <v>293.60000000000002</v>
      </c>
      <c r="L15" s="95">
        <v>271.10000000000002</v>
      </c>
      <c r="M15" s="95">
        <v>143.30000000000001</v>
      </c>
    </row>
    <row r="16" spans="1:13" ht="51" x14ac:dyDescent="0.25">
      <c r="A16" s="89" t="s">
        <v>59</v>
      </c>
      <c r="B16" s="48">
        <f>((B15-B14)/B14)*100</f>
        <v>33.414634146341463</v>
      </c>
      <c r="C16" s="48">
        <f t="shared" ref="C16:M16" si="0">((C15-C14)/C14)*100</f>
        <v>81.433077963046415</v>
      </c>
      <c r="D16" s="48">
        <f t="shared" si="0"/>
        <v>67.704626334519574</v>
      </c>
      <c r="E16" s="48">
        <f t="shared" si="0"/>
        <v>49.297971918876769</v>
      </c>
      <c r="F16" s="48">
        <f t="shared" si="0"/>
        <v>16.077738515901064</v>
      </c>
      <c r="G16" s="48">
        <f t="shared" si="0"/>
        <v>17.560073937153419</v>
      </c>
      <c r="H16" s="48">
        <f t="shared" si="0"/>
        <v>11.111111111111111</v>
      </c>
      <c r="I16" s="48">
        <f t="shared" si="0"/>
        <v>11.120543293718175</v>
      </c>
      <c r="J16" s="48">
        <f t="shared" si="0"/>
        <v>0.27972027972028368</v>
      </c>
      <c r="K16" s="48">
        <f t="shared" si="0"/>
        <v>33.39391185824627</v>
      </c>
      <c r="L16" s="48">
        <f t="shared" si="0"/>
        <v>59.002932551319667</v>
      </c>
      <c r="M16" s="48">
        <f t="shared" si="0"/>
        <v>22.061328790459971</v>
      </c>
    </row>
    <row r="17" spans="1:13" x14ac:dyDescent="0.25">
      <c r="A17" s="96" t="s">
        <v>60</v>
      </c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8"/>
      <c r="M17" s="99"/>
    </row>
    <row r="18" spans="1:13" ht="24.75" customHeight="1" x14ac:dyDescent="0.25">
      <c r="A18" s="100" t="s">
        <v>61</v>
      </c>
      <c r="B18" s="101"/>
      <c r="C18" s="101"/>
      <c r="D18" s="101"/>
      <c r="E18" s="101"/>
      <c r="F18" s="101"/>
      <c r="G18" s="101"/>
      <c r="H18" s="101"/>
      <c r="I18" s="102"/>
      <c r="J18" s="81"/>
      <c r="K18" s="81"/>
      <c r="L18" s="81"/>
      <c r="M18" s="82"/>
    </row>
    <row r="19" spans="1:13" ht="18" customHeight="1" x14ac:dyDescent="0.25"/>
    <row r="20" spans="1:13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3" spans="1:13" x14ac:dyDescent="0.25">
      <c r="E23" s="103"/>
      <c r="F23" s="104"/>
      <c r="G23" s="104"/>
      <c r="H23" s="104"/>
      <c r="I23" s="104"/>
    </row>
    <row r="24" spans="1:13" x14ac:dyDescent="0.25">
      <c r="E24" s="7"/>
      <c r="F24" s="104"/>
      <c r="G24" s="104"/>
      <c r="H24" s="104"/>
      <c r="I24" s="104"/>
    </row>
    <row r="25" spans="1:13" x14ac:dyDescent="0.25">
      <c r="E25" s="7"/>
      <c r="F25" s="104"/>
      <c r="G25" s="104"/>
      <c r="H25" s="104"/>
      <c r="I25" s="104"/>
    </row>
    <row r="26" spans="1:13" x14ac:dyDescent="0.25">
      <c r="E26" s="7"/>
      <c r="F26" s="104"/>
      <c r="G26" s="104"/>
      <c r="H26" s="104"/>
      <c r="I26" s="104"/>
    </row>
    <row r="27" spans="1:13" x14ac:dyDescent="0.25">
      <c r="E27" s="7"/>
      <c r="F27" s="104"/>
      <c r="G27" s="104"/>
      <c r="H27" s="104"/>
      <c r="I27" s="104"/>
    </row>
    <row r="59" spans="1:9" x14ac:dyDescent="0.25">
      <c r="A59" s="105"/>
      <c r="B59" s="106" t="s">
        <v>6</v>
      </c>
      <c r="C59" s="107"/>
      <c r="D59" s="107"/>
      <c r="E59" s="107"/>
      <c r="F59" s="107"/>
      <c r="G59" s="107"/>
      <c r="H59" s="107"/>
      <c r="I59" s="108"/>
    </row>
    <row r="60" spans="1:9" ht="51" x14ac:dyDescent="0.25">
      <c r="A60" s="109" t="s">
        <v>2</v>
      </c>
      <c r="B60" s="109" t="s">
        <v>45</v>
      </c>
      <c r="C60" s="109" t="s">
        <v>62</v>
      </c>
      <c r="D60" s="109" t="s">
        <v>47</v>
      </c>
      <c r="E60" s="109" t="s">
        <v>48</v>
      </c>
      <c r="F60" s="109" t="s">
        <v>63</v>
      </c>
      <c r="G60" s="109" t="s">
        <v>50</v>
      </c>
      <c r="H60" s="109" t="s">
        <v>64</v>
      </c>
      <c r="I60" s="109" t="s">
        <v>65</v>
      </c>
    </row>
    <row r="61" spans="1:9" ht="38.25" customHeight="1" x14ac:dyDescent="0.25">
      <c r="A61" s="110" t="s">
        <v>66</v>
      </c>
      <c r="B61" s="111">
        <v>113.63</v>
      </c>
      <c r="C61" s="111">
        <v>99.9</v>
      </c>
      <c r="D61" s="111">
        <v>131.97</v>
      </c>
      <c r="E61" s="111">
        <v>119.7</v>
      </c>
      <c r="F61" s="111">
        <v>123.41</v>
      </c>
      <c r="G61" s="111">
        <v>131.16999999999999</v>
      </c>
      <c r="H61" s="111">
        <v>101.85</v>
      </c>
      <c r="I61" s="111">
        <v>106.1</v>
      </c>
    </row>
    <row r="62" spans="1:9" x14ac:dyDescent="0.25">
      <c r="A62" s="110" t="s">
        <v>67</v>
      </c>
      <c r="B62" s="111">
        <v>125.31</v>
      </c>
      <c r="C62" s="111">
        <v>99.9</v>
      </c>
      <c r="D62" s="111">
        <v>151.59</v>
      </c>
      <c r="E62" s="111">
        <v>130.19</v>
      </c>
      <c r="F62" s="111">
        <v>143.81</v>
      </c>
      <c r="G62" s="111">
        <v>148.37</v>
      </c>
      <c r="H62" s="111">
        <v>131.82</v>
      </c>
      <c r="I62" s="111">
        <v>106.1</v>
      </c>
    </row>
    <row r="63" spans="1:9" x14ac:dyDescent="0.25">
      <c r="A63" s="110" t="s">
        <v>68</v>
      </c>
      <c r="B63" s="111">
        <v>119.12</v>
      </c>
      <c r="C63" s="111">
        <v>99.9</v>
      </c>
      <c r="D63" s="111">
        <v>157.38</v>
      </c>
      <c r="E63" s="111">
        <v>125.57</v>
      </c>
      <c r="F63" s="111">
        <v>162.30000000000001</v>
      </c>
      <c r="G63" s="111">
        <v>165.95</v>
      </c>
      <c r="H63" s="111">
        <v>145.82</v>
      </c>
      <c r="I63" s="111">
        <v>106.1</v>
      </c>
    </row>
    <row r="64" spans="1:9" x14ac:dyDescent="0.25">
      <c r="A64" s="110" t="s">
        <v>69</v>
      </c>
      <c r="B64" s="111">
        <v>128.32</v>
      </c>
      <c r="C64" s="111">
        <v>99.9</v>
      </c>
      <c r="D64" s="111">
        <v>194.54</v>
      </c>
      <c r="E64" s="111">
        <v>135.82</v>
      </c>
      <c r="F64" s="111">
        <v>178.31</v>
      </c>
      <c r="G64" s="111">
        <v>197.89</v>
      </c>
      <c r="H64" s="111">
        <v>171.12</v>
      </c>
      <c r="I64" s="111">
        <v>117.23</v>
      </c>
    </row>
    <row r="65" spans="1:9" x14ac:dyDescent="0.25">
      <c r="A65" s="110" t="s">
        <v>70</v>
      </c>
      <c r="B65" s="111">
        <v>119.33</v>
      </c>
      <c r="C65" s="111">
        <v>99.9</v>
      </c>
      <c r="D65" s="111">
        <v>137.03</v>
      </c>
      <c r="E65" s="111">
        <v>132.97</v>
      </c>
      <c r="F65" s="111">
        <v>161.47</v>
      </c>
      <c r="G65" s="111">
        <v>187.58</v>
      </c>
      <c r="H65" s="111">
        <v>174.5</v>
      </c>
      <c r="I65" s="111">
        <v>111.85</v>
      </c>
    </row>
    <row r="66" spans="1:9" x14ac:dyDescent="0.25">
      <c r="A66" s="110" t="s">
        <v>71</v>
      </c>
      <c r="B66" s="111">
        <v>143.02000000000001</v>
      </c>
      <c r="C66" s="111">
        <v>127.19</v>
      </c>
      <c r="D66" s="111">
        <v>164.92</v>
      </c>
      <c r="E66" s="111">
        <v>151.72</v>
      </c>
      <c r="F66" s="111">
        <v>192.49</v>
      </c>
      <c r="G66" s="111">
        <v>223.68</v>
      </c>
      <c r="H66" s="111">
        <v>192.56</v>
      </c>
      <c r="I66" s="111">
        <v>125.9</v>
      </c>
    </row>
    <row r="67" spans="1:9" x14ac:dyDescent="0.25">
      <c r="A67" s="110" t="s">
        <v>15</v>
      </c>
      <c r="B67" s="111">
        <v>174.41</v>
      </c>
      <c r="C67" s="111">
        <v>154.41999999999999</v>
      </c>
      <c r="D67" s="111">
        <v>229.44</v>
      </c>
      <c r="E67" s="111">
        <v>164.54</v>
      </c>
      <c r="F67" s="111">
        <v>252.03</v>
      </c>
      <c r="G67" s="111">
        <v>304.64</v>
      </c>
      <c r="H67" s="111">
        <v>230.4</v>
      </c>
      <c r="I67" s="111">
        <v>143.16999999999999</v>
      </c>
    </row>
    <row r="68" spans="1:9" x14ac:dyDescent="0.25">
      <c r="A68" s="110" t="s">
        <v>16</v>
      </c>
      <c r="B68" s="111">
        <v>186.26</v>
      </c>
      <c r="C68" s="111">
        <v>162.87</v>
      </c>
      <c r="D68" s="111">
        <v>257.89</v>
      </c>
      <c r="E68" s="111">
        <v>183.56</v>
      </c>
      <c r="F68" s="111">
        <v>275.73</v>
      </c>
      <c r="G68" s="111">
        <v>337.82</v>
      </c>
      <c r="H68" s="111">
        <v>244.57</v>
      </c>
      <c r="I68" s="111">
        <v>158.52000000000001</v>
      </c>
    </row>
    <row r="69" spans="1:9" x14ac:dyDescent="0.25">
      <c r="A69" s="110" t="s">
        <v>17</v>
      </c>
      <c r="B69" s="111">
        <v>192.58</v>
      </c>
      <c r="C69" s="111">
        <v>166.48</v>
      </c>
      <c r="D69" s="111">
        <v>274.04000000000002</v>
      </c>
      <c r="E69" s="111">
        <v>217.84</v>
      </c>
      <c r="F69" s="111">
        <v>302.45</v>
      </c>
      <c r="G69" s="111">
        <v>351.07</v>
      </c>
      <c r="H69" s="111">
        <v>259.48</v>
      </c>
      <c r="I69" s="111">
        <v>167.97</v>
      </c>
    </row>
    <row r="70" spans="1:9" x14ac:dyDescent="0.25">
      <c r="A70" s="110" t="s">
        <v>18</v>
      </c>
      <c r="B70" s="111">
        <v>182.11</v>
      </c>
      <c r="C70" s="111">
        <v>155.16999999999999</v>
      </c>
      <c r="D70" s="111">
        <v>241.02</v>
      </c>
      <c r="E70" s="111">
        <v>223.27</v>
      </c>
      <c r="F70" s="111">
        <v>261.99</v>
      </c>
      <c r="G70" s="111">
        <v>299.08999999999997</v>
      </c>
      <c r="H70" s="111">
        <v>271.77</v>
      </c>
      <c r="I70" s="111">
        <v>169.07</v>
      </c>
    </row>
    <row r="71" spans="1:9" x14ac:dyDescent="0.25">
      <c r="A71" s="110" t="s">
        <v>19</v>
      </c>
      <c r="B71" s="111">
        <v>163.44999999999999</v>
      </c>
      <c r="C71" s="111">
        <v>145.44</v>
      </c>
      <c r="D71" s="111">
        <v>158.54</v>
      </c>
      <c r="E71" s="111">
        <v>186.92</v>
      </c>
      <c r="F71" s="111">
        <v>171.97</v>
      </c>
      <c r="G71" s="111">
        <v>176.32</v>
      </c>
      <c r="H71" s="111">
        <v>277.5</v>
      </c>
      <c r="I71" s="111">
        <v>162.13</v>
      </c>
    </row>
    <row r="105" spans="1:13" ht="51" x14ac:dyDescent="0.25">
      <c r="A105" s="112" t="s">
        <v>2</v>
      </c>
      <c r="B105" s="109" t="s">
        <v>45</v>
      </c>
      <c r="C105" s="109" t="s">
        <v>46</v>
      </c>
      <c r="D105" s="109" t="s">
        <v>47</v>
      </c>
      <c r="E105" s="109" t="s">
        <v>48</v>
      </c>
      <c r="F105" s="109" t="s">
        <v>63</v>
      </c>
      <c r="G105" s="109" t="s">
        <v>50</v>
      </c>
      <c r="H105" s="109" t="s">
        <v>51</v>
      </c>
      <c r="I105" s="109" t="s">
        <v>72</v>
      </c>
      <c r="J105" s="113" t="s">
        <v>53</v>
      </c>
      <c r="K105" s="113" t="s">
        <v>73</v>
      </c>
      <c r="L105" s="113" t="s">
        <v>4</v>
      </c>
      <c r="M105" s="113" t="s">
        <v>55</v>
      </c>
    </row>
    <row r="106" spans="1:13" x14ac:dyDescent="0.25">
      <c r="A106" s="110" t="s">
        <v>66</v>
      </c>
      <c r="B106" s="111">
        <v>113.63</v>
      </c>
      <c r="C106" s="111">
        <v>99.9</v>
      </c>
      <c r="D106" s="111">
        <v>131.97</v>
      </c>
      <c r="E106" s="111">
        <v>119.7</v>
      </c>
      <c r="F106" s="111">
        <v>123.41</v>
      </c>
      <c r="G106" s="111">
        <v>131.16999999999999</v>
      </c>
      <c r="H106" s="111">
        <v>101.85</v>
      </c>
      <c r="I106" s="111">
        <v>106.1</v>
      </c>
      <c r="J106" s="111">
        <v>106.7</v>
      </c>
      <c r="K106" s="111">
        <v>152.69999999999999</v>
      </c>
      <c r="L106" s="111">
        <v>85.7</v>
      </c>
      <c r="M106" s="111">
        <v>102.57</v>
      </c>
    </row>
    <row r="107" spans="1:13" x14ac:dyDescent="0.25">
      <c r="A107" s="110" t="s">
        <v>67</v>
      </c>
      <c r="B107" s="111">
        <v>125.31</v>
      </c>
      <c r="C107" s="111">
        <v>99.9</v>
      </c>
      <c r="D107" s="111">
        <v>151.59</v>
      </c>
      <c r="E107" s="111">
        <v>130.19</v>
      </c>
      <c r="F107" s="111">
        <v>143.81</v>
      </c>
      <c r="G107" s="111">
        <v>148.37</v>
      </c>
      <c r="H107" s="111">
        <v>131.82</v>
      </c>
      <c r="I107" s="111">
        <v>106.1</v>
      </c>
      <c r="J107" s="111">
        <v>106.7</v>
      </c>
      <c r="K107" s="111">
        <v>152.69999999999999</v>
      </c>
      <c r="L107" s="111">
        <v>88.47</v>
      </c>
      <c r="M107" s="111">
        <v>105.3</v>
      </c>
    </row>
    <row r="108" spans="1:13" x14ac:dyDescent="0.25">
      <c r="A108" s="110" t="s">
        <v>68</v>
      </c>
      <c r="B108" s="111">
        <v>119.12</v>
      </c>
      <c r="C108" s="111">
        <v>99.9</v>
      </c>
      <c r="D108" s="111">
        <v>157.38</v>
      </c>
      <c r="E108" s="111">
        <v>125.57</v>
      </c>
      <c r="F108" s="111">
        <v>162.30000000000001</v>
      </c>
      <c r="G108" s="111">
        <v>165.95</v>
      </c>
      <c r="H108" s="111">
        <v>145.82</v>
      </c>
      <c r="I108" s="111">
        <v>106.1</v>
      </c>
      <c r="J108" s="111">
        <v>111.37</v>
      </c>
      <c r="K108" s="111">
        <v>155.43</v>
      </c>
      <c r="L108" s="111">
        <v>99.13</v>
      </c>
      <c r="M108" s="111">
        <v>106.18</v>
      </c>
    </row>
    <row r="109" spans="1:13" x14ac:dyDescent="0.25">
      <c r="A109" s="110" t="s">
        <v>69</v>
      </c>
      <c r="B109" s="111">
        <v>128.32</v>
      </c>
      <c r="C109" s="111">
        <v>99.9</v>
      </c>
      <c r="D109" s="111">
        <v>194.54</v>
      </c>
      <c r="E109" s="111">
        <v>135.82</v>
      </c>
      <c r="F109" s="111">
        <v>178.31</v>
      </c>
      <c r="G109" s="111">
        <v>197.89</v>
      </c>
      <c r="H109" s="111">
        <v>171.12</v>
      </c>
      <c r="I109" s="111">
        <v>117.23</v>
      </c>
      <c r="J109" s="111">
        <v>119</v>
      </c>
      <c r="K109" s="111">
        <v>234.4</v>
      </c>
      <c r="L109" s="111">
        <v>140.04</v>
      </c>
      <c r="M109" s="111">
        <v>106.38</v>
      </c>
    </row>
    <row r="110" spans="1:13" x14ac:dyDescent="0.25">
      <c r="A110" s="110" t="s">
        <v>70</v>
      </c>
      <c r="B110" s="111">
        <v>119.33</v>
      </c>
      <c r="C110" s="111">
        <v>99.9</v>
      </c>
      <c r="D110" s="111">
        <v>137.03</v>
      </c>
      <c r="E110" s="111">
        <v>132.97</v>
      </c>
      <c r="F110" s="111">
        <v>161.47</v>
      </c>
      <c r="G110" s="111">
        <v>187.58</v>
      </c>
      <c r="H110" s="111">
        <v>174.5</v>
      </c>
      <c r="I110" s="111">
        <v>111.85</v>
      </c>
      <c r="J110" s="111">
        <v>126.28</v>
      </c>
      <c r="K110" s="111">
        <v>234.4</v>
      </c>
      <c r="L110" s="111">
        <v>134.85</v>
      </c>
      <c r="M110" s="111">
        <v>107.4</v>
      </c>
    </row>
    <row r="111" spans="1:13" x14ac:dyDescent="0.25">
      <c r="A111" s="110" t="s">
        <v>71</v>
      </c>
      <c r="B111" s="111">
        <v>143.02000000000001</v>
      </c>
      <c r="C111" s="111">
        <v>127.19</v>
      </c>
      <c r="D111" s="111">
        <v>164.92</v>
      </c>
      <c r="E111" s="111">
        <v>151.72</v>
      </c>
      <c r="F111" s="111">
        <v>192.49</v>
      </c>
      <c r="G111" s="111">
        <v>223.68</v>
      </c>
      <c r="H111" s="111">
        <v>192.56</v>
      </c>
      <c r="I111" s="111">
        <v>125.9</v>
      </c>
      <c r="J111" s="111">
        <v>139.19</v>
      </c>
      <c r="K111" s="111">
        <v>233.14</v>
      </c>
      <c r="L111" s="111">
        <v>144.08000000000001</v>
      </c>
      <c r="M111" s="111">
        <v>113.17</v>
      </c>
    </row>
    <row r="112" spans="1:13" x14ac:dyDescent="0.25">
      <c r="A112" s="110" t="s">
        <v>15</v>
      </c>
      <c r="B112" s="111">
        <v>174.41</v>
      </c>
      <c r="C112" s="111">
        <v>154.41999999999999</v>
      </c>
      <c r="D112" s="111">
        <v>229.44</v>
      </c>
      <c r="E112" s="111">
        <v>164.54</v>
      </c>
      <c r="F112" s="111">
        <v>252.03</v>
      </c>
      <c r="G112" s="111">
        <v>304.64</v>
      </c>
      <c r="H112" s="111">
        <v>230.4</v>
      </c>
      <c r="I112" s="111">
        <v>143.16999999999999</v>
      </c>
      <c r="J112" s="111">
        <v>177.13</v>
      </c>
      <c r="K112" s="111">
        <v>219.3</v>
      </c>
      <c r="L112" s="111">
        <v>172.63</v>
      </c>
      <c r="M112" s="111">
        <v>115.03</v>
      </c>
    </row>
    <row r="113" spans="1:13" x14ac:dyDescent="0.25">
      <c r="A113" s="110" t="s">
        <v>16</v>
      </c>
      <c r="B113" s="111">
        <v>186.26</v>
      </c>
      <c r="C113" s="111">
        <v>162.87</v>
      </c>
      <c r="D113" s="111">
        <v>257.89</v>
      </c>
      <c r="E113" s="111">
        <v>183.56</v>
      </c>
      <c r="F113" s="111">
        <v>275.73</v>
      </c>
      <c r="G113" s="111">
        <v>337.82</v>
      </c>
      <c r="H113" s="111">
        <v>244.57</v>
      </c>
      <c r="I113" s="111">
        <v>158.52000000000001</v>
      </c>
      <c r="J113" s="111">
        <v>173.4</v>
      </c>
      <c r="K113" s="111">
        <v>219.3</v>
      </c>
      <c r="L113" s="111">
        <v>187.04</v>
      </c>
      <c r="M113" s="111">
        <v>129.83000000000001</v>
      </c>
    </row>
    <row r="114" spans="1:13" x14ac:dyDescent="0.25">
      <c r="A114" s="110" t="s">
        <v>17</v>
      </c>
      <c r="B114" s="111">
        <v>192.58</v>
      </c>
      <c r="C114" s="111">
        <v>166.48</v>
      </c>
      <c r="D114" s="111">
        <v>274.04000000000002</v>
      </c>
      <c r="E114" s="111">
        <v>217.84</v>
      </c>
      <c r="F114" s="111">
        <v>302.45</v>
      </c>
      <c r="G114" s="111">
        <v>351.07</v>
      </c>
      <c r="H114" s="111">
        <v>259.48</v>
      </c>
      <c r="I114" s="111">
        <v>167.97</v>
      </c>
      <c r="J114" s="111">
        <v>181.3</v>
      </c>
      <c r="K114" s="111">
        <v>219.3</v>
      </c>
      <c r="L114" s="111">
        <v>189.7</v>
      </c>
      <c r="M114" s="111">
        <v>158.69</v>
      </c>
    </row>
    <row r="115" spans="1:13" x14ac:dyDescent="0.25">
      <c r="A115" s="110" t="s">
        <v>18</v>
      </c>
      <c r="B115" s="111">
        <v>182.11</v>
      </c>
      <c r="C115" s="111">
        <v>155.16999999999999</v>
      </c>
      <c r="D115" s="111">
        <v>241.02</v>
      </c>
      <c r="E115" s="111">
        <v>223.27</v>
      </c>
      <c r="F115" s="111">
        <v>261.99</v>
      </c>
      <c r="G115" s="111">
        <v>299.08999999999997</v>
      </c>
      <c r="H115" s="111">
        <v>271.77</v>
      </c>
      <c r="I115" s="111">
        <v>169.07</v>
      </c>
      <c r="J115" s="111">
        <v>172</v>
      </c>
      <c r="K115" s="111">
        <v>219.3</v>
      </c>
      <c r="L115" s="111">
        <v>191.3</v>
      </c>
      <c r="M115" s="111">
        <v>168.02</v>
      </c>
    </row>
    <row r="116" spans="1:13" x14ac:dyDescent="0.25">
      <c r="A116" s="110" t="s">
        <v>19</v>
      </c>
      <c r="B116" s="111">
        <v>163.44999999999999</v>
      </c>
      <c r="C116" s="111">
        <v>145.44</v>
      </c>
      <c r="D116" s="111">
        <v>158.54</v>
      </c>
      <c r="E116" s="111">
        <v>186.92</v>
      </c>
      <c r="F116" s="111">
        <v>171.97</v>
      </c>
      <c r="G116" s="111">
        <v>176.32</v>
      </c>
      <c r="H116" s="111">
        <v>277.5</v>
      </c>
      <c r="I116" s="111">
        <v>162.13</v>
      </c>
      <c r="J116" s="111">
        <v>172</v>
      </c>
      <c r="K116" s="111">
        <v>219.3</v>
      </c>
      <c r="L116" s="111">
        <v>193.3</v>
      </c>
      <c r="M116" s="111">
        <v>174.3</v>
      </c>
    </row>
    <row r="119" spans="1:13" x14ac:dyDescent="0.25">
      <c r="I119" s="109" t="s">
        <v>45</v>
      </c>
      <c r="J119" s="111">
        <v>163.44999999999999</v>
      </c>
    </row>
    <row r="120" spans="1:13" ht="25.5" x14ac:dyDescent="0.25">
      <c r="I120" s="109" t="s">
        <v>62</v>
      </c>
      <c r="J120" s="111">
        <v>145.44</v>
      </c>
    </row>
    <row r="121" spans="1:13" ht="38.25" x14ac:dyDescent="0.25">
      <c r="I121" s="109" t="s">
        <v>47</v>
      </c>
      <c r="J121" s="111">
        <v>158.54</v>
      </c>
    </row>
    <row r="122" spans="1:13" ht="51" x14ac:dyDescent="0.25">
      <c r="I122" s="109" t="s">
        <v>48</v>
      </c>
      <c r="J122" s="111">
        <v>186.92</v>
      </c>
    </row>
    <row r="123" spans="1:13" ht="38.25" x14ac:dyDescent="0.25">
      <c r="I123" s="109" t="s">
        <v>63</v>
      </c>
      <c r="J123" s="111">
        <v>171.97</v>
      </c>
    </row>
    <row r="124" spans="1:13" ht="25.5" x14ac:dyDescent="0.25">
      <c r="I124" s="109" t="s">
        <v>50</v>
      </c>
      <c r="J124" s="111">
        <v>176.32</v>
      </c>
    </row>
    <row r="125" spans="1:13" ht="25.5" x14ac:dyDescent="0.25">
      <c r="I125" s="109" t="s">
        <v>64</v>
      </c>
      <c r="J125" s="111">
        <v>277.5</v>
      </c>
    </row>
    <row r="126" spans="1:13" ht="51" x14ac:dyDescent="0.25">
      <c r="I126" s="109" t="s">
        <v>65</v>
      </c>
      <c r="J126" s="111">
        <v>162.13</v>
      </c>
    </row>
    <row r="127" spans="1:13" ht="25.5" x14ac:dyDescent="0.25">
      <c r="I127" s="113" t="s">
        <v>53</v>
      </c>
      <c r="J127" s="111">
        <v>172</v>
      </c>
    </row>
    <row r="128" spans="1:13" x14ac:dyDescent="0.25">
      <c r="I128" s="113" t="s">
        <v>73</v>
      </c>
      <c r="J128" s="111">
        <v>219.3</v>
      </c>
    </row>
    <row r="129" spans="9:10" x14ac:dyDescent="0.25">
      <c r="I129" s="113" t="s">
        <v>4</v>
      </c>
      <c r="J129" s="111">
        <v>193.3</v>
      </c>
    </row>
    <row r="130" spans="9:10" ht="25.5" x14ac:dyDescent="0.25">
      <c r="I130" s="113" t="s">
        <v>55</v>
      </c>
      <c r="J130" s="111">
        <v>174.3</v>
      </c>
    </row>
    <row r="170" spans="9:12" x14ac:dyDescent="0.25">
      <c r="I170" s="114"/>
    </row>
    <row r="171" spans="9:12" x14ac:dyDescent="0.25">
      <c r="I171" s="115"/>
      <c r="K171" s="116"/>
      <c r="L171" s="117"/>
    </row>
    <row r="172" spans="9:12" x14ac:dyDescent="0.25">
      <c r="I172" s="118"/>
      <c r="J172" s="7"/>
      <c r="K172" s="116"/>
      <c r="L172" s="117"/>
    </row>
    <row r="173" spans="9:12" x14ac:dyDescent="0.25">
      <c r="I173" s="104"/>
      <c r="J173" s="7"/>
      <c r="K173" s="116"/>
      <c r="L173" s="117"/>
    </row>
    <row r="174" spans="9:12" x14ac:dyDescent="0.25">
      <c r="I174" s="104"/>
      <c r="J174" s="7"/>
      <c r="K174" s="116"/>
      <c r="L174" s="117"/>
    </row>
    <row r="175" spans="9:12" x14ac:dyDescent="0.25">
      <c r="I175" s="104"/>
      <c r="J175" s="7"/>
      <c r="K175" s="116"/>
      <c r="L175" s="117"/>
    </row>
    <row r="176" spans="9:12" x14ac:dyDescent="0.25">
      <c r="I176" s="104"/>
      <c r="J176" s="7"/>
      <c r="K176" s="116"/>
      <c r="L176" s="117"/>
    </row>
    <row r="177" spans="9:12" x14ac:dyDescent="0.25">
      <c r="I177" s="104"/>
      <c r="J177" s="7"/>
      <c r="K177" s="116"/>
      <c r="L177" s="117"/>
    </row>
    <row r="178" spans="9:12" x14ac:dyDescent="0.25">
      <c r="I178" s="104"/>
      <c r="J178" s="7"/>
      <c r="K178" s="116"/>
      <c r="L178" s="117"/>
    </row>
    <row r="179" spans="9:12" x14ac:dyDescent="0.25">
      <c r="I179" s="104"/>
      <c r="J179" s="7"/>
      <c r="K179" s="116"/>
      <c r="L179" s="117"/>
    </row>
    <row r="180" spans="9:12" x14ac:dyDescent="0.25">
      <c r="I180" s="104"/>
      <c r="J180" s="7"/>
      <c r="K180" s="116"/>
      <c r="L180" s="117"/>
    </row>
    <row r="181" spans="9:12" x14ac:dyDescent="0.25">
      <c r="I181" s="104"/>
      <c r="J181" s="7"/>
      <c r="K181" s="116"/>
      <c r="L181" s="117"/>
    </row>
    <row r="182" spans="9:12" x14ac:dyDescent="0.25">
      <c r="I182" s="104"/>
      <c r="J182" s="7"/>
      <c r="K182" s="119"/>
      <c r="L182" s="120"/>
    </row>
    <row r="183" spans="9:12" x14ac:dyDescent="0.25">
      <c r="I183" s="104"/>
      <c r="J183" s="7"/>
      <c r="K183" s="121"/>
      <c r="L183" s="7"/>
    </row>
    <row r="184" spans="9:12" x14ac:dyDescent="0.25">
      <c r="I184" s="122"/>
      <c r="J184" s="7"/>
      <c r="K184" s="7"/>
      <c r="L184" s="7"/>
    </row>
  </sheetData>
  <mergeCells count="3">
    <mergeCell ref="A1:M1"/>
    <mergeCell ref="A2:M2"/>
    <mergeCell ref="B59:I59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</vt:lpstr>
      <vt:lpstr>4.2</vt:lpstr>
      <vt:lpstr>'4.1'!Print_Area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2024-03-12T09:09:14Z</dcterms:created>
  <dcterms:modified xsi:type="dcterms:W3CDTF">2024-03-12T09:11:37Z</dcterms:modified>
</cp:coreProperties>
</file>