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8_{CB55114D-C2AF-4231-95D2-9290C37E945D}" xr6:coauthVersionLast="36" xr6:coauthVersionMax="36" xr10:uidLastSave="{00000000-0000-0000-0000-000000000000}"/>
  <bookViews>
    <workbookView xWindow="0" yWindow="0" windowWidth="24000" windowHeight="9405" activeTab="1" xr2:uid="{6A4AEAD8-7F34-4DEE-BA36-E53DFC426341}"/>
  </bookViews>
  <sheets>
    <sheet name="4.1" sheetId="1" r:id="rId1"/>
    <sheet name="4.2" sheetId="2" r:id="rId2"/>
  </sheets>
  <externalReferences>
    <externalReference r:id="rId3"/>
    <externalReference r:id="rId4"/>
    <externalReference r:id="rId5"/>
  </externalReferences>
  <definedNames>
    <definedName name="\I" localSheetId="1">#REF!</definedName>
    <definedName name="\I">#REF!</definedName>
    <definedName name="\P">#REF!</definedName>
    <definedName name="aa">'[2]Oil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 localSheetId="1">'[1]Conversion factors_1'!$B$5:$Q$5</definedName>
    <definedName name="CFHeadings">'[1]Conversion factors_1'!$B$5:$Q$5</definedName>
    <definedName name="ConversionFactors" localSheetId="1">OFFSET('[1]Conversion factors_1'!$B$6,0,0,100,16)</definedName>
    <definedName name="ConversionFactors">OFFSET('[1]Conversion factors_1'!$B$6,0,0,100,16)</definedName>
    <definedName name="ConversionFactors2" localSheetId="1">OFFSET('[1]Conversion factors_2'!$B$6,0,0,100,16)</definedName>
    <definedName name="ConversionFactors2">OFFSET('[1]Conversion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>#REF!</definedName>
    <definedName name="LEAP">#REF!</definedName>
    <definedName name="MJ_per_toe">41868</definedName>
    <definedName name="NONLEAP">#REF!</definedName>
    <definedName name="_xlnm.Print_Area" localSheetId="0">'4.1'!$A$1:$M$46</definedName>
    <definedName name="Print1">#REF!</definedName>
    <definedName name="RawData" localSheetId="1">'[1]Data in physical units_1'!$B$5:$BM$106</definedName>
    <definedName name="RawData">'[1]Data in physical units_1'!$B$5:$BM$106</definedName>
    <definedName name="RawData2" localSheetId="1">'[1]Data in physical units_2'!$B$5:$BM$106</definedName>
    <definedName name="RawData2">'[1]Data in physical units_2'!$B$5:$BM$106</definedName>
    <definedName name="RawDataHeadings" localSheetId="1">'[1]Data in physical units_1'!$B$4:$BM$4</definedName>
    <definedName name="RawDataHeadings">'[1]Data in physical units_1'!$B$4:$BM$4</definedName>
    <definedName name="RawDataHeadings2" localSheetId="1">'[1]Data in physical units_2'!$B$4:$BM$4</definedName>
    <definedName name="RawDataHeadings2">'[1]Data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  <c r="D17" i="2"/>
  <c r="C17" i="2"/>
  <c r="B17" i="2"/>
  <c r="F41" i="1"/>
  <c r="E41" i="1"/>
  <c r="B41" i="1"/>
  <c r="F40" i="1"/>
  <c r="E40" i="1"/>
  <c r="B40" i="1"/>
  <c r="G39" i="1"/>
  <c r="G40" i="1" s="1"/>
  <c r="D39" i="1"/>
  <c r="D41" i="1" s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M20" i="1"/>
  <c r="L20" i="1"/>
  <c r="K20" i="1"/>
  <c r="J20" i="1"/>
  <c r="H20" i="1"/>
  <c r="F20" i="1"/>
  <c r="C20" i="1"/>
  <c r="B20" i="1"/>
  <c r="L19" i="1"/>
  <c r="K19" i="1"/>
  <c r="J19" i="1"/>
  <c r="H19" i="1"/>
  <c r="C19" i="1"/>
  <c r="B19" i="1"/>
  <c r="M18" i="1"/>
  <c r="J18" i="1"/>
  <c r="G18" i="1"/>
  <c r="D18" i="1"/>
  <c r="D20" i="1" s="1"/>
  <c r="M17" i="1"/>
  <c r="M19" i="1" s="1"/>
  <c r="J17" i="1"/>
  <c r="G17" i="1"/>
  <c r="D17" i="1"/>
  <c r="D19" i="1" s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D40" i="1" l="1"/>
</calcChain>
</file>

<file path=xl/sharedStrings.xml><?xml version="1.0" encoding="utf-8"?>
<sst xmlns="http://schemas.openxmlformats.org/spreadsheetml/2006/main" count="167" uniqueCount="73">
  <si>
    <t xml:space="preserve">Table 4.1: Yearwise Foreign Trade in Coal, Crude Oil,  Petroleum Products(total), Natural Gas and Electricity </t>
  </si>
  <si>
    <t xml:space="preserve">                                            (Million Tonnes)</t>
  </si>
  <si>
    <t>Year</t>
  </si>
  <si>
    <t>Coal</t>
  </si>
  <si>
    <t>Lignite</t>
  </si>
  <si>
    <t>Crude Oil</t>
  </si>
  <si>
    <t>Petroleum Products</t>
  </si>
  <si>
    <t>Gross Imports</t>
  </si>
  <si>
    <t>Exports</t>
  </si>
  <si>
    <t>Net Imports</t>
  </si>
  <si>
    <t>4=2-3</t>
  </si>
  <si>
    <t>7=5-6</t>
  </si>
  <si>
    <t>10=8-9</t>
  </si>
  <si>
    <t>13=11-12</t>
  </si>
  <si>
    <t>2011-12</t>
  </si>
  <si>
    <t>2012-13</t>
  </si>
  <si>
    <t>2013-14</t>
  </si>
  <si>
    <t>2014-15</t>
  </si>
  <si>
    <t>2015-16</t>
  </si>
  <si>
    <t>2016-17</t>
  </si>
  <si>
    <t>2017-18</t>
  </si>
  <si>
    <t xml:space="preserve">2018-19 </t>
  </si>
  <si>
    <t xml:space="preserve">2019-20 </t>
  </si>
  <si>
    <t>2020-21</t>
  </si>
  <si>
    <t>2021-22</t>
  </si>
  <si>
    <t>2022-23</t>
  </si>
  <si>
    <t>2023-24(P)</t>
  </si>
  <si>
    <t>Growth rate of 2023-24 over 2022-23(%)</t>
  </si>
  <si>
    <t>-</t>
  </si>
  <si>
    <t>CAGR 2014-15 to 2023-24 (%)</t>
  </si>
  <si>
    <t xml:space="preserve">Table 4.1 (Contd): Yearwise Foreign Trade in Coal, Crude Oil,  Petroleum Products, Natural Gas and Electricity 
</t>
  </si>
  <si>
    <t>Natural Gas (BCM)</t>
  </si>
  <si>
    <t>Electricity(Gwh)</t>
  </si>
  <si>
    <t>16=14-15</t>
  </si>
  <si>
    <t>19=17-18</t>
  </si>
  <si>
    <t>CAGR 2014-15 to 2023-24   (%)</t>
  </si>
  <si>
    <t>(P): Provisional.</t>
  </si>
  <si>
    <t xml:space="preserve">Sources: </t>
  </si>
  <si>
    <t>1.  Ministry of Coal</t>
  </si>
  <si>
    <t>2.  Ministry of Petroleum &amp; Natural Gas.</t>
  </si>
  <si>
    <t>3.  Central Electricity Authority</t>
  </si>
  <si>
    <t>Table  4.2 : Yearwise Wholesale Price Indices of Energy Commodities</t>
  </si>
  <si>
    <r>
      <t xml:space="preserve">                                           </t>
    </r>
    <r>
      <rPr>
        <b/>
        <sz val="9"/>
        <rFont val="Times New Roman"/>
        <family val="1"/>
      </rPr>
      <t>(Base Year 2011-12=100)</t>
    </r>
    <r>
      <rPr>
        <b/>
        <sz val="9"/>
        <color indexed="10"/>
        <rFont val="Times New Roman"/>
        <family val="1"/>
      </rPr>
      <t xml:space="preserve"> </t>
    </r>
  </si>
  <si>
    <t>Petrol</t>
  </si>
  <si>
    <t>Kero-sene</t>
  </si>
  <si>
    <t>Aviation Turbine Fuel</t>
  </si>
  <si>
    <t>High Speed Diesel Oil</t>
  </si>
  <si>
    <t>Bitumen</t>
  </si>
  <si>
    <t>Furnace Oil</t>
  </si>
  <si>
    <t>Lubri-cants</t>
  </si>
  <si>
    <t>LPG</t>
  </si>
  <si>
    <t>Coking Coal</t>
  </si>
  <si>
    <t>Petroleum Coke</t>
  </si>
  <si>
    <t>Electricity</t>
  </si>
  <si>
    <t>2018-19</t>
  </si>
  <si>
    <t>2019-20</t>
  </si>
  <si>
    <t xml:space="preserve">2022-23 </t>
  </si>
  <si>
    <t>2023-24 (P)</t>
  </si>
  <si>
    <t>Increase in  2023-24 over 2022-23(%)</t>
  </si>
  <si>
    <t>* Annual average of monthly index, Financial Year wise</t>
  </si>
  <si>
    <t>Source :Office of the Economic Advisor, Ministry of Commerce &amp; Industry.</t>
  </si>
  <si>
    <t>Kerosene</t>
  </si>
  <si>
    <t>Light Diesel Oil</t>
  </si>
  <si>
    <t>Lubricants</t>
  </si>
  <si>
    <t>Liquified Petroleum Gas</t>
  </si>
  <si>
    <t>2005-06</t>
  </si>
  <si>
    <t>2006-07</t>
  </si>
  <si>
    <t>2007-08</t>
  </si>
  <si>
    <t>2008-09</t>
  </si>
  <si>
    <t>2009-10</t>
  </si>
  <si>
    <t>2010-11</t>
  </si>
  <si>
    <t>Liquified Petrol-eum Gas</t>
  </si>
  <si>
    <t>Coke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</si>
</sst>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_);_(* \(#,##0\);_(* &quot;-&quot;??_);_(@_)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b/>
      <sz val="10"/>
      <name val="Arial"/>
      <family val="2"/>
    </font>
    <font>
      <i/>
      <sz val="10"/>
      <color indexed="8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2" fontId="0" fillId="0" borderId="0" xfId="0" applyNumberFormat="1" applyAlignment="1">
      <alignment horizontal="center" wrapText="1"/>
    </xf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0" borderId="0" xfId="1" applyNumberFormat="1" applyFont="1" applyFill="1" applyBorder="1" applyAlignment="1">
      <alignment horizontal="center"/>
    </xf>
    <xf numFmtId="2" fontId="0" fillId="0" borderId="0" xfId="0" applyNumberFormat="1"/>
    <xf numFmtId="2" fontId="8" fillId="3" borderId="14" xfId="1" applyNumberFormat="1" applyFont="1" applyFill="1" applyBorder="1" applyAlignment="1"/>
    <xf numFmtId="2" fontId="9" fillId="3" borderId="14" xfId="1" applyNumberFormat="1" applyFont="1" applyFill="1" applyBorder="1" applyAlignment="1">
      <alignment horizontal="center"/>
    </xf>
    <xf numFmtId="4" fontId="0" fillId="0" borderId="0" xfId="0" applyNumberFormat="1"/>
    <xf numFmtId="2" fontId="0" fillId="0" borderId="0" xfId="0" applyNumberFormat="1" applyAlignment="1">
      <alignment horizontal="right"/>
    </xf>
    <xf numFmtId="2" fontId="1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/>
    <xf numFmtId="2" fontId="9" fillId="3" borderId="12" xfId="1" applyNumberFormat="1" applyFont="1" applyFill="1" applyBorder="1" applyAlignment="1">
      <alignment horizontal="center"/>
    </xf>
    <xf numFmtId="2" fontId="8" fillId="3" borderId="14" xfId="0" applyNumberFormat="1" applyFont="1" applyFill="1" applyBorder="1"/>
    <xf numFmtId="2" fontId="9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left" vertical="center" wrapText="1"/>
    </xf>
    <xf numFmtId="2" fontId="6" fillId="3" borderId="13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 wrapText="1"/>
    </xf>
    <xf numFmtId="2" fontId="11" fillId="4" borderId="0" xfId="1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 wrapText="1"/>
    </xf>
    <xf numFmtId="1" fontId="13" fillId="4" borderId="0" xfId="0" applyNumberFormat="1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1" fontId="0" fillId="0" borderId="0" xfId="0" applyNumberFormat="1"/>
    <xf numFmtId="2" fontId="6" fillId="3" borderId="13" xfId="1" quotePrefix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2" fontId="6" fillId="3" borderId="15" xfId="1" quotePrefix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/>
    </xf>
    <xf numFmtId="0" fontId="0" fillId="2" borderId="0" xfId="0" applyFill="1"/>
    <xf numFmtId="165" fontId="15" fillId="2" borderId="0" xfId="1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7" fillId="2" borderId="10" xfId="0" applyFont="1" applyFill="1" applyBorder="1"/>
    <xf numFmtId="0" fontId="0" fillId="2" borderId="12" xfId="0" applyFill="1" applyBorder="1"/>
    <xf numFmtId="0" fontId="8" fillId="2" borderId="0" xfId="0" applyFont="1" applyFill="1" applyAlignment="1">
      <alignment horizontal="left"/>
    </xf>
    <xf numFmtId="0" fontId="16" fillId="2" borderId="4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6" xfId="0" applyFill="1" applyBorder="1"/>
    <xf numFmtId="0" fontId="18" fillId="2" borderId="4" xfId="0" applyFont="1" applyFill="1" applyBorder="1" applyAlignment="1">
      <alignment horizontal="right"/>
    </xf>
    <xf numFmtId="0" fontId="18" fillId="2" borderId="5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166" fontId="9" fillId="3" borderId="14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16" fillId="2" borderId="2" xfId="0" applyFont="1" applyFill="1" applyBorder="1"/>
    <xf numFmtId="0" fontId="22" fillId="2" borderId="2" xfId="0" applyFont="1" applyFill="1" applyBorder="1"/>
    <xf numFmtId="0" fontId="22" fillId="2" borderId="3" xfId="0" applyFont="1" applyFill="1" applyBorder="1"/>
    <xf numFmtId="0" fontId="16" fillId="2" borderId="4" xfId="0" applyFont="1" applyFill="1" applyBorder="1" applyAlignment="1">
      <alignment vertical="center"/>
    </xf>
    <xf numFmtId="0" fontId="9" fillId="2" borderId="5" xfId="0" applyFont="1" applyFill="1" applyBorder="1"/>
    <xf numFmtId="0" fontId="8" fillId="2" borderId="5" xfId="0" applyFont="1" applyFill="1" applyBorder="1"/>
    <xf numFmtId="0" fontId="8" fillId="0" borderId="0" xfId="0" applyFont="1"/>
    <xf numFmtId="166" fontId="8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vertical="top" wrapText="1"/>
    </xf>
    <xf numFmtId="0" fontId="8" fillId="0" borderId="10" xfId="0" applyFont="1" applyBorder="1"/>
    <xf numFmtId="166" fontId="8" fillId="0" borderId="14" xfId="0" applyNumberFormat="1" applyFont="1" applyBorder="1" applyAlignment="1">
      <alignment horizontal="right"/>
    </xf>
    <xf numFmtId="0" fontId="0" fillId="0" borderId="11" xfId="0" applyBorder="1"/>
    <xf numFmtId="0" fontId="7" fillId="0" borderId="1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3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6" fillId="0" borderId="0" xfId="0" applyFont="1" applyAlignment="1">
      <alignment horizontal="center"/>
    </xf>
    <xf numFmtId="0" fontId="23" fillId="4" borderId="0" xfId="0" applyFont="1" applyFill="1" applyAlignment="1">
      <alignment horizontal="left" vertical="center" wrapText="1"/>
    </xf>
    <xf numFmtId="0" fontId="0" fillId="4" borderId="0" xfId="0" applyFill="1"/>
    <xf numFmtId="0" fontId="3" fillId="0" borderId="0" xfId="0" applyFont="1" applyAlignment="1">
      <alignment horizontal="left" vertical="center" wrapText="1"/>
    </xf>
    <xf numFmtId="4" fontId="6" fillId="0" borderId="0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32nd%20Edition%20of%20ES-2025_Final_attached%20in%20file-rinki%20m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A432-A924-4574-95CA-40688EDC576B}">
  <sheetPr>
    <tabColor rgb="FF00B050"/>
    <pageSetUpPr fitToPage="1"/>
  </sheetPr>
  <dimension ref="A1:Z47"/>
  <sheetViews>
    <sheetView showGridLines="0" workbookViewId="0">
      <selection activeCell="O12" sqref="O12"/>
    </sheetView>
  </sheetViews>
  <sheetFormatPr defaultColWidth="9.140625" defaultRowHeight="15" x14ac:dyDescent="0.25"/>
  <cols>
    <col min="1" max="1" width="13" customWidth="1"/>
    <col min="2" max="2" width="12.5703125" customWidth="1"/>
    <col min="3" max="3" width="8.85546875" customWidth="1"/>
    <col min="4" max="5" width="12.5703125" customWidth="1"/>
    <col min="6" max="6" width="9.7109375" customWidth="1"/>
    <col min="7" max="7" width="12.28515625" customWidth="1"/>
    <col min="8" max="8" width="12" customWidth="1"/>
    <col min="9" max="9" width="8.42578125" customWidth="1"/>
    <col min="10" max="10" width="10.7109375" style="27" customWidth="1"/>
    <col min="11" max="11" width="12" customWidth="1"/>
    <col min="12" max="12" width="9.85546875" customWidth="1"/>
    <col min="13" max="13" width="10.85546875" style="27" customWidth="1"/>
    <col min="14" max="14" width="9.140625" customWidth="1"/>
    <col min="18" max="19" width="9.140625" customWidth="1"/>
    <col min="20" max="20" width="12.5703125" customWidth="1"/>
    <col min="21" max="24" width="9.140625" customWidth="1"/>
  </cols>
  <sheetData>
    <row r="1" spans="1:26" ht="33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6" ht="12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6" ht="15" customHeight="1" x14ac:dyDescent="0.25">
      <c r="A3" s="7" t="s">
        <v>2</v>
      </c>
      <c r="B3" s="8" t="s">
        <v>3</v>
      </c>
      <c r="C3" s="9"/>
      <c r="D3" s="10"/>
      <c r="E3" s="8" t="s">
        <v>4</v>
      </c>
      <c r="F3" s="9"/>
      <c r="G3" s="10"/>
      <c r="H3" s="11" t="s">
        <v>5</v>
      </c>
      <c r="I3" s="12"/>
      <c r="J3" s="13"/>
      <c r="K3" s="11" t="s">
        <v>6</v>
      </c>
      <c r="L3" s="12"/>
      <c r="M3" s="13"/>
      <c r="O3" s="14"/>
      <c r="P3" s="14"/>
      <c r="Q3" s="14"/>
    </row>
    <row r="4" spans="1:26" x14ac:dyDescent="0.25">
      <c r="A4" s="15"/>
      <c r="B4" s="16" t="s">
        <v>7</v>
      </c>
      <c r="C4" s="17" t="s">
        <v>8</v>
      </c>
      <c r="D4" s="18" t="s">
        <v>9</v>
      </c>
      <c r="E4" s="16" t="s">
        <v>7</v>
      </c>
      <c r="F4" s="17" t="s">
        <v>8</v>
      </c>
      <c r="G4" s="18" t="s">
        <v>9</v>
      </c>
      <c r="H4" s="19" t="s">
        <v>7</v>
      </c>
      <c r="I4" s="17" t="s">
        <v>8</v>
      </c>
      <c r="J4" s="17" t="s">
        <v>9</v>
      </c>
      <c r="K4" s="19" t="s">
        <v>7</v>
      </c>
      <c r="L4" s="17" t="s">
        <v>8</v>
      </c>
      <c r="M4" s="20" t="s">
        <v>9</v>
      </c>
      <c r="O4" s="14"/>
      <c r="P4" s="14"/>
      <c r="Q4" s="14"/>
    </row>
    <row r="5" spans="1:26" x14ac:dyDescent="0.25">
      <c r="A5" s="21">
        <v>1</v>
      </c>
      <c r="B5" s="21">
        <v>2</v>
      </c>
      <c r="C5" s="22">
        <v>3</v>
      </c>
      <c r="D5" s="23" t="s">
        <v>10</v>
      </c>
      <c r="E5" s="22">
        <v>5</v>
      </c>
      <c r="F5" s="22">
        <v>6</v>
      </c>
      <c r="G5" s="24" t="s">
        <v>11</v>
      </c>
      <c r="H5" s="24">
        <v>8</v>
      </c>
      <c r="I5" s="24">
        <v>9</v>
      </c>
      <c r="J5" s="25" t="s">
        <v>12</v>
      </c>
      <c r="K5" s="24">
        <v>11</v>
      </c>
      <c r="L5" s="24">
        <v>12</v>
      </c>
      <c r="M5" s="26" t="s">
        <v>13</v>
      </c>
      <c r="O5" s="27"/>
      <c r="Q5" s="28"/>
      <c r="R5" s="29"/>
    </row>
    <row r="6" spans="1:26" hidden="1" x14ac:dyDescent="0.25">
      <c r="A6" s="30" t="s">
        <v>14</v>
      </c>
      <c r="B6" s="31">
        <v>102.85262600000003</v>
      </c>
      <c r="C6" s="31">
        <v>2.0146999999999995</v>
      </c>
      <c r="D6" s="31">
        <f>B6-C6</f>
        <v>100.83792600000002</v>
      </c>
      <c r="E6" s="31">
        <v>2.0000000000000002E-5</v>
      </c>
      <c r="F6" s="31">
        <v>0</v>
      </c>
      <c r="G6" s="31">
        <f>E6-F6</f>
        <v>2.0000000000000002E-5</v>
      </c>
      <c r="H6" s="31">
        <v>171.729154097221</v>
      </c>
      <c r="I6" s="31">
        <v>0</v>
      </c>
      <c r="J6" s="31">
        <f t="shared" ref="J6:J18" si="0">H6-I6</f>
        <v>171.729154097221</v>
      </c>
      <c r="K6" s="31">
        <v>15.849370446253001</v>
      </c>
      <c r="L6" s="31">
        <v>60.837340519999998</v>
      </c>
      <c r="M6" s="31">
        <f t="shared" ref="M6:M18" si="1">K6-L6</f>
        <v>-44.987970073746993</v>
      </c>
      <c r="O6" s="27"/>
      <c r="Q6" s="28"/>
      <c r="R6" s="29"/>
    </row>
    <row r="7" spans="1:26" ht="15" hidden="1" customHeight="1" x14ac:dyDescent="0.25">
      <c r="A7" s="30" t="s">
        <v>15</v>
      </c>
      <c r="B7" s="31">
        <v>145.78544500000001</v>
      </c>
      <c r="C7" s="31">
        <v>2.4429620000000001</v>
      </c>
      <c r="D7" s="31">
        <f t="shared" ref="D7:D18" si="2">B7-C7</f>
        <v>143.34248300000002</v>
      </c>
      <c r="E7" s="31">
        <v>5.5000000000000003E-4</v>
      </c>
      <c r="F7" s="31">
        <v>6.9059999999999996E-2</v>
      </c>
      <c r="G7" s="31">
        <f t="shared" ref="G7:G18" si="3">E7-F7</f>
        <v>-6.8510000000000001E-2</v>
      </c>
      <c r="H7" s="31">
        <v>184.79524788937999</v>
      </c>
      <c r="I7" s="31">
        <v>0</v>
      </c>
      <c r="J7" s="31">
        <f t="shared" si="0"/>
        <v>184.79524788937999</v>
      </c>
      <c r="K7" s="31">
        <v>16.354119653000001</v>
      </c>
      <c r="L7" s="31">
        <v>63.407761975930008</v>
      </c>
      <c r="M7" s="31">
        <f t="shared" si="1"/>
        <v>-47.053642322930003</v>
      </c>
      <c r="O7" s="29"/>
      <c r="P7" s="32"/>
      <c r="Q7" s="28"/>
      <c r="R7" s="29"/>
      <c r="S7" s="29"/>
      <c r="T7" s="33"/>
      <c r="U7" s="34"/>
      <c r="V7" s="35"/>
      <c r="W7" s="35"/>
      <c r="X7" s="35"/>
      <c r="Y7" s="35"/>
      <c r="Z7" s="35"/>
    </row>
    <row r="8" spans="1:26" ht="15" hidden="1" customHeight="1" x14ac:dyDescent="0.25">
      <c r="A8" s="30" t="s">
        <v>16</v>
      </c>
      <c r="B8" s="31">
        <v>166.85702300000003</v>
      </c>
      <c r="C8" s="31">
        <v>2.1880830000000002</v>
      </c>
      <c r="D8" s="31">
        <f t="shared" si="2"/>
        <v>164.66894000000002</v>
      </c>
      <c r="E8" s="31">
        <v>1.2700000000000001E-3</v>
      </c>
      <c r="F8" s="31">
        <v>1.9400000000000001E-3</v>
      </c>
      <c r="G8" s="31">
        <f t="shared" si="3"/>
        <v>-6.7000000000000002E-4</v>
      </c>
      <c r="H8" s="31">
        <v>189.23820178337502</v>
      </c>
      <c r="I8" s="31">
        <v>0</v>
      </c>
      <c r="J8" s="31">
        <f t="shared" si="0"/>
        <v>189.23820178337502</v>
      </c>
      <c r="K8" s="31">
        <v>16.697004688</v>
      </c>
      <c r="L8" s="31">
        <v>67.864014699800009</v>
      </c>
      <c r="M8" s="31">
        <f t="shared" si="1"/>
        <v>-51.167010011800009</v>
      </c>
      <c r="O8" s="36"/>
      <c r="P8" s="32"/>
      <c r="Q8" s="28"/>
      <c r="R8" s="29"/>
      <c r="S8" s="29"/>
      <c r="T8" s="33"/>
      <c r="U8" s="34"/>
      <c r="V8" s="34"/>
      <c r="W8" s="35"/>
      <c r="X8" s="34"/>
      <c r="Y8" s="34"/>
      <c r="Z8" s="34"/>
    </row>
    <row r="9" spans="1:26" ht="15" customHeight="1" x14ac:dyDescent="0.25">
      <c r="A9" s="30" t="s">
        <v>17</v>
      </c>
      <c r="B9" s="31">
        <v>217.78279499999999</v>
      </c>
      <c r="C9" s="31">
        <v>1.238375</v>
      </c>
      <c r="D9" s="31">
        <f t="shared" si="2"/>
        <v>216.54442</v>
      </c>
      <c r="E9" s="31">
        <v>6.4000000000000005E-4</v>
      </c>
      <c r="F9" s="31">
        <v>2.8500000000000001E-3</v>
      </c>
      <c r="G9" s="31">
        <f t="shared" si="3"/>
        <v>-2.2100000000000002E-3</v>
      </c>
      <c r="H9" s="31">
        <v>189.43485654402394</v>
      </c>
      <c r="I9" s="31">
        <v>0</v>
      </c>
      <c r="J9" s="31">
        <f t="shared" si="0"/>
        <v>189.43485654402394</v>
      </c>
      <c r="K9" s="31">
        <v>21.301161557</v>
      </c>
      <c r="L9" s="31">
        <v>63.931857026299994</v>
      </c>
      <c r="M9" s="31">
        <f t="shared" si="1"/>
        <v>-42.630695469299994</v>
      </c>
      <c r="O9" s="29"/>
      <c r="P9" s="32"/>
      <c r="Q9" s="28"/>
      <c r="R9" s="29"/>
      <c r="S9" s="29"/>
      <c r="T9" s="33"/>
      <c r="U9" s="34"/>
      <c r="V9" s="34"/>
      <c r="W9" s="35"/>
      <c r="X9" s="34"/>
      <c r="Y9" s="34"/>
      <c r="Z9" s="34"/>
    </row>
    <row r="10" spans="1:26" ht="15" customHeight="1" x14ac:dyDescent="0.25">
      <c r="A10" s="30" t="s">
        <v>18</v>
      </c>
      <c r="B10" s="31">
        <v>203.94926100000001</v>
      </c>
      <c r="C10" s="31">
        <v>1.575186</v>
      </c>
      <c r="D10" s="31">
        <f t="shared" si="2"/>
        <v>202.374075</v>
      </c>
      <c r="E10" s="31">
        <v>1.0499999999999999E-3</v>
      </c>
      <c r="F10" s="31">
        <v>5.1000000000000004E-4</v>
      </c>
      <c r="G10" s="31">
        <f t="shared" si="3"/>
        <v>5.399999999999999E-4</v>
      </c>
      <c r="H10" s="31">
        <v>202.85049173136341</v>
      </c>
      <c r="I10" s="31">
        <v>0</v>
      </c>
      <c r="J10" s="31">
        <f t="shared" si="0"/>
        <v>202.85049173136341</v>
      </c>
      <c r="K10" s="31">
        <v>29.455754196099996</v>
      </c>
      <c r="L10" s="31">
        <v>60.538562213000006</v>
      </c>
      <c r="M10" s="31">
        <f t="shared" si="1"/>
        <v>-31.08280801690001</v>
      </c>
      <c r="O10" s="29"/>
      <c r="P10" s="32"/>
      <c r="Q10" s="28"/>
      <c r="R10" s="29"/>
      <c r="S10" s="29"/>
      <c r="T10" s="33"/>
      <c r="W10" s="35"/>
    </row>
    <row r="11" spans="1:26" ht="15" customHeight="1" x14ac:dyDescent="0.25">
      <c r="A11" s="30" t="s">
        <v>19</v>
      </c>
      <c r="B11" s="31">
        <v>190.95304599999997</v>
      </c>
      <c r="C11" s="31">
        <v>1.7726470000000003</v>
      </c>
      <c r="D11" s="31">
        <f t="shared" si="2"/>
        <v>189.18039899999997</v>
      </c>
      <c r="E11" s="31">
        <v>1.9120000000000002E-2</v>
      </c>
      <c r="F11" s="31">
        <v>5.3800000000000002E-3</v>
      </c>
      <c r="G11" s="31">
        <f t="shared" si="3"/>
        <v>1.3740000000000002E-2</v>
      </c>
      <c r="H11" s="31">
        <v>213.93202953023484</v>
      </c>
      <c r="I11" s="31">
        <v>0</v>
      </c>
      <c r="J11" s="31">
        <f t="shared" si="0"/>
        <v>213.93202953023484</v>
      </c>
      <c r="K11" s="31">
        <v>36.287331375000001</v>
      </c>
      <c r="L11" s="31">
        <v>65.51346949068099</v>
      </c>
      <c r="M11" s="31">
        <f t="shared" si="1"/>
        <v>-29.226138115680989</v>
      </c>
      <c r="O11" s="36"/>
      <c r="P11" s="32"/>
      <c r="Q11" s="28"/>
      <c r="R11" s="29"/>
      <c r="S11" s="29"/>
      <c r="T11" s="33"/>
      <c r="W11" s="35"/>
    </row>
    <row r="12" spans="1:26" ht="15" customHeight="1" x14ac:dyDescent="0.25">
      <c r="A12" s="30" t="s">
        <v>20</v>
      </c>
      <c r="B12" s="37">
        <v>208.24867299999997</v>
      </c>
      <c r="C12" s="37">
        <v>1.5036539999999996</v>
      </c>
      <c r="D12" s="37">
        <f t="shared" si="2"/>
        <v>206.74501899999996</v>
      </c>
      <c r="E12" s="37">
        <v>1.0410000000000001E-2</v>
      </c>
      <c r="F12" s="37">
        <v>4.4099999999999999E-3</v>
      </c>
      <c r="G12" s="37">
        <f t="shared" si="3"/>
        <v>6.000000000000001E-3</v>
      </c>
      <c r="H12" s="37">
        <v>220.43279203083119</v>
      </c>
      <c r="I12" s="37">
        <v>0</v>
      </c>
      <c r="J12" s="37">
        <f t="shared" si="0"/>
        <v>220.43279203083119</v>
      </c>
      <c r="K12" s="37">
        <v>35.460834880927038</v>
      </c>
      <c r="L12" s="37">
        <v>66.832729412250004</v>
      </c>
      <c r="M12" s="37">
        <f t="shared" si="1"/>
        <v>-31.371894531322965</v>
      </c>
      <c r="O12" s="29"/>
      <c r="P12" s="32"/>
      <c r="Q12" s="28"/>
      <c r="R12" s="29"/>
      <c r="S12" s="29"/>
      <c r="T12" s="33"/>
      <c r="W12" s="35"/>
    </row>
    <row r="13" spans="1:26" ht="15" customHeight="1" x14ac:dyDescent="0.25">
      <c r="A13" s="38" t="s">
        <v>21</v>
      </c>
      <c r="B13" s="39">
        <v>235.34801299999992</v>
      </c>
      <c r="C13" s="39">
        <v>1.3063739999999995</v>
      </c>
      <c r="D13" s="39">
        <f t="shared" si="2"/>
        <v>234.04163899999992</v>
      </c>
      <c r="E13" s="39">
        <v>1.9369999999999998E-2</v>
      </c>
      <c r="F13" s="39">
        <v>7.8939999999999996E-2</v>
      </c>
      <c r="G13" s="39">
        <f t="shared" si="3"/>
        <v>-5.9569999999999998E-2</v>
      </c>
      <c r="H13" s="39">
        <v>226.49761635146419</v>
      </c>
      <c r="I13" s="39">
        <v>0</v>
      </c>
      <c r="J13" s="39">
        <f t="shared" si="0"/>
        <v>226.49761635146419</v>
      </c>
      <c r="K13" s="39">
        <v>33.348324303199995</v>
      </c>
      <c r="L13" s="39">
        <v>61.095732773732657</v>
      </c>
      <c r="M13" s="39">
        <f t="shared" si="1"/>
        <v>-27.747408470532662</v>
      </c>
      <c r="O13" s="29"/>
      <c r="P13" s="32"/>
      <c r="Q13" s="28"/>
      <c r="R13" s="29"/>
      <c r="S13" s="29"/>
      <c r="T13" s="33"/>
      <c r="W13" s="35"/>
    </row>
    <row r="14" spans="1:26" ht="15" customHeight="1" x14ac:dyDescent="0.25">
      <c r="A14" s="38" t="s">
        <v>22</v>
      </c>
      <c r="B14" s="39">
        <v>248.53658099999998</v>
      </c>
      <c r="C14" s="39">
        <v>1.0297700000000001</v>
      </c>
      <c r="D14" s="39">
        <f t="shared" si="2"/>
        <v>247.50681099999997</v>
      </c>
      <c r="E14" s="39">
        <v>5.425E-2</v>
      </c>
      <c r="F14" s="39">
        <v>9.2660000000000006E-2</v>
      </c>
      <c r="G14" s="39">
        <f t="shared" si="3"/>
        <v>-3.8410000000000007E-2</v>
      </c>
      <c r="H14" s="39">
        <v>226.95466551568416</v>
      </c>
      <c r="I14" s="39">
        <v>0</v>
      </c>
      <c r="J14" s="39">
        <f t="shared" si="0"/>
        <v>226.95466551568416</v>
      </c>
      <c r="K14" s="39">
        <v>43.787610787399998</v>
      </c>
      <c r="L14" s="39">
        <v>65.685236175397193</v>
      </c>
      <c r="M14" s="39">
        <f t="shared" si="1"/>
        <v>-21.897625387997195</v>
      </c>
      <c r="O14" s="29"/>
      <c r="P14" s="32"/>
      <c r="Q14" s="28"/>
      <c r="R14" s="29"/>
      <c r="S14" s="29"/>
      <c r="T14" s="33"/>
      <c r="W14" s="35"/>
    </row>
    <row r="15" spans="1:26" ht="15" customHeight="1" x14ac:dyDescent="0.25">
      <c r="A15" s="38" t="s">
        <v>23</v>
      </c>
      <c r="B15" s="39">
        <v>215.25111500000006</v>
      </c>
      <c r="C15" s="39">
        <v>2.9451880000000008</v>
      </c>
      <c r="D15" s="39">
        <f t="shared" si="2"/>
        <v>212.30592700000005</v>
      </c>
      <c r="E15" s="39">
        <v>1.8859999999999998E-2</v>
      </c>
      <c r="F15" s="39">
        <v>0.18739</v>
      </c>
      <c r="G15" s="39">
        <f t="shared" si="3"/>
        <v>-0.16853000000000001</v>
      </c>
      <c r="H15" s="39">
        <v>196.46086094549045</v>
      </c>
      <c r="I15" s="39">
        <v>0</v>
      </c>
      <c r="J15" s="39">
        <f t="shared" si="0"/>
        <v>196.46086094549045</v>
      </c>
      <c r="K15" s="39">
        <v>43.247663142000007</v>
      </c>
      <c r="L15" s="39">
        <v>56.768700356004253</v>
      </c>
      <c r="M15" s="39">
        <f t="shared" si="1"/>
        <v>-13.521037214004245</v>
      </c>
      <c r="O15" s="29"/>
      <c r="P15" s="32"/>
      <c r="Q15" s="28"/>
      <c r="R15" s="29"/>
      <c r="S15" s="29"/>
      <c r="T15" s="33"/>
      <c r="W15" s="35"/>
    </row>
    <row r="16" spans="1:26" ht="15" customHeight="1" x14ac:dyDescent="0.25">
      <c r="A16" s="38" t="s">
        <v>24</v>
      </c>
      <c r="B16" s="39">
        <v>208.62686034500001</v>
      </c>
      <c r="C16" s="39">
        <v>1.3158276019999997</v>
      </c>
      <c r="D16" s="39">
        <f t="shared" si="2"/>
        <v>207.311032743</v>
      </c>
      <c r="E16" s="39">
        <v>1.1285396E-2</v>
      </c>
      <c r="F16" s="39">
        <v>1.7000000000000001E-2</v>
      </c>
      <c r="G16" s="39">
        <f t="shared" si="3"/>
        <v>-5.7146040000000016E-3</v>
      </c>
      <c r="H16" s="39">
        <v>212.38162243623961</v>
      </c>
      <c r="I16" s="39">
        <v>0</v>
      </c>
      <c r="J16" s="39">
        <f t="shared" si="0"/>
        <v>212.38162243623961</v>
      </c>
      <c r="K16" s="39">
        <v>39.016681345999991</v>
      </c>
      <c r="L16" s="39">
        <v>62.754541283085153</v>
      </c>
      <c r="M16" s="39">
        <f t="shared" si="1"/>
        <v>-23.737859937085162</v>
      </c>
      <c r="O16" s="29"/>
      <c r="P16" s="32"/>
      <c r="Q16" s="28"/>
      <c r="R16" s="29"/>
      <c r="S16" s="29"/>
      <c r="T16" s="33"/>
      <c r="W16" s="35"/>
    </row>
    <row r="17" spans="1:23" ht="15" customHeight="1" x14ac:dyDescent="0.25">
      <c r="A17" s="38" t="s">
        <v>25</v>
      </c>
      <c r="B17" s="39">
        <v>237.66790840100001</v>
      </c>
      <c r="C17" s="39">
        <v>1.1660198939999999</v>
      </c>
      <c r="D17" s="39">
        <f t="shared" si="2"/>
        <v>236.50188850700002</v>
      </c>
      <c r="E17" s="39">
        <v>2.2898939E-2</v>
      </c>
      <c r="F17" s="39">
        <v>0.33316596500000001</v>
      </c>
      <c r="G17" s="39">
        <f t="shared" si="3"/>
        <v>-0.310267026</v>
      </c>
      <c r="H17" s="39">
        <v>232.70041197882605</v>
      </c>
      <c r="I17" s="39">
        <v>0</v>
      </c>
      <c r="J17" s="39">
        <f t="shared" si="0"/>
        <v>232.70041197882605</v>
      </c>
      <c r="K17" s="39">
        <v>44.597873365999995</v>
      </c>
      <c r="L17" s="39">
        <v>61.014936542106994</v>
      </c>
      <c r="M17" s="39">
        <f t="shared" si="1"/>
        <v>-16.417063176107</v>
      </c>
      <c r="O17" s="29"/>
      <c r="P17" s="32"/>
      <c r="Q17" s="28"/>
      <c r="R17" s="29"/>
      <c r="S17" s="29"/>
      <c r="T17" s="33"/>
      <c r="W17" s="35"/>
    </row>
    <row r="18" spans="1:23" ht="15" customHeight="1" x14ac:dyDescent="0.25">
      <c r="A18" s="38" t="s">
        <v>26</v>
      </c>
      <c r="B18" s="39">
        <v>264.53136571099998</v>
      </c>
      <c r="C18" s="39">
        <v>1.5453649509999998</v>
      </c>
      <c r="D18" s="39">
        <f t="shared" si="2"/>
        <v>262.98600075999997</v>
      </c>
      <c r="E18" s="39">
        <v>5.2116930999999998E-2</v>
      </c>
      <c r="F18" s="39">
        <v>1.6180889999999999E-3</v>
      </c>
      <c r="G18" s="39">
        <f t="shared" si="3"/>
        <v>5.0498841999999995E-2</v>
      </c>
      <c r="H18" s="39">
        <v>234.26157957307791</v>
      </c>
      <c r="I18" s="39">
        <v>0</v>
      </c>
      <c r="J18" s="39">
        <f t="shared" si="0"/>
        <v>234.26157957307791</v>
      </c>
      <c r="K18" s="39">
        <v>48.692824963999996</v>
      </c>
      <c r="L18" s="39">
        <v>62.592866507384898</v>
      </c>
      <c r="M18" s="39">
        <f t="shared" si="1"/>
        <v>-13.900041543384901</v>
      </c>
      <c r="O18" s="29"/>
      <c r="P18" s="32"/>
      <c r="Q18" s="28"/>
      <c r="R18" s="29"/>
      <c r="S18" s="29"/>
      <c r="T18" s="33"/>
      <c r="W18" s="35"/>
    </row>
    <row r="19" spans="1:23" ht="40.5" customHeight="1" x14ac:dyDescent="0.25">
      <c r="A19" s="40" t="s">
        <v>27</v>
      </c>
      <c r="B19" s="41">
        <f>(B18-B17)/B17*100</f>
        <v>11.302938411304225</v>
      </c>
      <c r="C19" s="41">
        <f t="shared" ref="C19:M19" si="4">(C18-C17)/C17*100</f>
        <v>32.53332631389906</v>
      </c>
      <c r="D19" s="41">
        <f t="shared" si="4"/>
        <v>11.198266711606436</v>
      </c>
      <c r="E19" s="41" t="s">
        <v>28</v>
      </c>
      <c r="F19" s="41" t="s">
        <v>28</v>
      </c>
      <c r="G19" s="41" t="s">
        <v>28</v>
      </c>
      <c r="H19" s="41">
        <f t="shared" si="4"/>
        <v>0.67089163314154776</v>
      </c>
      <c r="I19" s="41" t="s">
        <v>28</v>
      </c>
      <c r="J19" s="41">
        <f t="shared" si="4"/>
        <v>0.67089163314154776</v>
      </c>
      <c r="K19" s="41">
        <f t="shared" si="4"/>
        <v>9.1819436420075196</v>
      </c>
      <c r="L19" s="41">
        <f t="shared" si="4"/>
        <v>2.5861371898485195</v>
      </c>
      <c r="M19" s="41">
        <f t="shared" si="4"/>
        <v>-15.33174116297068</v>
      </c>
    </row>
    <row r="20" spans="1:23" ht="36" customHeight="1" x14ac:dyDescent="0.25">
      <c r="A20" s="40" t="s">
        <v>29</v>
      </c>
      <c r="B20" s="41">
        <f>((B18/B9)^(1/9)-1)*100</f>
        <v>2.184196449232001</v>
      </c>
      <c r="C20" s="41">
        <f t="shared" ref="C20:M20" si="5">((C18/C9)^(1/9)-1)*100</f>
        <v>2.4911916090247788</v>
      </c>
      <c r="D20" s="41">
        <f t="shared" si="5"/>
        <v>2.1824194338883496</v>
      </c>
      <c r="E20" s="41" t="s">
        <v>28</v>
      </c>
      <c r="F20" s="41">
        <f t="shared" si="5"/>
        <v>-6.0959827991599376</v>
      </c>
      <c r="G20" s="41" t="s">
        <v>28</v>
      </c>
      <c r="H20" s="41">
        <f t="shared" si="5"/>
        <v>2.3879904631699533</v>
      </c>
      <c r="I20" s="41" t="s">
        <v>28</v>
      </c>
      <c r="J20" s="41">
        <f t="shared" si="5"/>
        <v>2.3879904631699533</v>
      </c>
      <c r="K20" s="41">
        <f t="shared" si="5"/>
        <v>9.6215005961319164</v>
      </c>
      <c r="L20" s="41">
        <f t="shared" si="5"/>
        <v>-0.23490659613514264</v>
      </c>
      <c r="M20" s="41">
        <f t="shared" si="5"/>
        <v>-11.707966365437128</v>
      </c>
    </row>
    <row r="21" spans="1:23" ht="15.75" x14ac:dyDescent="0.2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23" ht="15" customHeight="1" x14ac:dyDescent="0.25">
      <c r="A22" s="1" t="s">
        <v>30</v>
      </c>
      <c r="B22" s="2"/>
      <c r="C22" s="2"/>
      <c r="D22" s="2"/>
      <c r="E22" s="2"/>
      <c r="F22" s="2"/>
      <c r="G22" s="3"/>
      <c r="H22" s="27"/>
      <c r="I22" s="27"/>
      <c r="K22" s="44"/>
      <c r="L22" s="45"/>
      <c r="M22" s="46"/>
    </row>
    <row r="23" spans="1:23" ht="32.450000000000003" customHeight="1" x14ac:dyDescent="0.25">
      <c r="A23" s="47"/>
      <c r="B23" s="48"/>
      <c r="C23" s="48"/>
      <c r="D23" s="48"/>
      <c r="E23" s="48"/>
      <c r="F23" s="48"/>
      <c r="G23" s="49"/>
      <c r="H23" s="27"/>
      <c r="I23" s="27"/>
      <c r="K23" s="44"/>
      <c r="L23" s="45"/>
      <c r="M23" s="46"/>
    </row>
    <row r="24" spans="1:23" ht="21.75" customHeight="1" x14ac:dyDescent="0.25">
      <c r="A24" s="7" t="s">
        <v>2</v>
      </c>
      <c r="B24" s="50" t="s">
        <v>31</v>
      </c>
      <c r="C24" s="51"/>
      <c r="D24" s="52"/>
      <c r="E24" s="50" t="s">
        <v>32</v>
      </c>
      <c r="F24" s="53"/>
      <c r="G24" s="52"/>
      <c r="L24" s="45"/>
    </row>
    <row r="25" spans="1:23" x14ac:dyDescent="0.25">
      <c r="A25" s="15"/>
      <c r="B25" s="54" t="s">
        <v>7</v>
      </c>
      <c r="C25" s="17" t="s">
        <v>8</v>
      </c>
      <c r="D25" s="20" t="s">
        <v>9</v>
      </c>
      <c r="E25" s="19" t="s">
        <v>7</v>
      </c>
      <c r="F25" s="17" t="s">
        <v>8</v>
      </c>
      <c r="G25" s="20" t="s">
        <v>9</v>
      </c>
    </row>
    <row r="26" spans="1:23" x14ac:dyDescent="0.25">
      <c r="A26" s="21">
        <v>1</v>
      </c>
      <c r="B26" s="55">
        <v>14</v>
      </c>
      <c r="C26" s="55">
        <v>15</v>
      </c>
      <c r="D26" s="55" t="s">
        <v>33</v>
      </c>
      <c r="E26" s="55">
        <v>17</v>
      </c>
      <c r="F26" s="55">
        <v>18</v>
      </c>
      <c r="G26" s="55" t="s">
        <v>34</v>
      </c>
    </row>
    <row r="27" spans="1:23" hidden="1" x14ac:dyDescent="0.25">
      <c r="A27" s="30" t="s">
        <v>14</v>
      </c>
      <c r="B27" s="31">
        <v>17.997333624870201</v>
      </c>
      <c r="C27" s="31">
        <v>0</v>
      </c>
      <c r="D27" s="31">
        <f>B27-C27</f>
        <v>17.997333624870201</v>
      </c>
      <c r="E27" s="31">
        <v>5252.7</v>
      </c>
      <c r="F27" s="31">
        <v>134.75</v>
      </c>
      <c r="G27" s="31">
        <f>E27-F27</f>
        <v>5117.95</v>
      </c>
    </row>
    <row r="28" spans="1:23" ht="15" hidden="1" customHeight="1" x14ac:dyDescent="0.25">
      <c r="A28" s="30" t="s">
        <v>15</v>
      </c>
      <c r="B28" s="31">
        <v>17.614399539818521</v>
      </c>
      <c r="C28" s="31">
        <v>0</v>
      </c>
      <c r="D28" s="31">
        <f>B28-C28</f>
        <v>17.614399539818521</v>
      </c>
      <c r="E28" s="31">
        <v>4794.5</v>
      </c>
      <c r="F28" s="31">
        <v>153.53</v>
      </c>
      <c r="G28" s="31">
        <f t="shared" ref="G28:G39" si="6">E28-F28</f>
        <v>4640.97</v>
      </c>
      <c r="S28" s="29"/>
      <c r="T28" s="29"/>
      <c r="U28" s="29"/>
    </row>
    <row r="29" spans="1:23" ht="15" hidden="1" customHeight="1" x14ac:dyDescent="0.25">
      <c r="A29" s="30" t="s">
        <v>16</v>
      </c>
      <c r="B29" s="31">
        <v>17.800797802276925</v>
      </c>
      <c r="C29" s="31">
        <v>0</v>
      </c>
      <c r="D29" s="31">
        <f t="shared" ref="D29:D39" si="7">B29-C29</f>
        <v>17.800797802276925</v>
      </c>
      <c r="E29" s="31">
        <v>5597.9</v>
      </c>
      <c r="F29" s="31">
        <v>1651</v>
      </c>
      <c r="G29" s="31">
        <f t="shared" si="6"/>
        <v>3946.8999999999996</v>
      </c>
      <c r="S29" s="29"/>
      <c r="T29" s="29"/>
      <c r="U29" s="29"/>
    </row>
    <row r="30" spans="1:23" ht="15" customHeight="1" x14ac:dyDescent="0.25">
      <c r="A30" s="30" t="s">
        <v>17</v>
      </c>
      <c r="B30" s="31">
        <v>18.606529815330337</v>
      </c>
      <c r="C30" s="31">
        <v>0</v>
      </c>
      <c r="D30" s="31">
        <f t="shared" si="7"/>
        <v>18.606529815330337</v>
      </c>
      <c r="E30" s="31">
        <v>5007.74</v>
      </c>
      <c r="F30" s="31">
        <v>4432.7602800000004</v>
      </c>
      <c r="G30" s="31">
        <f t="shared" si="6"/>
        <v>574.97971999999936</v>
      </c>
      <c r="S30" s="29"/>
      <c r="T30" s="29"/>
      <c r="U30" s="29"/>
    </row>
    <row r="31" spans="1:23" ht="15" customHeight="1" x14ac:dyDescent="0.25">
      <c r="A31" s="30" t="s">
        <v>18</v>
      </c>
      <c r="B31" s="31">
        <v>21.388273157442317</v>
      </c>
      <c r="C31" s="31">
        <v>0</v>
      </c>
      <c r="D31" s="31">
        <f t="shared" si="7"/>
        <v>21.388273157442317</v>
      </c>
      <c r="E31" s="31">
        <v>5244.21</v>
      </c>
      <c r="F31" s="31">
        <v>5150.3000452999995</v>
      </c>
      <c r="G31" s="31">
        <f t="shared" si="6"/>
        <v>93.909954700000526</v>
      </c>
      <c r="S31" s="29"/>
      <c r="T31" s="29"/>
      <c r="U31" s="29"/>
    </row>
    <row r="32" spans="1:23" ht="15" customHeight="1" x14ac:dyDescent="0.25">
      <c r="A32" s="30" t="s">
        <v>19</v>
      </c>
      <c r="B32" s="31">
        <v>24.848992618968182</v>
      </c>
      <c r="C32" s="31">
        <v>0</v>
      </c>
      <c r="D32" s="31">
        <f t="shared" si="7"/>
        <v>24.848992618968182</v>
      </c>
      <c r="E32" s="31">
        <v>5617.3</v>
      </c>
      <c r="F32" s="31">
        <v>6710.1867269999993</v>
      </c>
      <c r="G32" s="31">
        <f t="shared" si="6"/>
        <v>-1092.8867269999992</v>
      </c>
      <c r="N32" s="29"/>
      <c r="S32" s="29"/>
      <c r="T32" s="29"/>
      <c r="U32" s="29"/>
    </row>
    <row r="33" spans="1:21" ht="15" customHeight="1" x14ac:dyDescent="0.25">
      <c r="A33" s="30" t="s">
        <v>20</v>
      </c>
      <c r="B33" s="37">
        <v>27.438951466006877</v>
      </c>
      <c r="C33" s="37">
        <v>0</v>
      </c>
      <c r="D33" s="37">
        <f t="shared" si="7"/>
        <v>27.438951466006877</v>
      </c>
      <c r="E33" s="37">
        <v>5072.08</v>
      </c>
      <c r="F33" s="37">
        <v>7202.86</v>
      </c>
      <c r="G33" s="37">
        <f t="shared" si="6"/>
        <v>-2130.7799999999997</v>
      </c>
      <c r="N33" s="29"/>
      <c r="S33" s="29"/>
      <c r="T33" s="29"/>
      <c r="U33" s="29"/>
    </row>
    <row r="34" spans="1:21" ht="15" customHeight="1" x14ac:dyDescent="0.25">
      <c r="A34" s="38" t="s">
        <v>21</v>
      </c>
      <c r="B34" s="39">
        <v>28.740457768307444</v>
      </c>
      <c r="C34" s="39">
        <v>0</v>
      </c>
      <c r="D34" s="39">
        <f t="shared" si="7"/>
        <v>28.740457768307444</v>
      </c>
      <c r="E34" s="39">
        <v>4395.8599999999997</v>
      </c>
      <c r="F34" s="39">
        <v>8468.9389699999992</v>
      </c>
      <c r="G34" s="39">
        <f t="shared" si="6"/>
        <v>-4073.0789699999996</v>
      </c>
      <c r="N34" s="29"/>
      <c r="S34" s="29"/>
      <c r="T34" s="29"/>
      <c r="U34" s="29"/>
    </row>
    <row r="35" spans="1:21" ht="15" customHeight="1" x14ac:dyDescent="0.25">
      <c r="A35" s="38" t="s">
        <v>22</v>
      </c>
      <c r="B35" s="39">
        <v>33.886686048486638</v>
      </c>
      <c r="C35" s="39">
        <v>0</v>
      </c>
      <c r="D35" s="39">
        <f t="shared" si="7"/>
        <v>33.886686048486638</v>
      </c>
      <c r="E35" s="39">
        <v>6350.6</v>
      </c>
      <c r="F35" s="39">
        <v>9490.91</v>
      </c>
      <c r="G35" s="39">
        <f t="shared" si="6"/>
        <v>-3140.3099999999995</v>
      </c>
      <c r="N35" s="29"/>
      <c r="S35" s="29"/>
      <c r="T35" s="29"/>
      <c r="U35" s="29"/>
    </row>
    <row r="36" spans="1:21" ht="15" customHeight="1" x14ac:dyDescent="0.25">
      <c r="A36" s="38" t="s">
        <v>23</v>
      </c>
      <c r="B36" s="39">
        <v>33.031366325346504</v>
      </c>
      <c r="C36" s="39">
        <v>0</v>
      </c>
      <c r="D36" s="39">
        <f t="shared" si="7"/>
        <v>33.031366325346504</v>
      </c>
      <c r="E36" s="39">
        <v>9547.7000000000007</v>
      </c>
      <c r="F36" s="39">
        <v>9573.5519540000005</v>
      </c>
      <c r="G36" s="39">
        <f t="shared" si="6"/>
        <v>-25.851953999999751</v>
      </c>
      <c r="N36" s="29"/>
      <c r="S36" s="29"/>
      <c r="T36" s="29"/>
      <c r="U36" s="29"/>
    </row>
    <row r="37" spans="1:21" ht="15" customHeight="1" x14ac:dyDescent="0.25">
      <c r="A37" s="38" t="s">
        <v>24</v>
      </c>
      <c r="B37" s="39">
        <v>31.027999999999999</v>
      </c>
      <c r="C37" s="39">
        <v>0</v>
      </c>
      <c r="D37" s="39">
        <f t="shared" si="7"/>
        <v>31.027999999999999</v>
      </c>
      <c r="E37" s="39">
        <v>7974.0061487499997</v>
      </c>
      <c r="F37" s="39">
        <v>9249.3917732800001</v>
      </c>
      <c r="G37" s="39">
        <f t="shared" si="6"/>
        <v>-1275.3856245300003</v>
      </c>
      <c r="N37" s="29"/>
      <c r="S37" s="29"/>
      <c r="T37" s="29"/>
      <c r="U37" s="29"/>
    </row>
    <row r="38" spans="1:21" ht="15" customHeight="1" x14ac:dyDescent="0.25">
      <c r="A38" s="38" t="s">
        <v>25</v>
      </c>
      <c r="B38" s="39">
        <v>26.304411986624999</v>
      </c>
      <c r="C38" s="39">
        <v>0</v>
      </c>
      <c r="D38" s="39">
        <f t="shared" si="7"/>
        <v>26.304411986624999</v>
      </c>
      <c r="E38" s="39">
        <v>7639.76</v>
      </c>
      <c r="F38" s="39">
        <v>13791.92</v>
      </c>
      <c r="G38" s="39">
        <f t="shared" si="6"/>
        <v>-6152.16</v>
      </c>
      <c r="K38" s="56"/>
      <c r="N38" s="29"/>
      <c r="S38" s="29"/>
      <c r="T38" s="29"/>
      <c r="U38" s="29"/>
    </row>
    <row r="39" spans="1:21" ht="15" customHeight="1" x14ac:dyDescent="0.25">
      <c r="A39" s="38" t="s">
        <v>26</v>
      </c>
      <c r="B39" s="39">
        <v>31.795201479374999</v>
      </c>
      <c r="C39" s="39">
        <v>0</v>
      </c>
      <c r="D39" s="39">
        <f t="shared" si="7"/>
        <v>31.795201479374999</v>
      </c>
      <c r="E39" s="39">
        <v>6648.69</v>
      </c>
      <c r="F39" s="39">
        <v>11361.98</v>
      </c>
      <c r="G39" s="39">
        <f t="shared" si="6"/>
        <v>-4713.29</v>
      </c>
      <c r="M39"/>
      <c r="N39" s="29"/>
      <c r="Q39" s="27"/>
      <c r="S39" s="29"/>
      <c r="T39" s="29"/>
      <c r="U39" s="29"/>
    </row>
    <row r="40" spans="1:21" ht="45.75" customHeight="1" x14ac:dyDescent="0.25">
      <c r="A40" s="40" t="s">
        <v>27</v>
      </c>
      <c r="B40" s="41">
        <f>(B39-B38)/B38*100</f>
        <v>20.874024842455714</v>
      </c>
      <c r="C40" s="57" t="s">
        <v>28</v>
      </c>
      <c r="D40" s="41">
        <f t="shared" ref="D40:G40" si="8">(D39-D38)/D38*100</f>
        <v>20.874024842455714</v>
      </c>
      <c r="E40" s="41">
        <f t="shared" si="8"/>
        <v>-12.972527932814652</v>
      </c>
      <c r="F40" s="41">
        <f t="shared" si="8"/>
        <v>-17.618576673878621</v>
      </c>
      <c r="G40" s="41">
        <f t="shared" si="8"/>
        <v>-23.388045824555928</v>
      </c>
      <c r="N40" s="29"/>
    </row>
    <row r="41" spans="1:21" ht="41.25" customHeight="1" x14ac:dyDescent="0.25">
      <c r="A41" s="40" t="s">
        <v>35</v>
      </c>
      <c r="B41" s="58">
        <f>((B39/B30)^(1/9)-1)*100</f>
        <v>6.1341468277942512</v>
      </c>
      <c r="C41" s="59" t="s">
        <v>28</v>
      </c>
      <c r="D41" s="58">
        <f t="shared" ref="D41:F41" si="9">((D39/D30)^(1/9)-1)*100</f>
        <v>6.1341468277942512</v>
      </c>
      <c r="E41" s="58">
        <f t="shared" si="9"/>
        <v>3.1993936872126261</v>
      </c>
      <c r="F41" s="58">
        <f t="shared" si="9"/>
        <v>11.024793729494252</v>
      </c>
      <c r="G41" s="58" t="s">
        <v>28</v>
      </c>
    </row>
    <row r="42" spans="1:21" x14ac:dyDescent="0.25">
      <c r="A42" s="60" t="s">
        <v>36</v>
      </c>
      <c r="B42" s="61"/>
      <c r="C42" s="62"/>
      <c r="D42" s="63"/>
      <c r="E42" s="63"/>
      <c r="F42" s="63"/>
      <c r="G42" s="64"/>
      <c r="J42"/>
    </row>
    <row r="43" spans="1:21" x14ac:dyDescent="0.25">
      <c r="A43" s="65" t="s">
        <v>37</v>
      </c>
      <c r="B43" s="63"/>
      <c r="C43" s="63"/>
      <c r="D43" s="63"/>
      <c r="E43" s="63"/>
      <c r="F43" s="63"/>
      <c r="G43" s="64"/>
      <c r="J43"/>
    </row>
    <row r="44" spans="1:21" x14ac:dyDescent="0.25">
      <c r="A44" s="66" t="s">
        <v>38</v>
      </c>
      <c r="B44" s="63"/>
      <c r="C44" s="63"/>
      <c r="D44" s="61"/>
      <c r="E44" s="61"/>
      <c r="F44" s="61"/>
      <c r="G44" s="67"/>
      <c r="J44"/>
    </row>
    <row r="45" spans="1:21" x14ac:dyDescent="0.25">
      <c r="A45" s="65" t="s">
        <v>39</v>
      </c>
      <c r="B45" s="68"/>
      <c r="C45" s="68"/>
      <c r="D45" s="61"/>
      <c r="E45" s="61"/>
      <c r="F45" s="61"/>
      <c r="G45" s="67"/>
      <c r="J45"/>
    </row>
    <row r="46" spans="1:21" ht="23.25" customHeight="1" x14ac:dyDescent="0.25">
      <c r="A46" s="69" t="s">
        <v>40</v>
      </c>
      <c r="B46" s="70"/>
      <c r="C46" s="70"/>
      <c r="D46" s="70"/>
      <c r="E46" s="70"/>
      <c r="F46" s="70"/>
      <c r="G46" s="71"/>
      <c r="J46"/>
    </row>
    <row r="47" spans="1:21" x14ac:dyDescent="0.25">
      <c r="J47"/>
    </row>
  </sheetData>
  <mergeCells count="10">
    <mergeCell ref="O3:Q4"/>
    <mergeCell ref="A22:G23"/>
    <mergeCell ref="B24:D24"/>
    <mergeCell ref="E24:G24"/>
    <mergeCell ref="A1:M1"/>
    <mergeCell ref="A2:M2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D05B-23EB-43EF-B06D-369E23C4A519}">
  <sheetPr>
    <tabColor rgb="FF00B050"/>
    <pageSetUpPr fitToPage="1"/>
  </sheetPr>
  <dimension ref="A1:M185"/>
  <sheetViews>
    <sheetView showGridLines="0" tabSelected="1" zoomScaleNormal="100" workbookViewId="0">
      <selection activeCell="O13" sqref="O13"/>
    </sheetView>
  </sheetViews>
  <sheetFormatPr defaultColWidth="9.140625" defaultRowHeight="15" x14ac:dyDescent="0.25"/>
  <cols>
    <col min="1" max="1" width="13.42578125" customWidth="1"/>
    <col min="2" max="3" width="10.42578125" customWidth="1"/>
    <col min="4" max="4" width="12.5703125" customWidth="1"/>
    <col min="5" max="5" width="10.42578125" customWidth="1"/>
    <col min="6" max="8" width="10.42578125" hidden="1" customWidth="1"/>
    <col min="9" max="10" width="10.42578125" customWidth="1"/>
    <col min="11" max="11" width="10.42578125" hidden="1" customWidth="1"/>
    <col min="12" max="13" width="10.42578125" customWidth="1"/>
  </cols>
  <sheetData>
    <row r="1" spans="1:13" ht="21.75" customHeight="1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5">
      <c r="A2" s="72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36" customHeight="1" x14ac:dyDescent="0.25">
      <c r="A3" s="75" t="s">
        <v>2</v>
      </c>
      <c r="B3" s="76" t="s">
        <v>43</v>
      </c>
      <c r="C3" s="76" t="s">
        <v>44</v>
      </c>
      <c r="D3" s="76" t="s">
        <v>45</v>
      </c>
      <c r="E3" s="76" t="s">
        <v>46</v>
      </c>
      <c r="F3" s="76" t="s">
        <v>47</v>
      </c>
      <c r="G3" s="76" t="s">
        <v>48</v>
      </c>
      <c r="H3" s="76" t="s">
        <v>49</v>
      </c>
      <c r="I3" s="76" t="s">
        <v>50</v>
      </c>
      <c r="J3" s="77" t="s">
        <v>51</v>
      </c>
      <c r="K3" s="77" t="s">
        <v>52</v>
      </c>
      <c r="L3" s="77" t="s">
        <v>4</v>
      </c>
      <c r="M3" s="77" t="s">
        <v>53</v>
      </c>
    </row>
    <row r="4" spans="1:13" x14ac:dyDescent="0.25">
      <c r="A4" s="21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78">
        <v>10</v>
      </c>
      <c r="K4" s="78">
        <v>11</v>
      </c>
      <c r="L4" s="78">
        <v>12</v>
      </c>
      <c r="M4" s="78">
        <v>13</v>
      </c>
    </row>
    <row r="5" spans="1:13" hidden="1" x14ac:dyDescent="0.25">
      <c r="A5" s="79" t="s">
        <v>15</v>
      </c>
      <c r="B5" s="80">
        <v>114.9</v>
      </c>
      <c r="C5" s="80">
        <v>107.1</v>
      </c>
      <c r="D5" s="80">
        <v>112.6</v>
      </c>
      <c r="E5" s="80">
        <v>111.6</v>
      </c>
      <c r="F5" s="80">
        <v>101.3</v>
      </c>
      <c r="G5" s="80">
        <v>107.7</v>
      </c>
      <c r="H5" s="80">
        <v>109.6</v>
      </c>
      <c r="I5" s="80">
        <v>107.8</v>
      </c>
      <c r="J5" s="80">
        <v>100</v>
      </c>
      <c r="K5" s="80">
        <v>99.4</v>
      </c>
      <c r="L5" s="80">
        <v>98.9</v>
      </c>
      <c r="M5" s="80">
        <v>100.5</v>
      </c>
    </row>
    <row r="6" spans="1:13" hidden="1" x14ac:dyDescent="0.25">
      <c r="A6" s="79" t="s">
        <v>16</v>
      </c>
      <c r="B6" s="80">
        <v>124.6</v>
      </c>
      <c r="C6" s="80">
        <v>109.3</v>
      </c>
      <c r="D6" s="80">
        <v>119.7</v>
      </c>
      <c r="E6" s="80">
        <v>126.3</v>
      </c>
      <c r="F6" s="80">
        <v>112.1</v>
      </c>
      <c r="G6" s="80">
        <v>111.5</v>
      </c>
      <c r="H6" s="80">
        <v>114.2</v>
      </c>
      <c r="I6" s="80">
        <v>118.6</v>
      </c>
      <c r="J6" s="80">
        <v>101.2</v>
      </c>
      <c r="K6" s="80">
        <v>92.8</v>
      </c>
      <c r="L6" s="80">
        <v>99.2</v>
      </c>
      <c r="M6" s="80">
        <v>103.6</v>
      </c>
    </row>
    <row r="7" spans="1:13" x14ac:dyDescent="0.25">
      <c r="A7" s="79" t="s">
        <v>17</v>
      </c>
      <c r="B7" s="80">
        <v>108.6</v>
      </c>
      <c r="C7" s="80">
        <v>103.5</v>
      </c>
      <c r="D7" s="80">
        <v>105.1</v>
      </c>
      <c r="E7" s="80">
        <v>114.8</v>
      </c>
      <c r="F7" s="80">
        <v>106.1</v>
      </c>
      <c r="G7" s="80">
        <v>93.6</v>
      </c>
      <c r="H7" s="80">
        <v>118.8</v>
      </c>
      <c r="I7" s="80">
        <v>103.5</v>
      </c>
      <c r="J7" s="80">
        <v>101.4</v>
      </c>
      <c r="K7" s="80">
        <v>94.3</v>
      </c>
      <c r="L7" s="80">
        <v>99.2</v>
      </c>
      <c r="M7" s="80">
        <v>105.7</v>
      </c>
    </row>
    <row r="8" spans="1:13" x14ac:dyDescent="0.25">
      <c r="A8" s="79" t="s">
        <v>18</v>
      </c>
      <c r="B8" s="80">
        <v>75.7</v>
      </c>
      <c r="C8" s="80">
        <v>88.4</v>
      </c>
      <c r="D8" s="80">
        <v>69.5</v>
      </c>
      <c r="E8" s="80">
        <v>73.400000000000006</v>
      </c>
      <c r="F8" s="80">
        <v>77.099999999999994</v>
      </c>
      <c r="G8" s="80">
        <v>54.3</v>
      </c>
      <c r="H8" s="80">
        <v>120.8</v>
      </c>
      <c r="I8" s="80">
        <v>76.7</v>
      </c>
      <c r="J8" s="80">
        <v>101.4</v>
      </c>
      <c r="K8" s="80">
        <v>78.3</v>
      </c>
      <c r="L8" s="80">
        <v>94.7</v>
      </c>
      <c r="M8" s="80">
        <v>105.3</v>
      </c>
    </row>
    <row r="9" spans="1:13" x14ac:dyDescent="0.25">
      <c r="A9" s="79" t="s">
        <v>19</v>
      </c>
      <c r="B9" s="80">
        <v>72.400000000000006</v>
      </c>
      <c r="C9" s="80">
        <v>94.3</v>
      </c>
      <c r="D9" s="80">
        <v>69.3</v>
      </c>
      <c r="E9" s="80">
        <v>74.400000000000006</v>
      </c>
      <c r="F9" s="80">
        <v>68</v>
      </c>
      <c r="G9" s="80">
        <v>58.1</v>
      </c>
      <c r="H9" s="80">
        <v>116.8</v>
      </c>
      <c r="I9" s="80">
        <v>72</v>
      </c>
      <c r="J9" s="80">
        <v>108.2</v>
      </c>
      <c r="K9" s="80">
        <v>93</v>
      </c>
      <c r="L9" s="80">
        <v>90.2</v>
      </c>
      <c r="M9" s="80">
        <v>104.2</v>
      </c>
    </row>
    <row r="10" spans="1:13" x14ac:dyDescent="0.25">
      <c r="A10" s="79" t="s">
        <v>20</v>
      </c>
      <c r="B10" s="80">
        <v>80.3</v>
      </c>
      <c r="C10" s="80">
        <v>117.8</v>
      </c>
      <c r="D10" s="80">
        <v>78.7</v>
      </c>
      <c r="E10" s="80">
        <v>84.4</v>
      </c>
      <c r="F10" s="80">
        <v>71.3</v>
      </c>
      <c r="G10" s="80">
        <v>68.8</v>
      </c>
      <c r="H10" s="80">
        <v>114</v>
      </c>
      <c r="I10" s="80">
        <v>82.2</v>
      </c>
      <c r="J10" s="80">
        <v>134.1</v>
      </c>
      <c r="K10" s="80">
        <v>117.2</v>
      </c>
      <c r="L10" s="80">
        <v>104.2</v>
      </c>
      <c r="M10" s="80">
        <v>103.7</v>
      </c>
    </row>
    <row r="11" spans="1:13" x14ac:dyDescent="0.25">
      <c r="A11" s="79" t="s">
        <v>54</v>
      </c>
      <c r="B11" s="80">
        <v>88.4</v>
      </c>
      <c r="C11" s="80">
        <v>152.4</v>
      </c>
      <c r="D11" s="80">
        <v>102.8</v>
      </c>
      <c r="E11" s="80">
        <v>97.1</v>
      </c>
      <c r="F11" s="80">
        <v>85.6</v>
      </c>
      <c r="G11" s="80">
        <v>94.7</v>
      </c>
      <c r="H11" s="80">
        <v>124.8</v>
      </c>
      <c r="I11" s="80">
        <v>92.1</v>
      </c>
      <c r="J11" s="80">
        <v>132.9</v>
      </c>
      <c r="K11" s="80">
        <v>149.69999999999999</v>
      </c>
      <c r="L11" s="80">
        <v>120.3</v>
      </c>
      <c r="M11" s="80">
        <v>109.6</v>
      </c>
    </row>
    <row r="12" spans="1:13" x14ac:dyDescent="0.25">
      <c r="A12" s="79" t="s">
        <v>55</v>
      </c>
      <c r="B12" s="80">
        <v>85.6</v>
      </c>
      <c r="C12" s="80">
        <v>172.8</v>
      </c>
      <c r="D12" s="80">
        <v>97.2</v>
      </c>
      <c r="E12" s="80">
        <v>93.7</v>
      </c>
      <c r="F12" s="80">
        <v>82.8</v>
      </c>
      <c r="G12" s="80">
        <v>81</v>
      </c>
      <c r="H12" s="80">
        <v>131.69999999999999</v>
      </c>
      <c r="I12" s="80">
        <v>84.5</v>
      </c>
      <c r="J12" s="80">
        <v>138.1</v>
      </c>
      <c r="K12" s="80">
        <v>128.6</v>
      </c>
      <c r="L12" s="80">
        <v>129.1</v>
      </c>
      <c r="M12" s="80">
        <v>111.8</v>
      </c>
    </row>
    <row r="13" spans="1:13" x14ac:dyDescent="0.25">
      <c r="A13" s="79" t="s">
        <v>23</v>
      </c>
      <c r="B13" s="80">
        <v>75.5</v>
      </c>
      <c r="C13" s="80">
        <v>116.8</v>
      </c>
      <c r="D13" s="80">
        <v>62.5</v>
      </c>
      <c r="E13" s="80">
        <v>80.2</v>
      </c>
      <c r="F13" s="80">
        <v>77.900000000000006</v>
      </c>
      <c r="G13" s="80">
        <v>67.900000000000006</v>
      </c>
      <c r="H13" s="80">
        <v>137.19999999999999</v>
      </c>
      <c r="I13" s="80">
        <v>82.2</v>
      </c>
      <c r="J13" s="80">
        <v>141.80000000000001</v>
      </c>
      <c r="K13" s="80">
        <v>132.4</v>
      </c>
      <c r="L13" s="80">
        <v>130.9</v>
      </c>
      <c r="M13" s="80">
        <v>109.6</v>
      </c>
    </row>
    <row r="14" spans="1:13" x14ac:dyDescent="0.25">
      <c r="A14" s="79" t="s">
        <v>24</v>
      </c>
      <c r="B14" s="80">
        <v>123</v>
      </c>
      <c r="C14" s="80">
        <v>221.9</v>
      </c>
      <c r="D14" s="80">
        <v>112.4</v>
      </c>
      <c r="E14" s="80">
        <v>128.19999999999999</v>
      </c>
      <c r="F14" s="80">
        <v>113.2</v>
      </c>
      <c r="G14" s="80">
        <v>108.2</v>
      </c>
      <c r="H14" s="80">
        <v>162</v>
      </c>
      <c r="I14" s="80">
        <v>117.8</v>
      </c>
      <c r="J14" s="80">
        <v>143</v>
      </c>
      <c r="K14" s="80">
        <v>220.1</v>
      </c>
      <c r="L14" s="80">
        <v>170.5</v>
      </c>
      <c r="M14" s="80">
        <v>117.4</v>
      </c>
    </row>
    <row r="15" spans="1:13" x14ac:dyDescent="0.25">
      <c r="A15" s="79" t="s">
        <v>56</v>
      </c>
      <c r="B15" s="80">
        <v>164.1</v>
      </c>
      <c r="C15" s="80">
        <v>402.6</v>
      </c>
      <c r="D15" s="80">
        <v>188.5</v>
      </c>
      <c r="E15" s="80">
        <v>191.4</v>
      </c>
      <c r="F15" s="80">
        <v>131.4</v>
      </c>
      <c r="G15" s="80">
        <v>127.2</v>
      </c>
      <c r="H15" s="80">
        <v>180</v>
      </c>
      <c r="I15" s="80">
        <v>130.9</v>
      </c>
      <c r="J15" s="80">
        <v>143.4</v>
      </c>
      <c r="K15" s="80">
        <v>293.60000000000002</v>
      </c>
      <c r="L15" s="80">
        <v>271.10000000000002</v>
      </c>
      <c r="M15" s="80">
        <v>143.30000000000001</v>
      </c>
    </row>
    <row r="16" spans="1:13" x14ac:dyDescent="0.25">
      <c r="A16" s="79" t="s">
        <v>57</v>
      </c>
      <c r="B16" s="80">
        <v>158.69999999999999</v>
      </c>
      <c r="C16" s="80">
        <v>332.2</v>
      </c>
      <c r="D16" s="80">
        <v>158.6</v>
      </c>
      <c r="E16" s="80">
        <v>171.9</v>
      </c>
      <c r="F16" s="80">
        <v>123.5</v>
      </c>
      <c r="G16" s="80">
        <v>127.3</v>
      </c>
      <c r="H16" s="80">
        <v>189.7</v>
      </c>
      <c r="I16" s="80">
        <v>116.8</v>
      </c>
      <c r="J16" s="80">
        <v>143.4</v>
      </c>
      <c r="K16" s="80">
        <v>204.9</v>
      </c>
      <c r="L16" s="80">
        <v>267.60000000000002</v>
      </c>
      <c r="M16" s="80">
        <v>145</v>
      </c>
    </row>
    <row r="17" spans="1:13" ht="39" customHeight="1" x14ac:dyDescent="0.25">
      <c r="A17" s="81" t="s">
        <v>58</v>
      </c>
      <c r="B17" s="41">
        <f>((B16-B15)/B15)*100</f>
        <v>-3.2906764168190161</v>
      </c>
      <c r="C17" s="41">
        <f t="shared" ref="C17:M17" si="0">((C16-C15)/C15)*100</f>
        <v>-17.486338797814216</v>
      </c>
      <c r="D17" s="41">
        <f t="shared" si="0"/>
        <v>-15.862068965517246</v>
      </c>
      <c r="E17" s="41">
        <f t="shared" si="0"/>
        <v>-10.18808777429467</v>
      </c>
      <c r="F17" s="41">
        <f t="shared" si="0"/>
        <v>-6.0121765601217696</v>
      </c>
      <c r="G17" s="41">
        <f t="shared" si="0"/>
        <v>7.8616352201253389E-2</v>
      </c>
      <c r="H17" s="41">
        <f t="shared" si="0"/>
        <v>5.3888888888888831</v>
      </c>
      <c r="I17" s="41">
        <f t="shared" si="0"/>
        <v>-10.771581359816659</v>
      </c>
      <c r="J17" s="41">
        <f t="shared" si="0"/>
        <v>0</v>
      </c>
      <c r="K17" s="41">
        <f t="shared" si="0"/>
        <v>-30.211171662125345</v>
      </c>
      <c r="L17" s="41">
        <f t="shared" si="0"/>
        <v>-1.2910365178900773</v>
      </c>
      <c r="M17" s="41">
        <f t="shared" si="0"/>
        <v>1.1863224005582613</v>
      </c>
    </row>
    <row r="18" spans="1:13" x14ac:dyDescent="0.25">
      <c r="A18" s="82" t="s">
        <v>59</v>
      </c>
      <c r="B18" s="83"/>
      <c r="C18" s="83"/>
      <c r="D18" s="83"/>
      <c r="E18" s="83"/>
      <c r="F18" s="83"/>
      <c r="G18" s="83"/>
      <c r="H18" s="83"/>
      <c r="I18" s="84"/>
      <c r="J18" s="84"/>
      <c r="K18" s="84"/>
      <c r="L18" s="84"/>
      <c r="M18" s="85"/>
    </row>
    <row r="19" spans="1:13" ht="24.75" customHeight="1" x14ac:dyDescent="0.25">
      <c r="A19" s="86" t="s">
        <v>60</v>
      </c>
      <c r="B19" s="87"/>
      <c r="C19" s="87"/>
      <c r="D19" s="87"/>
      <c r="E19" s="87"/>
      <c r="F19" s="87"/>
      <c r="G19" s="87"/>
      <c r="H19" s="87"/>
      <c r="I19" s="88"/>
      <c r="J19" s="70"/>
      <c r="K19" s="70"/>
      <c r="L19" s="70"/>
      <c r="M19" s="71"/>
    </row>
    <row r="20" spans="1:13" ht="18" customHeight="1" x14ac:dyDescent="0.25"/>
    <row r="21" spans="1:13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4" spans="1:13" x14ac:dyDescent="0.25">
      <c r="E24" s="89"/>
      <c r="F24" s="90"/>
      <c r="G24" s="90"/>
      <c r="H24" s="90"/>
      <c r="I24" s="90"/>
    </row>
    <row r="25" spans="1:13" x14ac:dyDescent="0.25">
      <c r="F25" s="90"/>
      <c r="G25" s="90"/>
      <c r="H25" s="90"/>
      <c r="I25" s="90"/>
    </row>
    <row r="26" spans="1:13" x14ac:dyDescent="0.25">
      <c r="F26" s="90"/>
      <c r="G26" s="90"/>
      <c r="H26" s="90"/>
      <c r="I26" s="90"/>
    </row>
    <row r="27" spans="1:13" x14ac:dyDescent="0.25">
      <c r="F27" s="90"/>
      <c r="G27" s="90"/>
      <c r="H27" s="90"/>
      <c r="I27" s="90"/>
    </row>
    <row r="28" spans="1:13" x14ac:dyDescent="0.25">
      <c r="F28" s="90"/>
      <c r="G28" s="90"/>
      <c r="H28" s="90"/>
      <c r="I28" s="90"/>
    </row>
    <row r="60" spans="1:9" x14ac:dyDescent="0.25">
      <c r="A60" s="91"/>
      <c r="B60" s="92" t="s">
        <v>6</v>
      </c>
      <c r="C60" s="93"/>
      <c r="D60" s="93"/>
      <c r="E60" s="93"/>
      <c r="F60" s="93"/>
      <c r="G60" s="93"/>
      <c r="H60" s="93"/>
      <c r="I60" s="94"/>
    </row>
    <row r="61" spans="1:9" ht="38.25" x14ac:dyDescent="0.25">
      <c r="A61" s="95" t="s">
        <v>2</v>
      </c>
      <c r="B61" s="95" t="s">
        <v>43</v>
      </c>
      <c r="C61" s="95" t="s">
        <v>61</v>
      </c>
      <c r="D61" s="95" t="s">
        <v>45</v>
      </c>
      <c r="E61" s="95" t="s">
        <v>46</v>
      </c>
      <c r="F61" s="95" t="s">
        <v>62</v>
      </c>
      <c r="G61" s="95" t="s">
        <v>48</v>
      </c>
      <c r="H61" s="95" t="s">
        <v>63</v>
      </c>
      <c r="I61" s="95" t="s">
        <v>64</v>
      </c>
    </row>
    <row r="62" spans="1:9" ht="38.25" customHeight="1" x14ac:dyDescent="0.25">
      <c r="A62" s="96" t="s">
        <v>65</v>
      </c>
      <c r="B62" s="97">
        <v>113.63</v>
      </c>
      <c r="C62" s="97">
        <v>99.9</v>
      </c>
      <c r="D62" s="97">
        <v>131.97</v>
      </c>
      <c r="E62" s="97">
        <v>119.7</v>
      </c>
      <c r="F62" s="97">
        <v>123.41</v>
      </c>
      <c r="G62" s="97">
        <v>131.16999999999999</v>
      </c>
      <c r="H62" s="97">
        <v>101.85</v>
      </c>
      <c r="I62" s="97">
        <v>106.1</v>
      </c>
    </row>
    <row r="63" spans="1:9" x14ac:dyDescent="0.25">
      <c r="A63" s="96" t="s">
        <v>66</v>
      </c>
      <c r="B63" s="97">
        <v>125.31</v>
      </c>
      <c r="C63" s="97">
        <v>99.9</v>
      </c>
      <c r="D63" s="97">
        <v>151.59</v>
      </c>
      <c r="E63" s="97">
        <v>130.19</v>
      </c>
      <c r="F63" s="97">
        <v>143.81</v>
      </c>
      <c r="G63" s="97">
        <v>148.37</v>
      </c>
      <c r="H63" s="97">
        <v>131.82</v>
      </c>
      <c r="I63" s="97">
        <v>106.1</v>
      </c>
    </row>
    <row r="64" spans="1:9" x14ac:dyDescent="0.25">
      <c r="A64" s="96" t="s">
        <v>67</v>
      </c>
      <c r="B64" s="97">
        <v>119.12</v>
      </c>
      <c r="C64" s="97">
        <v>99.9</v>
      </c>
      <c r="D64" s="97">
        <v>157.38</v>
      </c>
      <c r="E64" s="97">
        <v>125.57</v>
      </c>
      <c r="F64" s="97">
        <v>162.30000000000001</v>
      </c>
      <c r="G64" s="97">
        <v>165.95</v>
      </c>
      <c r="H64" s="97">
        <v>145.82</v>
      </c>
      <c r="I64" s="97">
        <v>106.1</v>
      </c>
    </row>
    <row r="65" spans="1:9" x14ac:dyDescent="0.25">
      <c r="A65" s="96" t="s">
        <v>68</v>
      </c>
      <c r="B65" s="97">
        <v>128.32</v>
      </c>
      <c r="C65" s="97">
        <v>99.9</v>
      </c>
      <c r="D65" s="97">
        <v>194.54</v>
      </c>
      <c r="E65" s="97">
        <v>135.82</v>
      </c>
      <c r="F65" s="97">
        <v>178.31</v>
      </c>
      <c r="G65" s="97">
        <v>197.89</v>
      </c>
      <c r="H65" s="97">
        <v>171.12</v>
      </c>
      <c r="I65" s="97">
        <v>117.23</v>
      </c>
    </row>
    <row r="66" spans="1:9" x14ac:dyDescent="0.25">
      <c r="A66" s="96" t="s">
        <v>69</v>
      </c>
      <c r="B66" s="97">
        <v>119.33</v>
      </c>
      <c r="C66" s="97">
        <v>99.9</v>
      </c>
      <c r="D66" s="97">
        <v>137.03</v>
      </c>
      <c r="E66" s="97">
        <v>132.97</v>
      </c>
      <c r="F66" s="97">
        <v>161.47</v>
      </c>
      <c r="G66" s="97">
        <v>187.58</v>
      </c>
      <c r="H66" s="97">
        <v>174.5</v>
      </c>
      <c r="I66" s="97">
        <v>111.85</v>
      </c>
    </row>
    <row r="67" spans="1:9" x14ac:dyDescent="0.25">
      <c r="A67" s="96" t="s">
        <v>70</v>
      </c>
      <c r="B67" s="97">
        <v>143.02000000000001</v>
      </c>
      <c r="C67" s="97">
        <v>127.19</v>
      </c>
      <c r="D67" s="97">
        <v>164.92</v>
      </c>
      <c r="E67" s="97">
        <v>151.72</v>
      </c>
      <c r="F67" s="97">
        <v>192.49</v>
      </c>
      <c r="G67" s="97">
        <v>223.68</v>
      </c>
      <c r="H67" s="97">
        <v>192.56</v>
      </c>
      <c r="I67" s="97">
        <v>125.9</v>
      </c>
    </row>
    <row r="68" spans="1:9" x14ac:dyDescent="0.25">
      <c r="A68" s="96" t="s">
        <v>14</v>
      </c>
      <c r="B68" s="97">
        <v>174.41</v>
      </c>
      <c r="C68" s="97">
        <v>154.41999999999999</v>
      </c>
      <c r="D68" s="97">
        <v>229.44</v>
      </c>
      <c r="E68" s="97">
        <v>164.54</v>
      </c>
      <c r="F68" s="97">
        <v>252.03</v>
      </c>
      <c r="G68" s="97">
        <v>304.64</v>
      </c>
      <c r="H68" s="97">
        <v>230.4</v>
      </c>
      <c r="I68" s="97">
        <v>143.16999999999999</v>
      </c>
    </row>
    <row r="69" spans="1:9" x14ac:dyDescent="0.25">
      <c r="A69" s="96" t="s">
        <v>15</v>
      </c>
      <c r="B69" s="97">
        <v>186.26</v>
      </c>
      <c r="C69" s="97">
        <v>162.87</v>
      </c>
      <c r="D69" s="97">
        <v>257.89</v>
      </c>
      <c r="E69" s="97">
        <v>183.56</v>
      </c>
      <c r="F69" s="97">
        <v>275.73</v>
      </c>
      <c r="G69" s="97">
        <v>337.82</v>
      </c>
      <c r="H69" s="97">
        <v>244.57</v>
      </c>
      <c r="I69" s="97">
        <v>158.52000000000001</v>
      </c>
    </row>
    <row r="70" spans="1:9" x14ac:dyDescent="0.25">
      <c r="A70" s="96" t="s">
        <v>16</v>
      </c>
      <c r="B70" s="97">
        <v>192.58</v>
      </c>
      <c r="C70" s="97">
        <v>166.48</v>
      </c>
      <c r="D70" s="97">
        <v>274.04000000000002</v>
      </c>
      <c r="E70" s="97">
        <v>217.84</v>
      </c>
      <c r="F70" s="97">
        <v>302.45</v>
      </c>
      <c r="G70" s="97">
        <v>351.07</v>
      </c>
      <c r="H70" s="97">
        <v>259.48</v>
      </c>
      <c r="I70" s="97">
        <v>167.97</v>
      </c>
    </row>
    <row r="71" spans="1:9" x14ac:dyDescent="0.25">
      <c r="A71" s="96" t="s">
        <v>17</v>
      </c>
      <c r="B71" s="97">
        <v>182.11</v>
      </c>
      <c r="C71" s="97">
        <v>155.16999999999999</v>
      </c>
      <c r="D71" s="97">
        <v>241.02</v>
      </c>
      <c r="E71" s="97">
        <v>223.27</v>
      </c>
      <c r="F71" s="97">
        <v>261.99</v>
      </c>
      <c r="G71" s="97">
        <v>299.08999999999997</v>
      </c>
      <c r="H71" s="97">
        <v>271.77</v>
      </c>
      <c r="I71" s="97">
        <v>169.07</v>
      </c>
    </row>
    <row r="72" spans="1:9" x14ac:dyDescent="0.25">
      <c r="A72" s="96" t="s">
        <v>18</v>
      </c>
      <c r="B72" s="97">
        <v>163.44999999999999</v>
      </c>
      <c r="C72" s="97">
        <v>145.44</v>
      </c>
      <c r="D72" s="97">
        <v>158.54</v>
      </c>
      <c r="E72" s="97">
        <v>186.92</v>
      </c>
      <c r="F72" s="97">
        <v>171.97</v>
      </c>
      <c r="G72" s="97">
        <v>176.32</v>
      </c>
      <c r="H72" s="97">
        <v>277.5</v>
      </c>
      <c r="I72" s="97">
        <v>162.13</v>
      </c>
    </row>
    <row r="106" spans="1:13" ht="38.25" x14ac:dyDescent="0.25">
      <c r="A106" s="98" t="s">
        <v>2</v>
      </c>
      <c r="B106" s="95" t="s">
        <v>43</v>
      </c>
      <c r="C106" s="95" t="s">
        <v>44</v>
      </c>
      <c r="D106" s="95" t="s">
        <v>45</v>
      </c>
      <c r="E106" s="95" t="s">
        <v>46</v>
      </c>
      <c r="F106" s="95" t="s">
        <v>62</v>
      </c>
      <c r="G106" s="95" t="s">
        <v>48</v>
      </c>
      <c r="H106" s="95" t="s">
        <v>49</v>
      </c>
      <c r="I106" s="95" t="s">
        <v>71</v>
      </c>
      <c r="J106" s="99" t="s">
        <v>51</v>
      </c>
      <c r="K106" s="99" t="s">
        <v>72</v>
      </c>
      <c r="L106" s="99" t="s">
        <v>4</v>
      </c>
      <c r="M106" s="99" t="s">
        <v>53</v>
      </c>
    </row>
    <row r="107" spans="1:13" x14ac:dyDescent="0.25">
      <c r="A107" s="96" t="s">
        <v>65</v>
      </c>
      <c r="B107" s="97">
        <v>113.63</v>
      </c>
      <c r="C107" s="97">
        <v>99.9</v>
      </c>
      <c r="D107" s="97">
        <v>131.97</v>
      </c>
      <c r="E107" s="97">
        <v>119.7</v>
      </c>
      <c r="F107" s="97">
        <v>123.41</v>
      </c>
      <c r="G107" s="97">
        <v>131.16999999999999</v>
      </c>
      <c r="H107" s="97">
        <v>101.85</v>
      </c>
      <c r="I107" s="97">
        <v>106.1</v>
      </c>
      <c r="J107" s="97">
        <v>106.7</v>
      </c>
      <c r="K107" s="97">
        <v>152.69999999999999</v>
      </c>
      <c r="L107" s="97">
        <v>85.7</v>
      </c>
      <c r="M107" s="97">
        <v>102.57</v>
      </c>
    </row>
    <row r="108" spans="1:13" x14ac:dyDescent="0.25">
      <c r="A108" s="96" t="s">
        <v>66</v>
      </c>
      <c r="B108" s="97">
        <v>125.31</v>
      </c>
      <c r="C108" s="97">
        <v>99.9</v>
      </c>
      <c r="D108" s="97">
        <v>151.59</v>
      </c>
      <c r="E108" s="97">
        <v>130.19</v>
      </c>
      <c r="F108" s="97">
        <v>143.81</v>
      </c>
      <c r="G108" s="97">
        <v>148.37</v>
      </c>
      <c r="H108" s="97">
        <v>131.82</v>
      </c>
      <c r="I108" s="97">
        <v>106.1</v>
      </c>
      <c r="J108" s="97">
        <v>106.7</v>
      </c>
      <c r="K108" s="97">
        <v>152.69999999999999</v>
      </c>
      <c r="L108" s="97">
        <v>88.47</v>
      </c>
      <c r="M108" s="97">
        <v>105.3</v>
      </c>
    </row>
    <row r="109" spans="1:13" x14ac:dyDescent="0.25">
      <c r="A109" s="96" t="s">
        <v>67</v>
      </c>
      <c r="B109" s="97">
        <v>119.12</v>
      </c>
      <c r="C109" s="97">
        <v>99.9</v>
      </c>
      <c r="D109" s="97">
        <v>157.38</v>
      </c>
      <c r="E109" s="97">
        <v>125.57</v>
      </c>
      <c r="F109" s="97">
        <v>162.30000000000001</v>
      </c>
      <c r="G109" s="97">
        <v>165.95</v>
      </c>
      <c r="H109" s="97">
        <v>145.82</v>
      </c>
      <c r="I109" s="97">
        <v>106.1</v>
      </c>
      <c r="J109" s="97">
        <v>111.37</v>
      </c>
      <c r="K109" s="97">
        <v>155.43</v>
      </c>
      <c r="L109" s="97">
        <v>99.13</v>
      </c>
      <c r="M109" s="97">
        <v>106.18</v>
      </c>
    </row>
    <row r="110" spans="1:13" x14ac:dyDescent="0.25">
      <c r="A110" s="96" t="s">
        <v>68</v>
      </c>
      <c r="B110" s="97">
        <v>128.32</v>
      </c>
      <c r="C110" s="97">
        <v>99.9</v>
      </c>
      <c r="D110" s="97">
        <v>194.54</v>
      </c>
      <c r="E110" s="97">
        <v>135.82</v>
      </c>
      <c r="F110" s="97">
        <v>178.31</v>
      </c>
      <c r="G110" s="97">
        <v>197.89</v>
      </c>
      <c r="H110" s="97">
        <v>171.12</v>
      </c>
      <c r="I110" s="97">
        <v>117.23</v>
      </c>
      <c r="J110" s="97">
        <v>119</v>
      </c>
      <c r="K110" s="97">
        <v>234.4</v>
      </c>
      <c r="L110" s="97">
        <v>140.04</v>
      </c>
      <c r="M110" s="97">
        <v>106.38</v>
      </c>
    </row>
    <row r="111" spans="1:13" x14ac:dyDescent="0.25">
      <c r="A111" s="96" t="s">
        <v>69</v>
      </c>
      <c r="B111" s="97">
        <v>119.33</v>
      </c>
      <c r="C111" s="97">
        <v>99.9</v>
      </c>
      <c r="D111" s="97">
        <v>137.03</v>
      </c>
      <c r="E111" s="97">
        <v>132.97</v>
      </c>
      <c r="F111" s="97">
        <v>161.47</v>
      </c>
      <c r="G111" s="97">
        <v>187.58</v>
      </c>
      <c r="H111" s="97">
        <v>174.5</v>
      </c>
      <c r="I111" s="97">
        <v>111.85</v>
      </c>
      <c r="J111" s="97">
        <v>126.28</v>
      </c>
      <c r="K111" s="97">
        <v>234.4</v>
      </c>
      <c r="L111" s="97">
        <v>134.85</v>
      </c>
      <c r="M111" s="97">
        <v>107.4</v>
      </c>
    </row>
    <row r="112" spans="1:13" x14ac:dyDescent="0.25">
      <c r="A112" s="96" t="s">
        <v>70</v>
      </c>
      <c r="B112" s="97">
        <v>143.02000000000001</v>
      </c>
      <c r="C112" s="97">
        <v>127.19</v>
      </c>
      <c r="D112" s="97">
        <v>164.92</v>
      </c>
      <c r="E112" s="97">
        <v>151.72</v>
      </c>
      <c r="F112" s="97">
        <v>192.49</v>
      </c>
      <c r="G112" s="97">
        <v>223.68</v>
      </c>
      <c r="H112" s="97">
        <v>192.56</v>
      </c>
      <c r="I112" s="97">
        <v>125.9</v>
      </c>
      <c r="J112" s="97">
        <v>139.19</v>
      </c>
      <c r="K112" s="97">
        <v>233.14</v>
      </c>
      <c r="L112" s="97">
        <v>144.08000000000001</v>
      </c>
      <c r="M112" s="97">
        <v>113.17</v>
      </c>
    </row>
    <row r="113" spans="1:13" x14ac:dyDescent="0.25">
      <c r="A113" s="96" t="s">
        <v>14</v>
      </c>
      <c r="B113" s="97">
        <v>174.41</v>
      </c>
      <c r="C113" s="97">
        <v>154.41999999999999</v>
      </c>
      <c r="D113" s="97">
        <v>229.44</v>
      </c>
      <c r="E113" s="97">
        <v>164.54</v>
      </c>
      <c r="F113" s="97">
        <v>252.03</v>
      </c>
      <c r="G113" s="97">
        <v>304.64</v>
      </c>
      <c r="H113" s="97">
        <v>230.4</v>
      </c>
      <c r="I113" s="97">
        <v>143.16999999999999</v>
      </c>
      <c r="J113" s="97">
        <v>177.13</v>
      </c>
      <c r="K113" s="97">
        <v>219.3</v>
      </c>
      <c r="L113" s="97">
        <v>172.63</v>
      </c>
      <c r="M113" s="97">
        <v>115.03</v>
      </c>
    </row>
    <row r="114" spans="1:13" x14ac:dyDescent="0.25">
      <c r="A114" s="96" t="s">
        <v>15</v>
      </c>
      <c r="B114" s="97">
        <v>186.26</v>
      </c>
      <c r="C114" s="97">
        <v>162.87</v>
      </c>
      <c r="D114" s="97">
        <v>257.89</v>
      </c>
      <c r="E114" s="97">
        <v>183.56</v>
      </c>
      <c r="F114" s="97">
        <v>275.73</v>
      </c>
      <c r="G114" s="97">
        <v>337.82</v>
      </c>
      <c r="H114" s="97">
        <v>244.57</v>
      </c>
      <c r="I114" s="97">
        <v>158.52000000000001</v>
      </c>
      <c r="J114" s="97">
        <v>173.4</v>
      </c>
      <c r="K114" s="97">
        <v>219.3</v>
      </c>
      <c r="L114" s="97">
        <v>187.04</v>
      </c>
      <c r="M114" s="97">
        <v>129.83000000000001</v>
      </c>
    </row>
    <row r="115" spans="1:13" x14ac:dyDescent="0.25">
      <c r="A115" s="96" t="s">
        <v>16</v>
      </c>
      <c r="B115" s="97">
        <v>192.58</v>
      </c>
      <c r="C115" s="97">
        <v>166.48</v>
      </c>
      <c r="D115" s="97">
        <v>274.04000000000002</v>
      </c>
      <c r="E115" s="97">
        <v>217.84</v>
      </c>
      <c r="F115" s="97">
        <v>302.45</v>
      </c>
      <c r="G115" s="97">
        <v>351.07</v>
      </c>
      <c r="H115" s="97">
        <v>259.48</v>
      </c>
      <c r="I115" s="97">
        <v>167.97</v>
      </c>
      <c r="J115" s="97">
        <v>181.3</v>
      </c>
      <c r="K115" s="97">
        <v>219.3</v>
      </c>
      <c r="L115" s="97">
        <v>189.7</v>
      </c>
      <c r="M115" s="97">
        <v>158.69</v>
      </c>
    </row>
    <row r="116" spans="1:13" x14ac:dyDescent="0.25">
      <c r="A116" s="96" t="s">
        <v>17</v>
      </c>
      <c r="B116" s="97">
        <v>182.11</v>
      </c>
      <c r="C116" s="97">
        <v>155.16999999999999</v>
      </c>
      <c r="D116" s="97">
        <v>241.02</v>
      </c>
      <c r="E116" s="97">
        <v>223.27</v>
      </c>
      <c r="F116" s="97">
        <v>261.99</v>
      </c>
      <c r="G116" s="97">
        <v>299.08999999999997</v>
      </c>
      <c r="H116" s="97">
        <v>271.77</v>
      </c>
      <c r="I116" s="97">
        <v>169.07</v>
      </c>
      <c r="J116" s="97">
        <v>172</v>
      </c>
      <c r="K116" s="97">
        <v>219.3</v>
      </c>
      <c r="L116" s="97">
        <v>191.3</v>
      </c>
      <c r="M116" s="97">
        <v>168.02</v>
      </c>
    </row>
    <row r="117" spans="1:13" x14ac:dyDescent="0.25">
      <c r="A117" s="96" t="s">
        <v>18</v>
      </c>
      <c r="B117" s="97">
        <v>163.44999999999999</v>
      </c>
      <c r="C117" s="97">
        <v>145.44</v>
      </c>
      <c r="D117" s="97">
        <v>158.54</v>
      </c>
      <c r="E117" s="97">
        <v>186.92</v>
      </c>
      <c r="F117" s="97">
        <v>171.97</v>
      </c>
      <c r="G117" s="97">
        <v>176.32</v>
      </c>
      <c r="H117" s="97">
        <v>277.5</v>
      </c>
      <c r="I117" s="97">
        <v>162.13</v>
      </c>
      <c r="J117" s="97">
        <v>172</v>
      </c>
      <c r="K117" s="97">
        <v>219.3</v>
      </c>
      <c r="L117" s="97">
        <v>193.3</v>
      </c>
      <c r="M117" s="97">
        <v>174.3</v>
      </c>
    </row>
    <row r="120" spans="1:13" x14ac:dyDescent="0.25">
      <c r="I120" s="95" t="s">
        <v>43</v>
      </c>
      <c r="J120" s="97">
        <v>163.44999999999999</v>
      </c>
    </row>
    <row r="121" spans="1:13" x14ac:dyDescent="0.25">
      <c r="I121" s="95" t="s">
        <v>61</v>
      </c>
      <c r="J121" s="97">
        <v>145.44</v>
      </c>
    </row>
    <row r="122" spans="1:13" ht="38.25" x14ac:dyDescent="0.25">
      <c r="I122" s="95" t="s">
        <v>45</v>
      </c>
      <c r="J122" s="97">
        <v>158.54</v>
      </c>
    </row>
    <row r="123" spans="1:13" ht="25.5" x14ac:dyDescent="0.25">
      <c r="I123" s="95" t="s">
        <v>46</v>
      </c>
      <c r="J123" s="97">
        <v>186.92</v>
      </c>
    </row>
    <row r="124" spans="1:13" ht="25.5" x14ac:dyDescent="0.25">
      <c r="I124" s="95" t="s">
        <v>62</v>
      </c>
      <c r="J124" s="97">
        <v>171.97</v>
      </c>
    </row>
    <row r="125" spans="1:13" x14ac:dyDescent="0.25">
      <c r="I125" s="95" t="s">
        <v>48</v>
      </c>
      <c r="J125" s="97">
        <v>176.32</v>
      </c>
    </row>
    <row r="126" spans="1:13" x14ac:dyDescent="0.25">
      <c r="I126" s="95" t="s">
        <v>63</v>
      </c>
      <c r="J126" s="97">
        <v>277.5</v>
      </c>
    </row>
    <row r="127" spans="1:13" ht="38.25" x14ac:dyDescent="0.25">
      <c r="I127" s="95" t="s">
        <v>64</v>
      </c>
      <c r="J127" s="97">
        <v>162.13</v>
      </c>
    </row>
    <row r="128" spans="1:13" ht="25.5" x14ac:dyDescent="0.25">
      <c r="I128" s="99" t="s">
        <v>51</v>
      </c>
      <c r="J128" s="97">
        <v>172</v>
      </c>
    </row>
    <row r="129" spans="9:10" x14ac:dyDescent="0.25">
      <c r="I129" s="99" t="s">
        <v>72</v>
      </c>
      <c r="J129" s="97">
        <v>219.3</v>
      </c>
    </row>
    <row r="130" spans="9:10" x14ac:dyDescent="0.25">
      <c r="I130" s="99" t="s">
        <v>4</v>
      </c>
      <c r="J130" s="97">
        <v>193.3</v>
      </c>
    </row>
    <row r="131" spans="9:10" x14ac:dyDescent="0.25">
      <c r="I131" s="99" t="s">
        <v>53</v>
      </c>
      <c r="J131" s="97">
        <v>174.3</v>
      </c>
    </row>
    <row r="171" spans="9:12" x14ac:dyDescent="0.25">
      <c r="I171" s="100"/>
    </row>
    <row r="172" spans="9:12" x14ac:dyDescent="0.25">
      <c r="I172" s="101"/>
      <c r="K172" s="102"/>
      <c r="L172" s="103"/>
    </row>
    <row r="173" spans="9:12" x14ac:dyDescent="0.25">
      <c r="I173" s="104"/>
      <c r="K173" s="102"/>
      <c r="L173" s="103"/>
    </row>
    <row r="174" spans="9:12" x14ac:dyDescent="0.25">
      <c r="I174" s="90"/>
      <c r="K174" s="102"/>
      <c r="L174" s="103"/>
    </row>
    <row r="175" spans="9:12" x14ac:dyDescent="0.25">
      <c r="I175" s="90"/>
      <c r="K175" s="102"/>
      <c r="L175" s="103"/>
    </row>
    <row r="176" spans="9:12" x14ac:dyDescent="0.25">
      <c r="I176" s="90"/>
      <c r="K176" s="102"/>
      <c r="L176" s="103"/>
    </row>
    <row r="177" spans="9:12" x14ac:dyDescent="0.25">
      <c r="I177" s="90"/>
      <c r="K177" s="102"/>
      <c r="L177" s="103"/>
    </row>
    <row r="178" spans="9:12" x14ac:dyDescent="0.25">
      <c r="I178" s="90"/>
      <c r="K178" s="102"/>
      <c r="L178" s="103"/>
    </row>
    <row r="179" spans="9:12" x14ac:dyDescent="0.25">
      <c r="I179" s="90"/>
      <c r="K179" s="102"/>
      <c r="L179" s="103"/>
    </row>
    <row r="180" spans="9:12" x14ac:dyDescent="0.25">
      <c r="I180" s="90"/>
      <c r="K180" s="102"/>
      <c r="L180" s="103"/>
    </row>
    <row r="181" spans="9:12" x14ac:dyDescent="0.25">
      <c r="I181" s="90"/>
      <c r="K181" s="102"/>
      <c r="L181" s="103"/>
    </row>
    <row r="182" spans="9:12" x14ac:dyDescent="0.25">
      <c r="I182" s="90"/>
      <c r="K182" s="102"/>
      <c r="L182" s="103"/>
    </row>
    <row r="183" spans="9:12" x14ac:dyDescent="0.25">
      <c r="I183" s="90"/>
      <c r="K183" s="105"/>
      <c r="L183" s="106"/>
    </row>
    <row r="184" spans="9:12" x14ac:dyDescent="0.25">
      <c r="I184" s="90"/>
      <c r="K184" s="107"/>
    </row>
    <row r="185" spans="9:12" x14ac:dyDescent="0.25">
      <c r="I185" s="108"/>
    </row>
  </sheetData>
  <mergeCells count="3">
    <mergeCell ref="A1:M1"/>
    <mergeCell ref="A2:M2"/>
    <mergeCell ref="B60:I60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</vt:lpstr>
      <vt:lpstr>4.2</vt:lpstr>
      <vt:lpstr>'4.1'!Print_Area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2025-03-27T12:05:07Z</dcterms:created>
  <dcterms:modified xsi:type="dcterms:W3CDTF">2025-03-27T12:05:59Z</dcterms:modified>
</cp:coreProperties>
</file>