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8_{06D1C64A-5FDD-4307-B993-1315E365705D}" xr6:coauthVersionLast="36" xr6:coauthVersionMax="36" xr10:uidLastSave="{00000000-0000-0000-0000-000000000000}"/>
  <bookViews>
    <workbookView xWindow="0" yWindow="0" windowWidth="24000" windowHeight="9405" xr2:uid="{2FC4E172-52F2-4E4C-B865-D8A5DCB2A030}"/>
  </bookViews>
  <sheets>
    <sheet name="8.1" sheetId="1" r:id="rId1"/>
    <sheet name="8.2" sheetId="2" r:id="rId2"/>
    <sheet name="8.3" sheetId="3" r:id="rId3"/>
  </sheets>
  <externalReferences>
    <externalReference r:id="rId4"/>
    <externalReference r:id="rId5"/>
    <externalReference r:id="rId6"/>
  </externalReferences>
  <definedNames>
    <definedName name="\I">#REF!</definedName>
    <definedName name="\P">#REF!</definedName>
    <definedName name="aa">'[2]Oil Consumption – barrels'!#REF!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FHeadings">'[1]Conversion factors_1'!$B$5:$Q$5</definedName>
    <definedName name="ConversionFactors">OFFSET('[1]Conversion factors_1'!$B$6,0,0,100,16)</definedName>
    <definedName name="ConversionFactors2">OFFSET('[1]Conversion factors_2'!$B$6,0,0,100,16)</definedName>
    <definedName name="Countries">'[3]automatic MM'!$C$77:$C$114</definedName>
    <definedName name="CountryName">'[3]automatic MM'!$D$6</definedName>
    <definedName name="CountryName_1">'[3]automatic MM'!$D$6</definedName>
    <definedName name="DataYear">'[3]automatic MM'!$D$9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xceptions">OFFSET([3]Exceptions!$B$8,1,0,COUNTA([3]Exceptions!$B$8:$B$305)-1,6)</definedName>
    <definedName name="INIT">#REF!</definedName>
    <definedName name="LEAP">#REF!</definedName>
    <definedName name="MJ_per_toe">41868</definedName>
    <definedName name="NONLEAP">#REF!</definedName>
    <definedName name="_xlnm.Print_Area" localSheetId="0">'8.1'!$A$1:$F$21</definedName>
    <definedName name="Print1">#REF!</definedName>
    <definedName name="RawData">'[1]Data in physical units_1'!$B$5:$BM$106</definedName>
    <definedName name="RawData2">'[1]Data in physical units_2'!$B$5:$BM$106</definedName>
    <definedName name="RawDataHeadings">'[1]Data in physical units_1'!$B$4:$BM$4</definedName>
    <definedName name="RawDataHeadings2">'[1]Data in physical units_2'!$B$4:$BM$4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  <c r="D16" i="1"/>
  <c r="C16" i="1"/>
  <c r="B16" i="1"/>
  <c r="F15" i="1"/>
  <c r="F17" i="1" s="1"/>
  <c r="E15" i="1"/>
  <c r="E16" i="1" s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16" i="1" l="1"/>
</calcChain>
</file>

<file path=xl/sharedStrings.xml><?xml version="1.0" encoding="utf-8"?>
<sst xmlns="http://schemas.openxmlformats.org/spreadsheetml/2006/main" count="162" uniqueCount="103">
  <si>
    <t>Table 8.1: Per-Capita Primary Energy Consumption and Energy Intensity</t>
  </si>
  <si>
    <t>Year</t>
  </si>
  <si>
    <t>Energy Consumption# in petajoules</t>
  </si>
  <si>
    <t xml:space="preserve">Mid year population* 
(in Thousands) </t>
  </si>
  <si>
    <t>GDP at 2011-12 prices** ( Rs. crore)</t>
  </si>
  <si>
    <t>Per Capita Energy Consumption (in Megajoules)</t>
  </si>
  <si>
    <t>Energy Intensity (Megajoules  per rupee)</t>
  </si>
  <si>
    <t>2011-12</t>
  </si>
  <si>
    <t>2012-13</t>
  </si>
  <si>
    <t>2013-14</t>
  </si>
  <si>
    <t>2014-15</t>
  </si>
  <si>
    <t xml:space="preserve">2015-16 </t>
  </si>
  <si>
    <t>2016-17</t>
  </si>
  <si>
    <t>2017-18</t>
  </si>
  <si>
    <t xml:space="preserve">2018-19 </t>
  </si>
  <si>
    <t>2019-20</t>
  </si>
  <si>
    <t>2020-21</t>
  </si>
  <si>
    <t xml:space="preserve">2021-22 </t>
  </si>
  <si>
    <t>2022-23</t>
  </si>
  <si>
    <t>2023-24(P)</t>
  </si>
  <si>
    <t>Growth rate of 2023-24 over 2022-23 (%)</t>
  </si>
  <si>
    <t>CAGR 2014-15 to 2023-24(P) (%)</t>
  </si>
  <si>
    <t xml:space="preserve"> P: Provisional</t>
  </si>
  <si>
    <t>Energy Intensity=Amount of energy consumed for producing one unit of Gross Domestic Product.</t>
  </si>
  <si>
    <r>
      <t xml:space="preserve">* </t>
    </r>
    <r>
      <rPr>
        <i/>
        <sz val="10"/>
        <color theme="1"/>
        <rFont val="Calibri"/>
        <family val="2"/>
        <scheme val="minor"/>
      </rPr>
      <t>Mid-Year (as on 1st October) population has been taken from Population Projections for India and states 2011 – 2036</t>
    </r>
    <r>
      <rPr>
        <sz val="10"/>
        <color theme="1"/>
        <rFont val="Calibri"/>
        <family val="2"/>
        <scheme val="minor"/>
      </rPr>
      <t xml:space="preserve">; </t>
    </r>
    <r>
      <rPr>
        <i/>
        <sz val="10"/>
        <color theme="1"/>
        <rFont val="Calibri"/>
        <family val="2"/>
        <scheme val="minor"/>
      </rPr>
      <t>Report of the Technical Group On Population Projections</t>
    </r>
    <r>
      <rPr>
        <sz val="10"/>
        <color theme="1"/>
        <rFont val="Calibri"/>
        <family val="2"/>
        <scheme val="minor"/>
      </rPr>
      <t xml:space="preserve">, </t>
    </r>
    <r>
      <rPr>
        <i/>
        <sz val="10"/>
        <color theme="1"/>
        <rFont val="Calibri"/>
        <family val="2"/>
        <scheme val="minor"/>
      </rPr>
      <t>July, 2020</t>
    </r>
  </si>
  <si>
    <t>**  GDP  estimates are  at base 2011-12 price as per the National Accounts Divisions's, NSO, MoSPI.</t>
  </si>
  <si>
    <t># Energy consumption from Primary Energy Resources</t>
  </si>
  <si>
    <t>Table 8.2 India's Total Emissions related to Energy Sector</t>
  </si>
  <si>
    <t>(GgCO2 Equivalent)*</t>
  </si>
  <si>
    <t>GHG sources and removals</t>
  </si>
  <si>
    <t>A. Fuel Combustion activities</t>
  </si>
  <si>
    <t>1. Energy Industries</t>
  </si>
  <si>
    <t>2. Manufacturing industries &amp; construction</t>
  </si>
  <si>
    <t>3. Transport</t>
  </si>
  <si>
    <t>4. Other sectors</t>
  </si>
  <si>
    <t>B. Fugitive emission from fuels</t>
  </si>
  <si>
    <t>1. Solid fuels</t>
  </si>
  <si>
    <t>2. Oil and natural gas</t>
  </si>
  <si>
    <t>Total Energy (A+B)</t>
  </si>
  <si>
    <t>Source: India Fourth Biennial Update Report to The United Nations Framework Convention on Climate Change, Ministry of Environment, Forest and Climate Change, December 2024</t>
  </si>
  <si>
    <t>*GgCO2 Equivalent : Gigagrams of carbon dioxide equivalent</t>
  </si>
  <si>
    <t>Table 8.3 Energy Indicators ( Economic Dimension) for Sustainability from FY : 2014-15 to FY : 2023-24(P)</t>
  </si>
  <si>
    <t>Theme</t>
  </si>
  <si>
    <t>Sub-theme</t>
  </si>
  <si>
    <t>Indicator</t>
  </si>
  <si>
    <t>Category</t>
  </si>
  <si>
    <t>Unit</t>
  </si>
  <si>
    <t>2015-16</t>
  </si>
  <si>
    <t>2018-19</t>
  </si>
  <si>
    <t>2021-22</t>
  </si>
  <si>
    <t>Use and Production Pattern</t>
  </si>
  <si>
    <t>Overall Use</t>
  </si>
  <si>
    <t>Energy use per capita</t>
  </si>
  <si>
    <t>TPES</t>
  </si>
  <si>
    <t>toe/person</t>
  </si>
  <si>
    <t>TFC</t>
  </si>
  <si>
    <t xml:space="preserve">Electricity </t>
  </si>
  <si>
    <t>Kwh/person</t>
  </si>
  <si>
    <t>Overall Productivity</t>
  </si>
  <si>
    <t>Energy use per unit of GDP</t>
  </si>
  <si>
    <t>toe/000'rupees</t>
  </si>
  <si>
    <t>Kwh/000'rupees</t>
  </si>
  <si>
    <t>Supply Efficiency</t>
  </si>
  <si>
    <t>Efficiency of energy conversion and distribution</t>
  </si>
  <si>
    <t>All</t>
  </si>
  <si>
    <t>%</t>
  </si>
  <si>
    <t>Production</t>
  </si>
  <si>
    <t>Reserves-to-production ratio</t>
  </si>
  <si>
    <t>years</t>
  </si>
  <si>
    <t>coal</t>
  </si>
  <si>
    <t>lignite</t>
  </si>
  <si>
    <t>Resources-to-production ratio</t>
  </si>
  <si>
    <t>Crude oil</t>
  </si>
  <si>
    <t>Natural Gas</t>
  </si>
  <si>
    <t>Coal</t>
  </si>
  <si>
    <t>Lignite</t>
  </si>
  <si>
    <t>End Use</t>
  </si>
  <si>
    <t>Sectoral Energy Intensities</t>
  </si>
  <si>
    <t>Industry</t>
  </si>
  <si>
    <t>Agriculture</t>
  </si>
  <si>
    <t>Transport</t>
  </si>
  <si>
    <t>Sectoral Electricity Intensities</t>
  </si>
  <si>
    <t>Diversification (Fuel Mix)</t>
  </si>
  <si>
    <t>Fuel shares in TPES</t>
  </si>
  <si>
    <t>Crude Oil</t>
  </si>
  <si>
    <t>Nuclear</t>
  </si>
  <si>
    <t>Renewable Energy</t>
  </si>
  <si>
    <t>Fuel share in TFC</t>
  </si>
  <si>
    <t>Oil Products</t>
  </si>
  <si>
    <t>Electricity</t>
  </si>
  <si>
    <t>Fuel share in electricity</t>
  </si>
  <si>
    <t>Thermal</t>
  </si>
  <si>
    <t xml:space="preserve">Hydro </t>
  </si>
  <si>
    <t>RE (other than Hydro)</t>
  </si>
  <si>
    <t>Security</t>
  </si>
  <si>
    <t>Imports</t>
  </si>
  <si>
    <t>Net energy import dependency</t>
  </si>
  <si>
    <t>Overall</t>
  </si>
  <si>
    <t>Natural gas</t>
  </si>
  <si>
    <t xml:space="preserve">Coal </t>
  </si>
  <si>
    <t>Strategic Fuel Stocks</t>
  </si>
  <si>
    <t>Stocks of critical fuels per corresponding fuel consumption</t>
  </si>
  <si>
    <t xml:space="preserve">Note: The difference in the figures (net energy import dependency- crude oil) computed by MoPNG and MoSPI arises due to methodolgical differences - MoSPI using data from supply side and MoPNG using consumption side.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</si>
</sst>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"/>
    <numFmt numFmtId="165" formatCode="_ * #,##0.00_ ;_ * \-#,##0.00_ ;_ * &quot;-&quot;??_ ;_ @_ "/>
    <numFmt numFmtId="166" formatCode="0.0000"/>
    <numFmt numFmtId="167" formatCode="0.0000000"/>
    <numFmt numFmtId="168" formatCode="0.000000"/>
    <numFmt numFmtId="169" formatCode="0.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E4D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1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5" fillId="3" borderId="5" xfId="0" applyFont="1" applyFill="1" applyBorder="1"/>
    <xf numFmtId="3" fontId="6" fillId="3" borderId="5" xfId="0" applyNumberFormat="1" applyFont="1" applyFill="1" applyBorder="1" applyAlignment="1">
      <alignment horizontal="right" vertical="center" wrapText="1"/>
    </xf>
    <xf numFmtId="3" fontId="6" fillId="3" borderId="5" xfId="0" applyNumberFormat="1" applyFont="1" applyFill="1" applyBorder="1" applyAlignment="1">
      <alignment horizontal="right" vertical="center"/>
    </xf>
    <xf numFmtId="164" fontId="6" fillId="3" borderId="5" xfId="0" applyNumberFormat="1" applyFont="1" applyFill="1" applyBorder="1" applyAlignment="1">
      <alignment horizontal="right" vertical="center"/>
    </xf>
    <xf numFmtId="1" fontId="0" fillId="0" borderId="0" xfId="0" applyNumberFormat="1"/>
    <xf numFmtId="3" fontId="0" fillId="0" borderId="0" xfId="0" applyNumberFormat="1"/>
    <xf numFmtId="4" fontId="0" fillId="0" borderId="0" xfId="0" applyNumberFormat="1"/>
    <xf numFmtId="0" fontId="7" fillId="3" borderId="4" xfId="0" applyFont="1" applyFill="1" applyBorder="1" applyAlignment="1">
      <alignment horizontal="left" vertical="center" wrapText="1"/>
    </xf>
    <xf numFmtId="2" fontId="7" fillId="3" borderId="4" xfId="1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 vertical="center" wrapText="1"/>
    </xf>
    <xf numFmtId="2" fontId="7" fillId="3" borderId="7" xfId="1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2" fontId="7" fillId="2" borderId="0" xfId="2" applyNumberFormat="1" applyFont="1" applyFill="1" applyBorder="1" applyAlignment="1">
      <alignment horizontal="right" vertical="center"/>
    </xf>
    <xf numFmtId="2" fontId="7" fillId="2" borderId="9" xfId="2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indent="28"/>
    </xf>
    <xf numFmtId="0" fontId="11" fillId="2" borderId="13" xfId="0" applyFont="1" applyFill="1" applyBorder="1"/>
    <xf numFmtId="0" fontId="11" fillId="2" borderId="14" xfId="0" applyFont="1" applyFill="1" applyBorder="1"/>
    <xf numFmtId="0" fontId="12" fillId="4" borderId="0" xfId="0" applyFont="1" applyFill="1"/>
    <xf numFmtId="0" fontId="12" fillId="2" borderId="10" xfId="0" applyFont="1" applyFill="1" applyBorder="1"/>
    <xf numFmtId="0" fontId="12" fillId="2" borderId="11" xfId="0" applyFont="1" applyFill="1" applyBorder="1"/>
    <xf numFmtId="0" fontId="12" fillId="2" borderId="0" xfId="0" applyFont="1" applyFill="1"/>
    <xf numFmtId="0" fontId="11" fillId="2" borderId="11" xfId="0" applyFont="1" applyFill="1" applyBorder="1"/>
    <xf numFmtId="0" fontId="13" fillId="2" borderId="7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vertical="center"/>
    </xf>
    <xf numFmtId="3" fontId="15" fillId="3" borderId="4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/>
    <xf numFmtId="3" fontId="14" fillId="3" borderId="15" xfId="0" applyNumberFormat="1" applyFont="1" applyFill="1" applyBorder="1" applyAlignment="1">
      <alignment horizontal="right"/>
    </xf>
    <xf numFmtId="0" fontId="16" fillId="2" borderId="12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12" fillId="2" borderId="13" xfId="0" applyFont="1" applyFill="1" applyBorder="1"/>
    <xf numFmtId="0" fontId="12" fillId="2" borderId="14" xfId="0" applyFont="1" applyFill="1" applyBorder="1"/>
    <xf numFmtId="0" fontId="15" fillId="2" borderId="10" xfId="0" applyFont="1" applyFill="1" applyBorder="1"/>
    <xf numFmtId="0" fontId="12" fillId="2" borderId="7" xfId="0" applyFont="1" applyFill="1" applyBorder="1"/>
    <xf numFmtId="3" fontId="12" fillId="4" borderId="0" xfId="0" applyNumberFormat="1" applyFont="1" applyFill="1"/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22" xfId="0" applyNumberFormat="1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166" fontId="0" fillId="6" borderId="4" xfId="0" applyNumberFormat="1" applyFill="1" applyBorder="1" applyAlignment="1">
      <alignment horizontal="center" vertical="center"/>
    </xf>
    <xf numFmtId="166" fontId="0" fillId="6" borderId="4" xfId="0" applyNumberFormat="1" applyFill="1" applyBorder="1" applyAlignment="1">
      <alignment horizontal="center"/>
    </xf>
    <xf numFmtId="166" fontId="0" fillId="6" borderId="4" xfId="0" applyNumberFormat="1" applyFill="1" applyBorder="1" applyAlignment="1">
      <alignment horizontal="right"/>
    </xf>
    <xf numFmtId="166" fontId="0" fillId="6" borderId="22" xfId="0" applyNumberFormat="1" applyFill="1" applyBorder="1" applyAlignment="1">
      <alignment horizontal="right"/>
    </xf>
    <xf numFmtId="167" fontId="0" fillId="0" borderId="0" xfId="0" applyNumberFormat="1"/>
    <xf numFmtId="168" fontId="0" fillId="0" borderId="0" xfId="0" applyNumberFormat="1"/>
    <xf numFmtId="166" fontId="0" fillId="3" borderId="4" xfId="0" applyNumberFormat="1" applyFill="1" applyBorder="1" applyAlignment="1">
      <alignment horizontal="center"/>
    </xf>
    <xf numFmtId="166" fontId="0" fillId="3" borderId="4" xfId="0" applyNumberFormat="1" applyFill="1" applyBorder="1"/>
    <xf numFmtId="166" fontId="0" fillId="3" borderId="22" xfId="0" applyNumberFormat="1" applyFill="1" applyBorder="1"/>
    <xf numFmtId="2" fontId="0" fillId="3" borderId="4" xfId="0" applyNumberFormat="1" applyFill="1" applyBorder="1" applyAlignment="1">
      <alignment horizontal="center"/>
    </xf>
    <xf numFmtId="2" fontId="0" fillId="3" borderId="4" xfId="0" applyNumberFormat="1" applyFill="1" applyBorder="1"/>
    <xf numFmtId="2" fontId="0" fillId="3" borderId="22" xfId="0" applyNumberFormat="1" applyFill="1" applyBorder="1"/>
    <xf numFmtId="166" fontId="0" fillId="6" borderId="4" xfId="0" applyNumberFormat="1" applyFill="1" applyBorder="1"/>
    <xf numFmtId="166" fontId="0" fillId="6" borderId="22" xfId="0" applyNumberFormat="1" applyFill="1" applyBorder="1"/>
    <xf numFmtId="169" fontId="0" fillId="3" borderId="4" xfId="0" applyNumberFormat="1" applyFill="1" applyBorder="1" applyAlignment="1">
      <alignment horizontal="center"/>
    </xf>
    <xf numFmtId="169" fontId="0" fillId="3" borderId="4" xfId="0" applyNumberFormat="1" applyFill="1" applyBorder="1"/>
    <xf numFmtId="169" fontId="0" fillId="6" borderId="4" xfId="0" applyNumberFormat="1" applyFill="1" applyBorder="1"/>
    <xf numFmtId="169" fontId="0" fillId="6" borderId="22" xfId="0" applyNumberFormat="1" applyFill="1" applyBorder="1"/>
    <xf numFmtId="2" fontId="0" fillId="6" borderId="4" xfId="0" applyNumberFormat="1" applyFill="1" applyBorder="1"/>
    <xf numFmtId="2" fontId="0" fillId="6" borderId="22" xfId="0" applyNumberFormat="1" applyFill="1" applyBorder="1"/>
    <xf numFmtId="0" fontId="19" fillId="3" borderId="4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 wrapText="1"/>
    </xf>
    <xf numFmtId="2" fontId="0" fillId="3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vertical="center"/>
    </xf>
    <xf numFmtId="2" fontId="0" fillId="3" borderId="22" xfId="0" applyNumberFormat="1" applyFill="1" applyBorder="1" applyAlignment="1">
      <alignment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vertical="top" wrapText="1"/>
    </xf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/>
    <xf numFmtId="1" fontId="0" fillId="3" borderId="22" xfId="0" applyNumberFormat="1" applyFill="1" applyBorder="1"/>
    <xf numFmtId="169" fontId="0" fillId="6" borderId="4" xfId="0" applyNumberFormat="1" applyFill="1" applyBorder="1" applyAlignment="1">
      <alignment vertical="center"/>
    </xf>
    <xf numFmtId="0" fontId="19" fillId="3" borderId="4" xfId="0" applyFont="1" applyFill="1" applyBorder="1" applyAlignment="1">
      <alignment vertical="top" wrapText="1"/>
    </xf>
    <xf numFmtId="2" fontId="0" fillId="6" borderId="4" xfId="0" applyNumberFormat="1" applyFill="1" applyBorder="1" applyAlignment="1">
      <alignment horizontal="center"/>
    </xf>
    <xf numFmtId="0" fontId="19" fillId="3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2" fontId="0" fillId="6" borderId="4" xfId="0" applyNumberFormat="1" applyFill="1" applyBorder="1" applyAlignment="1">
      <alignment vertical="center"/>
    </xf>
    <xf numFmtId="2" fontId="0" fillId="6" borderId="22" xfId="0" applyNumberForma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2" fontId="0" fillId="3" borderId="4" xfId="0" applyNumberFormat="1" applyFill="1" applyBorder="1" applyAlignment="1">
      <alignment horizontal="left" vertical="center"/>
    </xf>
    <xf numFmtId="0" fontId="20" fillId="5" borderId="23" xfId="0" applyFont="1" applyFill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top" wrapText="1"/>
    </xf>
    <xf numFmtId="0" fontId="20" fillId="5" borderId="25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 xr:uid="{A352B5A3-D1A5-4485-B5DC-A14D34A7944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32nd%20Edition%20of%20ES-2025_Final_attached%20in%20file-rinki%20m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BP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C\Energy%20Statistics%20Unit\Energy%20Balance\Chapter%207\IEA%20Energy%20Balance%20Builder_India_2020-21%20-%20Calcul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Position"/>
      <sheetName val="1.1"/>
      <sheetName val="1.2"/>
      <sheetName val="1.3"/>
      <sheetName val="1.4"/>
      <sheetName val="Installed Capacity"/>
      <sheetName val="2.1"/>
      <sheetName val="2.1 Cont."/>
      <sheetName val="2.2"/>
      <sheetName val="2.3"/>
      <sheetName val="2.4"/>
      <sheetName val="2.5"/>
      <sheetName val="2.6"/>
      <sheetName val="Production"/>
      <sheetName val="3.1"/>
      <sheetName val="3.2"/>
      <sheetName val="3.3"/>
      <sheetName val="3.3 (A&amp;B)"/>
      <sheetName val=" 3.4"/>
      <sheetName val="3.5"/>
      <sheetName val="3.6"/>
      <sheetName val="Foreign Trade"/>
      <sheetName val="4.1"/>
      <sheetName val="4.3 Base Table"/>
      <sheetName val="4.2"/>
      <sheetName val="Availability"/>
      <sheetName val="5.1"/>
      <sheetName val="5.2"/>
      <sheetName val="5.3"/>
      <sheetName val="5.4"/>
      <sheetName val="Consumption"/>
      <sheetName val="6.1"/>
      <sheetName val="6.2"/>
      <sheetName val="6.2_Original"/>
      <sheetName val="6.3"/>
      <sheetName val="6.4"/>
      <sheetName val="6.5"/>
      <sheetName val="6.6"/>
      <sheetName val="6.6 conti"/>
      <sheetName val="6.6 conti 1"/>
      <sheetName val="Base Tables for 6.6"/>
      <sheetName val="6.7"/>
      <sheetName val="6.8"/>
      <sheetName val="6.9"/>
      <sheetName val="Domestic Conversion Factors"/>
      <sheetName val="Energy Balance_2022-23"/>
      <sheetName val="7.1_FY-2022-23(F) "/>
      <sheetName val="Data in physical units_1"/>
      <sheetName val="Conversion factors_1"/>
      <sheetName val="Disaggregated Balance_1"/>
      <sheetName val="Aggregated Balance_1"/>
      <sheetName val="7.2_FY-2022-23(F)"/>
      <sheetName val="7.3_FY-2022-23(F)_PJ"/>
      <sheetName val="7.4_FY-2022-23(F) "/>
      <sheetName val="Sankey Diagram(2022-23(F))"/>
      <sheetName val="Energy Balance_2023-24"/>
      <sheetName val="7.5_FY-2023-24(P)"/>
      <sheetName val="Data in physical units_2"/>
      <sheetName val="Conversion factors_2"/>
      <sheetName val="Disaggregated Balance_2"/>
      <sheetName val="Aggregated Balance_2"/>
      <sheetName val="7.6_FY-2023-24(P)"/>
      <sheetName val="7.7_FY-2023-24(P)_PJ"/>
      <sheetName val="7.8_FY-2023-24(P)"/>
      <sheetName val="Sankey Diagram(2023-24(P)"/>
      <sheetName val="Sustainability and Energy"/>
      <sheetName val="8.1"/>
      <sheetName val="8.2"/>
      <sheetName val="8.4"/>
      <sheetName val="Supporting Tables(Ch-8)"/>
      <sheetName val="Annexure I"/>
      <sheetName val="Annexure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893191</v>
          </cell>
          <cell r="E5">
            <v>0</v>
          </cell>
          <cell r="F5">
            <v>0</v>
          </cell>
          <cell r="G5">
            <v>44029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29179.078798620994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12831.509</v>
          </cell>
          <cell r="AA5">
            <v>42816.879000000001</v>
          </cell>
          <cell r="AB5">
            <v>0</v>
          </cell>
          <cell r="AC5">
            <v>0</v>
          </cell>
          <cell r="AD5">
            <v>15000.24</v>
          </cell>
          <cell r="AE5">
            <v>947.91499999999996</v>
          </cell>
          <cell r="AF5">
            <v>114421.23700000001</v>
          </cell>
          <cell r="AG5">
            <v>9242.4830000000002</v>
          </cell>
          <cell r="AH5">
            <v>17036.361000000001</v>
          </cell>
          <cell r="AI5">
            <v>0</v>
          </cell>
          <cell r="AJ5">
            <v>1301.1790000000001</v>
          </cell>
          <cell r="AK5">
            <v>5144.1450000000004</v>
          </cell>
          <cell r="AL5">
            <v>0</v>
          </cell>
          <cell r="AM5">
            <v>16044.149000000001</v>
          </cell>
          <cell r="AN5">
            <v>31755.569500000034</v>
          </cell>
          <cell r="AO5">
            <v>1334431.3468494343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1617904.3000000003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211931.81431074993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237667.90840099999</v>
          </cell>
          <cell r="E11">
            <v>0</v>
          </cell>
          <cell r="F11">
            <v>0</v>
          </cell>
          <cell r="G11">
            <v>22.898938999999999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232700.41197882604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18335.441515999999</v>
          </cell>
          <cell r="AA11">
            <v>1068.7007080000001</v>
          </cell>
          <cell r="AB11">
            <v>0</v>
          </cell>
          <cell r="AC11">
            <v>0</v>
          </cell>
          <cell r="AD11">
            <v>3.0000000000000001E-6</v>
          </cell>
          <cell r="AE11">
            <v>0</v>
          </cell>
          <cell r="AF11">
            <v>322.39800700000001</v>
          </cell>
          <cell r="AG11">
            <v>8562.5943420000003</v>
          </cell>
          <cell r="AH11">
            <v>896.52557200000001</v>
          </cell>
          <cell r="AI11">
            <v>0</v>
          </cell>
          <cell r="AJ11">
            <v>2152.255079</v>
          </cell>
          <cell r="AK11">
            <v>2797.4496989999998</v>
          </cell>
          <cell r="AL11">
            <v>0</v>
          </cell>
          <cell r="AM11">
            <v>8663.679247</v>
          </cell>
          <cell r="AN11">
            <v>1798.8291929999978</v>
          </cell>
          <cell r="AO11">
            <v>1018901.3983019193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7639.76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-1166.019894</v>
          </cell>
          <cell r="E12">
            <v>0</v>
          </cell>
          <cell r="F12">
            <v>0</v>
          </cell>
          <cell r="G12">
            <v>-333.16596500000003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-539.52472939999961</v>
          </cell>
          <cell r="AA12">
            <v>-13126.85295297578</v>
          </cell>
          <cell r="AB12">
            <v>0</v>
          </cell>
          <cell r="AC12">
            <v>0</v>
          </cell>
          <cell r="AD12">
            <v>-7263.5654305217404</v>
          </cell>
          <cell r="AE12">
            <v>-10.833260549596803</v>
          </cell>
          <cell r="AF12">
            <v>-28495.923590639628</v>
          </cell>
          <cell r="AG12">
            <v>-1840.9374050000001</v>
          </cell>
          <cell r="AH12">
            <v>-5714.1039689999998</v>
          </cell>
          <cell r="AI12">
            <v>0</v>
          </cell>
          <cell r="AJ12">
            <v>-13.806098231259607</v>
          </cell>
          <cell r="AK12">
            <v>-8.7877969999999994</v>
          </cell>
          <cell r="AL12">
            <v>0</v>
          </cell>
          <cell r="AM12">
            <v>-284.08826499999998</v>
          </cell>
          <cell r="AN12">
            <v>-3716.5130437889966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-13791.92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-15515</v>
          </cell>
          <cell r="E15">
            <v>0</v>
          </cell>
          <cell r="F15">
            <v>0</v>
          </cell>
          <cell r="G15">
            <v>1832.9999999999998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1114177.8885070002</v>
          </cell>
          <cell r="E16">
            <v>0</v>
          </cell>
          <cell r="F16">
            <v>0</v>
          </cell>
          <cell r="G16">
            <v>45551.732973999999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261879.49077744703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30627.425786599997</v>
          </cell>
          <cell r="AA16">
            <v>30758.726755024218</v>
          </cell>
          <cell r="AB16">
            <v>0</v>
          </cell>
          <cell r="AC16">
            <v>0</v>
          </cell>
          <cell r="AD16">
            <v>7736.6745724782586</v>
          </cell>
          <cell r="AE16">
            <v>937.08173945040312</v>
          </cell>
          <cell r="AF16">
            <v>86247.711416360369</v>
          </cell>
          <cell r="AG16">
            <v>15964.139937</v>
          </cell>
          <cell r="AH16">
            <v>12218.782603</v>
          </cell>
          <cell r="AI16">
            <v>0</v>
          </cell>
          <cell r="AJ16">
            <v>3439.6279807687406</v>
          </cell>
          <cell r="AK16">
            <v>7932.8069020000003</v>
          </cell>
          <cell r="AL16">
            <v>0</v>
          </cell>
          <cell r="AM16">
            <v>24423.739982000003</v>
          </cell>
          <cell r="AN16">
            <v>29837.885649211035</v>
          </cell>
          <cell r="AO16">
            <v>2353332.7451513535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1823683.9543107504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1039.0198939996772</v>
          </cell>
          <cell r="E18">
            <v>0</v>
          </cell>
          <cell r="F18">
            <v>0</v>
          </cell>
          <cell r="G18">
            <v>1293.1659650000074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19395.094938399125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-2128.4928406602339</v>
          </cell>
          <cell r="AA18">
            <v>4217.6372261855722</v>
          </cell>
          <cell r="AB18">
            <v>0</v>
          </cell>
          <cell r="AC18">
            <v>0</v>
          </cell>
          <cell r="AD18">
            <v>-358.59944194525997</v>
          </cell>
          <cell r="AE18">
            <v>-447.50116160370987</v>
          </cell>
          <cell r="AF18">
            <v>378.28858363961626</v>
          </cell>
          <cell r="AG18">
            <v>-9006.7220395757904</v>
          </cell>
          <cell r="AH18">
            <v>-92.263137212001311</v>
          </cell>
          <cell r="AI18">
            <v>0</v>
          </cell>
          <cell r="AJ18">
            <v>297.55725519524458</v>
          </cell>
          <cell r="AK18">
            <v>108.2646160000113</v>
          </cell>
          <cell r="AL18">
            <v>0</v>
          </cell>
          <cell r="AM18">
            <v>-6080.8330460000179</v>
          </cell>
          <cell r="AN18">
            <v>-13995.437721033501</v>
          </cell>
          <cell r="AO18">
            <v>138129.27778994106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-18380.904993041651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785395.99999999977</v>
          </cell>
          <cell r="E19">
            <v>0</v>
          </cell>
          <cell r="F19">
            <v>0</v>
          </cell>
          <cell r="G19">
            <v>38948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255232.56899999999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0.61077800000000004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426.5</v>
          </cell>
          <cell r="AG19">
            <v>436.98691018610896</v>
          </cell>
          <cell r="AH19">
            <v>19.335149999999999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315790.93118514813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785395.99999999977</v>
          </cell>
          <cell r="E20">
            <v>0</v>
          </cell>
          <cell r="F20">
            <v>0</v>
          </cell>
          <cell r="G20">
            <v>38948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0.61077800000000004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426.5</v>
          </cell>
          <cell r="AG20">
            <v>436.98691018610896</v>
          </cell>
          <cell r="AH20">
            <v>19.335149999999999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315790.93118514813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255232.56899999999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695444.68290063296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93429.37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213484.53168494426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151401.92871706534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93429.37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330558.22249862336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26042.016715846199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4171.3061796233769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271562.67931770859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329820.90840100014</v>
          </cell>
          <cell r="E60">
            <v>0</v>
          </cell>
          <cell r="F60">
            <v>0</v>
          </cell>
          <cell r="G60">
            <v>7896.8989390000024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28498.322167939765</v>
          </cell>
          <cell r="AA60">
            <v>34976.36398120979</v>
          </cell>
          <cell r="AB60">
            <v>0</v>
          </cell>
          <cell r="AC60">
            <v>0</v>
          </cell>
          <cell r="AD60">
            <v>7378.0751305329986</v>
          </cell>
          <cell r="AE60">
            <v>489.58057784669325</v>
          </cell>
          <cell r="AF60">
            <v>86199.499999999985</v>
          </cell>
          <cell r="AG60">
            <v>6520.4309872381</v>
          </cell>
          <cell r="AH60">
            <v>12107.184315787998</v>
          </cell>
          <cell r="AI60">
            <v>0</v>
          </cell>
          <cell r="AJ60">
            <v>3737.1852359639852</v>
          </cell>
          <cell r="AK60">
            <v>8041.0715180000116</v>
          </cell>
          <cell r="AL60">
            <v>0</v>
          </cell>
          <cell r="AM60">
            <v>18342.906935999985</v>
          </cell>
          <cell r="AN60">
            <v>15842.447928177535</v>
          </cell>
          <cell r="AO60">
            <v>1476055.1026758901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1440311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329820.90840100014</v>
          </cell>
          <cell r="E61">
            <v>0</v>
          </cell>
          <cell r="F61">
            <v>0</v>
          </cell>
          <cell r="G61">
            <v>7896.8989390000024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2834.595187050013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1738.4</v>
          </cell>
          <cell r="AG61">
            <v>2310.6809086730614</v>
          </cell>
          <cell r="AH61">
            <v>12107.184315787998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18342.906935999985</v>
          </cell>
          <cell r="AN61">
            <v>15842.447928177535</v>
          </cell>
          <cell r="AO61">
            <v>33501.638375948372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593895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77527.667423999999</v>
          </cell>
          <cell r="E62">
            <v>0</v>
          </cell>
          <cell r="F62">
            <v>0</v>
          </cell>
          <cell r="G62">
            <v>122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157.69999999999999</v>
          </cell>
          <cell r="AG62">
            <v>871.16420244128847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857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85.600000000000009</v>
          </cell>
          <cell r="AG63">
            <v>524.64789209324647</v>
          </cell>
          <cell r="AH63">
            <v>10402.408401787998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20.9</v>
          </cell>
          <cell r="AG64">
            <v>384.50605437739824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64.099999999999994</v>
          </cell>
          <cell r="AG67">
            <v>18.455680152532601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1065.7</v>
          </cell>
          <cell r="AG68">
            <v>94.304844011895639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1255.0000000000002</v>
          </cell>
          <cell r="E70">
            <v>0</v>
          </cell>
          <cell r="F70">
            <v>0</v>
          </cell>
          <cell r="G70">
            <v>894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9418.0000000000018</v>
          </cell>
          <cell r="E72">
            <v>0</v>
          </cell>
          <cell r="F72">
            <v>0</v>
          </cell>
          <cell r="G72">
            <v>1444.9999999999998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178.99999999999997</v>
          </cell>
          <cell r="AG72">
            <v>193.44222012087488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92</v>
          </cell>
          <cell r="E73">
            <v>0</v>
          </cell>
          <cell r="F73">
            <v>0</v>
          </cell>
          <cell r="G73">
            <v>1853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126.5</v>
          </cell>
          <cell r="AG73">
            <v>24.268602660207211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240671.24097700015</v>
          </cell>
          <cell r="E74">
            <v>0</v>
          </cell>
          <cell r="F74">
            <v>0</v>
          </cell>
          <cell r="G74">
            <v>3582.8989390000024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2834.595187050013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38.900000000000006</v>
          </cell>
          <cell r="AG74">
            <v>199.89141281561777</v>
          </cell>
          <cell r="AH74">
            <v>1704.7759140000003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18342.906935999985</v>
          </cell>
          <cell r="AN74">
            <v>15842.447928177535</v>
          </cell>
          <cell r="AO74">
            <v>33501.638375948372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593895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108.43221184000008</v>
          </cell>
          <cell r="AA75">
            <v>34976.36398120979</v>
          </cell>
          <cell r="AB75">
            <v>0</v>
          </cell>
          <cell r="AC75">
            <v>0</v>
          </cell>
          <cell r="AD75">
            <v>7378.0751305329986</v>
          </cell>
          <cell r="AE75">
            <v>0</v>
          </cell>
          <cell r="AF75">
            <v>2615.3000000000002</v>
          </cell>
          <cell r="AG75">
            <v>1560.9265480383035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534238.54444871156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30028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108.43221184000008</v>
          </cell>
          <cell r="AA76">
            <v>34976.36398120979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148.19999999999999</v>
          </cell>
          <cell r="AG76">
            <v>178.32670142555642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465905.57949095825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7378.0751305329986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1715.8000000000002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30028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68332.964957753298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750.1</v>
          </cell>
          <cell r="AG80">
            <v>1382.5998466127471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25555.294769049753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489.58057784669325</v>
          </cell>
          <cell r="AF82">
            <v>81845.799999999988</v>
          </cell>
          <cell r="AG82">
            <v>2648.8235305267358</v>
          </cell>
          <cell r="AH82">
            <v>0</v>
          </cell>
          <cell r="AI82">
            <v>0</v>
          </cell>
          <cell r="AJ82">
            <v>3737.1852359639852</v>
          </cell>
          <cell r="AK82">
            <v>8041.0715180000116</v>
          </cell>
          <cell r="AL82">
            <v>0</v>
          </cell>
          <cell r="AM82">
            <v>0</v>
          </cell>
          <cell r="AN82">
            <v>0</v>
          </cell>
          <cell r="AO82">
            <v>43794.525949755654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816388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25381.605079644753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308.24252772762725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353156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62.045747206225663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117231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21.708040999999994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312.40000000000003</v>
          </cell>
          <cell r="AG85">
            <v>53.832226924405248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5984.2925138650016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243852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151.98164840500002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119.29230291284036</v>
          </cell>
          <cell r="AF87">
            <v>81533.399999999994</v>
          </cell>
          <cell r="AG87">
            <v>2594.9913036023304</v>
          </cell>
          <cell r="AH87">
            <v>0</v>
          </cell>
          <cell r="AI87">
            <v>0</v>
          </cell>
          <cell r="AJ87">
            <v>3737.1852359639852</v>
          </cell>
          <cell r="AK87">
            <v>8041.0715180000116</v>
          </cell>
          <cell r="AL87">
            <v>0</v>
          </cell>
          <cell r="AM87">
            <v>0</v>
          </cell>
          <cell r="AN87">
            <v>0</v>
          </cell>
          <cell r="AO87">
            <v>37810.233435890652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102149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864520.39390147431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864520.39390147431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45861.09</v>
          </cell>
          <cell r="BA93">
            <v>162389.47095330799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212242.48169230315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1829836.1143107503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45861.09</v>
          </cell>
          <cell r="BA94">
            <v>162098.76999999999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203554.56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1617904.3000000003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290.70095330799995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8687.9216923031472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211931.81431074993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48">
        <row r="5">
          <cell r="B5" t="str">
            <v>SHORT NAME</v>
          </cell>
          <cell r="C5" t="str">
            <v>NAVERAGE</v>
          </cell>
          <cell r="D5" t="str">
            <v>NINDPROD</v>
          </cell>
          <cell r="E5" t="str">
            <v>NOSOURCES</v>
          </cell>
          <cell r="F5" t="str">
            <v>NIMPORTS</v>
          </cell>
          <cell r="G5" t="str">
            <v>NEXPORTS</v>
          </cell>
          <cell r="H5" t="str">
            <v>NCOKEOVS</v>
          </cell>
          <cell r="I5" t="str">
            <v>NBLAST</v>
          </cell>
          <cell r="J5" t="str">
            <v>NMAIN</v>
          </cell>
          <cell r="K5" t="str">
            <v>NAUTOELEC</v>
          </cell>
          <cell r="L5" t="str">
            <v>NMAINCHP</v>
          </cell>
          <cell r="M5" t="str">
            <v>NAUTOCHP</v>
          </cell>
          <cell r="N5" t="str">
            <v>NMAINHEAT</v>
          </cell>
          <cell r="O5" t="str">
            <v>NAUTOHEAT</v>
          </cell>
          <cell r="P5" t="str">
            <v>NIND</v>
          </cell>
          <cell r="Q5" t="str">
            <v>NOTHER</v>
          </cell>
        </row>
        <row r="6">
          <cell r="B6" t="str">
            <v>ANTCOAL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997825.99999999988</v>
          </cell>
          <cell r="E5">
            <v>0</v>
          </cell>
          <cell r="F5">
            <v>0</v>
          </cell>
          <cell r="G5">
            <v>42921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29356.492686348003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12776.939382856999</v>
          </cell>
          <cell r="AA5">
            <v>45480.220674541997</v>
          </cell>
          <cell r="AB5">
            <v>0</v>
          </cell>
          <cell r="AC5">
            <v>0</v>
          </cell>
          <cell r="AD5">
            <v>17112.772538929999</v>
          </cell>
          <cell r="AE5">
            <v>983.12226038499989</v>
          </cell>
          <cell r="AF5">
            <v>116524.640033979</v>
          </cell>
          <cell r="AG5">
            <v>9020.7207083630001</v>
          </cell>
          <cell r="AH5">
            <v>18735.587213146002</v>
          </cell>
          <cell r="AI5">
            <v>0</v>
          </cell>
          <cell r="AJ5">
            <v>1351.5861597860001</v>
          </cell>
          <cell r="AK5">
            <v>5491.8088385900001</v>
          </cell>
          <cell r="AL5">
            <v>0</v>
          </cell>
          <cell r="AM5">
            <v>15561.018</v>
          </cell>
          <cell r="AN5">
            <v>33050</v>
          </cell>
          <cell r="AO5">
            <v>1411420.7883684619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1734375.082076824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214581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264531.36571099999</v>
          </cell>
          <cell r="E11">
            <v>0</v>
          </cell>
          <cell r="F11">
            <v>0</v>
          </cell>
          <cell r="G11">
            <v>52.116931000000001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234261.57957307791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18514.197282000001</v>
          </cell>
          <cell r="AA11">
            <v>717.40101700000014</v>
          </cell>
          <cell r="AB11">
            <v>0</v>
          </cell>
          <cell r="AC11">
            <v>0</v>
          </cell>
          <cell r="AD11">
            <v>2.3500000000000001E-3</v>
          </cell>
          <cell r="AE11">
            <v>0</v>
          </cell>
          <cell r="AF11">
            <v>42.058901000000006</v>
          </cell>
          <cell r="AG11">
            <v>9052.6392720000003</v>
          </cell>
          <cell r="AH11">
            <v>1210.7779389999998</v>
          </cell>
          <cell r="AI11">
            <v>0</v>
          </cell>
          <cell r="AJ11">
            <v>2412.4712880000002</v>
          </cell>
          <cell r="AK11">
            <v>3243.6172710000001</v>
          </cell>
          <cell r="AL11">
            <v>0</v>
          </cell>
          <cell r="AM11">
            <v>10955.784716999999</v>
          </cell>
          <cell r="AN11">
            <v>2543.8749269999971</v>
          </cell>
          <cell r="AO11">
            <v>1231587.1293035906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6648.69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-1545.3649509999998</v>
          </cell>
          <cell r="E12">
            <v>0</v>
          </cell>
          <cell r="F12">
            <v>0</v>
          </cell>
          <cell r="G12">
            <v>-1.6180889999999999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-525.38200000000006</v>
          </cell>
          <cell r="AA12">
            <v>-13472.477672666999</v>
          </cell>
          <cell r="AB12">
            <v>0</v>
          </cell>
          <cell r="AC12">
            <v>0</v>
          </cell>
          <cell r="AD12">
            <v>-8579.3739019999994</v>
          </cell>
          <cell r="AE12">
            <v>-10.890999999999998</v>
          </cell>
          <cell r="AF12">
            <v>-28204.495859190098</v>
          </cell>
          <cell r="AG12">
            <v>-2102.9561478410001</v>
          </cell>
          <cell r="AH12">
            <v>-5275.2696560000004</v>
          </cell>
          <cell r="AI12">
            <v>0</v>
          </cell>
          <cell r="AJ12">
            <v>-14.8082859868</v>
          </cell>
          <cell r="AK12">
            <v>-17.564695999999998</v>
          </cell>
          <cell r="AL12">
            <v>0</v>
          </cell>
          <cell r="AM12">
            <v>-27.5</v>
          </cell>
          <cell r="AN12">
            <v>-4362.1472876999978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-11361.98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-24330</v>
          </cell>
          <cell r="E15">
            <v>0</v>
          </cell>
          <cell r="F15">
            <v>0</v>
          </cell>
          <cell r="G15">
            <v>-326.99999999999994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1236482.0007599997</v>
          </cell>
          <cell r="E16">
            <v>0</v>
          </cell>
          <cell r="F16">
            <v>0</v>
          </cell>
          <cell r="G16">
            <v>42644.498841999994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263618.07225942588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30765.754664856999</v>
          </cell>
          <cell r="AA16">
            <v>32725.144018874995</v>
          </cell>
          <cell r="AB16">
            <v>0</v>
          </cell>
          <cell r="AC16">
            <v>0</v>
          </cell>
          <cell r="AD16">
            <v>8533.4009869299989</v>
          </cell>
          <cell r="AE16">
            <v>972.23126038499993</v>
          </cell>
          <cell r="AF16">
            <v>88362.203075788901</v>
          </cell>
          <cell r="AG16">
            <v>15970.403832521999</v>
          </cell>
          <cell r="AH16">
            <v>14671.095496146001</v>
          </cell>
          <cell r="AI16">
            <v>0</v>
          </cell>
          <cell r="AJ16">
            <v>3749.2491617992</v>
          </cell>
          <cell r="AK16">
            <v>8717.8614135900007</v>
          </cell>
          <cell r="AL16">
            <v>0</v>
          </cell>
          <cell r="AM16">
            <v>26489.302716999999</v>
          </cell>
          <cell r="AN16">
            <v>31231.727639299999</v>
          </cell>
          <cell r="AO16">
            <v>2643007.9176720525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1944242.792076824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1217.3649510003161</v>
          </cell>
          <cell r="E18">
            <v>0</v>
          </cell>
          <cell r="F18">
            <v>0</v>
          </cell>
          <cell r="G18">
            <v>1.6180889999959618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24576.648679320351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-1107.0198494134056</v>
          </cell>
          <cell r="AA18">
            <v>4494.2183932934604</v>
          </cell>
          <cell r="AB18">
            <v>0</v>
          </cell>
          <cell r="AC18">
            <v>0</v>
          </cell>
          <cell r="AD18">
            <v>-286.36307116502576</v>
          </cell>
          <cell r="AE18">
            <v>-493.15597281301518</v>
          </cell>
          <cell r="AF18">
            <v>2045.7969242110848</v>
          </cell>
          <cell r="AG18">
            <v>-9450.1716569081109</v>
          </cell>
          <cell r="AH18">
            <v>-859.03142120600023</v>
          </cell>
          <cell r="AI18">
            <v>0</v>
          </cell>
          <cell r="AJ18">
            <v>337.95548865846604</v>
          </cell>
          <cell r="AK18">
            <v>89.386443410021457</v>
          </cell>
          <cell r="AL18">
            <v>0</v>
          </cell>
          <cell r="AM18">
            <v>-6170.7643940000162</v>
          </cell>
          <cell r="AN18">
            <v>-16535.654205928604</v>
          </cell>
          <cell r="AO18">
            <v>240351.12986749364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-19813.709999999963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859336.00000000012</v>
          </cell>
          <cell r="E19">
            <v>0</v>
          </cell>
          <cell r="F19">
            <v>0</v>
          </cell>
          <cell r="G19">
            <v>35695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261545.47905400459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0.28792800000000002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492.4</v>
          </cell>
          <cell r="AG19">
            <v>207.60881561588647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351779.61580721993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859336.00000000012</v>
          </cell>
          <cell r="E20">
            <v>0</v>
          </cell>
          <cell r="F20">
            <v>0</v>
          </cell>
          <cell r="G20">
            <v>35695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0.28792800000000002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492.4</v>
          </cell>
          <cell r="AG20">
            <v>207.60881561588647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351779.61580721993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261545.47905400459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865323.29031344573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100073.44211599999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215578.48045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226076.82749999998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100073.44211599999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423667.98236344568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26649.241884741667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4307.4130350917549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281355.63996082405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378363.36571099993</v>
          </cell>
          <cell r="E60">
            <v>0</v>
          </cell>
          <cell r="F60">
            <v>0</v>
          </cell>
          <cell r="G60">
            <v>6951.1169309999914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29658.446887443592</v>
          </cell>
          <cell r="AA60">
            <v>37219.362412168455</v>
          </cell>
          <cell r="AB60">
            <v>0</v>
          </cell>
          <cell r="AC60">
            <v>0</v>
          </cell>
          <cell r="AD60">
            <v>8247.0379157649731</v>
          </cell>
          <cell r="AE60">
            <v>479.07528757198475</v>
          </cell>
          <cell r="AF60">
            <v>89915.599999999991</v>
          </cell>
          <cell r="AG60">
            <v>6312.6233599980023</v>
          </cell>
          <cell r="AH60">
            <v>13812.064074940001</v>
          </cell>
          <cell r="AI60">
            <v>0</v>
          </cell>
          <cell r="AJ60">
            <v>4087.204650457666</v>
          </cell>
          <cell r="AK60">
            <v>8807.2478570000221</v>
          </cell>
          <cell r="AL60">
            <v>0</v>
          </cell>
          <cell r="AM60">
            <v>20318.538322999982</v>
          </cell>
          <cell r="AN60">
            <v>14696.073433371395</v>
          </cell>
          <cell r="AO60">
            <v>1661948.7283837884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1543000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378363.36571099993</v>
          </cell>
          <cell r="E61">
            <v>0</v>
          </cell>
          <cell r="F61">
            <v>0</v>
          </cell>
          <cell r="G61">
            <v>6951.1169309999914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3134.9933156791508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2805.7</v>
          </cell>
          <cell r="AG61">
            <v>1566.1605738618673</v>
          </cell>
          <cell r="AH61">
            <v>13812.064074940001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20318.538322999982</v>
          </cell>
          <cell r="AN61">
            <v>14696.073433371395</v>
          </cell>
          <cell r="AO61">
            <v>56466.075674368614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645000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88122.397967000012</v>
          </cell>
          <cell r="E62">
            <v>0</v>
          </cell>
          <cell r="F62">
            <v>0</v>
          </cell>
          <cell r="G62">
            <v>86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179.8</v>
          </cell>
          <cell r="AG62">
            <v>557.1420018852649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799.99999999999989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100.89999999999999</v>
          </cell>
          <cell r="AG63">
            <v>408.07819395049881</v>
          </cell>
          <cell r="AH63">
            <v>10424.31116994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19.5</v>
          </cell>
          <cell r="AG64">
            <v>233.22487897448207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96.3</v>
          </cell>
          <cell r="AG67">
            <v>14.612022951841904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1338.8</v>
          </cell>
          <cell r="AG68">
            <v>114.94386171335377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1027</v>
          </cell>
          <cell r="E70">
            <v>0</v>
          </cell>
          <cell r="F70">
            <v>0</v>
          </cell>
          <cell r="G70">
            <v>1039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9263</v>
          </cell>
          <cell r="E72">
            <v>0</v>
          </cell>
          <cell r="F72">
            <v>0</v>
          </cell>
          <cell r="G72">
            <v>569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457.3</v>
          </cell>
          <cell r="AG72">
            <v>113.54319131274968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173</v>
          </cell>
          <cell r="E73">
            <v>0</v>
          </cell>
          <cell r="F73">
            <v>0</v>
          </cell>
          <cell r="G73">
            <v>994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502.5</v>
          </cell>
          <cell r="AG73">
            <v>18.711755452801228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278977.96774399991</v>
          </cell>
          <cell r="E74">
            <v>0</v>
          </cell>
          <cell r="F74">
            <v>0</v>
          </cell>
          <cell r="G74">
            <v>4263.1169309999914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3134.9933156791508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110.6</v>
          </cell>
          <cell r="AG74">
            <v>105.90466762087485</v>
          </cell>
          <cell r="AH74">
            <v>3387.7529050000003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20318.538322999982</v>
          </cell>
          <cell r="AN74">
            <v>14696.073433371395</v>
          </cell>
          <cell r="AO74">
            <v>56466.075674368614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645000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89.451697569000032</v>
          </cell>
          <cell r="AA75">
            <v>37219.362412168455</v>
          </cell>
          <cell r="AB75">
            <v>0</v>
          </cell>
          <cell r="AC75">
            <v>0</v>
          </cell>
          <cell r="AD75">
            <v>8247.0379157649731</v>
          </cell>
          <cell r="AE75">
            <v>0</v>
          </cell>
          <cell r="AF75">
            <v>4515.8</v>
          </cell>
          <cell r="AG75">
            <v>1484.1363007501734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597102.42646336625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33000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89.451697569000032</v>
          </cell>
          <cell r="AA76">
            <v>37219.362412168455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2283.5</v>
          </cell>
          <cell r="AG76">
            <v>173.74473275230235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522585.12545505795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8247.0379157649731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1458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33000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74517.301008308292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773.1</v>
          </cell>
          <cell r="AG80">
            <v>1310.3915679978711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26434.001874195441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479.07528757198475</v>
          </cell>
          <cell r="AF82">
            <v>82594.099999999991</v>
          </cell>
          <cell r="AG82">
            <v>3262.3264853859619</v>
          </cell>
          <cell r="AH82">
            <v>0</v>
          </cell>
          <cell r="AI82">
            <v>0</v>
          </cell>
          <cell r="AJ82">
            <v>4087.204650457666</v>
          </cell>
          <cell r="AK82">
            <v>8807.2478570000221</v>
          </cell>
          <cell r="AL82">
            <v>0</v>
          </cell>
          <cell r="AM82">
            <v>0</v>
          </cell>
          <cell r="AN82">
            <v>0</v>
          </cell>
          <cell r="AO82">
            <v>44272.349463137063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865000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26207.423904155443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298.42725554319134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375000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62.241971522957122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125000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26.499566999999999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424.4</v>
          </cell>
          <cell r="AG85">
            <v>34.591251904259401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5490.3427480199998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255000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200.07840304000001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118.40606050583634</v>
          </cell>
          <cell r="AF87">
            <v>82169.7</v>
          </cell>
          <cell r="AG87">
            <v>3227.7352334817024</v>
          </cell>
          <cell r="AH87">
            <v>0</v>
          </cell>
          <cell r="AI87">
            <v>0</v>
          </cell>
          <cell r="AJ87">
            <v>4087.204650457666</v>
          </cell>
          <cell r="AK87">
            <v>8807.2478570000221</v>
          </cell>
          <cell r="AL87">
            <v>0</v>
          </cell>
          <cell r="AM87">
            <v>0</v>
          </cell>
          <cell r="AN87">
            <v>0</v>
          </cell>
          <cell r="AO87">
            <v>38782.006715117066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110000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964107.87678291649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964107.87678291649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47937.41</v>
          </cell>
          <cell r="BA93">
            <v>134404.92000000001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235914.822076824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1948956.082076824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47937.41</v>
          </cell>
          <cell r="BA94">
            <v>134053.92000000001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225834.822076824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1734375.082076824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351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10080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214581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58">
        <row r="6">
          <cell r="B6" t="str">
            <v>ANTCOAL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mtoe"/>
      <sheetName val="Gas Consumption – bcm"/>
      <sheetName val="Gas Consumption – bcf"/>
      <sheetName val="Gas Consumption – mtoe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mtoe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c MM"/>
      <sheetName val="Main Menu"/>
      <sheetName val="Definitions"/>
      <sheetName val="Exceptions"/>
      <sheetName val="Data in physical units"/>
      <sheetName val="Conversion factors"/>
      <sheetName val="Disaggregated Balance"/>
      <sheetName val="Aggregated Balance"/>
      <sheetName val="DPU formulas"/>
      <sheetName val="CF formulas"/>
      <sheetName val="Coal_Table_1"/>
      <sheetName val="Coal_Table_4"/>
      <sheetName val="Gas_Table_1"/>
      <sheetName val="Gas_Table_2a"/>
      <sheetName val="Gas_Table_2b"/>
      <sheetName val="Oil_Table_1"/>
      <sheetName val="Oil_Table_2a"/>
      <sheetName val="Oil_Table_2b"/>
      <sheetName val="Oil_Table_3"/>
      <sheetName val="Ren_Table_1"/>
      <sheetName val="Ren_Table_2"/>
      <sheetName val="Ren_Table_3"/>
      <sheetName val="Ele_Table_1"/>
      <sheetName val="Ele_Table_3"/>
      <sheetName val="Ele_Table_4"/>
      <sheetName val="Ele_Table_6a"/>
      <sheetName val="Ele_Table_6b"/>
      <sheetName val="Ele_Table_6c"/>
      <sheetName val="Ele_Table_6d"/>
    </sheetNames>
    <sheetDataSet>
      <sheetData sheetId="0">
        <row r="6">
          <cell r="D6" t="str">
            <v>India</v>
          </cell>
        </row>
        <row r="9">
          <cell r="D9">
            <v>2009</v>
          </cell>
        </row>
        <row r="77">
          <cell r="C77" t="str">
            <v>Australia</v>
          </cell>
        </row>
        <row r="78">
          <cell r="C78" t="str">
            <v>Austria</v>
          </cell>
        </row>
        <row r="79">
          <cell r="C79" t="str">
            <v>Belgium</v>
          </cell>
        </row>
        <row r="80">
          <cell r="C80" t="str">
            <v>Canada</v>
          </cell>
        </row>
        <row r="81">
          <cell r="C81" t="str">
            <v>Chile</v>
          </cell>
        </row>
        <row r="82">
          <cell r="C82" t="str">
            <v>Czech Republic</v>
          </cell>
        </row>
        <row r="83">
          <cell r="C83" t="str">
            <v>Denmark</v>
          </cell>
        </row>
        <row r="84">
          <cell r="C84" t="str">
            <v>Estonia</v>
          </cell>
        </row>
        <row r="85">
          <cell r="C85" t="str">
            <v>Finland</v>
          </cell>
        </row>
        <row r="86">
          <cell r="C86" t="str">
            <v>France</v>
          </cell>
        </row>
        <row r="87">
          <cell r="C87" t="str">
            <v>Germany</v>
          </cell>
        </row>
        <row r="88">
          <cell r="C88" t="str">
            <v>Greece</v>
          </cell>
        </row>
        <row r="89">
          <cell r="C89" t="str">
            <v>Hungary</v>
          </cell>
        </row>
        <row r="90">
          <cell r="C90" t="str">
            <v>Iceland</v>
          </cell>
        </row>
        <row r="91">
          <cell r="C91" t="str">
            <v>Ireland</v>
          </cell>
        </row>
        <row r="92">
          <cell r="C92" t="str">
            <v>Israel</v>
          </cell>
        </row>
        <row r="93">
          <cell r="C93" t="str">
            <v>Italy</v>
          </cell>
        </row>
        <row r="94">
          <cell r="C94" t="str">
            <v>Japan</v>
          </cell>
        </row>
        <row r="95">
          <cell r="C95" t="str">
            <v>Korea</v>
          </cell>
        </row>
        <row r="96">
          <cell r="C96" t="str">
            <v>Luxembourg</v>
          </cell>
        </row>
        <row r="97">
          <cell r="C97" t="str">
            <v>Mexico</v>
          </cell>
        </row>
        <row r="98">
          <cell r="C98" t="str">
            <v>Netherlands</v>
          </cell>
        </row>
        <row r="99">
          <cell r="C99" t="str">
            <v>New Zealand</v>
          </cell>
        </row>
        <row r="100">
          <cell r="C100" t="str">
            <v>Norway</v>
          </cell>
        </row>
        <row r="101">
          <cell r="C101" t="str">
            <v>Poland</v>
          </cell>
        </row>
        <row r="102">
          <cell r="C102" t="str">
            <v>Portugal</v>
          </cell>
        </row>
        <row r="103">
          <cell r="C103" t="str">
            <v>Slovak Republic</v>
          </cell>
        </row>
        <row r="104">
          <cell r="C104" t="str">
            <v>Slovenia</v>
          </cell>
        </row>
        <row r="105">
          <cell r="C105" t="str">
            <v>Spain</v>
          </cell>
        </row>
        <row r="106">
          <cell r="C106" t="str">
            <v>Sweden</v>
          </cell>
        </row>
        <row r="107">
          <cell r="C107" t="str">
            <v>Switzerland</v>
          </cell>
        </row>
        <row r="108">
          <cell r="C108" t="str">
            <v>Turkey</v>
          </cell>
        </row>
        <row r="109">
          <cell r="C109" t="str">
            <v>United Kingdom</v>
          </cell>
        </row>
        <row r="110">
          <cell r="C110" t="str">
            <v>United States</v>
          </cell>
        </row>
        <row r="111">
          <cell r="C111" t="str">
            <v>Lithuania</v>
          </cell>
        </row>
        <row r="112">
          <cell r="C112" t="str">
            <v>People's Republic of China</v>
          </cell>
        </row>
        <row r="113">
          <cell r="C113" t="str">
            <v>South Africa</v>
          </cell>
        </row>
        <row r="114">
          <cell r="C114" t="str">
            <v>Ukraine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C70" t="str">
            <v>country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6A7A-2E31-4D44-B4D7-7E9DBA204C31}">
  <sheetPr>
    <tabColor rgb="FF00B050"/>
    <pageSetUpPr fitToPage="1"/>
  </sheetPr>
  <dimension ref="A1:Y30"/>
  <sheetViews>
    <sheetView showGridLines="0" tabSelected="1" workbookViewId="0">
      <selection activeCell="A3" sqref="A3:XFD5"/>
    </sheetView>
  </sheetViews>
  <sheetFormatPr defaultColWidth="9.140625" defaultRowHeight="15" x14ac:dyDescent="0.25"/>
  <cols>
    <col min="1" max="1" width="14.42578125" customWidth="1"/>
    <col min="2" max="2" width="14" customWidth="1"/>
    <col min="3" max="3" width="14.85546875" customWidth="1"/>
    <col min="4" max="4" width="13.42578125" customWidth="1"/>
    <col min="5" max="5" width="18.42578125" customWidth="1"/>
    <col min="6" max="6" width="14" customWidth="1"/>
    <col min="8" max="13" width="12.7109375" customWidth="1"/>
    <col min="14" max="14" width="15.28515625" customWidth="1"/>
    <col min="15" max="15" width="9.28515625" customWidth="1"/>
    <col min="18" max="18" width="16.5703125" customWidth="1"/>
    <col min="19" max="19" width="15.85546875" customWidth="1"/>
  </cols>
  <sheetData>
    <row r="1" spans="1:25" ht="40.5" customHeight="1" x14ac:dyDescent="0.25">
      <c r="A1" s="1" t="s">
        <v>0</v>
      </c>
      <c r="B1" s="2"/>
      <c r="C1" s="2"/>
      <c r="D1" s="2"/>
      <c r="E1" s="2"/>
      <c r="F1" s="3"/>
    </row>
    <row r="2" spans="1:25" s="6" customFormat="1" ht="58.5" customHeight="1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M2"/>
      <c r="N2"/>
      <c r="O2"/>
      <c r="P2"/>
      <c r="Q2"/>
      <c r="R2"/>
      <c r="S2"/>
      <c r="T2"/>
      <c r="U2"/>
      <c r="V2"/>
      <c r="W2"/>
      <c r="X2"/>
      <c r="Y2"/>
    </row>
    <row r="3" spans="1:25" hidden="1" x14ac:dyDescent="0.25">
      <c r="A3" s="7" t="s">
        <v>7</v>
      </c>
      <c r="B3" s="8">
        <v>21868.978435172347</v>
      </c>
      <c r="C3" s="9">
        <v>1220171</v>
      </c>
      <c r="D3" s="8">
        <v>8736329</v>
      </c>
      <c r="E3" s="9">
        <f>( (B3*10^9) / (C3*10^3) )</f>
        <v>17922.88001859768</v>
      </c>
      <c r="F3" s="10">
        <f>(B3*10^9)/(D3*10^7)</f>
        <v>0.25032228565536335</v>
      </c>
      <c r="H3" s="11"/>
      <c r="J3" s="12"/>
      <c r="L3" s="11"/>
    </row>
    <row r="4" spans="1:25" hidden="1" x14ac:dyDescent="0.25">
      <c r="A4" s="7" t="s">
        <v>8</v>
      </c>
      <c r="B4" s="8">
        <v>26249.101711530027</v>
      </c>
      <c r="C4" s="9">
        <v>1236220</v>
      </c>
      <c r="D4" s="8">
        <v>9213017</v>
      </c>
      <c r="E4" s="9">
        <f t="shared" ref="E4:E15" si="0">( (B4*10^9) / (C4*10^3) )</f>
        <v>21233.357906788457</v>
      </c>
      <c r="F4" s="10">
        <f t="shared" ref="F4:F15" si="1">(B4*10^9)/(D4*10^7)</f>
        <v>0.28491320173977785</v>
      </c>
      <c r="H4" s="11"/>
      <c r="J4" s="12"/>
      <c r="L4" s="11"/>
    </row>
    <row r="5" spans="1:25" hidden="1" x14ac:dyDescent="0.25">
      <c r="A5" s="7" t="s">
        <v>9</v>
      </c>
      <c r="B5" s="8">
        <v>26822.273562180759</v>
      </c>
      <c r="C5" s="9">
        <v>1252267</v>
      </c>
      <c r="D5" s="8">
        <v>9801370</v>
      </c>
      <c r="E5" s="9">
        <f t="shared" si="0"/>
        <v>21418.973399587114</v>
      </c>
      <c r="F5" s="10">
        <f t="shared" si="1"/>
        <v>0.27365841267272595</v>
      </c>
      <c r="H5" s="11"/>
      <c r="J5" s="12"/>
      <c r="L5" s="11"/>
    </row>
    <row r="6" spans="1:25" x14ac:dyDescent="0.25">
      <c r="A6" s="7" t="s">
        <v>10</v>
      </c>
      <c r="B6" s="8">
        <v>28453.030978982635</v>
      </c>
      <c r="C6" s="9">
        <v>1268310</v>
      </c>
      <c r="D6" s="8">
        <v>10527674</v>
      </c>
      <c r="E6" s="9">
        <f t="shared" si="0"/>
        <v>22433.814271733754</v>
      </c>
      <c r="F6" s="10">
        <f t="shared" si="1"/>
        <v>0.2702689215013937</v>
      </c>
      <c r="H6" s="11"/>
      <c r="J6" s="12"/>
      <c r="L6" s="11"/>
    </row>
    <row r="7" spans="1:25" x14ac:dyDescent="0.25">
      <c r="A7" s="7" t="s">
        <v>11</v>
      </c>
      <c r="B7" s="8">
        <v>29063.228819586431</v>
      </c>
      <c r="C7" s="9">
        <v>1284350</v>
      </c>
      <c r="D7" s="8">
        <v>11369493</v>
      </c>
      <c r="E7" s="9">
        <f t="shared" si="0"/>
        <v>22628.745139242754</v>
      </c>
      <c r="F7" s="10">
        <f t="shared" si="1"/>
        <v>0.25562466874808254</v>
      </c>
      <c r="H7" s="11"/>
      <c r="J7" s="12"/>
      <c r="L7" s="11"/>
    </row>
    <row r="8" spans="1:25" x14ac:dyDescent="0.25">
      <c r="A8" s="7" t="s">
        <v>12</v>
      </c>
      <c r="B8" s="8">
        <v>29712.54546975407</v>
      </c>
      <c r="C8" s="9">
        <v>1299434</v>
      </c>
      <c r="D8" s="8">
        <v>12308193</v>
      </c>
      <c r="E8" s="9">
        <f t="shared" si="0"/>
        <v>22865.7596074553</v>
      </c>
      <c r="F8" s="10">
        <f t="shared" si="1"/>
        <v>0.24140461130040836</v>
      </c>
      <c r="H8" s="11"/>
      <c r="J8" s="12"/>
      <c r="L8" s="11"/>
    </row>
    <row r="9" spans="1:25" x14ac:dyDescent="0.25">
      <c r="A9" s="7" t="s">
        <v>13</v>
      </c>
      <c r="B9" s="8">
        <v>30965.78056308267</v>
      </c>
      <c r="C9" s="9">
        <v>1313815</v>
      </c>
      <c r="D9" s="8">
        <v>13144582</v>
      </c>
      <c r="E9" s="9">
        <f t="shared" si="0"/>
        <v>23569.36141167719</v>
      </c>
      <c r="F9" s="10">
        <f t="shared" si="1"/>
        <v>0.23557828284750834</v>
      </c>
      <c r="H9" s="11"/>
      <c r="J9" s="12"/>
      <c r="L9" s="11"/>
    </row>
    <row r="10" spans="1:25" x14ac:dyDescent="0.25">
      <c r="A10" s="7" t="s">
        <v>14</v>
      </c>
      <c r="B10" s="8">
        <v>32711.917297383527</v>
      </c>
      <c r="C10" s="9">
        <v>1328206</v>
      </c>
      <c r="D10" s="8">
        <v>13992914</v>
      </c>
      <c r="E10" s="9">
        <f t="shared" si="0"/>
        <v>24628.647436755691</v>
      </c>
      <c r="F10" s="10">
        <f t="shared" si="1"/>
        <v>0.23377487560763632</v>
      </c>
      <c r="H10" s="11"/>
      <c r="J10" s="12"/>
      <c r="L10" s="11"/>
    </row>
    <row r="11" spans="1:25" x14ac:dyDescent="0.25">
      <c r="A11" s="7" t="s">
        <v>15</v>
      </c>
      <c r="B11" s="8">
        <v>32548.081095337067</v>
      </c>
      <c r="C11" s="9">
        <v>1342586</v>
      </c>
      <c r="D11" s="8">
        <v>14534641</v>
      </c>
      <c r="E11" s="9">
        <f t="shared" si="0"/>
        <v>24242.827718549921</v>
      </c>
      <c r="F11" s="10">
        <f t="shared" si="1"/>
        <v>0.22393453746354702</v>
      </c>
      <c r="H11" s="11"/>
      <c r="J11" s="12"/>
      <c r="L11" s="11"/>
    </row>
    <row r="12" spans="1:25" x14ac:dyDescent="0.25">
      <c r="A12" s="7" t="s">
        <v>16</v>
      </c>
      <c r="B12" s="8">
        <v>29806.568113164612</v>
      </c>
      <c r="C12" s="9">
        <v>1356980</v>
      </c>
      <c r="D12" s="8">
        <v>13694869</v>
      </c>
      <c r="E12" s="9">
        <f t="shared" si="0"/>
        <v>21965.370243603156</v>
      </c>
      <c r="F12" s="10">
        <f t="shared" si="1"/>
        <v>0.21764770523299357</v>
      </c>
      <c r="J12" s="13"/>
      <c r="L12" s="11"/>
    </row>
    <row r="13" spans="1:25" x14ac:dyDescent="0.25">
      <c r="A13" s="7" t="s">
        <v>17</v>
      </c>
      <c r="B13" s="8">
        <v>33017.901785603921</v>
      </c>
      <c r="C13" s="9">
        <v>1370311</v>
      </c>
      <c r="D13" s="8">
        <v>15021846</v>
      </c>
      <c r="E13" s="9">
        <f t="shared" si="0"/>
        <v>24095.188454010749</v>
      </c>
      <c r="F13" s="10">
        <f t="shared" si="1"/>
        <v>0.21979922963931278</v>
      </c>
      <c r="J13" s="13"/>
      <c r="L13" s="11"/>
    </row>
    <row r="14" spans="1:25" x14ac:dyDescent="0.25">
      <c r="A14" s="7" t="s">
        <v>18</v>
      </c>
      <c r="B14" s="8">
        <v>35430.362446254207</v>
      </c>
      <c r="C14" s="9">
        <v>1382894</v>
      </c>
      <c r="D14" s="8">
        <v>16164913</v>
      </c>
      <c r="E14" s="9">
        <f t="shared" si="0"/>
        <v>25620.447009137508</v>
      </c>
      <c r="F14" s="10">
        <f t="shared" si="1"/>
        <v>0.21918065656310184</v>
      </c>
      <c r="J14" s="13"/>
      <c r="L14" s="11"/>
    </row>
    <row r="15" spans="1:25" x14ac:dyDescent="0.25">
      <c r="A15" s="7" t="s">
        <v>19</v>
      </c>
      <c r="B15" s="8">
        <v>38478.856429595144</v>
      </c>
      <c r="C15" s="9">
        <v>1395478</v>
      </c>
      <c r="D15" s="8">
        <v>17650591</v>
      </c>
      <c r="E15" s="9">
        <f t="shared" si="0"/>
        <v>27573.961344854695</v>
      </c>
      <c r="F15" s="10">
        <f t="shared" si="1"/>
        <v>0.21800321830354089</v>
      </c>
      <c r="J15" s="13"/>
      <c r="L15" s="11"/>
    </row>
    <row r="16" spans="1:25" ht="40.5" customHeight="1" x14ac:dyDescent="0.25">
      <c r="A16" s="14" t="s">
        <v>20</v>
      </c>
      <c r="B16" s="15">
        <f>((B15-B14)/B14)*100</f>
        <v>8.6041851475985442</v>
      </c>
      <c r="C16" s="15">
        <f t="shared" ref="C16:F16" si="2">((C15-C14)/C14)*100</f>
        <v>0.90997574651419422</v>
      </c>
      <c r="D16" s="15">
        <f t="shared" si="2"/>
        <v>9.190757785086749</v>
      </c>
      <c r="E16" s="15">
        <f t="shared" si="2"/>
        <v>7.6248253397782957</v>
      </c>
      <c r="F16" s="15">
        <f t="shared" si="2"/>
        <v>-0.53719989620615805</v>
      </c>
    </row>
    <row r="17" spans="1:17" ht="36.75" customHeight="1" x14ac:dyDescent="0.25">
      <c r="A17" s="16" t="s">
        <v>21</v>
      </c>
      <c r="B17" s="17">
        <f>((B15/B6)^(1/9)-1)*100</f>
        <v>3.4108142531624308</v>
      </c>
      <c r="C17" s="17">
        <f t="shared" ref="C17:F17" si="3">((C15/C6)^(1/9)-1)*100</f>
        <v>1.0673414716589225</v>
      </c>
      <c r="D17" s="17">
        <f t="shared" si="3"/>
        <v>5.9098404334388954</v>
      </c>
      <c r="E17" s="17">
        <f t="shared" si="3"/>
        <v>2.3187240778077101</v>
      </c>
      <c r="F17" s="17">
        <f t="shared" si="3"/>
        <v>-2.359578836158327</v>
      </c>
    </row>
    <row r="18" spans="1:17" ht="23.25" customHeight="1" x14ac:dyDescent="0.25">
      <c r="A18" s="18" t="s">
        <v>22</v>
      </c>
      <c r="B18" s="19"/>
      <c r="C18" s="20"/>
      <c r="D18" s="20"/>
      <c r="E18" s="20"/>
      <c r="F18" s="21"/>
    </row>
    <row r="19" spans="1:17" ht="15.75" customHeight="1" x14ac:dyDescent="0.25">
      <c r="A19" s="22" t="s">
        <v>23</v>
      </c>
      <c r="B19" s="23"/>
      <c r="C19" s="23"/>
      <c r="D19" s="23"/>
      <c r="E19" s="23"/>
      <c r="F19" s="24"/>
    </row>
    <row r="20" spans="1:17" ht="33.75" customHeight="1" x14ac:dyDescent="0.25">
      <c r="A20" s="22" t="s">
        <v>24</v>
      </c>
      <c r="B20" s="23"/>
      <c r="C20" s="23"/>
      <c r="D20" s="23"/>
      <c r="E20" s="23"/>
      <c r="F20" s="24"/>
    </row>
    <row r="21" spans="1:17" ht="17.25" customHeight="1" x14ac:dyDescent="0.25">
      <c r="A21" s="22" t="s">
        <v>25</v>
      </c>
      <c r="B21" s="23"/>
      <c r="C21" s="23"/>
      <c r="D21" s="23"/>
      <c r="E21" s="23"/>
      <c r="F21" s="24"/>
      <c r="P21" s="25"/>
      <c r="Q21" s="25"/>
    </row>
    <row r="22" spans="1:17" x14ac:dyDescent="0.25">
      <c r="A22" s="26" t="s">
        <v>26</v>
      </c>
      <c r="B22" s="27"/>
      <c r="C22" s="27"/>
      <c r="D22" s="27"/>
      <c r="E22" s="27"/>
      <c r="F22" s="28"/>
    </row>
    <row r="24" spans="1:17" x14ac:dyDescent="0.25">
      <c r="C24" s="11"/>
      <c r="D24" s="11"/>
      <c r="E24" s="11"/>
    </row>
    <row r="25" spans="1:17" x14ac:dyDescent="0.25">
      <c r="C25" s="11"/>
      <c r="D25" s="11"/>
    </row>
    <row r="26" spans="1:17" x14ac:dyDescent="0.25">
      <c r="C26" s="11"/>
      <c r="D26" s="11"/>
    </row>
    <row r="27" spans="1:17" x14ac:dyDescent="0.25">
      <c r="C27" s="11"/>
      <c r="D27" s="11"/>
    </row>
    <row r="28" spans="1:17" x14ac:dyDescent="0.25">
      <c r="C28" s="11"/>
      <c r="D28" s="11"/>
    </row>
    <row r="29" spans="1:17" x14ac:dyDescent="0.25">
      <c r="C29" s="11"/>
      <c r="D29" s="11"/>
    </row>
    <row r="30" spans="1:17" x14ac:dyDescent="0.25">
      <c r="C30" s="11"/>
      <c r="D30" s="11"/>
    </row>
  </sheetData>
  <mergeCells count="6">
    <mergeCell ref="A1:F1"/>
    <mergeCell ref="A18:B18"/>
    <mergeCell ref="A19:F19"/>
    <mergeCell ref="A20:F20"/>
    <mergeCell ref="A21:F21"/>
    <mergeCell ref="A22:F2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0C52-9150-417B-AB1B-672A6363E301}">
  <sheetPr>
    <tabColor rgb="FF00B050"/>
  </sheetPr>
  <dimension ref="A1:K18"/>
  <sheetViews>
    <sheetView zoomScaleNormal="100" workbookViewId="0">
      <selection activeCell="I22" sqref="I22"/>
    </sheetView>
  </sheetViews>
  <sheetFormatPr defaultColWidth="9.140625" defaultRowHeight="15" x14ac:dyDescent="0.25"/>
  <cols>
    <col min="1" max="1" width="25.5703125" style="32" customWidth="1"/>
    <col min="2" max="11" width="12.7109375" style="32" customWidth="1"/>
    <col min="12" max="14" width="9.140625" style="32"/>
    <col min="15" max="15" width="9.28515625" style="32" customWidth="1"/>
    <col min="16" max="16384" width="9.140625" style="32"/>
  </cols>
  <sheetData>
    <row r="1" spans="1:11" ht="21.75" customHeight="1" x14ac:dyDescent="0.25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ht="15" customHeight="1" x14ac:dyDescent="0.25">
      <c r="A2" s="33"/>
      <c r="B2" s="34"/>
      <c r="C2" s="34"/>
      <c r="D2" s="34"/>
      <c r="E2" s="34"/>
      <c r="F2" s="35"/>
      <c r="G2" s="36"/>
      <c r="H2" s="36"/>
      <c r="I2" s="36"/>
      <c r="J2" s="36"/>
      <c r="K2" s="37" t="s">
        <v>28</v>
      </c>
    </row>
    <row r="3" spans="1:11" ht="36" customHeight="1" x14ac:dyDescent="0.25">
      <c r="A3" s="38" t="s">
        <v>29</v>
      </c>
      <c r="B3" s="39">
        <v>2011</v>
      </c>
      <c r="C3" s="39">
        <v>2012</v>
      </c>
      <c r="D3" s="39">
        <v>2013</v>
      </c>
      <c r="E3" s="39">
        <v>2014</v>
      </c>
      <c r="F3" s="39">
        <v>2015</v>
      </c>
      <c r="G3" s="39">
        <v>2016</v>
      </c>
      <c r="H3" s="39">
        <v>2017</v>
      </c>
      <c r="I3" s="39">
        <v>2018</v>
      </c>
      <c r="J3" s="39">
        <v>2019</v>
      </c>
      <c r="K3" s="39">
        <v>2020</v>
      </c>
    </row>
    <row r="4" spans="1:11" ht="25.5" customHeight="1" x14ac:dyDescent="0.25">
      <c r="A4" s="38" t="s">
        <v>30</v>
      </c>
      <c r="B4" s="40">
        <v>1604503</v>
      </c>
      <c r="C4" s="40">
        <v>1704639</v>
      </c>
      <c r="D4" s="40">
        <v>1774788</v>
      </c>
      <c r="E4" s="40">
        <v>1871709</v>
      </c>
      <c r="F4" s="40">
        <v>2055017</v>
      </c>
      <c r="G4" s="40">
        <v>2092250</v>
      </c>
      <c r="H4" s="40">
        <v>2168704</v>
      </c>
      <c r="I4" s="40">
        <v>2307753</v>
      </c>
      <c r="J4" s="40">
        <v>2338432</v>
      </c>
      <c r="K4" s="40">
        <v>2211513</v>
      </c>
    </row>
    <row r="5" spans="1:11" ht="23.25" customHeight="1" x14ac:dyDescent="0.25">
      <c r="A5" s="41" t="s">
        <v>31</v>
      </c>
      <c r="B5" s="42">
        <v>924258</v>
      </c>
      <c r="C5" s="42">
        <v>1005813</v>
      </c>
      <c r="D5" s="42">
        <v>1053981</v>
      </c>
      <c r="E5" s="42">
        <v>1140983</v>
      </c>
      <c r="F5" s="42">
        <v>1197123</v>
      </c>
      <c r="G5" s="42">
        <v>1206587</v>
      </c>
      <c r="H5" s="42">
        <v>1255716</v>
      </c>
      <c r="I5" s="42">
        <v>1324177</v>
      </c>
      <c r="J5" s="42">
        <v>1331901</v>
      </c>
      <c r="K5" s="42">
        <v>1265328</v>
      </c>
    </row>
    <row r="6" spans="1:11" ht="25.5" x14ac:dyDescent="0.25">
      <c r="A6" s="43" t="s">
        <v>32</v>
      </c>
      <c r="B6" s="42">
        <v>338816</v>
      </c>
      <c r="C6" s="42">
        <v>343603</v>
      </c>
      <c r="D6" s="42">
        <v>356771</v>
      </c>
      <c r="E6" s="42">
        <v>351910</v>
      </c>
      <c r="F6" s="42">
        <v>394092</v>
      </c>
      <c r="G6" s="42">
        <v>397739</v>
      </c>
      <c r="H6" s="42">
        <v>393312</v>
      </c>
      <c r="I6" s="42">
        <v>412086</v>
      </c>
      <c r="J6" s="42">
        <v>404676</v>
      </c>
      <c r="K6" s="42">
        <v>390667</v>
      </c>
    </row>
    <row r="7" spans="1:11" x14ac:dyDescent="0.25">
      <c r="A7" s="41" t="s">
        <v>33</v>
      </c>
      <c r="B7" s="42">
        <v>221202</v>
      </c>
      <c r="C7" s="42">
        <v>236020</v>
      </c>
      <c r="D7" s="42">
        <v>241253</v>
      </c>
      <c r="E7" s="42">
        <v>250173</v>
      </c>
      <c r="F7" s="42">
        <v>261517</v>
      </c>
      <c r="G7" s="42">
        <v>274434</v>
      </c>
      <c r="H7" s="42">
        <v>290732</v>
      </c>
      <c r="I7" s="42">
        <v>307328</v>
      </c>
      <c r="J7" s="42">
        <v>314817</v>
      </c>
      <c r="K7" s="42">
        <v>297371</v>
      </c>
    </row>
    <row r="8" spans="1:11" x14ac:dyDescent="0.25">
      <c r="A8" s="41" t="s">
        <v>34</v>
      </c>
      <c r="B8" s="42">
        <v>120228</v>
      </c>
      <c r="C8" s="42">
        <v>119202</v>
      </c>
      <c r="D8" s="42">
        <v>122783</v>
      </c>
      <c r="E8" s="42">
        <v>128643</v>
      </c>
      <c r="F8" s="42">
        <v>202286</v>
      </c>
      <c r="G8" s="42">
        <v>213490</v>
      </c>
      <c r="H8" s="42">
        <v>228944</v>
      </c>
      <c r="I8" s="42">
        <v>264162</v>
      </c>
      <c r="J8" s="42">
        <v>287039</v>
      </c>
      <c r="K8" s="42">
        <v>258147</v>
      </c>
    </row>
    <row r="9" spans="1:11" ht="25.5" x14ac:dyDescent="0.25">
      <c r="A9" s="38" t="s">
        <v>35</v>
      </c>
      <c r="B9" s="40">
        <v>47426</v>
      </c>
      <c r="C9" s="40">
        <v>43047</v>
      </c>
      <c r="D9" s="40">
        <v>38771</v>
      </c>
      <c r="E9" s="40">
        <v>38057</v>
      </c>
      <c r="F9" s="40">
        <v>37084</v>
      </c>
      <c r="G9" s="40">
        <v>37179</v>
      </c>
      <c r="H9" s="40">
        <v>35559</v>
      </c>
      <c r="I9" s="40">
        <v>36572</v>
      </c>
      <c r="J9" s="40">
        <v>35898</v>
      </c>
      <c r="K9" s="40">
        <v>26896</v>
      </c>
    </row>
    <row r="10" spans="1:11" x14ac:dyDescent="0.25">
      <c r="A10" s="44" t="s">
        <v>36</v>
      </c>
      <c r="B10" s="42">
        <v>16388</v>
      </c>
      <c r="C10" s="42">
        <v>16086</v>
      </c>
      <c r="D10" s="42">
        <v>15568</v>
      </c>
      <c r="E10" s="42">
        <v>16547</v>
      </c>
      <c r="F10" s="42">
        <v>16614</v>
      </c>
      <c r="G10" s="42">
        <v>17121</v>
      </c>
      <c r="H10" s="42">
        <v>16065</v>
      </c>
      <c r="I10" s="42">
        <v>16862</v>
      </c>
      <c r="J10" s="42">
        <v>17017</v>
      </c>
      <c r="K10" s="42">
        <v>16709</v>
      </c>
    </row>
    <row r="11" spans="1:11" x14ac:dyDescent="0.25">
      <c r="A11" s="44" t="s">
        <v>37</v>
      </c>
      <c r="B11" s="42">
        <v>31037</v>
      </c>
      <c r="C11" s="42">
        <v>26961</v>
      </c>
      <c r="D11" s="42">
        <v>23203</v>
      </c>
      <c r="E11" s="42">
        <v>21511</v>
      </c>
      <c r="F11" s="42">
        <v>20470</v>
      </c>
      <c r="G11" s="42">
        <v>20058</v>
      </c>
      <c r="H11" s="42">
        <v>19494</v>
      </c>
      <c r="I11" s="42">
        <v>19710</v>
      </c>
      <c r="J11" s="42">
        <v>18880</v>
      </c>
      <c r="K11" s="42">
        <v>10187</v>
      </c>
    </row>
    <row r="12" spans="1:11" x14ac:dyDescent="0.25">
      <c r="A12" s="38" t="s">
        <v>38</v>
      </c>
      <c r="B12" s="40">
        <v>1651928</v>
      </c>
      <c r="C12" s="40">
        <v>1747686</v>
      </c>
      <c r="D12" s="40">
        <v>1813559</v>
      </c>
      <c r="E12" s="40">
        <v>1909766</v>
      </c>
      <c r="F12" s="40">
        <v>2092102</v>
      </c>
      <c r="G12" s="40">
        <v>2129428</v>
      </c>
      <c r="H12" s="45">
        <v>2204263</v>
      </c>
      <c r="I12" s="45">
        <v>2344325</v>
      </c>
      <c r="J12" s="45">
        <v>2374330</v>
      </c>
      <c r="K12" s="45">
        <v>2238409</v>
      </c>
    </row>
    <row r="13" spans="1:11" ht="25.5" customHeight="1" x14ac:dyDescent="0.25">
      <c r="A13" s="46" t="s">
        <v>39</v>
      </c>
      <c r="B13" s="47"/>
      <c r="C13" s="47"/>
      <c r="D13" s="47"/>
      <c r="E13" s="47"/>
      <c r="F13" s="47"/>
      <c r="G13" s="47"/>
      <c r="H13" s="48"/>
      <c r="I13" s="48"/>
      <c r="J13" s="48"/>
      <c r="K13" s="49"/>
    </row>
    <row r="14" spans="1:11" x14ac:dyDescent="0.25">
      <c r="A14" s="50" t="s">
        <v>40</v>
      </c>
      <c r="B14" s="34"/>
      <c r="C14" s="34"/>
      <c r="D14" s="34"/>
      <c r="E14" s="34"/>
      <c r="F14" s="34"/>
      <c r="G14" s="34"/>
      <c r="H14" s="34"/>
      <c r="I14" s="34"/>
      <c r="J14" s="34"/>
      <c r="K14" s="51"/>
    </row>
    <row r="16" spans="1:11" x14ac:dyDescent="0.25">
      <c r="H16" s="52"/>
      <c r="I16" s="52"/>
      <c r="J16" s="52"/>
      <c r="K16" s="52"/>
    </row>
    <row r="18" spans="8:11" x14ac:dyDescent="0.25">
      <c r="H18" s="52"/>
      <c r="I18" s="52"/>
      <c r="J18" s="52"/>
      <c r="K18" s="52"/>
    </row>
  </sheetData>
  <mergeCells count="1">
    <mergeCell ref="A13:G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5D69-D37B-4669-8EE9-78B466D29783}">
  <sheetPr>
    <pageSetUpPr fitToPage="1"/>
  </sheetPr>
  <dimension ref="A1:U44"/>
  <sheetViews>
    <sheetView zoomScale="95" zoomScaleNormal="9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56" sqref="E56"/>
    </sheetView>
  </sheetViews>
  <sheetFormatPr defaultRowHeight="15" x14ac:dyDescent="0.25"/>
  <cols>
    <col min="1" max="1" width="14" customWidth="1"/>
    <col min="2" max="2" width="17.85546875" customWidth="1"/>
    <col min="3" max="3" width="28.7109375" customWidth="1"/>
    <col min="4" max="4" width="16.5703125" customWidth="1"/>
    <col min="5" max="5" width="15.42578125" customWidth="1"/>
    <col min="6" max="7" width="11.5703125" hidden="1" customWidth="1"/>
    <col min="8" max="13" width="11.5703125" customWidth="1"/>
    <col min="14" max="14" width="9.42578125" customWidth="1"/>
    <col min="15" max="15" width="10.140625" customWidth="1"/>
    <col min="16" max="16" width="9.85546875" customWidth="1"/>
    <col min="17" max="17" width="13.140625" bestFit="1" customWidth="1"/>
    <col min="19" max="19" width="12.5703125" customWidth="1"/>
    <col min="20" max="20" width="11.5703125" customWidth="1"/>
    <col min="21" max="21" width="13.5703125" customWidth="1"/>
  </cols>
  <sheetData>
    <row r="1" spans="1:21" ht="18.75" customHeight="1" x14ac:dyDescent="0.25">
      <c r="A1" s="53" t="s">
        <v>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21" ht="18.75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21" ht="32.25" customHeight="1" x14ac:dyDescent="0.25">
      <c r="A3" s="59" t="s">
        <v>42</v>
      </c>
      <c r="B3" s="60" t="s">
        <v>43</v>
      </c>
      <c r="C3" s="60" t="s">
        <v>44</v>
      </c>
      <c r="D3" s="60" t="s">
        <v>45</v>
      </c>
      <c r="E3" s="60" t="s">
        <v>46</v>
      </c>
      <c r="F3" s="61" t="s">
        <v>8</v>
      </c>
      <c r="G3" s="61" t="s">
        <v>9</v>
      </c>
      <c r="H3" s="61" t="s">
        <v>10</v>
      </c>
      <c r="I3" s="61" t="s">
        <v>47</v>
      </c>
      <c r="J3" s="61" t="s">
        <v>12</v>
      </c>
      <c r="K3" s="61" t="s">
        <v>13</v>
      </c>
      <c r="L3" s="61" t="s">
        <v>48</v>
      </c>
      <c r="M3" s="61" t="s">
        <v>15</v>
      </c>
      <c r="N3" s="61" t="s">
        <v>16</v>
      </c>
      <c r="O3" s="61" t="s">
        <v>49</v>
      </c>
      <c r="P3" s="61" t="s">
        <v>18</v>
      </c>
      <c r="Q3" s="62" t="s">
        <v>19</v>
      </c>
    </row>
    <row r="4" spans="1:21" x14ac:dyDescent="0.25">
      <c r="A4" s="63" t="s">
        <v>50</v>
      </c>
      <c r="B4" s="64" t="s">
        <v>51</v>
      </c>
      <c r="C4" s="64" t="s">
        <v>52</v>
      </c>
      <c r="D4" s="65" t="s">
        <v>53</v>
      </c>
      <c r="E4" s="66" t="s">
        <v>54</v>
      </c>
      <c r="F4" s="67">
        <v>0.48017450754358099</v>
      </c>
      <c r="G4" s="68">
        <v>0.47718569888418516</v>
      </c>
      <c r="H4" s="69">
        <v>0.50672956269946745</v>
      </c>
      <c r="I4" s="69">
        <v>0.52448083541247148</v>
      </c>
      <c r="J4" s="69">
        <v>0.52673380098547506</v>
      </c>
      <c r="K4" s="69">
        <v>0.54671954090925123</v>
      </c>
      <c r="L4" s="69">
        <v>0.57332924526664442</v>
      </c>
      <c r="M4" s="69">
        <v>0.56764562754894121</v>
      </c>
      <c r="N4" s="69">
        <v>0.52326657507867791</v>
      </c>
      <c r="O4" s="69">
        <v>0.56797835708196509</v>
      </c>
      <c r="P4" s="69">
        <v>0.60580256781940411</v>
      </c>
      <c r="Q4" s="70">
        <v>0.64720324564607112</v>
      </c>
      <c r="S4" s="71"/>
      <c r="T4" s="72"/>
      <c r="U4" s="72"/>
    </row>
    <row r="5" spans="1:21" x14ac:dyDescent="0.25">
      <c r="A5" s="63"/>
      <c r="B5" s="64"/>
      <c r="C5" s="64"/>
      <c r="D5" s="65" t="s">
        <v>55</v>
      </c>
      <c r="E5" s="66" t="s">
        <v>54</v>
      </c>
      <c r="F5" s="73">
        <v>0.32015485060988158</v>
      </c>
      <c r="G5" s="73">
        <v>0.33053733025424337</v>
      </c>
      <c r="H5" s="74">
        <v>0.35067649124180855</v>
      </c>
      <c r="I5" s="74">
        <v>0.36333663601223759</v>
      </c>
      <c r="J5" s="74">
        <v>0.36504512558032343</v>
      </c>
      <c r="K5" s="74">
        <v>0.37967318860617399</v>
      </c>
      <c r="L5" s="74">
        <v>0.40354545217798027</v>
      </c>
      <c r="M5" s="74">
        <v>0.39732079102101731</v>
      </c>
      <c r="N5" s="74">
        <v>0.37340597345725407</v>
      </c>
      <c r="O5" s="74">
        <v>0.37628173489096178</v>
      </c>
      <c r="P5" s="74">
        <v>0.40521481565208839</v>
      </c>
      <c r="Q5" s="75">
        <v>0.4397092356618873</v>
      </c>
      <c r="S5" s="71"/>
      <c r="T5" s="72"/>
      <c r="U5" s="72"/>
    </row>
    <row r="6" spans="1:21" x14ac:dyDescent="0.25">
      <c r="A6" s="63"/>
      <c r="B6" s="64"/>
      <c r="C6" s="64"/>
      <c r="D6" s="65" t="s">
        <v>56</v>
      </c>
      <c r="E6" s="66" t="s">
        <v>57</v>
      </c>
      <c r="F6" s="76">
        <v>666.79150151267572</v>
      </c>
      <c r="G6" s="76">
        <v>698.10077762969081</v>
      </c>
      <c r="H6" s="77">
        <v>747.86264581189062</v>
      </c>
      <c r="I6" s="77">
        <v>779.53103461562489</v>
      </c>
      <c r="J6" s="77">
        <v>816.64989393069004</v>
      </c>
      <c r="K6" s="77">
        <v>855.08755579164301</v>
      </c>
      <c r="L6" s="77">
        <v>910.98190556315478</v>
      </c>
      <c r="M6" s="77">
        <v>929.61331321615489</v>
      </c>
      <c r="N6" s="77">
        <v>906.57783084208234</v>
      </c>
      <c r="O6" s="77">
        <v>960.92403247887069</v>
      </c>
      <c r="P6" s="77">
        <v>1041.5194512377666</v>
      </c>
      <c r="Q6" s="78">
        <v>1105.7143143782992</v>
      </c>
      <c r="S6" s="71"/>
      <c r="T6" s="72"/>
      <c r="U6" s="72"/>
    </row>
    <row r="7" spans="1:21" x14ac:dyDescent="0.25">
      <c r="A7" s="63"/>
      <c r="B7" s="64" t="s">
        <v>58</v>
      </c>
      <c r="C7" s="64" t="s">
        <v>59</v>
      </c>
      <c r="D7" s="65" t="s">
        <v>53</v>
      </c>
      <c r="E7" s="66" t="s">
        <v>60</v>
      </c>
      <c r="F7" s="67">
        <v>6.4430721197575687E-3</v>
      </c>
      <c r="G7" s="67">
        <v>6.0967385537389349E-3</v>
      </c>
      <c r="H7" s="79">
        <v>6.1047689325045744E-3</v>
      </c>
      <c r="I7" s="79">
        <v>5.924775721855036E-3</v>
      </c>
      <c r="J7" s="79">
        <v>5.5609772283369283E-3</v>
      </c>
      <c r="K7" s="79">
        <v>5.4645201622971953E-3</v>
      </c>
      <c r="L7" s="79">
        <v>5.4420354726587234E-3</v>
      </c>
      <c r="M7" s="79">
        <v>5.2434254998690562E-3</v>
      </c>
      <c r="N7" s="79">
        <v>5.1848781981796562E-3</v>
      </c>
      <c r="O7" s="79">
        <v>5.1811674175819972E-3</v>
      </c>
      <c r="P7" s="79">
        <v>5.1825873496631064E-3</v>
      </c>
      <c r="Q7" s="80">
        <v>5.116870538939393E-3</v>
      </c>
      <c r="R7" s="71"/>
      <c r="S7" s="71"/>
      <c r="T7" s="72"/>
      <c r="U7" s="72"/>
    </row>
    <row r="8" spans="1:21" x14ac:dyDescent="0.25">
      <c r="A8" s="63"/>
      <c r="B8" s="64"/>
      <c r="C8" s="64"/>
      <c r="D8" s="65" t="s">
        <v>55</v>
      </c>
      <c r="E8" s="66" t="s">
        <v>60</v>
      </c>
      <c r="F8" s="81">
        <v>4.2958981777733371E-3</v>
      </c>
      <c r="G8" s="81">
        <v>4.223093209882808E-3</v>
      </c>
      <c r="H8" s="82">
        <v>4.2247366379971323E-3</v>
      </c>
      <c r="I8" s="82">
        <v>4.104417043594797E-3</v>
      </c>
      <c r="J8" s="82">
        <v>3.8539536040208501E-3</v>
      </c>
      <c r="K8" s="82">
        <v>3.7948740423135591E-3</v>
      </c>
      <c r="L8" s="82">
        <v>3.8304494035731689E-3</v>
      </c>
      <c r="M8" s="82">
        <v>3.6701101288552193E-3</v>
      </c>
      <c r="N8" s="83">
        <v>3.6999582680347261E-3</v>
      </c>
      <c r="O8" s="83">
        <v>3.4324875945351109E-3</v>
      </c>
      <c r="P8" s="83">
        <v>3.4665768833793235E-3</v>
      </c>
      <c r="Q8" s="84">
        <v>3.4763967096794616E-3</v>
      </c>
      <c r="S8" s="71"/>
      <c r="T8" s="72"/>
      <c r="U8" s="72"/>
    </row>
    <row r="9" spans="1:21" x14ac:dyDescent="0.25">
      <c r="A9" s="63"/>
      <c r="B9" s="64"/>
      <c r="C9" s="64"/>
      <c r="D9" s="65" t="s">
        <v>56</v>
      </c>
      <c r="E9" s="66" t="s">
        <v>61</v>
      </c>
      <c r="F9" s="76">
        <v>8.9471341472614245</v>
      </c>
      <c r="G9" s="76">
        <v>8.9192487019671738</v>
      </c>
      <c r="H9" s="77">
        <v>9.0097933533055734</v>
      </c>
      <c r="I9" s="77">
        <v>8.8059395815501862</v>
      </c>
      <c r="J9" s="77">
        <v>8.6217581920427495</v>
      </c>
      <c r="K9" s="77">
        <v>8.5466913829013151</v>
      </c>
      <c r="L9" s="77">
        <v>8.6470311534853685</v>
      </c>
      <c r="M9" s="77">
        <v>8.5869738353883278</v>
      </c>
      <c r="N9" s="85">
        <v>8.9829846849655066</v>
      </c>
      <c r="O9" s="85">
        <v>8.7656654972375154</v>
      </c>
      <c r="P9" s="85">
        <v>8.9101067231230999</v>
      </c>
      <c r="Q9" s="86">
        <v>8.7419169137169401</v>
      </c>
      <c r="S9" s="71"/>
      <c r="T9" s="72"/>
      <c r="U9" s="72"/>
    </row>
    <row r="10" spans="1:21" ht="25.5" x14ac:dyDescent="0.25">
      <c r="A10" s="63"/>
      <c r="B10" s="87" t="s">
        <v>62</v>
      </c>
      <c r="C10" s="88" t="s">
        <v>63</v>
      </c>
      <c r="D10" s="65" t="s">
        <v>64</v>
      </c>
      <c r="E10" s="66" t="s">
        <v>65</v>
      </c>
      <c r="F10" s="89">
        <v>22.004608513522818</v>
      </c>
      <c r="G10" s="89">
        <v>21.675187044041884</v>
      </c>
      <c r="H10" s="90">
        <v>21.498404113119452</v>
      </c>
      <c r="I10" s="90">
        <v>20.629290923240916</v>
      </c>
      <c r="J10" s="90">
        <v>20.172086985605812</v>
      </c>
      <c r="K10" s="90">
        <v>19.899005457726883</v>
      </c>
      <c r="L10" s="90">
        <v>19.694611649255112</v>
      </c>
      <c r="M10" s="90">
        <v>19.56760008981075</v>
      </c>
      <c r="N10" s="90">
        <v>19.834833915844172</v>
      </c>
      <c r="O10" s="90">
        <v>18.351310671858954</v>
      </c>
      <c r="P10" s="90">
        <v>16.784841929013265</v>
      </c>
      <c r="Q10" s="91">
        <v>16.222306401214855</v>
      </c>
      <c r="S10" s="71"/>
      <c r="T10" s="72"/>
      <c r="U10" s="72"/>
    </row>
    <row r="11" spans="1:21" x14ac:dyDescent="0.25">
      <c r="A11" s="63"/>
      <c r="B11" s="92" t="s">
        <v>66</v>
      </c>
      <c r="C11" s="93" t="s">
        <v>67</v>
      </c>
      <c r="D11" s="94" t="s">
        <v>64</v>
      </c>
      <c r="E11" s="66" t="s">
        <v>68</v>
      </c>
      <c r="F11" s="95">
        <v>173.61518367107405</v>
      </c>
      <c r="G11" s="95">
        <v>178.08610383210799</v>
      </c>
      <c r="H11" s="96">
        <v>174.91973646117333</v>
      </c>
      <c r="I11" s="96">
        <v>177.63834809126953</v>
      </c>
      <c r="J11" s="96">
        <v>180.05768557057661</v>
      </c>
      <c r="K11" s="96">
        <v>181.97047586847398</v>
      </c>
      <c r="L11" s="96">
        <v>179.95156023645939</v>
      </c>
      <c r="M11" s="96">
        <v>189.91618815505475</v>
      </c>
      <c r="N11" s="96">
        <v>211.26008073743904</v>
      </c>
      <c r="O11" s="96">
        <v>193.97772583201225</v>
      </c>
      <c r="P11" s="96">
        <v>194.60767380704013</v>
      </c>
      <c r="Q11" s="97">
        <v>187.28349345561173</v>
      </c>
      <c r="S11" s="71"/>
      <c r="T11" s="72"/>
      <c r="U11" s="72"/>
    </row>
    <row r="12" spans="1:21" x14ac:dyDescent="0.25">
      <c r="A12" s="63"/>
      <c r="B12" s="92"/>
      <c r="C12" s="93"/>
      <c r="D12" s="94" t="s">
        <v>69</v>
      </c>
      <c r="E12" s="66" t="s">
        <v>68</v>
      </c>
      <c r="F12" s="95">
        <v>221.40466784806668</v>
      </c>
      <c r="G12" s="95">
        <v>222.54823115604535</v>
      </c>
      <c r="H12" s="96">
        <v>216.0448735100849</v>
      </c>
      <c r="I12" s="96">
        <v>216.02553071664346</v>
      </c>
      <c r="J12" s="96">
        <v>217.46003757592712</v>
      </c>
      <c r="K12" s="96">
        <v>220.29908202546639</v>
      </c>
      <c r="L12" s="96">
        <v>213.5448829313946</v>
      </c>
      <c r="M12" s="96">
        <v>223.65277735970906</v>
      </c>
      <c r="N12" s="96">
        <v>247.42793782285017</v>
      </c>
      <c r="O12" s="96">
        <v>227.67497205124579</v>
      </c>
      <c r="P12" s="96">
        <v>223.80868145782927</v>
      </c>
      <c r="Q12" s="97">
        <v>212.66950350061035</v>
      </c>
      <c r="S12" s="71"/>
      <c r="T12" s="72"/>
      <c r="U12" s="72"/>
    </row>
    <row r="13" spans="1:21" x14ac:dyDescent="0.25">
      <c r="A13" s="63"/>
      <c r="B13" s="92"/>
      <c r="C13" s="93"/>
      <c r="D13" s="94" t="s">
        <v>70</v>
      </c>
      <c r="E13" s="66" t="s">
        <v>68</v>
      </c>
      <c r="F13" s="95">
        <v>133.25296536283986</v>
      </c>
      <c r="G13" s="95">
        <v>139.59476858440061</v>
      </c>
      <c r="H13" s="96">
        <v>128.02983219390924</v>
      </c>
      <c r="I13" s="96">
        <v>140.96072259477214</v>
      </c>
      <c r="J13" s="96">
        <v>144.59429582135752</v>
      </c>
      <c r="K13" s="96">
        <v>140.21095960895292</v>
      </c>
      <c r="L13" s="96">
        <v>153.28681435313777</v>
      </c>
      <c r="M13" s="96">
        <v>161.25047510452302</v>
      </c>
      <c r="N13" s="96">
        <v>194.59295421559571</v>
      </c>
      <c r="O13" s="96">
        <v>155.27036132401247</v>
      </c>
      <c r="P13" s="96">
        <v>170.60392014354176</v>
      </c>
      <c r="Q13" s="97">
        <v>185.56021527923394</v>
      </c>
      <c r="S13" s="71"/>
      <c r="T13" s="72"/>
      <c r="U13" s="72"/>
    </row>
    <row r="14" spans="1:21" x14ac:dyDescent="0.25">
      <c r="A14" s="63"/>
      <c r="B14" s="92"/>
      <c r="C14" s="93" t="s">
        <v>71</v>
      </c>
      <c r="D14" s="94" t="s">
        <v>64</v>
      </c>
      <c r="E14" s="66" t="s">
        <v>68</v>
      </c>
      <c r="F14" s="95">
        <v>432.05173759792933</v>
      </c>
      <c r="G14" s="95">
        <v>437.39541398449705</v>
      </c>
      <c r="H14" s="96">
        <v>420.24917398921974</v>
      </c>
      <c r="I14" s="96">
        <v>410.93405069049084</v>
      </c>
      <c r="J14" s="96">
        <v>409.95411565011608</v>
      </c>
      <c r="K14" s="96">
        <v>404.49199414186796</v>
      </c>
      <c r="L14" s="96">
        <v>391.11478028966951</v>
      </c>
      <c r="M14" s="96">
        <v>413.63076515160645</v>
      </c>
      <c r="N14" s="96">
        <v>434.76854643257002</v>
      </c>
      <c r="O14" s="96">
        <v>399.26601157129539</v>
      </c>
      <c r="P14" s="96">
        <v>382.10846135658943</v>
      </c>
      <c r="Q14" s="97">
        <v>356.32322341267411</v>
      </c>
      <c r="S14" s="71"/>
    </row>
    <row r="15" spans="1:21" x14ac:dyDescent="0.25">
      <c r="A15" s="63"/>
      <c r="B15" s="92"/>
      <c r="C15" s="93"/>
      <c r="D15" s="94" t="s">
        <v>72</v>
      </c>
      <c r="E15" s="66" t="s">
        <v>68</v>
      </c>
      <c r="F15" s="95">
        <v>20.032752245113578</v>
      </c>
      <c r="G15" s="95">
        <v>20.184214532692689</v>
      </c>
      <c r="H15" s="96">
        <v>16.966979897332156</v>
      </c>
      <c r="I15" s="96">
        <v>16.817827156654616</v>
      </c>
      <c r="J15" s="96">
        <v>16.776441133367598</v>
      </c>
      <c r="K15" s="96">
        <v>16.659692083918173</v>
      </c>
      <c r="L15" s="96">
        <v>18.096236890184301</v>
      </c>
      <c r="M15" s="96">
        <v>18.755506725696858</v>
      </c>
      <c r="N15" s="96">
        <v>19.411015078036929</v>
      </c>
      <c r="O15" s="96">
        <v>19.936233841211969</v>
      </c>
      <c r="P15" s="96">
        <v>22.9435995241694</v>
      </c>
      <c r="Q15" s="97">
        <v>22.870715103807861</v>
      </c>
      <c r="S15" s="71"/>
    </row>
    <row r="16" spans="1:21" x14ac:dyDescent="0.25">
      <c r="A16" s="63"/>
      <c r="B16" s="92"/>
      <c r="C16" s="93"/>
      <c r="D16" s="94" t="s">
        <v>73</v>
      </c>
      <c r="E16" s="66" t="s">
        <v>68</v>
      </c>
      <c r="F16" s="95">
        <v>33.302851524090464</v>
      </c>
      <c r="G16" s="95">
        <v>40.307136909348216</v>
      </c>
      <c r="H16" s="96">
        <v>37.195343353366852</v>
      </c>
      <c r="I16" s="96">
        <v>38.059839966342132</v>
      </c>
      <c r="J16" s="96">
        <v>40.433647340718807</v>
      </c>
      <c r="K16" s="96">
        <v>41.029048487920427</v>
      </c>
      <c r="L16" s="96">
        <v>41.998432301587577</v>
      </c>
      <c r="M16" s="96">
        <v>43.993400218290084</v>
      </c>
      <c r="N16" s="96">
        <v>47.863529568401482</v>
      </c>
      <c r="O16" s="96">
        <v>40.335920920759193</v>
      </c>
      <c r="P16" s="96">
        <v>33.141475168698989</v>
      </c>
      <c r="Q16" s="97">
        <v>30.029056483364993</v>
      </c>
      <c r="S16" s="71"/>
      <c r="T16" s="72"/>
      <c r="U16" s="72"/>
    </row>
    <row r="17" spans="1:21" x14ac:dyDescent="0.25">
      <c r="A17" s="63"/>
      <c r="B17" s="92"/>
      <c r="C17" s="93"/>
      <c r="D17" s="94" t="s">
        <v>74</v>
      </c>
      <c r="E17" s="66" t="s">
        <v>68</v>
      </c>
      <c r="F17" s="95">
        <v>537.27341023217025</v>
      </c>
      <c r="G17" s="95">
        <v>533.01282334538189</v>
      </c>
      <c r="H17" s="96">
        <v>503.30034357717523</v>
      </c>
      <c r="I17" s="96">
        <v>483.08120707726482</v>
      </c>
      <c r="J17" s="96">
        <v>479.06266910687253</v>
      </c>
      <c r="K17" s="96">
        <v>472.34231566479127</v>
      </c>
      <c r="L17" s="96">
        <v>448.0402569992782</v>
      </c>
      <c r="M17" s="96">
        <v>470.69535925481</v>
      </c>
      <c r="N17" s="96">
        <v>491.73904421694129</v>
      </c>
      <c r="O17" s="96">
        <v>452.48193932229094</v>
      </c>
      <c r="P17" s="96">
        <v>423.43382322481978</v>
      </c>
      <c r="Q17" s="97">
        <v>390.26978651588558</v>
      </c>
      <c r="S17" s="71"/>
      <c r="T17" s="72"/>
      <c r="U17" s="72"/>
    </row>
    <row r="18" spans="1:21" x14ac:dyDescent="0.25">
      <c r="A18" s="63"/>
      <c r="B18" s="92"/>
      <c r="C18" s="93"/>
      <c r="D18" s="94" t="s">
        <v>75</v>
      </c>
      <c r="E18" s="66" t="s">
        <v>68</v>
      </c>
      <c r="F18" s="95">
        <v>930.40277269498199</v>
      </c>
      <c r="G18" s="95">
        <v>976.9374985882406</v>
      </c>
      <c r="H18" s="96">
        <v>914.02527449761749</v>
      </c>
      <c r="I18" s="96">
        <v>1017.0612654532184</v>
      </c>
      <c r="J18" s="96">
        <v>988.28211364138849</v>
      </c>
      <c r="K18" s="96">
        <v>978.90403910470809</v>
      </c>
      <c r="L18" s="96">
        <v>1033.3310751304111</v>
      </c>
      <c r="M18" s="96">
        <v>1093.167996959331</v>
      </c>
      <c r="N18" s="96">
        <v>1214.3678057791265</v>
      </c>
      <c r="O18" s="96">
        <v>968.97304809231025</v>
      </c>
      <c r="P18" s="96">
        <v>1075.8486452111108</v>
      </c>
      <c r="Q18" s="97">
        <v>1101.922369003518</v>
      </c>
      <c r="S18" s="71"/>
      <c r="T18" s="72"/>
      <c r="U18" s="72"/>
    </row>
    <row r="19" spans="1:21" x14ac:dyDescent="0.25">
      <c r="A19" s="63"/>
      <c r="B19" s="92" t="s">
        <v>76</v>
      </c>
      <c r="C19" s="93" t="s">
        <v>77</v>
      </c>
      <c r="D19" s="94" t="s">
        <v>78</v>
      </c>
      <c r="E19" s="66" t="s">
        <v>60</v>
      </c>
      <c r="F19" s="81">
        <v>8.1803390251838273E-3</v>
      </c>
      <c r="G19" s="81">
        <v>8.3549287778435909E-3</v>
      </c>
      <c r="H19" s="82">
        <v>8.6335759001658838E-3</v>
      </c>
      <c r="I19" s="82">
        <v>8.0091920795757957E-3</v>
      </c>
      <c r="J19" s="82">
        <v>7.3619218614617878E-3</v>
      </c>
      <c r="K19" s="82">
        <v>7.3222621513203663E-3</v>
      </c>
      <c r="L19" s="82">
        <v>7.721470717704724E-3</v>
      </c>
      <c r="M19" s="82">
        <v>7.6363051754733714E-3</v>
      </c>
      <c r="N19" s="83">
        <v>7.3054744170206846E-3</v>
      </c>
      <c r="O19" s="83">
        <v>6.2985782940446116E-3</v>
      </c>
      <c r="P19" s="83">
        <v>6.6580916873694553E-3</v>
      </c>
      <c r="Q19" s="84">
        <v>6.7879909788542379E-3</v>
      </c>
      <c r="S19" s="71"/>
      <c r="T19" s="72"/>
      <c r="U19" s="72"/>
    </row>
    <row r="20" spans="1:21" x14ac:dyDescent="0.25">
      <c r="A20" s="63"/>
      <c r="B20" s="92"/>
      <c r="C20" s="93"/>
      <c r="D20" s="94" t="s">
        <v>79</v>
      </c>
      <c r="E20" s="66" t="s">
        <v>60</v>
      </c>
      <c r="F20" s="81">
        <v>8.9007531173210198E-4</v>
      </c>
      <c r="G20" s="81">
        <v>8.5978048694254671E-4</v>
      </c>
      <c r="H20" s="82">
        <v>9.5578572586685611E-4</v>
      </c>
      <c r="I20" s="82">
        <v>9.7638043666486778E-4</v>
      </c>
      <c r="J20" s="82">
        <v>1.0019918211028511E-3</v>
      </c>
      <c r="K20" s="82">
        <v>9.789866378638937E-4</v>
      </c>
      <c r="L20" s="82">
        <v>1.0280207257445059E-3</v>
      </c>
      <c r="M20" s="82">
        <v>9.5806017595474128E-4</v>
      </c>
      <c r="N20" s="83">
        <v>9.6013237859864434E-4</v>
      </c>
      <c r="O20" s="83">
        <v>9.4290623045488085E-4</v>
      </c>
      <c r="P20" s="83">
        <v>9.3301273031962475E-4</v>
      </c>
      <c r="Q20" s="84">
        <v>9.5317485144960233E-4</v>
      </c>
      <c r="S20" s="71"/>
      <c r="T20" s="72"/>
      <c r="U20" s="72"/>
    </row>
    <row r="21" spans="1:21" x14ac:dyDescent="0.25">
      <c r="A21" s="63"/>
      <c r="B21" s="92"/>
      <c r="C21" s="93"/>
      <c r="D21" s="94" t="s">
        <v>80</v>
      </c>
      <c r="E21" s="66" t="s">
        <v>60</v>
      </c>
      <c r="F21" s="81">
        <v>8.1963318203185174E-3</v>
      </c>
      <c r="G21" s="81">
        <v>7.6993145963123507E-3</v>
      </c>
      <c r="H21" s="82">
        <v>7.8514392695044448E-3</v>
      </c>
      <c r="I21" s="82">
        <v>8.2822539878118565E-3</v>
      </c>
      <c r="J21" s="82">
        <v>8.7541404871169515E-3</v>
      </c>
      <c r="K21" s="82">
        <v>8.9948660071494067E-3</v>
      </c>
      <c r="L21" s="82">
        <v>9.2043335903371146E-3</v>
      </c>
      <c r="M21" s="82">
        <v>9.5457975968387624E-3</v>
      </c>
      <c r="N21" s="83">
        <v>1.009947380087017E-2</v>
      </c>
      <c r="O21" s="98">
        <v>9.4345830688960138E-3</v>
      </c>
      <c r="P21" s="83">
        <v>9.8768240291732153E-3</v>
      </c>
      <c r="Q21" s="84">
        <v>1.0433907627503078E-2</v>
      </c>
      <c r="S21" s="71"/>
      <c r="T21" s="72"/>
      <c r="U21" s="72"/>
    </row>
    <row r="22" spans="1:21" x14ac:dyDescent="0.25">
      <c r="A22" s="63"/>
      <c r="B22" s="92"/>
      <c r="C22" s="93" t="s">
        <v>81</v>
      </c>
      <c r="D22" s="94" t="s">
        <v>78</v>
      </c>
      <c r="E22" s="66" t="s">
        <v>61</v>
      </c>
      <c r="F22" s="76">
        <v>14.468644397461665</v>
      </c>
      <c r="G22" s="76">
        <v>14.646810317144284</v>
      </c>
      <c r="H22" s="77">
        <v>14.899153026821169</v>
      </c>
      <c r="I22" s="77">
        <v>13.71885737823008</v>
      </c>
      <c r="J22" s="77">
        <v>13.257377393410019</v>
      </c>
      <c r="K22" s="77">
        <v>13.376163808096578</v>
      </c>
      <c r="L22" s="77">
        <v>14.098649188446322</v>
      </c>
      <c r="M22" s="77">
        <v>14.717682678745611</v>
      </c>
      <c r="N22" s="85">
        <v>14.071671115081891</v>
      </c>
      <c r="O22" s="85">
        <v>13.69347373580807</v>
      </c>
      <c r="P22" s="85">
        <v>14.351035676825921</v>
      </c>
      <c r="Q22" s="86">
        <v>14.040874962774122</v>
      </c>
      <c r="S22" s="71"/>
      <c r="T22" s="72"/>
      <c r="U22" s="72"/>
    </row>
    <row r="23" spans="1:21" x14ac:dyDescent="0.25">
      <c r="A23" s="63"/>
      <c r="B23" s="92"/>
      <c r="C23" s="93"/>
      <c r="D23" s="94" t="s">
        <v>79</v>
      </c>
      <c r="E23" s="66" t="s">
        <v>61</v>
      </c>
      <c r="F23" s="76">
        <v>9.6741560649955911</v>
      </c>
      <c r="G23" s="76">
        <v>9.4919534890664821</v>
      </c>
      <c r="H23" s="77">
        <v>10.519516679860089</v>
      </c>
      <c r="I23" s="77">
        <v>10.715948030799719</v>
      </c>
      <c r="J23" s="77">
        <v>11.07476502991018</v>
      </c>
      <c r="K23" s="77">
        <v>10.82849802773997</v>
      </c>
      <c r="L23" s="77">
        <v>11.360023821862011</v>
      </c>
      <c r="M23" s="77">
        <v>10.594802040224645</v>
      </c>
      <c r="N23" s="85">
        <v>10.669277587049335</v>
      </c>
      <c r="O23" s="85">
        <v>10.527203065655733</v>
      </c>
      <c r="P23" s="85">
        <v>10.574777384246451</v>
      </c>
      <c r="Q23" s="86">
        <v>10.771826664303852</v>
      </c>
      <c r="S23" s="71"/>
      <c r="T23" s="72"/>
      <c r="U23" s="72"/>
    </row>
    <row r="24" spans="1:21" x14ac:dyDescent="0.25">
      <c r="A24" s="63"/>
      <c r="B24" s="92"/>
      <c r="C24" s="93"/>
      <c r="D24" s="94" t="s">
        <v>80</v>
      </c>
      <c r="E24" s="66" t="s">
        <v>61</v>
      </c>
      <c r="F24" s="76">
        <v>3.2844011907701338</v>
      </c>
      <c r="G24" s="76">
        <v>3.4054740404751858</v>
      </c>
      <c r="H24" s="77">
        <v>3.2995914504427142</v>
      </c>
      <c r="I24" s="77">
        <v>3.1673948437807189</v>
      </c>
      <c r="J24" s="77">
        <v>2.8667278420505209</v>
      </c>
      <c r="K24" s="77">
        <v>2.9600784215651879</v>
      </c>
      <c r="L24" s="77">
        <v>3.0383979211876531</v>
      </c>
      <c r="M24" s="77">
        <v>3.0490764711982457</v>
      </c>
      <c r="N24" s="85">
        <v>3.0521042035677199</v>
      </c>
      <c r="O24" s="85">
        <v>3.5984448603589576</v>
      </c>
      <c r="P24" s="85">
        <v>4.5633383523699047</v>
      </c>
      <c r="Q24" s="86">
        <v>4.7858863114830132</v>
      </c>
      <c r="S24" s="71"/>
      <c r="T24" s="72"/>
      <c r="U24" s="72"/>
    </row>
    <row r="25" spans="1:21" x14ac:dyDescent="0.25">
      <c r="A25" s="63"/>
      <c r="B25" s="92" t="s">
        <v>82</v>
      </c>
      <c r="C25" s="93" t="s">
        <v>83</v>
      </c>
      <c r="D25" s="99" t="s">
        <v>84</v>
      </c>
      <c r="E25" s="66" t="s">
        <v>65</v>
      </c>
      <c r="F25" s="100">
        <v>38.334340140577503</v>
      </c>
      <c r="G25" s="100">
        <v>38.827765027090955</v>
      </c>
      <c r="H25" s="85">
        <v>36.080689158232531</v>
      </c>
      <c r="I25" s="85">
        <v>36.38078276991277</v>
      </c>
      <c r="J25" s="85">
        <v>37.319981247958566</v>
      </c>
      <c r="K25" s="85">
        <v>36.44095306392331</v>
      </c>
      <c r="L25" s="85">
        <v>34.9883008362265</v>
      </c>
      <c r="M25" s="85">
        <v>34.74865789235902</v>
      </c>
      <c r="N25" s="85">
        <v>32.66578805145992</v>
      </c>
      <c r="O25" s="85">
        <v>31.786606863308435</v>
      </c>
      <c r="P25" s="85">
        <v>31.947097486642324</v>
      </c>
      <c r="Q25" s="86">
        <v>29.830560982744547</v>
      </c>
      <c r="S25" s="71"/>
      <c r="T25" s="72"/>
      <c r="U25" s="72"/>
    </row>
    <row r="26" spans="1:21" x14ac:dyDescent="0.25">
      <c r="A26" s="63"/>
      <c r="B26" s="92"/>
      <c r="C26" s="93"/>
      <c r="D26" s="99" t="s">
        <v>73</v>
      </c>
      <c r="E26" s="66" t="s">
        <v>65</v>
      </c>
      <c r="F26" s="100">
        <v>9.0335040229269783</v>
      </c>
      <c r="G26" s="100">
        <v>8.1904210924398235</v>
      </c>
      <c r="H26" s="85">
        <v>7.4802762076284353</v>
      </c>
      <c r="I26" s="85">
        <v>7.3244889691521191</v>
      </c>
      <c r="J26" s="85">
        <v>7.6262045323030296</v>
      </c>
      <c r="K26" s="85">
        <v>7.6950992256720099</v>
      </c>
      <c r="L26" s="85">
        <v>7.4426853392454682</v>
      </c>
      <c r="M26" s="85">
        <v>7.8539526691216111</v>
      </c>
      <c r="N26" s="85">
        <v>8.0381157384727047</v>
      </c>
      <c r="O26" s="85">
        <v>7.7311553632510339</v>
      </c>
      <c r="P26" s="85">
        <v>6.7080711143902612</v>
      </c>
      <c r="Q26" s="86">
        <v>6.988260825155125</v>
      </c>
      <c r="S26" s="71"/>
      <c r="T26" s="72"/>
      <c r="U26" s="72"/>
    </row>
    <row r="27" spans="1:21" x14ac:dyDescent="0.25">
      <c r="A27" s="63"/>
      <c r="B27" s="92"/>
      <c r="C27" s="93"/>
      <c r="D27" s="99" t="s">
        <v>74</v>
      </c>
      <c r="E27" s="66" t="s">
        <v>65</v>
      </c>
      <c r="F27" s="100">
        <v>56.040980213515191</v>
      </c>
      <c r="G27" s="100">
        <v>57.431137181318292</v>
      </c>
      <c r="H27" s="85">
        <v>59.268162169429282</v>
      </c>
      <c r="I27" s="85">
        <v>57.564083309876146</v>
      </c>
      <c r="J27" s="85">
        <v>55.974303663727746</v>
      </c>
      <c r="K27" s="85">
        <v>56.702458966037398</v>
      </c>
      <c r="L27" s="85">
        <v>57.311949062000103</v>
      </c>
      <c r="M27" s="85">
        <v>55.789005121056853</v>
      </c>
      <c r="N27" s="85">
        <v>56.300452808343181</v>
      </c>
      <c r="O27" s="85">
        <v>58.574705792183309</v>
      </c>
      <c r="P27" s="85">
        <v>58.398455361200554</v>
      </c>
      <c r="Q27" s="86">
        <v>60.213321808577483</v>
      </c>
      <c r="S27" s="71"/>
      <c r="T27" s="72"/>
      <c r="U27" s="72"/>
    </row>
    <row r="28" spans="1:21" x14ac:dyDescent="0.25">
      <c r="A28" s="63"/>
      <c r="B28" s="92"/>
      <c r="C28" s="93"/>
      <c r="D28" s="99" t="s">
        <v>85</v>
      </c>
      <c r="E28" s="66" t="s">
        <v>65</v>
      </c>
      <c r="F28" s="100">
        <v>1.4429057055263266</v>
      </c>
      <c r="G28" s="100">
        <v>1.4927222781770055</v>
      </c>
      <c r="H28" s="85">
        <v>1.4638904616829242</v>
      </c>
      <c r="I28" s="85">
        <v>1.4474421943425553</v>
      </c>
      <c r="J28" s="85">
        <v>1.4436440412240494</v>
      </c>
      <c r="K28" s="85">
        <v>1.3912562413606091</v>
      </c>
      <c r="L28" s="85">
        <v>1.294051375209472</v>
      </c>
      <c r="M28" s="85">
        <v>1.5891345468396052</v>
      </c>
      <c r="N28" s="85">
        <v>1.5792472565767959</v>
      </c>
      <c r="O28" s="85">
        <v>1.5774865848501456</v>
      </c>
      <c r="P28" s="85">
        <v>1.426621884178662</v>
      </c>
      <c r="Q28" s="86">
        <v>1.3832331757970604</v>
      </c>
      <c r="S28" s="71"/>
      <c r="T28" s="72"/>
      <c r="U28" s="72"/>
    </row>
    <row r="29" spans="1:21" x14ac:dyDescent="0.25">
      <c r="A29" s="63"/>
      <c r="B29" s="92"/>
      <c r="C29" s="93"/>
      <c r="D29" s="99" t="s">
        <v>86</v>
      </c>
      <c r="E29" s="66" t="s">
        <v>65</v>
      </c>
      <c r="F29" s="100">
        <v>2.5069436429887419</v>
      </c>
      <c r="G29" s="100">
        <v>2.9128776403030594</v>
      </c>
      <c r="H29" s="85">
        <v>2.7512929251501999</v>
      </c>
      <c r="I29" s="85">
        <v>2.4169484578590845</v>
      </c>
      <c r="J29" s="85">
        <v>2.5926865193087298</v>
      </c>
      <c r="K29" s="85">
        <v>2.758591849355859</v>
      </c>
      <c r="L29" s="85">
        <v>2.9995186261971583</v>
      </c>
      <c r="M29" s="85">
        <v>3.393952798878408</v>
      </c>
      <c r="N29" s="85">
        <v>3.6945761731725377</v>
      </c>
      <c r="O29" s="85">
        <v>3.6431636121702011</v>
      </c>
      <c r="P29" s="85">
        <v>3.8457696254438853</v>
      </c>
      <c r="Q29" s="86">
        <v>3.52623811872148</v>
      </c>
      <c r="S29" s="71"/>
      <c r="T29" s="72"/>
      <c r="U29" s="72"/>
    </row>
    <row r="30" spans="1:21" x14ac:dyDescent="0.25">
      <c r="A30" s="63"/>
      <c r="B30" s="92"/>
      <c r="C30" s="93" t="s">
        <v>87</v>
      </c>
      <c r="D30" s="99" t="s">
        <v>88</v>
      </c>
      <c r="E30" s="66" t="s">
        <v>65</v>
      </c>
      <c r="F30" s="76">
        <v>40.081802679156581</v>
      </c>
      <c r="G30" s="76">
        <v>38.670388056624049</v>
      </c>
      <c r="H30" s="77">
        <v>37.576796923430464</v>
      </c>
      <c r="I30" s="77">
        <v>39.883516791426381</v>
      </c>
      <c r="J30" s="77">
        <v>41.208892855332365</v>
      </c>
      <c r="K30" s="77">
        <v>41.548478455200133</v>
      </c>
      <c r="L30" s="77">
        <v>40.22559474859829</v>
      </c>
      <c r="M30" s="77">
        <v>40.624531040085813</v>
      </c>
      <c r="N30" s="77">
        <v>39.02630791114052</v>
      </c>
      <c r="O30" s="77">
        <v>40.008582865753326</v>
      </c>
      <c r="P30" s="77">
        <v>40.529236944332055</v>
      </c>
      <c r="Q30" s="78">
        <v>38.899152226706541</v>
      </c>
      <c r="S30" s="71"/>
      <c r="T30" s="72"/>
      <c r="U30" s="72"/>
    </row>
    <row r="31" spans="1:21" x14ac:dyDescent="0.25">
      <c r="A31" s="63"/>
      <c r="B31" s="92"/>
      <c r="C31" s="93"/>
      <c r="D31" s="99" t="s">
        <v>73</v>
      </c>
      <c r="E31" s="66" t="s">
        <v>65</v>
      </c>
      <c r="F31" s="76">
        <v>6.0359287852774814</v>
      </c>
      <c r="G31" s="76">
        <v>5.8363587169225148</v>
      </c>
      <c r="H31" s="77">
        <v>5.3190317343348132</v>
      </c>
      <c r="I31" s="77">
        <v>5.4744373227372849</v>
      </c>
      <c r="J31" s="77">
        <v>5.8255701487786276</v>
      </c>
      <c r="K31" s="77">
        <v>5.7246965756595136</v>
      </c>
      <c r="L31" s="77">
        <v>5.3879899670974654</v>
      </c>
      <c r="M31" s="77">
        <v>5.7625769445019532</v>
      </c>
      <c r="N31" s="77">
        <v>5.9878512169097879</v>
      </c>
      <c r="O31" s="77">
        <v>6.6004507206511587</v>
      </c>
      <c r="P31" s="77">
        <v>6.2901743702768407</v>
      </c>
      <c r="Q31" s="78">
        <v>6.4679009761172708</v>
      </c>
      <c r="S31" s="71"/>
      <c r="T31" s="72"/>
      <c r="U31" s="72"/>
    </row>
    <row r="32" spans="1:21" x14ac:dyDescent="0.25">
      <c r="A32" s="63"/>
      <c r="B32" s="92"/>
      <c r="C32" s="93"/>
      <c r="D32" s="99" t="s">
        <v>74</v>
      </c>
      <c r="E32" s="66" t="s">
        <v>65</v>
      </c>
      <c r="F32" s="76">
        <v>35.970914382770168</v>
      </c>
      <c r="G32" s="76">
        <v>37.329898778720015</v>
      </c>
      <c r="H32" s="77">
        <v>38.763567068458791</v>
      </c>
      <c r="I32" s="77">
        <v>36.190928565895661</v>
      </c>
      <c r="J32" s="77">
        <v>33.726259745951985</v>
      </c>
      <c r="K32" s="77">
        <v>33.358137841597554</v>
      </c>
      <c r="L32" s="77">
        <v>34.972343046262189</v>
      </c>
      <c r="M32" s="77">
        <v>33.491431788992728</v>
      </c>
      <c r="N32" s="77">
        <v>34.106235564472144</v>
      </c>
      <c r="O32" s="77">
        <v>31.428840928782943</v>
      </c>
      <c r="P32" s="77">
        <v>31.076097599025697</v>
      </c>
      <c r="Q32" s="78">
        <v>33.006966871284007</v>
      </c>
      <c r="S32" s="71"/>
      <c r="T32" s="72"/>
      <c r="U32" s="72"/>
    </row>
    <row r="33" spans="1:21" x14ac:dyDescent="0.25">
      <c r="A33" s="63"/>
      <c r="B33" s="92"/>
      <c r="C33" s="93"/>
      <c r="D33" s="99" t="s">
        <v>89</v>
      </c>
      <c r="E33" s="66" t="s">
        <v>65</v>
      </c>
      <c r="F33" s="76">
        <v>17.911354152795763</v>
      </c>
      <c r="G33" s="76">
        <v>18.163354447733415</v>
      </c>
      <c r="H33" s="77">
        <v>18.34060427377592</v>
      </c>
      <c r="I33" s="77">
        <v>18.451117319940664</v>
      </c>
      <c r="J33" s="77">
        <v>19.239235359296892</v>
      </c>
      <c r="K33" s="77">
        <v>19.368639136212494</v>
      </c>
      <c r="L33" s="77">
        <v>19.414032163068004</v>
      </c>
      <c r="M33" s="77">
        <v>20.121460226419501</v>
      </c>
      <c r="N33" s="77">
        <v>20.879605307477561</v>
      </c>
      <c r="O33" s="77">
        <v>21.962125484812592</v>
      </c>
      <c r="P33" s="77">
        <v>22.10449108636541</v>
      </c>
      <c r="Q33" s="78">
        <v>21.625979925892189</v>
      </c>
      <c r="S33" s="71"/>
      <c r="T33" s="72"/>
      <c r="U33" s="72"/>
    </row>
    <row r="34" spans="1:21" x14ac:dyDescent="0.25">
      <c r="A34" s="63"/>
      <c r="B34" s="92"/>
      <c r="C34" s="93" t="s">
        <v>90</v>
      </c>
      <c r="D34" s="99" t="s">
        <v>91</v>
      </c>
      <c r="E34" s="66" t="s">
        <v>65</v>
      </c>
      <c r="F34" s="76">
        <v>81.424972042362299</v>
      </c>
      <c r="G34" s="76">
        <v>79.872466734718174</v>
      </c>
      <c r="H34" s="77">
        <v>81.100301366615525</v>
      </c>
      <c r="I34" s="77">
        <v>83.028838802838195</v>
      </c>
      <c r="J34" s="77">
        <v>82.644478453286993</v>
      </c>
      <c r="K34" s="77">
        <v>81.880856225595267</v>
      </c>
      <c r="L34" s="77">
        <v>80.855685754039143</v>
      </c>
      <c r="M34" s="77">
        <v>78.60501463054382</v>
      </c>
      <c r="N34" s="77">
        <v>78.218394259437346</v>
      </c>
      <c r="O34" s="77">
        <v>77.752557187160008</v>
      </c>
      <c r="P34" s="77">
        <v>77.020180148537534</v>
      </c>
      <c r="Q34" s="78">
        <v>78.539426520523463</v>
      </c>
      <c r="S34" s="71"/>
      <c r="T34" s="72"/>
      <c r="U34" s="72"/>
    </row>
    <row r="35" spans="1:21" x14ac:dyDescent="0.25">
      <c r="A35" s="63"/>
      <c r="B35" s="92"/>
      <c r="C35" s="93"/>
      <c r="D35" s="99" t="s">
        <v>85</v>
      </c>
      <c r="E35" s="66" t="s">
        <v>65</v>
      </c>
      <c r="F35" s="76">
        <v>2.9649214145996332</v>
      </c>
      <c r="G35" s="76">
        <v>2.9114255203212447</v>
      </c>
      <c r="H35" s="77">
        <v>2.8228434261799866</v>
      </c>
      <c r="I35" s="77">
        <v>2.8005124761340214</v>
      </c>
      <c r="J35" s="77">
        <v>2.6940288451470589</v>
      </c>
      <c r="K35" s="77">
        <v>2.5853081847126989</v>
      </c>
      <c r="L35" s="77">
        <v>2.3858739330626459</v>
      </c>
      <c r="M35" s="77">
        <v>2.8633963726559171</v>
      </c>
      <c r="N35" s="77">
        <v>2.6926592966374843</v>
      </c>
      <c r="O35" s="77">
        <v>2.7814849694594761</v>
      </c>
      <c r="P35" s="77">
        <v>2.5062949431006629</v>
      </c>
      <c r="Q35" s="78">
        <v>2.4596454707649182</v>
      </c>
      <c r="S35" s="71"/>
      <c r="T35" s="72"/>
      <c r="U35" s="72"/>
    </row>
    <row r="36" spans="1:21" x14ac:dyDescent="0.25">
      <c r="A36" s="63"/>
      <c r="B36" s="92"/>
      <c r="C36" s="93"/>
      <c r="D36" s="99" t="s">
        <v>92</v>
      </c>
      <c r="E36" s="66" t="s">
        <v>65</v>
      </c>
      <c r="F36" s="76">
        <v>10.269609561589672</v>
      </c>
      <c r="G36" s="76">
        <v>11.481147008671529</v>
      </c>
      <c r="H36" s="77">
        <v>10.117106857687459</v>
      </c>
      <c r="I36" s="77">
        <v>9.0936166795039028</v>
      </c>
      <c r="J36" s="77">
        <v>8.7054749342238384</v>
      </c>
      <c r="K36" s="77">
        <v>8.5108178791162583</v>
      </c>
      <c r="L36" s="77">
        <v>8.5284653820215492</v>
      </c>
      <c r="M36" s="77">
        <v>9.6191464306560466</v>
      </c>
      <c r="N36" s="77">
        <v>9.4266144569191628</v>
      </c>
      <c r="O36" s="77">
        <v>8.973099006782876</v>
      </c>
      <c r="P36" s="77">
        <v>8.8745363414403755</v>
      </c>
      <c r="Q36" s="78">
        <v>6.8962518568800686</v>
      </c>
      <c r="S36" s="71"/>
      <c r="T36" s="72"/>
      <c r="U36" s="72"/>
    </row>
    <row r="37" spans="1:21" s="102" customFormat="1" ht="25.5" x14ac:dyDescent="0.25">
      <c r="A37" s="63"/>
      <c r="B37" s="92"/>
      <c r="C37" s="93"/>
      <c r="D37" s="101" t="s">
        <v>93</v>
      </c>
      <c r="E37" s="66" t="s">
        <v>65</v>
      </c>
      <c r="F37" s="89">
        <v>5.3404969814483829</v>
      </c>
      <c r="G37" s="89">
        <v>5.7349607362890476</v>
      </c>
      <c r="H37" s="90">
        <v>5.9597483495170165</v>
      </c>
      <c r="I37" s="90">
        <v>5.077032041523875</v>
      </c>
      <c r="J37" s="90">
        <v>5.9560177673421189</v>
      </c>
      <c r="K37" s="90">
        <v>7.0230177105757825</v>
      </c>
      <c r="L37" s="90">
        <v>8.2299749308766366</v>
      </c>
      <c r="M37" s="90">
        <v>8.9124425661441986</v>
      </c>
      <c r="N37" s="90">
        <v>9.6623319870060147</v>
      </c>
      <c r="O37" s="90">
        <v>10.492858836597636</v>
      </c>
      <c r="P37" s="90">
        <v>11.598988566921422</v>
      </c>
      <c r="Q37" s="91">
        <v>12.104676151831557</v>
      </c>
      <c r="S37" s="71"/>
      <c r="T37" s="72"/>
      <c r="U37" s="72"/>
    </row>
    <row r="38" spans="1:21" x14ac:dyDescent="0.25">
      <c r="A38" s="63" t="s">
        <v>94</v>
      </c>
      <c r="B38" s="92" t="s">
        <v>95</v>
      </c>
      <c r="C38" s="93" t="s">
        <v>96</v>
      </c>
      <c r="D38" s="94" t="s">
        <v>97</v>
      </c>
      <c r="E38" s="66" t="s">
        <v>65</v>
      </c>
      <c r="F38" s="85">
        <v>33.864445029616512</v>
      </c>
      <c r="G38" s="85">
        <v>35.243289120757552</v>
      </c>
      <c r="H38" s="85">
        <v>36.960852567787065</v>
      </c>
      <c r="I38" s="85">
        <v>37.953054463790004</v>
      </c>
      <c r="J38" s="85">
        <v>38.850840670446509</v>
      </c>
      <c r="K38" s="85">
        <v>39.607172663167496</v>
      </c>
      <c r="L38" s="85">
        <v>40.351314248595713</v>
      </c>
      <c r="M38" s="85">
        <v>42.527518624446294</v>
      </c>
      <c r="N38" s="85">
        <v>42.122471584759545</v>
      </c>
      <c r="O38" s="85">
        <v>40.309982378527927</v>
      </c>
      <c r="P38" s="85">
        <v>39.366477712838702</v>
      </c>
      <c r="Q38" s="86">
        <v>40.268834233780609</v>
      </c>
      <c r="S38" s="71"/>
      <c r="T38" s="72"/>
      <c r="U38" s="72"/>
    </row>
    <row r="39" spans="1:21" x14ac:dyDescent="0.25">
      <c r="A39" s="63"/>
      <c r="B39" s="92"/>
      <c r="C39" s="93"/>
      <c r="D39" s="94" t="s">
        <v>84</v>
      </c>
      <c r="E39" s="66" t="s">
        <v>65</v>
      </c>
      <c r="F39" s="85">
        <v>82.996049272037723</v>
      </c>
      <c r="G39" s="85">
        <v>83.354954939423592</v>
      </c>
      <c r="H39" s="85">
        <v>83.489803223121612</v>
      </c>
      <c r="I39" s="85">
        <v>84.594417036973553</v>
      </c>
      <c r="J39" s="85">
        <v>85.593037868140726</v>
      </c>
      <c r="K39" s="85">
        <v>86.067292961631466</v>
      </c>
      <c r="L39" s="85">
        <v>86.880151330901228</v>
      </c>
      <c r="M39" s="85">
        <v>87.585339697308413</v>
      </c>
      <c r="N39" s="85">
        <v>86.564171987566127</v>
      </c>
      <c r="O39" s="85">
        <v>87.73477241496218</v>
      </c>
      <c r="P39" s="85">
        <v>88.857822079920624</v>
      </c>
      <c r="Q39" s="86">
        <v>88.864006008867875</v>
      </c>
      <c r="S39" s="71"/>
      <c r="T39" s="72"/>
      <c r="U39" s="72"/>
    </row>
    <row r="40" spans="1:21" x14ac:dyDescent="0.25">
      <c r="A40" s="63"/>
      <c r="B40" s="92"/>
      <c r="C40" s="93"/>
      <c r="D40" s="94" t="s">
        <v>98</v>
      </c>
      <c r="E40" s="66" t="s">
        <v>65</v>
      </c>
      <c r="F40" s="85">
        <v>30.216511571527143</v>
      </c>
      <c r="G40" s="85">
        <v>33.455243855096747</v>
      </c>
      <c r="H40" s="85">
        <v>35.600624024961</v>
      </c>
      <c r="I40" s="85">
        <v>39.875149476073695</v>
      </c>
      <c r="J40" s="85">
        <v>43.79094984482164</v>
      </c>
      <c r="K40" s="85">
        <v>45.664248367195562</v>
      </c>
      <c r="L40" s="85">
        <v>46.645846566447879</v>
      </c>
      <c r="M40" s="85">
        <v>52.076650628174278</v>
      </c>
      <c r="N40" s="85">
        <v>53.532132595136304</v>
      </c>
      <c r="O40" s="85">
        <v>47.697578733986958</v>
      </c>
      <c r="P40" s="85">
        <v>43.296104233504344</v>
      </c>
      <c r="Q40" s="86">
        <v>46.597935672790797</v>
      </c>
      <c r="S40" s="71"/>
      <c r="T40" s="72"/>
      <c r="U40" s="72"/>
    </row>
    <row r="41" spans="1:21" x14ac:dyDescent="0.25">
      <c r="A41" s="63"/>
      <c r="B41" s="92"/>
      <c r="C41" s="93"/>
      <c r="D41" s="94" t="s">
        <v>99</v>
      </c>
      <c r="E41" s="66" t="s">
        <v>65</v>
      </c>
      <c r="F41" s="85">
        <v>21.828292907214866</v>
      </c>
      <c r="G41" s="85">
        <v>23.828356676627727</v>
      </c>
      <c r="H41" s="85">
        <v>28.708044546400856</v>
      </c>
      <c r="I41" s="85">
        <v>27.335622416945299</v>
      </c>
      <c r="J41" s="85">
        <v>26.09708798728116</v>
      </c>
      <c r="K41" s="85">
        <v>26.841013921868324</v>
      </c>
      <c r="L41" s="85">
        <v>28.136921704733737</v>
      </c>
      <c r="M41" s="85">
        <v>30.641949256758195</v>
      </c>
      <c r="N41" s="85">
        <v>28.395199537820954</v>
      </c>
      <c r="O41" s="85">
        <v>25.247629881872712</v>
      </c>
      <c r="P41" s="85">
        <v>25.649332464112895</v>
      </c>
      <c r="Q41" s="86">
        <v>25.855818165828808</v>
      </c>
      <c r="S41" s="71"/>
      <c r="T41" s="72"/>
      <c r="U41" s="72"/>
    </row>
    <row r="42" spans="1:21" x14ac:dyDescent="0.25">
      <c r="A42" s="63"/>
      <c r="B42" s="92"/>
      <c r="C42" s="93"/>
      <c r="D42" s="94" t="s">
        <v>89</v>
      </c>
      <c r="E42" s="66" t="s">
        <v>65</v>
      </c>
      <c r="F42" s="103">
        <v>0.41692636768633573</v>
      </c>
      <c r="G42" s="103">
        <v>0.33460101188215502</v>
      </c>
      <c r="H42" s="103">
        <v>4.4938476664775226E-2</v>
      </c>
      <c r="I42" s="103">
        <v>7.0289251674713164E-3</v>
      </c>
      <c r="J42" s="103">
        <v>-7.7713018457510399E-2</v>
      </c>
      <c r="K42" s="103">
        <v>-0.14386459802538787</v>
      </c>
      <c r="L42" s="103">
        <v>-0.25766260769999616</v>
      </c>
      <c r="M42" s="103">
        <v>-0.19386508445571574</v>
      </c>
      <c r="N42" s="103">
        <v>-1.6177814852176454E-3</v>
      </c>
      <c r="O42" s="103">
        <v>-7.5355209372824888E-2</v>
      </c>
      <c r="P42" s="103">
        <v>-0.33734792618303039</v>
      </c>
      <c r="Q42" s="104">
        <v>-0.24242291236503968</v>
      </c>
      <c r="S42" s="71"/>
      <c r="T42" s="72"/>
      <c r="U42" s="72"/>
    </row>
    <row r="43" spans="1:21" ht="25.5" x14ac:dyDescent="0.25">
      <c r="A43" s="63"/>
      <c r="B43" s="88" t="s">
        <v>100</v>
      </c>
      <c r="C43" s="88" t="s">
        <v>101</v>
      </c>
      <c r="D43" s="105" t="s">
        <v>74</v>
      </c>
      <c r="E43" s="106" t="s">
        <v>65</v>
      </c>
      <c r="F43" s="107">
        <v>8.8379496559554482</v>
      </c>
      <c r="G43" s="107">
        <v>7.50856819618381</v>
      </c>
      <c r="H43" s="90">
        <v>7.2237897377387501</v>
      </c>
      <c r="I43" s="90">
        <v>7.8115059764976404</v>
      </c>
      <c r="J43" s="90">
        <v>9.1838460351437856</v>
      </c>
      <c r="K43" s="90">
        <v>6.9044404243135906</v>
      </c>
      <c r="L43" s="90">
        <v>5.9523194223614793</v>
      </c>
      <c r="M43" s="90">
        <v>8.5186688481511084</v>
      </c>
      <c r="N43" s="90">
        <v>12.033118106830608</v>
      </c>
      <c r="O43" s="90">
        <v>10.608621096030962</v>
      </c>
      <c r="P43" s="90">
        <v>7.5694691646162191</v>
      </c>
      <c r="Q43" s="91">
        <v>8.7861400767164906</v>
      </c>
      <c r="S43" s="71"/>
      <c r="T43" s="72"/>
      <c r="U43" s="72"/>
    </row>
    <row r="44" spans="1:21" ht="15" customHeight="1" thickBot="1" x14ac:dyDescent="0.3">
      <c r="A44" s="108" t="s">
        <v>102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10"/>
    </row>
  </sheetData>
  <mergeCells count="20">
    <mergeCell ref="A38:A43"/>
    <mergeCell ref="B38:B42"/>
    <mergeCell ref="C38:C42"/>
    <mergeCell ref="A44:Q44"/>
    <mergeCell ref="C19:C21"/>
    <mergeCell ref="C22:C24"/>
    <mergeCell ref="B25:B37"/>
    <mergeCell ref="C25:C29"/>
    <mergeCell ref="C30:C33"/>
    <mergeCell ref="C34:C37"/>
    <mergeCell ref="A1:Q2"/>
    <mergeCell ref="A4:A37"/>
    <mergeCell ref="B4:B6"/>
    <mergeCell ref="C4:C6"/>
    <mergeCell ref="B7:B9"/>
    <mergeCell ref="C7:C9"/>
    <mergeCell ref="B11:B18"/>
    <mergeCell ref="C11:C13"/>
    <mergeCell ref="C14:C18"/>
    <mergeCell ref="B19:B24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8.1</vt:lpstr>
      <vt:lpstr>8.2</vt:lpstr>
      <vt:lpstr>8.3</vt:lpstr>
      <vt:lpstr>'8.1'!Print_Area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ESD</cp:lastModifiedBy>
  <dcterms:created xsi:type="dcterms:W3CDTF">2025-03-27T12:53:05Z</dcterms:created>
  <dcterms:modified xsi:type="dcterms:W3CDTF">2025-03-27T12:55:12Z</dcterms:modified>
</cp:coreProperties>
</file>