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25.2" sheetId="1" r:id="rId1"/>
  </sheets>
  <definedNames>
    <definedName name="_Parse_Out" hidden="1">#REF!</definedName>
    <definedName name="_xlnm.Print_Area" localSheetId="0">'S25.2'!$A$1:$AG$80</definedName>
  </definedNames>
  <calcPr fullCalcOnLoad="1"/>
</workbook>
</file>

<file path=xl/sharedStrings.xml><?xml version="1.0" encoding="utf-8"?>
<sst xmlns="http://schemas.openxmlformats.org/spreadsheetml/2006/main" count="310" uniqueCount="106">
  <si>
    <t>rent</t>
  </si>
  <si>
    <t>interest</t>
  </si>
  <si>
    <t>agriculture,forestry &amp; fishing</t>
  </si>
  <si>
    <t>agriculture</t>
  </si>
  <si>
    <t>1.1.1</t>
  </si>
  <si>
    <t>departmental enterprises</t>
  </si>
  <si>
    <t>1.1.2</t>
  </si>
  <si>
    <t>non-departmental enterprises</t>
  </si>
  <si>
    <t>forestry &amp; logging</t>
  </si>
  <si>
    <t>1.2.1</t>
  </si>
  <si>
    <t>1.2.2</t>
  </si>
  <si>
    <t>fishing</t>
  </si>
  <si>
    <t>1.3.1</t>
  </si>
  <si>
    <t>mining &amp; quarrying</t>
  </si>
  <si>
    <t>manufacturing</t>
  </si>
  <si>
    <t>electricity,gas &amp; water supply</t>
  </si>
  <si>
    <t>administrative departments</t>
  </si>
  <si>
    <t>construction</t>
  </si>
  <si>
    <t>trade,hotels &amp; restaurants</t>
  </si>
  <si>
    <t>trade</t>
  </si>
  <si>
    <t>6.1.1</t>
  </si>
  <si>
    <t>6.1.2</t>
  </si>
  <si>
    <t>hotels &amp; restaurants</t>
  </si>
  <si>
    <t>6.2.1</t>
  </si>
  <si>
    <t>railways</t>
  </si>
  <si>
    <t>transport by other means</t>
  </si>
  <si>
    <t>7.2.1</t>
  </si>
  <si>
    <t>7.2.2</t>
  </si>
  <si>
    <t>storage</t>
  </si>
  <si>
    <t>7.3.1</t>
  </si>
  <si>
    <t>communication</t>
  </si>
  <si>
    <t>7.4.1</t>
  </si>
  <si>
    <t>7.4.2</t>
  </si>
  <si>
    <t>banking &amp; insurance</t>
  </si>
  <si>
    <t>8.1.1</t>
  </si>
  <si>
    <t>8.1.2</t>
  </si>
  <si>
    <t>real estate &amp; business services</t>
  </si>
  <si>
    <t>8.2.1</t>
  </si>
  <si>
    <t>public administration &amp; defence</t>
  </si>
  <si>
    <t>other services</t>
  </si>
  <si>
    <t>9.2.1</t>
  </si>
  <si>
    <t>9.2.2</t>
  </si>
  <si>
    <t>9.2.3</t>
  </si>
  <si>
    <t>total</t>
  </si>
  <si>
    <t>Industry</t>
  </si>
  <si>
    <t>ÉÊBÉE®ÉªÉÉ</t>
  </si>
  <si>
    <t>¤ªÉÉVÉ</t>
  </si>
  <si>
    <t>BÉEßÉÊ­É, ´ÉÉÉÊxÉBÉEÉÒ A´ÉÆ àÉiºªÉxÉ</t>
  </si>
  <si>
    <t>BÉEßÉÊ­É</t>
  </si>
  <si>
    <t>ÉÊ´É£ÉÉMÉÉÒªÉ =tÉàÉ</t>
  </si>
  <si>
    <t>´ÉÉÉÊxÉBÉEÉÒ A´ÉÆ ãÉ]~É ¤ÉxÉÉxÉÉ</t>
  </si>
  <si>
    <t>àÉiºªÉxÉ</t>
  </si>
  <si>
    <t>JÉxÉxÉ A´ÉÆ =iJÉxÉxÉ</t>
  </si>
  <si>
    <t>ÉÊ´ÉÉÊxÉàÉÉÇhÉ</t>
  </si>
  <si>
    <t>|É¶ÉÉºÉÉÊxÉBÉE ÉÊ´É£ÉÉMÉ</t>
  </si>
  <si>
    <t>ÉÊxÉàÉÉÇhÉ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</si>
  <si>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</si>
  <si>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</si>
  <si>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</si>
  <si>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</si>
  <si>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</si>
  <si>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</si>
  <si>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¤ÉéÉËBÉEMÉ A´ÉÆ ¤ÉÉÒàÉÉ</t>
  </si>
  <si>
    <t>ãÉÉäBÉE |É¶ÉÉºÉxÉ A´ÉÆ ®FÉÉ</t>
  </si>
  <si>
    <t>ÉÊ´ÉtÉÖiÉ, MÉèºÉ A´ÉÆ VÉãÉ +ÉÉ{ÉÚÉÌiÉ</t>
  </si>
  <si>
    <t>+ÉÉÊ´É£ÉÉMÉÉÒªÉ =tÉàÉ</t>
  </si>
  <si>
    <t>VÉÉä½</t>
  </si>
  <si>
    <t>+ÉxªÉ ºÉä´ÉÉAÆ</t>
  </si>
  <si>
    <t>ºlÉÉ´É® ºÉÆ{ÉnÉ A´ÉÆ BªÉÉ´ÉºÉÉÉÊªÉBÉE ºÉä´ÉÉAÆ</t>
  </si>
  <si>
    <t>+ÉxªÉ {ÉÉÊ®´ÉcxÉ</t>
  </si>
  <si>
    <t>7.1.1</t>
  </si>
  <si>
    <t>7.1.2</t>
  </si>
  <si>
    <t xml:space="preserve">financing,insurance.real </t>
  </si>
  <si>
    <t>estate &amp; business services</t>
  </si>
  <si>
    <t xml:space="preserve">ºÉÉàÉÖnÉÉÊªÉBÉE, ºÉÉàÉÉÉÊVÉBÉE A´ÉÆ </t>
  </si>
  <si>
    <t>BªÉÉ´ÉºÉÉÉÊªÉBÉE ºÉä´ÉÉAÆ</t>
  </si>
  <si>
    <t>community,social &amp;</t>
  </si>
  <si>
    <t xml:space="preserve"> personal services</t>
  </si>
  <si>
    <t xml:space="preserve">ÉÊ´ÉkÉ BªÉ´ÉºlÉÉ, ¤ÉÉÒàÉÉ, ºlÉÉ´É® </t>
  </si>
  <si>
    <t>ºÉÆ{ÉnÉ A´ÉÆ BªÉÉ´ÉºÉÉÉÊªÉBÉE ºÉä´ÉÉAÆ</t>
  </si>
  <si>
    <t xml:space="preserve"> +É.ÉÊxÉ.ºÉä.</t>
  </si>
  <si>
    <t xml:space="preserve">  +É.+É.ÉÊ´É.+É.ÉÊxÉ.ºÉä.- +É|ÉiªÉFÉ +ÉxÉÖàÉÉÉÊxÉiÉ ÉÊ´ÉkÉÉÒªÉ +ÉÆiÉÉÌxÉÉÊciÉ ºÉä´ÉÉAÆ </t>
  </si>
  <si>
    <t xml:space="preserve">  F.I.S.I.M. : Financial intermediation services indirectly measured</t>
  </si>
  <si>
    <t>F.I.S.I.M.</t>
  </si>
  <si>
    <t xml:space="preserve">ºÉÆ{ÉÉÊkÉ ºÉä +ÉÉªÉ +ÉÉè® +É|ÉiªÉFÉ +ÉxÉÖàÉÉÉÊxÉiÉ ÉÊ´ÉkÉÉÒªÉ +ÉÆiÉÉÌxÉÉÊciÉ ºÉä´ÉÉAÆ </t>
  </si>
  <si>
    <t>BªÉÉ{ÉÉ®</t>
  </si>
  <si>
    <t xml:space="preserve"> +É.+É.ÉÊ´É.</t>
  </si>
  <si>
    <t xml:space="preserve"> =tÉÉäMÉ</t>
  </si>
  <si>
    <r>
      <t xml:space="preserve"> ÉÊ´É´É®hÉ</t>
    </r>
    <r>
      <rPr>
        <b/>
        <sz val="14"/>
        <rFont val="Arial Narrow"/>
        <family val="2"/>
      </rPr>
      <t xml:space="preserve"> 25.2:</t>
    </r>
    <r>
      <rPr>
        <b/>
        <sz val="18"/>
        <rFont val="DV_Divyae"/>
        <family val="0"/>
      </rPr>
      <t xml:space="preserve">  +ÉÉÉÌlÉBÉE BÉEÉªÉÇBÉEãÉÉ{É iÉlÉÉ ºÉÆºlÉÉ BÉEä |ÉBÉEÉ®ÉxÉÖºÉÉ® ºÉÉ´ÉÇVÉÉÊxÉBÉE  FÉäjÉ àÉå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</si>
  <si>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</si>
  <si>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</si>
  <si>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 (BÉE®Éä½ °ô{ÉªÉä)</t>
  </si>
  <si>
    <t>CONTD…</t>
  </si>
  <si>
    <r>
      <t xml:space="preserve"> VÉÉ®ÉÒ</t>
    </r>
    <r>
      <rPr>
        <b/>
        <sz val="14"/>
        <rFont val="Arial Narrow"/>
        <family val="2"/>
      </rPr>
      <t>...</t>
    </r>
  </si>
  <si>
    <t>transport,storage &amp; comm.</t>
  </si>
  <si>
    <t xml:space="preserve"> STATEMENT-25.2 : PROPERTY INCOMES AND FINANCIAL  INTERMEDIATION SERVICES INDIRECTLY </t>
  </si>
  <si>
    <t xml:space="preserve"> MEASURED IN PUBLIC SECTOR BY TYPE OF ECONOMIC ACTIVITY AND BY TYPE OF INSTITUTION</t>
  </si>
  <si>
    <t>2004-05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</si>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</sst>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Courier"/>
      <family val="0"/>
    </font>
    <font>
      <b/>
      <sz val="14"/>
      <name val="DV_Divyae"/>
      <family val="0"/>
    </font>
    <font>
      <b/>
      <sz val="13"/>
      <name val="DV_Divyae"/>
      <family val="0"/>
    </font>
    <font>
      <sz val="13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1"/>
      <name val="DV_Divyae"/>
      <family val="0"/>
    </font>
    <font>
      <sz val="12"/>
      <color indexed="8"/>
      <name val="Arial Narrow"/>
      <family val="2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0" fontId="10" fillId="0" borderId="1" xfId="0" applyFont="1" applyFill="1" applyBorder="1" applyAlignment="1" quotePrefix="1">
      <alignment vertical="center"/>
    </xf>
    <xf numFmtId="0" fontId="8" fillId="0" borderId="1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tabSelected="1" view="pageBreakPreview" zoomScaleSheetLayoutView="100" workbookViewId="0" topLeftCell="Y37">
      <selection activeCell="AG55" sqref="AG55"/>
    </sheetView>
  </sheetViews>
  <sheetFormatPr defaultColWidth="9.00390625" defaultRowHeight="12.75"/>
  <cols>
    <col min="1" max="1" width="4.25390625" style="6" customWidth="1"/>
    <col min="2" max="2" width="1.625" style="6" customWidth="1"/>
    <col min="3" max="3" width="0.875" style="6" customWidth="1"/>
    <col min="4" max="4" width="28.375" style="6" customWidth="1"/>
    <col min="5" max="28" width="8.625" style="6" customWidth="1"/>
    <col min="29" max="29" width="1.37890625" style="6" customWidth="1"/>
    <col min="30" max="30" width="4.125" style="6" customWidth="1"/>
    <col min="31" max="31" width="1.4921875" style="6" customWidth="1"/>
    <col min="32" max="32" width="1.12109375" style="6" customWidth="1"/>
    <col min="33" max="33" width="27.125" style="6" customWidth="1"/>
    <col min="34" max="16384" width="9.00390625" style="6" customWidth="1"/>
  </cols>
  <sheetData>
    <row r="1" spans="1:33" s="1" customFormat="1" ht="30" customHeight="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4" t="s">
        <v>95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1" customFormat="1" ht="30" customHeight="1">
      <c r="A2" s="47" t="s">
        <v>84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4" t="s">
        <v>96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1" customFormat="1" ht="30" customHeight="1">
      <c r="A3" s="48" t="s">
        <v>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5" t="s">
        <v>90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2" s="4" customFormat="1" ht="30" customHeight="1">
      <c r="A4" s="14"/>
      <c r="B4" s="16"/>
      <c r="C4" s="16"/>
      <c r="D4" s="16"/>
      <c r="F4" s="36"/>
      <c r="G4" s="36"/>
      <c r="M4" s="14"/>
      <c r="N4" s="14"/>
      <c r="O4" s="44" t="s">
        <v>91</v>
      </c>
      <c r="P4" s="44"/>
      <c r="Q4" s="37" t="s">
        <v>103</v>
      </c>
      <c r="R4" s="14"/>
      <c r="T4" s="31"/>
      <c r="U4" s="31"/>
      <c r="W4" s="37"/>
      <c r="X4" s="37"/>
      <c r="Y4" s="37"/>
      <c r="Z4" s="37"/>
      <c r="AA4" s="37"/>
      <c r="AB4" s="37"/>
      <c r="AC4" s="23"/>
      <c r="AE4" s="43"/>
      <c r="AF4" s="43"/>
    </row>
    <row r="5" spans="1:33" s="4" customFormat="1" ht="22.5" customHeight="1">
      <c r="A5" s="48" t="s">
        <v>87</v>
      </c>
      <c r="B5" s="48"/>
      <c r="C5" s="48"/>
      <c r="D5" s="48"/>
      <c r="E5" s="49" t="s">
        <v>97</v>
      </c>
      <c r="F5" s="49"/>
      <c r="G5" s="49"/>
      <c r="H5" s="49" t="s">
        <v>98</v>
      </c>
      <c r="I5" s="49"/>
      <c r="J5" s="49"/>
      <c r="K5" s="49" t="s">
        <v>99</v>
      </c>
      <c r="L5" s="49"/>
      <c r="M5" s="49"/>
      <c r="N5" s="49" t="s">
        <v>100</v>
      </c>
      <c r="O5" s="49"/>
      <c r="P5" s="49"/>
      <c r="Q5" s="49" t="s">
        <v>101</v>
      </c>
      <c r="R5" s="49"/>
      <c r="S5" s="49"/>
      <c r="T5" s="49" t="s">
        <v>102</v>
      </c>
      <c r="U5" s="49"/>
      <c r="V5" s="49"/>
      <c r="W5" s="49" t="s">
        <v>104</v>
      </c>
      <c r="X5" s="49"/>
      <c r="Y5" s="49"/>
      <c r="Z5" s="49" t="s">
        <v>105</v>
      </c>
      <c r="AA5" s="49"/>
      <c r="AB5" s="49"/>
      <c r="AC5" s="56" t="s">
        <v>44</v>
      </c>
      <c r="AD5" s="56"/>
      <c r="AE5" s="56"/>
      <c r="AF5" s="56"/>
      <c r="AG5" s="56"/>
    </row>
    <row r="6" spans="1:41" s="4" customFormat="1" ht="22.5" customHeight="1">
      <c r="A6" s="48"/>
      <c r="B6" s="48"/>
      <c r="C6" s="48"/>
      <c r="D6" s="48"/>
      <c r="E6" s="8" t="s">
        <v>45</v>
      </c>
      <c r="F6" s="8" t="s">
        <v>46</v>
      </c>
      <c r="G6" s="8" t="s">
        <v>86</v>
      </c>
      <c r="H6" s="8" t="s">
        <v>45</v>
      </c>
      <c r="I6" s="8" t="s">
        <v>46</v>
      </c>
      <c r="J6" s="8" t="s">
        <v>86</v>
      </c>
      <c r="K6" s="8" t="s">
        <v>45</v>
      </c>
      <c r="L6" s="8" t="s">
        <v>46</v>
      </c>
      <c r="M6" s="8" t="s">
        <v>86</v>
      </c>
      <c r="N6" s="8" t="s">
        <v>45</v>
      </c>
      <c r="O6" s="8" t="s">
        <v>46</v>
      </c>
      <c r="P6" s="8" t="s">
        <v>86</v>
      </c>
      <c r="Q6" s="8" t="s">
        <v>45</v>
      </c>
      <c r="R6" s="8" t="s">
        <v>46</v>
      </c>
      <c r="S6" s="8" t="s">
        <v>86</v>
      </c>
      <c r="T6" s="8" t="s">
        <v>45</v>
      </c>
      <c r="U6" s="8" t="s">
        <v>46</v>
      </c>
      <c r="V6" s="8" t="s">
        <v>86</v>
      </c>
      <c r="W6" s="8" t="s">
        <v>45</v>
      </c>
      <c r="X6" s="8" t="s">
        <v>46</v>
      </c>
      <c r="Y6" s="8" t="s">
        <v>86</v>
      </c>
      <c r="Z6" s="8" t="s">
        <v>45</v>
      </c>
      <c r="AA6" s="8" t="s">
        <v>46</v>
      </c>
      <c r="AB6" s="8" t="s">
        <v>86</v>
      </c>
      <c r="AC6" s="53"/>
      <c r="AD6" s="53"/>
      <c r="AE6" s="53"/>
      <c r="AF6" s="53"/>
      <c r="AG6" s="53"/>
      <c r="AJ6" s="20"/>
      <c r="AK6" s="20"/>
      <c r="AL6" s="20"/>
      <c r="AM6" s="20"/>
      <c r="AN6" s="20"/>
      <c r="AO6" s="20"/>
    </row>
    <row r="7" spans="1:41" s="4" customFormat="1" ht="22.5" customHeight="1">
      <c r="A7" s="48"/>
      <c r="B7" s="48"/>
      <c r="C7" s="48"/>
      <c r="D7" s="48"/>
      <c r="E7" s="9"/>
      <c r="F7" s="9"/>
      <c r="G7" s="8" t="s">
        <v>80</v>
      </c>
      <c r="H7" s="9"/>
      <c r="I7" s="9"/>
      <c r="J7" s="8" t="s">
        <v>80</v>
      </c>
      <c r="K7" s="9"/>
      <c r="L7" s="9"/>
      <c r="M7" s="8" t="s">
        <v>80</v>
      </c>
      <c r="N7" s="9"/>
      <c r="O7" s="9"/>
      <c r="P7" s="8" t="s">
        <v>80</v>
      </c>
      <c r="Q7" s="9"/>
      <c r="R7" s="9"/>
      <c r="S7" s="8" t="s">
        <v>80</v>
      </c>
      <c r="T7" s="9"/>
      <c r="U7" s="9"/>
      <c r="V7" s="8" t="s">
        <v>80</v>
      </c>
      <c r="W7" s="9"/>
      <c r="X7" s="9"/>
      <c r="Y7" s="8" t="s">
        <v>80</v>
      </c>
      <c r="Z7" s="9"/>
      <c r="AA7" s="9"/>
      <c r="AB7" s="8" t="s">
        <v>80</v>
      </c>
      <c r="AC7" s="53"/>
      <c r="AD7" s="53"/>
      <c r="AE7" s="53"/>
      <c r="AF7" s="53"/>
      <c r="AG7" s="53"/>
      <c r="AJ7" s="20"/>
      <c r="AK7" s="20"/>
      <c r="AL7" s="20"/>
      <c r="AM7" s="20"/>
      <c r="AN7" s="20"/>
      <c r="AO7" s="20"/>
    </row>
    <row r="8" spans="1:41" s="4" customFormat="1" ht="22.5" customHeight="1">
      <c r="A8" s="48"/>
      <c r="B8" s="48"/>
      <c r="C8" s="48"/>
      <c r="D8" s="48"/>
      <c r="E8" s="29" t="s">
        <v>0</v>
      </c>
      <c r="F8" s="29" t="s">
        <v>1</v>
      </c>
      <c r="G8" s="29" t="s">
        <v>83</v>
      </c>
      <c r="H8" s="29" t="s">
        <v>0</v>
      </c>
      <c r="I8" s="29" t="s">
        <v>1</v>
      </c>
      <c r="J8" s="29" t="s">
        <v>83</v>
      </c>
      <c r="K8" s="29" t="s">
        <v>0</v>
      </c>
      <c r="L8" s="29" t="s">
        <v>1</v>
      </c>
      <c r="M8" s="29" t="s">
        <v>83</v>
      </c>
      <c r="N8" s="29" t="s">
        <v>0</v>
      </c>
      <c r="O8" s="29" t="s">
        <v>1</v>
      </c>
      <c r="P8" s="29" t="s">
        <v>83</v>
      </c>
      <c r="Q8" s="29" t="s">
        <v>0</v>
      </c>
      <c r="R8" s="29" t="s">
        <v>1</v>
      </c>
      <c r="S8" s="29" t="s">
        <v>83</v>
      </c>
      <c r="T8" s="29" t="s">
        <v>0</v>
      </c>
      <c r="U8" s="29" t="s">
        <v>1</v>
      </c>
      <c r="V8" s="29" t="s">
        <v>83</v>
      </c>
      <c r="W8" s="29" t="s">
        <v>0</v>
      </c>
      <c r="X8" s="29" t="s">
        <v>1</v>
      </c>
      <c r="Y8" s="29" t="s">
        <v>83</v>
      </c>
      <c r="Z8" s="29" t="s">
        <v>0</v>
      </c>
      <c r="AA8" s="29" t="s">
        <v>1</v>
      </c>
      <c r="AB8" s="29" t="s">
        <v>83</v>
      </c>
      <c r="AC8" s="57"/>
      <c r="AD8" s="57"/>
      <c r="AE8" s="57"/>
      <c r="AF8" s="57"/>
      <c r="AG8" s="57"/>
      <c r="AJ8" s="20"/>
      <c r="AK8" s="20"/>
      <c r="AL8" s="20"/>
      <c r="AM8" s="20"/>
      <c r="AN8" s="20"/>
      <c r="AO8" s="20"/>
    </row>
    <row r="9" spans="1:33" s="10" customFormat="1" ht="22.5" customHeight="1">
      <c r="A9" s="50">
        <v>1</v>
      </c>
      <c r="B9" s="50"/>
      <c r="C9" s="50"/>
      <c r="D9" s="50"/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50">
        <v>1</v>
      </c>
      <c r="AD9" s="50"/>
      <c r="AE9" s="50"/>
      <c r="AF9" s="50"/>
      <c r="AG9" s="50"/>
    </row>
    <row r="10" spans="1:33" s="22" customFormat="1" ht="30" customHeight="1">
      <c r="A10" s="21">
        <v>1</v>
      </c>
      <c r="B10" s="11"/>
      <c r="D10" s="38" t="s">
        <v>47</v>
      </c>
      <c r="E10" s="11">
        <f aca="true" t="shared" si="0" ref="E10:J10">E11+E14+E17</f>
        <v>39</v>
      </c>
      <c r="F10" s="11">
        <f t="shared" si="0"/>
        <v>4930</v>
      </c>
      <c r="G10" s="11">
        <f t="shared" si="0"/>
        <v>21</v>
      </c>
      <c r="H10" s="11">
        <f t="shared" si="0"/>
        <v>82</v>
      </c>
      <c r="I10" s="11">
        <f t="shared" si="0"/>
        <v>4694</v>
      </c>
      <c r="J10" s="11">
        <f t="shared" si="0"/>
        <v>22</v>
      </c>
      <c r="K10" s="11">
        <f aca="true" t="shared" si="1" ref="K10:P10">K11+K14+K17</f>
        <v>95</v>
      </c>
      <c r="L10" s="11">
        <f t="shared" si="1"/>
        <v>5132</v>
      </c>
      <c r="M10" s="11">
        <f t="shared" si="1"/>
        <v>26</v>
      </c>
      <c r="N10" s="11">
        <f t="shared" si="1"/>
        <v>156</v>
      </c>
      <c r="O10" s="11">
        <f t="shared" si="1"/>
        <v>6133</v>
      </c>
      <c r="P10" s="11">
        <f t="shared" si="1"/>
        <v>23</v>
      </c>
      <c r="Q10" s="11">
        <f aca="true" t="shared" si="2" ref="Q10:V10">Q11+Q14+Q17</f>
        <v>395</v>
      </c>
      <c r="R10" s="11">
        <f t="shared" si="2"/>
        <v>6600</v>
      </c>
      <c r="S10" s="11">
        <f t="shared" si="2"/>
        <v>27</v>
      </c>
      <c r="T10" s="11">
        <f t="shared" si="2"/>
        <v>32</v>
      </c>
      <c r="U10" s="11">
        <f t="shared" si="2"/>
        <v>8157</v>
      </c>
      <c r="V10" s="11">
        <f t="shared" si="2"/>
        <v>25</v>
      </c>
      <c r="W10" s="11">
        <f aca="true" t="shared" si="3" ref="W10:AB10">W11+W14+W17</f>
        <v>34</v>
      </c>
      <c r="X10" s="11">
        <f t="shared" si="3"/>
        <v>9123</v>
      </c>
      <c r="Y10" s="11">
        <f t="shared" si="3"/>
        <v>31</v>
      </c>
      <c r="Z10" s="11">
        <f t="shared" si="3"/>
        <v>38</v>
      </c>
      <c r="AA10" s="11">
        <f t="shared" si="3"/>
        <v>11038</v>
      </c>
      <c r="AB10" s="11">
        <f t="shared" si="3"/>
        <v>38</v>
      </c>
      <c r="AC10" s="11"/>
      <c r="AD10" s="21">
        <v>1</v>
      </c>
      <c r="AE10" s="11"/>
      <c r="AF10" s="11"/>
      <c r="AG10" s="11" t="s">
        <v>2</v>
      </c>
    </row>
    <row r="11" spans="1:33" s="4" customFormat="1" ht="30" customHeight="1">
      <c r="A11" s="13">
        <v>1.1</v>
      </c>
      <c r="B11" s="10"/>
      <c r="D11" s="9" t="s">
        <v>48</v>
      </c>
      <c r="E11" s="10">
        <f aca="true" t="shared" si="4" ref="E11:J11">E12+E13</f>
        <v>12</v>
      </c>
      <c r="F11" s="10">
        <f t="shared" si="4"/>
        <v>4905</v>
      </c>
      <c r="G11" s="10">
        <f t="shared" si="4"/>
        <v>21</v>
      </c>
      <c r="H11" s="10">
        <f t="shared" si="4"/>
        <v>54</v>
      </c>
      <c r="I11" s="10">
        <f t="shared" si="4"/>
        <v>4666</v>
      </c>
      <c r="J11" s="10">
        <f t="shared" si="4"/>
        <v>21</v>
      </c>
      <c r="K11" s="10">
        <f aca="true" t="shared" si="5" ref="K11:P11">K12+K13</f>
        <v>64</v>
      </c>
      <c r="L11" s="10">
        <f t="shared" si="5"/>
        <v>5098</v>
      </c>
      <c r="M11" s="10">
        <f t="shared" si="5"/>
        <v>25</v>
      </c>
      <c r="N11" s="10">
        <f t="shared" si="5"/>
        <v>92</v>
      </c>
      <c r="O11" s="10">
        <f t="shared" si="5"/>
        <v>6101</v>
      </c>
      <c r="P11" s="10">
        <f t="shared" si="5"/>
        <v>22</v>
      </c>
      <c r="Q11" s="10">
        <f aca="true" t="shared" si="6" ref="Q11:V11">Q12+Q13</f>
        <v>286</v>
      </c>
      <c r="R11" s="10">
        <f t="shared" si="6"/>
        <v>6574</v>
      </c>
      <c r="S11" s="10">
        <f t="shared" si="6"/>
        <v>25</v>
      </c>
      <c r="T11" s="10">
        <f t="shared" si="6"/>
        <v>9</v>
      </c>
      <c r="U11" s="10">
        <f t="shared" si="6"/>
        <v>8116</v>
      </c>
      <c r="V11" s="10">
        <f t="shared" si="6"/>
        <v>23</v>
      </c>
      <c r="W11" s="10">
        <f aca="true" t="shared" si="7" ref="W11:AB11">W12+W13</f>
        <v>9</v>
      </c>
      <c r="X11" s="10">
        <f t="shared" si="7"/>
        <v>9078</v>
      </c>
      <c r="Y11" s="10">
        <f t="shared" si="7"/>
        <v>27</v>
      </c>
      <c r="Z11" s="10">
        <f t="shared" si="7"/>
        <v>12</v>
      </c>
      <c r="AA11" s="10">
        <f t="shared" si="7"/>
        <v>10993</v>
      </c>
      <c r="AB11" s="10">
        <f t="shared" si="7"/>
        <v>33</v>
      </c>
      <c r="AC11" s="10"/>
      <c r="AD11" s="13">
        <v>1.1</v>
      </c>
      <c r="AE11" s="10"/>
      <c r="AF11" s="10"/>
      <c r="AG11" s="10" t="s">
        <v>3</v>
      </c>
    </row>
    <row r="12" spans="1:33" s="4" customFormat="1" ht="30" customHeight="1">
      <c r="A12" s="45" t="s">
        <v>4</v>
      </c>
      <c r="B12" s="45"/>
      <c r="C12" s="5"/>
      <c r="D12" s="39" t="s">
        <v>49</v>
      </c>
      <c r="E12" s="10">
        <v>6</v>
      </c>
      <c r="F12" s="10">
        <v>3469</v>
      </c>
      <c r="G12" s="10">
        <v>0</v>
      </c>
      <c r="H12" s="10">
        <v>50</v>
      </c>
      <c r="I12" s="10">
        <v>3353</v>
      </c>
      <c r="J12" s="10">
        <v>0</v>
      </c>
      <c r="K12" s="10">
        <v>61</v>
      </c>
      <c r="L12" s="10">
        <v>4010</v>
      </c>
      <c r="M12" s="10">
        <v>0</v>
      </c>
      <c r="N12" s="33">
        <v>87</v>
      </c>
      <c r="O12" s="33">
        <v>5135</v>
      </c>
      <c r="P12" s="33">
        <v>0</v>
      </c>
      <c r="Q12" s="33">
        <v>282</v>
      </c>
      <c r="R12" s="33">
        <v>5647</v>
      </c>
      <c r="S12" s="33">
        <v>0</v>
      </c>
      <c r="T12" s="33">
        <v>5</v>
      </c>
      <c r="U12" s="33">
        <v>7179</v>
      </c>
      <c r="V12" s="33">
        <v>0</v>
      </c>
      <c r="W12" s="33">
        <v>4</v>
      </c>
      <c r="X12" s="33">
        <v>8141</v>
      </c>
      <c r="Y12" s="33">
        <v>0</v>
      </c>
      <c r="Z12" s="33">
        <v>7</v>
      </c>
      <c r="AA12" s="33">
        <v>10056</v>
      </c>
      <c r="AB12" s="33">
        <v>0</v>
      </c>
      <c r="AC12" s="10"/>
      <c r="AD12" s="45" t="s">
        <v>4</v>
      </c>
      <c r="AE12" s="45"/>
      <c r="AF12" s="12"/>
      <c r="AG12" s="10" t="s">
        <v>5</v>
      </c>
    </row>
    <row r="13" spans="1:33" s="4" customFormat="1" ht="30" customHeight="1">
      <c r="A13" s="45" t="s">
        <v>6</v>
      </c>
      <c r="B13" s="45"/>
      <c r="C13" s="5"/>
      <c r="D13" s="40" t="s">
        <v>65</v>
      </c>
      <c r="E13" s="10">
        <v>6</v>
      </c>
      <c r="F13" s="10">
        <v>1436</v>
      </c>
      <c r="G13" s="10">
        <v>21</v>
      </c>
      <c r="H13" s="10">
        <v>4</v>
      </c>
      <c r="I13" s="10">
        <v>1313</v>
      </c>
      <c r="J13" s="10">
        <v>21</v>
      </c>
      <c r="K13" s="10">
        <v>3</v>
      </c>
      <c r="L13" s="10">
        <v>1088</v>
      </c>
      <c r="M13" s="10">
        <v>25</v>
      </c>
      <c r="N13" s="33">
        <v>5</v>
      </c>
      <c r="O13" s="33">
        <v>966</v>
      </c>
      <c r="P13" s="33">
        <v>22</v>
      </c>
      <c r="Q13" s="33">
        <v>4</v>
      </c>
      <c r="R13" s="33">
        <v>927</v>
      </c>
      <c r="S13" s="33">
        <v>25</v>
      </c>
      <c r="T13" s="33">
        <v>4</v>
      </c>
      <c r="U13" s="33">
        <v>937</v>
      </c>
      <c r="V13" s="33">
        <v>23</v>
      </c>
      <c r="W13" s="33">
        <v>5</v>
      </c>
      <c r="X13" s="33">
        <v>937</v>
      </c>
      <c r="Y13" s="33">
        <v>27</v>
      </c>
      <c r="Z13" s="33">
        <v>5</v>
      </c>
      <c r="AA13" s="33">
        <v>937</v>
      </c>
      <c r="AB13" s="33">
        <v>33</v>
      </c>
      <c r="AC13" s="10"/>
      <c r="AD13" s="45" t="s">
        <v>6</v>
      </c>
      <c r="AE13" s="45"/>
      <c r="AF13" s="12"/>
      <c r="AG13" s="10" t="s">
        <v>7</v>
      </c>
    </row>
    <row r="14" spans="1:33" s="4" customFormat="1" ht="30" customHeight="1">
      <c r="A14" s="13">
        <v>1.2</v>
      </c>
      <c r="B14" s="10"/>
      <c r="D14" s="9" t="s">
        <v>50</v>
      </c>
      <c r="E14" s="10">
        <f aca="true" t="shared" si="8" ref="E14:J14">E15+E16</f>
        <v>27</v>
      </c>
      <c r="F14" s="10">
        <f t="shared" si="8"/>
        <v>24</v>
      </c>
      <c r="G14" s="10">
        <f t="shared" si="8"/>
        <v>0</v>
      </c>
      <c r="H14" s="10">
        <f t="shared" si="8"/>
        <v>28</v>
      </c>
      <c r="I14" s="10">
        <f t="shared" si="8"/>
        <v>27</v>
      </c>
      <c r="J14" s="10">
        <f t="shared" si="8"/>
        <v>1</v>
      </c>
      <c r="K14" s="10">
        <f aca="true" t="shared" si="9" ref="K14:P14">K15+K16</f>
        <v>31</v>
      </c>
      <c r="L14" s="10">
        <f t="shared" si="9"/>
        <v>33</v>
      </c>
      <c r="M14" s="10">
        <f t="shared" si="9"/>
        <v>1</v>
      </c>
      <c r="N14" s="10">
        <f t="shared" si="9"/>
        <v>64</v>
      </c>
      <c r="O14" s="10">
        <f t="shared" si="9"/>
        <v>31</v>
      </c>
      <c r="P14" s="10">
        <f t="shared" si="9"/>
        <v>1</v>
      </c>
      <c r="Q14" s="10">
        <f aca="true" t="shared" si="10" ref="Q14:V14">Q15+Q16</f>
        <v>109</v>
      </c>
      <c r="R14" s="10">
        <f t="shared" si="10"/>
        <v>26</v>
      </c>
      <c r="S14" s="10">
        <f t="shared" si="10"/>
        <v>2</v>
      </c>
      <c r="T14" s="10">
        <f t="shared" si="10"/>
        <v>23</v>
      </c>
      <c r="U14" s="10">
        <f t="shared" si="10"/>
        <v>40</v>
      </c>
      <c r="V14" s="10">
        <f t="shared" si="10"/>
        <v>2</v>
      </c>
      <c r="W14" s="10">
        <f aca="true" t="shared" si="11" ref="W14:AB14">W15+W16</f>
        <v>25</v>
      </c>
      <c r="X14" s="10">
        <f t="shared" si="11"/>
        <v>44</v>
      </c>
      <c r="Y14" s="10">
        <f t="shared" si="11"/>
        <v>4</v>
      </c>
      <c r="Z14" s="10">
        <f t="shared" si="11"/>
        <v>26</v>
      </c>
      <c r="AA14" s="10">
        <f t="shared" si="11"/>
        <v>44</v>
      </c>
      <c r="AB14" s="10">
        <f t="shared" si="11"/>
        <v>5</v>
      </c>
      <c r="AC14" s="10"/>
      <c r="AD14" s="13">
        <v>1.2</v>
      </c>
      <c r="AE14" s="10"/>
      <c r="AF14" s="10"/>
      <c r="AG14" s="10" t="s">
        <v>8</v>
      </c>
    </row>
    <row r="15" spans="1:33" s="4" customFormat="1" ht="30" customHeight="1">
      <c r="A15" s="45" t="s">
        <v>9</v>
      </c>
      <c r="B15" s="45"/>
      <c r="C15" s="5"/>
      <c r="D15" s="9" t="s">
        <v>49</v>
      </c>
      <c r="E15" s="10">
        <v>2</v>
      </c>
      <c r="F15" s="10">
        <v>0</v>
      </c>
      <c r="G15" s="10">
        <v>0</v>
      </c>
      <c r="H15" s="10">
        <v>3</v>
      </c>
      <c r="I15" s="10">
        <v>0</v>
      </c>
      <c r="J15" s="10">
        <v>0</v>
      </c>
      <c r="K15" s="10">
        <v>2</v>
      </c>
      <c r="L15" s="10">
        <v>0</v>
      </c>
      <c r="M15" s="10">
        <v>0</v>
      </c>
      <c r="N15" s="33">
        <v>3</v>
      </c>
      <c r="O15" s="33">
        <v>0</v>
      </c>
      <c r="P15" s="33">
        <v>0</v>
      </c>
      <c r="Q15" s="33">
        <v>57</v>
      </c>
      <c r="R15" s="33">
        <v>0</v>
      </c>
      <c r="S15" s="33">
        <v>0</v>
      </c>
      <c r="T15" s="33">
        <v>5</v>
      </c>
      <c r="U15" s="33">
        <v>0</v>
      </c>
      <c r="V15" s="33">
        <v>0</v>
      </c>
      <c r="W15" s="33">
        <v>6</v>
      </c>
      <c r="X15" s="33">
        <v>0</v>
      </c>
      <c r="Y15" s="33">
        <v>0</v>
      </c>
      <c r="Z15" s="33">
        <v>7</v>
      </c>
      <c r="AA15" s="33">
        <v>0</v>
      </c>
      <c r="AB15" s="33">
        <v>0</v>
      </c>
      <c r="AC15" s="10"/>
      <c r="AD15" s="45" t="s">
        <v>9</v>
      </c>
      <c r="AE15" s="45"/>
      <c r="AF15" s="12"/>
      <c r="AG15" s="10" t="s">
        <v>5</v>
      </c>
    </row>
    <row r="16" spans="1:33" s="4" customFormat="1" ht="30" customHeight="1">
      <c r="A16" s="45" t="s">
        <v>10</v>
      </c>
      <c r="B16" s="45"/>
      <c r="C16" s="5"/>
      <c r="D16" s="40" t="s">
        <v>65</v>
      </c>
      <c r="E16" s="10">
        <v>25</v>
      </c>
      <c r="F16" s="10">
        <v>24</v>
      </c>
      <c r="G16" s="10">
        <v>0</v>
      </c>
      <c r="H16" s="10">
        <v>25</v>
      </c>
      <c r="I16" s="10">
        <v>27</v>
      </c>
      <c r="J16" s="10">
        <v>1</v>
      </c>
      <c r="K16" s="10">
        <v>29</v>
      </c>
      <c r="L16" s="10">
        <v>33</v>
      </c>
      <c r="M16" s="10">
        <v>1</v>
      </c>
      <c r="N16" s="33">
        <v>61</v>
      </c>
      <c r="O16" s="33">
        <v>31</v>
      </c>
      <c r="P16" s="33">
        <v>1</v>
      </c>
      <c r="Q16" s="33">
        <v>52</v>
      </c>
      <c r="R16" s="33">
        <v>26</v>
      </c>
      <c r="S16" s="33">
        <v>2</v>
      </c>
      <c r="T16" s="33">
        <v>18</v>
      </c>
      <c r="U16" s="33">
        <v>40</v>
      </c>
      <c r="V16" s="33">
        <v>2</v>
      </c>
      <c r="W16" s="33">
        <v>19</v>
      </c>
      <c r="X16" s="33">
        <v>44</v>
      </c>
      <c r="Y16" s="33">
        <v>4</v>
      </c>
      <c r="Z16" s="33">
        <v>19</v>
      </c>
      <c r="AA16" s="33">
        <v>44</v>
      </c>
      <c r="AB16" s="33">
        <v>5</v>
      </c>
      <c r="AC16" s="10"/>
      <c r="AD16" s="45" t="s">
        <v>10</v>
      </c>
      <c r="AE16" s="45"/>
      <c r="AF16" s="12"/>
      <c r="AG16" s="10" t="s">
        <v>7</v>
      </c>
    </row>
    <row r="17" spans="1:33" s="4" customFormat="1" ht="30" customHeight="1">
      <c r="A17" s="13">
        <v>1.3</v>
      </c>
      <c r="B17" s="10"/>
      <c r="D17" s="9" t="s">
        <v>51</v>
      </c>
      <c r="E17" s="10">
        <f aca="true" t="shared" si="12" ref="E17:AB17">E18</f>
        <v>0</v>
      </c>
      <c r="F17" s="10">
        <f t="shared" si="12"/>
        <v>1</v>
      </c>
      <c r="G17" s="10">
        <f t="shared" si="12"/>
        <v>0</v>
      </c>
      <c r="H17" s="10">
        <f t="shared" si="12"/>
        <v>0</v>
      </c>
      <c r="I17" s="10">
        <f t="shared" si="12"/>
        <v>1</v>
      </c>
      <c r="J17" s="10">
        <f t="shared" si="12"/>
        <v>0</v>
      </c>
      <c r="K17" s="10">
        <f t="shared" si="12"/>
        <v>0</v>
      </c>
      <c r="L17" s="10">
        <f t="shared" si="12"/>
        <v>1</v>
      </c>
      <c r="M17" s="10">
        <f t="shared" si="12"/>
        <v>0</v>
      </c>
      <c r="N17" s="10">
        <f t="shared" si="12"/>
        <v>0</v>
      </c>
      <c r="O17" s="10">
        <f t="shared" si="12"/>
        <v>1</v>
      </c>
      <c r="P17" s="10">
        <f t="shared" si="12"/>
        <v>0</v>
      </c>
      <c r="Q17" s="10">
        <f t="shared" si="12"/>
        <v>0</v>
      </c>
      <c r="R17" s="10">
        <f t="shared" si="12"/>
        <v>0</v>
      </c>
      <c r="S17" s="10">
        <f t="shared" si="12"/>
        <v>0</v>
      </c>
      <c r="T17" s="10">
        <f t="shared" si="12"/>
        <v>0</v>
      </c>
      <c r="U17" s="10">
        <f t="shared" si="12"/>
        <v>1</v>
      </c>
      <c r="V17" s="10">
        <f t="shared" si="12"/>
        <v>0</v>
      </c>
      <c r="W17" s="10">
        <f t="shared" si="12"/>
        <v>0</v>
      </c>
      <c r="X17" s="10">
        <f t="shared" si="12"/>
        <v>1</v>
      </c>
      <c r="Y17" s="10">
        <f t="shared" si="12"/>
        <v>0</v>
      </c>
      <c r="Z17" s="10">
        <f t="shared" si="12"/>
        <v>0</v>
      </c>
      <c r="AA17" s="10">
        <f t="shared" si="12"/>
        <v>1</v>
      </c>
      <c r="AB17" s="10">
        <f t="shared" si="12"/>
        <v>0</v>
      </c>
      <c r="AC17" s="10"/>
      <c r="AD17" s="13">
        <v>1.3</v>
      </c>
      <c r="AE17" s="10"/>
      <c r="AF17" s="10"/>
      <c r="AG17" s="10" t="s">
        <v>11</v>
      </c>
    </row>
    <row r="18" spans="1:33" s="4" customFormat="1" ht="30" customHeight="1">
      <c r="A18" s="45" t="s">
        <v>12</v>
      </c>
      <c r="B18" s="45"/>
      <c r="C18" s="5"/>
      <c r="D18" s="40" t="s">
        <v>65</v>
      </c>
      <c r="E18" s="10">
        <v>0</v>
      </c>
      <c r="F18" s="10">
        <v>1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1</v>
      </c>
      <c r="M18" s="10">
        <v>0</v>
      </c>
      <c r="N18" s="33">
        <v>0</v>
      </c>
      <c r="O18" s="33">
        <v>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1</v>
      </c>
      <c r="V18" s="33">
        <v>0</v>
      </c>
      <c r="W18" s="33">
        <v>0</v>
      </c>
      <c r="X18" s="33">
        <v>1</v>
      </c>
      <c r="Y18" s="33">
        <v>0</v>
      </c>
      <c r="Z18" s="33">
        <v>0</v>
      </c>
      <c r="AA18" s="33">
        <v>1</v>
      </c>
      <c r="AB18" s="33">
        <v>0</v>
      </c>
      <c r="AC18" s="10"/>
      <c r="AD18" s="45" t="s">
        <v>12</v>
      </c>
      <c r="AE18" s="45"/>
      <c r="AF18" s="12"/>
      <c r="AG18" s="10" t="s">
        <v>7</v>
      </c>
    </row>
    <row r="19" spans="1:33" s="22" customFormat="1" ht="30" customHeight="1">
      <c r="A19" s="21">
        <v>2</v>
      </c>
      <c r="B19" s="11"/>
      <c r="D19" s="38" t="s">
        <v>52</v>
      </c>
      <c r="E19" s="11">
        <f aca="true" t="shared" si="13" ref="E19:AB19">E20</f>
        <v>7719</v>
      </c>
      <c r="F19" s="11">
        <f t="shared" si="13"/>
        <v>795</v>
      </c>
      <c r="G19" s="11">
        <f t="shared" si="13"/>
        <v>570</v>
      </c>
      <c r="H19" s="11">
        <f t="shared" si="13"/>
        <v>9075</v>
      </c>
      <c r="I19" s="11">
        <f t="shared" si="13"/>
        <v>739</v>
      </c>
      <c r="J19" s="11">
        <f t="shared" si="13"/>
        <v>503</v>
      </c>
      <c r="K19" s="11">
        <f t="shared" si="13"/>
        <v>10390</v>
      </c>
      <c r="L19" s="11">
        <f t="shared" si="13"/>
        <v>745</v>
      </c>
      <c r="M19" s="11">
        <f t="shared" si="13"/>
        <v>623</v>
      </c>
      <c r="N19" s="11">
        <f t="shared" si="13"/>
        <v>11892</v>
      </c>
      <c r="O19" s="11">
        <f t="shared" si="13"/>
        <v>1081</v>
      </c>
      <c r="P19" s="11">
        <f t="shared" si="13"/>
        <v>647</v>
      </c>
      <c r="Q19" s="11">
        <f t="shared" si="13"/>
        <v>11061</v>
      </c>
      <c r="R19" s="11">
        <f t="shared" si="13"/>
        <v>1930</v>
      </c>
      <c r="S19" s="11">
        <f t="shared" si="13"/>
        <v>681</v>
      </c>
      <c r="T19" s="11">
        <f t="shared" si="13"/>
        <v>13863</v>
      </c>
      <c r="U19" s="11">
        <f t="shared" si="13"/>
        <v>1332</v>
      </c>
      <c r="V19" s="11">
        <f t="shared" si="13"/>
        <v>920</v>
      </c>
      <c r="W19" s="11">
        <f t="shared" si="13"/>
        <v>18018</v>
      </c>
      <c r="X19" s="11">
        <f t="shared" si="13"/>
        <v>1047</v>
      </c>
      <c r="Y19" s="11">
        <f t="shared" si="13"/>
        <v>1152</v>
      </c>
      <c r="Z19" s="11">
        <f t="shared" si="13"/>
        <v>23205</v>
      </c>
      <c r="AA19" s="11">
        <f t="shared" si="13"/>
        <v>919</v>
      </c>
      <c r="AB19" s="11">
        <f t="shared" si="13"/>
        <v>1644</v>
      </c>
      <c r="AC19" s="11"/>
      <c r="AD19" s="21">
        <v>2</v>
      </c>
      <c r="AE19" s="11"/>
      <c r="AF19" s="11"/>
      <c r="AG19" s="11" t="s">
        <v>13</v>
      </c>
    </row>
    <row r="20" spans="1:33" s="4" customFormat="1" ht="30" customHeight="1">
      <c r="A20" s="13">
        <v>2.1</v>
      </c>
      <c r="B20" s="10"/>
      <c r="D20" s="40" t="s">
        <v>65</v>
      </c>
      <c r="E20" s="10">
        <v>7719</v>
      </c>
      <c r="F20" s="10">
        <v>795</v>
      </c>
      <c r="G20" s="10">
        <v>570</v>
      </c>
      <c r="H20" s="10">
        <v>9075</v>
      </c>
      <c r="I20" s="10">
        <v>739</v>
      </c>
      <c r="J20" s="10">
        <v>503</v>
      </c>
      <c r="K20" s="10">
        <v>10390</v>
      </c>
      <c r="L20" s="10">
        <v>745</v>
      </c>
      <c r="M20" s="10">
        <v>623</v>
      </c>
      <c r="N20" s="33">
        <v>11892</v>
      </c>
      <c r="O20" s="33">
        <v>1081</v>
      </c>
      <c r="P20" s="33">
        <v>647</v>
      </c>
      <c r="Q20" s="33">
        <v>11061</v>
      </c>
      <c r="R20" s="33">
        <v>1930</v>
      </c>
      <c r="S20" s="33">
        <v>681</v>
      </c>
      <c r="T20" s="33">
        <v>13863</v>
      </c>
      <c r="U20" s="33">
        <v>1332</v>
      </c>
      <c r="V20" s="33">
        <v>920</v>
      </c>
      <c r="W20" s="33">
        <v>18018</v>
      </c>
      <c r="X20" s="33">
        <v>1047</v>
      </c>
      <c r="Y20" s="33">
        <v>1152</v>
      </c>
      <c r="Z20" s="33">
        <v>23205</v>
      </c>
      <c r="AA20" s="33">
        <v>919</v>
      </c>
      <c r="AB20" s="33">
        <v>1644</v>
      </c>
      <c r="AC20" s="10"/>
      <c r="AD20" s="13">
        <v>2.1</v>
      </c>
      <c r="AE20" s="10"/>
      <c r="AF20" s="10"/>
      <c r="AG20" s="10" t="s">
        <v>7</v>
      </c>
    </row>
    <row r="21" spans="1:33" s="22" customFormat="1" ht="30" customHeight="1">
      <c r="A21" s="21">
        <v>3</v>
      </c>
      <c r="B21" s="11"/>
      <c r="D21" s="38" t="s">
        <v>53</v>
      </c>
      <c r="E21" s="11">
        <f aca="true" t="shared" si="14" ref="E21:J21">E22+E23</f>
        <v>602</v>
      </c>
      <c r="F21" s="11">
        <f t="shared" si="14"/>
        <v>9610</v>
      </c>
      <c r="G21" s="11">
        <f t="shared" si="14"/>
        <v>4017</v>
      </c>
      <c r="H21" s="11">
        <f t="shared" si="14"/>
        <v>648</v>
      </c>
      <c r="I21" s="11">
        <f t="shared" si="14"/>
        <v>9321</v>
      </c>
      <c r="J21" s="11">
        <f t="shared" si="14"/>
        <v>3523</v>
      </c>
      <c r="K21" s="11">
        <f aca="true" t="shared" si="15" ref="K21:P21">K22+K23</f>
        <v>1105</v>
      </c>
      <c r="L21" s="11">
        <f t="shared" si="15"/>
        <v>8519</v>
      </c>
      <c r="M21" s="11">
        <f t="shared" si="15"/>
        <v>4280</v>
      </c>
      <c r="N21" s="11">
        <f t="shared" si="15"/>
        <v>1219</v>
      </c>
      <c r="O21" s="11">
        <f t="shared" si="15"/>
        <v>10903</v>
      </c>
      <c r="P21" s="11">
        <f t="shared" si="15"/>
        <v>4615</v>
      </c>
      <c r="Q21" s="11">
        <f aca="true" t="shared" si="16" ref="Q21:AB21">Q22+Q23</f>
        <v>1286</v>
      </c>
      <c r="R21" s="11">
        <f t="shared" si="16"/>
        <v>15524</v>
      </c>
      <c r="S21" s="11">
        <f t="shared" si="16"/>
        <v>5718</v>
      </c>
      <c r="T21" s="11">
        <f t="shared" si="16"/>
        <v>1866</v>
      </c>
      <c r="U21" s="11">
        <f t="shared" si="16"/>
        <v>9474</v>
      </c>
      <c r="V21" s="11">
        <f t="shared" si="16"/>
        <v>5336</v>
      </c>
      <c r="W21" s="11">
        <f t="shared" si="16"/>
        <v>4929</v>
      </c>
      <c r="X21" s="11">
        <f t="shared" si="16"/>
        <v>10316</v>
      </c>
      <c r="Y21" s="11">
        <f t="shared" si="16"/>
        <v>6380</v>
      </c>
      <c r="Z21" s="11">
        <f t="shared" si="16"/>
        <v>5272</v>
      </c>
      <c r="AA21" s="11">
        <f t="shared" si="16"/>
        <v>12779</v>
      </c>
      <c r="AB21" s="11">
        <f t="shared" si="16"/>
        <v>6542</v>
      </c>
      <c r="AC21" s="11"/>
      <c r="AD21" s="21">
        <v>3</v>
      </c>
      <c r="AE21" s="11"/>
      <c r="AF21" s="11"/>
      <c r="AG21" s="11" t="s">
        <v>14</v>
      </c>
    </row>
    <row r="22" spans="1:33" s="4" customFormat="1" ht="30" customHeight="1">
      <c r="A22" s="13">
        <v>3.1</v>
      </c>
      <c r="B22" s="10"/>
      <c r="D22" s="9" t="s">
        <v>49</v>
      </c>
      <c r="E22" s="10">
        <v>1</v>
      </c>
      <c r="F22" s="10">
        <v>383</v>
      </c>
      <c r="G22" s="10">
        <v>0</v>
      </c>
      <c r="H22" s="10">
        <v>1</v>
      </c>
      <c r="I22" s="10">
        <v>301</v>
      </c>
      <c r="J22" s="10">
        <v>0</v>
      </c>
      <c r="K22" s="10">
        <v>1</v>
      </c>
      <c r="L22" s="10">
        <v>306</v>
      </c>
      <c r="M22" s="10">
        <v>0</v>
      </c>
      <c r="N22" s="33">
        <v>4</v>
      </c>
      <c r="O22" s="33">
        <v>301</v>
      </c>
      <c r="P22" s="33">
        <v>0</v>
      </c>
      <c r="Q22" s="33">
        <v>3</v>
      </c>
      <c r="R22" s="33">
        <v>364</v>
      </c>
      <c r="S22" s="33">
        <v>0</v>
      </c>
      <c r="T22" s="33">
        <v>3</v>
      </c>
      <c r="U22" s="33">
        <v>365</v>
      </c>
      <c r="V22" s="33">
        <v>0</v>
      </c>
      <c r="W22" s="33">
        <v>3</v>
      </c>
      <c r="X22" s="33">
        <v>323</v>
      </c>
      <c r="Y22" s="33">
        <v>0</v>
      </c>
      <c r="Z22" s="33">
        <v>5</v>
      </c>
      <c r="AA22" s="33">
        <v>469</v>
      </c>
      <c r="AB22" s="33">
        <v>0</v>
      </c>
      <c r="AC22" s="10"/>
      <c r="AD22" s="13">
        <v>3.1</v>
      </c>
      <c r="AE22" s="10"/>
      <c r="AF22" s="10"/>
      <c r="AG22" s="10" t="s">
        <v>5</v>
      </c>
    </row>
    <row r="23" spans="1:33" s="4" customFormat="1" ht="30" customHeight="1">
      <c r="A23" s="13">
        <v>3.2</v>
      </c>
      <c r="B23" s="10"/>
      <c r="D23" s="40" t="s">
        <v>65</v>
      </c>
      <c r="E23" s="10">
        <v>601</v>
      </c>
      <c r="F23" s="10">
        <v>9227</v>
      </c>
      <c r="G23" s="10">
        <v>4017</v>
      </c>
      <c r="H23" s="10">
        <v>647</v>
      </c>
      <c r="I23" s="10">
        <v>9020</v>
      </c>
      <c r="J23" s="10">
        <v>3523</v>
      </c>
      <c r="K23" s="10">
        <v>1104</v>
      </c>
      <c r="L23" s="10">
        <v>8213</v>
      </c>
      <c r="M23" s="10">
        <v>4280</v>
      </c>
      <c r="N23" s="33">
        <v>1215</v>
      </c>
      <c r="O23" s="33">
        <v>10602</v>
      </c>
      <c r="P23" s="33">
        <v>4615</v>
      </c>
      <c r="Q23" s="33">
        <v>1283</v>
      </c>
      <c r="R23" s="33">
        <v>15160</v>
      </c>
      <c r="S23" s="33">
        <v>5718</v>
      </c>
      <c r="T23" s="33">
        <v>1863</v>
      </c>
      <c r="U23" s="33">
        <v>9109</v>
      </c>
      <c r="V23" s="33">
        <v>5336</v>
      </c>
      <c r="W23" s="33">
        <v>4926</v>
      </c>
      <c r="X23" s="33">
        <v>9993</v>
      </c>
      <c r="Y23" s="33">
        <v>6380</v>
      </c>
      <c r="Z23" s="33">
        <v>5267</v>
      </c>
      <c r="AA23" s="33">
        <v>12310</v>
      </c>
      <c r="AB23" s="33">
        <v>6542</v>
      </c>
      <c r="AC23" s="10"/>
      <c r="AD23" s="13">
        <v>3.2</v>
      </c>
      <c r="AE23" s="10"/>
      <c r="AF23" s="10"/>
      <c r="AG23" s="10" t="s">
        <v>7</v>
      </c>
    </row>
    <row r="24" spans="1:33" s="22" customFormat="1" ht="30" customHeight="1">
      <c r="A24" s="21">
        <v>4</v>
      </c>
      <c r="B24" s="11"/>
      <c r="D24" s="38" t="s">
        <v>64</v>
      </c>
      <c r="E24" s="11">
        <f aca="true" t="shared" si="17" ref="E24:J24">E25+E26+E27</f>
        <v>222</v>
      </c>
      <c r="F24" s="11">
        <f t="shared" si="17"/>
        <v>18924</v>
      </c>
      <c r="G24" s="11">
        <f t="shared" si="17"/>
        <v>4816</v>
      </c>
      <c r="H24" s="11">
        <f t="shared" si="17"/>
        <v>158</v>
      </c>
      <c r="I24" s="11">
        <f t="shared" si="17"/>
        <v>17931</v>
      </c>
      <c r="J24" s="11">
        <f t="shared" si="17"/>
        <v>4683</v>
      </c>
      <c r="K24" s="11">
        <f aca="true" t="shared" si="18" ref="K24:P24">K25+K26+K27</f>
        <v>247</v>
      </c>
      <c r="L24" s="11">
        <f t="shared" si="18"/>
        <v>20960</v>
      </c>
      <c r="M24" s="11">
        <f t="shared" si="18"/>
        <v>5514</v>
      </c>
      <c r="N24" s="11">
        <f t="shared" si="18"/>
        <v>435</v>
      </c>
      <c r="O24" s="11">
        <f t="shared" si="18"/>
        <v>23787</v>
      </c>
      <c r="P24" s="11">
        <f t="shared" si="18"/>
        <v>6699</v>
      </c>
      <c r="Q24" s="11">
        <f aca="true" t="shared" si="19" ref="Q24:AB24">Q25+Q26+Q27</f>
        <v>493</v>
      </c>
      <c r="R24" s="11">
        <f t="shared" si="19"/>
        <v>26985</v>
      </c>
      <c r="S24" s="11">
        <f t="shared" si="19"/>
        <v>8650</v>
      </c>
      <c r="T24" s="11">
        <f t="shared" si="19"/>
        <v>517</v>
      </c>
      <c r="U24" s="11">
        <f t="shared" si="19"/>
        <v>36337</v>
      </c>
      <c r="V24" s="11">
        <f t="shared" si="19"/>
        <v>10946</v>
      </c>
      <c r="W24" s="11">
        <f t="shared" si="19"/>
        <v>536</v>
      </c>
      <c r="X24" s="11">
        <f t="shared" si="19"/>
        <v>45499</v>
      </c>
      <c r="Y24" s="11">
        <f t="shared" si="19"/>
        <v>14809</v>
      </c>
      <c r="Z24" s="11">
        <f t="shared" si="19"/>
        <v>594</v>
      </c>
      <c r="AA24" s="11">
        <f t="shared" si="19"/>
        <v>49956</v>
      </c>
      <c r="AB24" s="11">
        <f t="shared" si="19"/>
        <v>17575</v>
      </c>
      <c r="AC24" s="11"/>
      <c r="AD24" s="21">
        <v>4</v>
      </c>
      <c r="AE24" s="11"/>
      <c r="AF24" s="11"/>
      <c r="AG24" s="11" t="s">
        <v>15</v>
      </c>
    </row>
    <row r="25" spans="1:33" s="4" customFormat="1" ht="30" customHeight="1">
      <c r="A25" s="13">
        <v>4.1</v>
      </c>
      <c r="B25" s="10"/>
      <c r="D25" s="9" t="s">
        <v>54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0"/>
      <c r="AD25" s="13">
        <v>4.1</v>
      </c>
      <c r="AE25" s="10"/>
      <c r="AF25" s="10"/>
      <c r="AG25" s="10" t="s">
        <v>16</v>
      </c>
    </row>
    <row r="26" spans="1:33" s="4" customFormat="1" ht="30" customHeight="1">
      <c r="A26" s="13">
        <v>4.2</v>
      </c>
      <c r="B26" s="10"/>
      <c r="D26" s="9" t="s">
        <v>49</v>
      </c>
      <c r="E26" s="10">
        <v>1</v>
      </c>
      <c r="F26" s="10">
        <v>286</v>
      </c>
      <c r="G26" s="10">
        <v>0</v>
      </c>
      <c r="H26" s="10">
        <v>1</v>
      </c>
      <c r="I26" s="10">
        <v>143</v>
      </c>
      <c r="J26" s="10">
        <v>0</v>
      </c>
      <c r="K26" s="10">
        <v>0</v>
      </c>
      <c r="L26" s="10">
        <v>130</v>
      </c>
      <c r="M26" s="10">
        <v>0</v>
      </c>
      <c r="N26" s="33">
        <v>45</v>
      </c>
      <c r="O26" s="33">
        <v>118</v>
      </c>
      <c r="P26" s="33">
        <v>0</v>
      </c>
      <c r="Q26" s="33">
        <v>48</v>
      </c>
      <c r="R26" s="33">
        <v>100</v>
      </c>
      <c r="S26" s="33">
        <v>0</v>
      </c>
      <c r="T26" s="33">
        <v>57</v>
      </c>
      <c r="U26" s="33">
        <v>56</v>
      </c>
      <c r="V26" s="33">
        <v>0</v>
      </c>
      <c r="W26" s="33">
        <v>70</v>
      </c>
      <c r="X26" s="33">
        <v>135</v>
      </c>
      <c r="Y26" s="33">
        <v>0</v>
      </c>
      <c r="Z26" s="33">
        <v>81</v>
      </c>
      <c r="AA26" s="33">
        <v>147</v>
      </c>
      <c r="AB26" s="33">
        <v>0</v>
      </c>
      <c r="AC26" s="10"/>
      <c r="AD26" s="13">
        <v>4.2</v>
      </c>
      <c r="AE26" s="10"/>
      <c r="AF26" s="10"/>
      <c r="AG26" s="10" t="s">
        <v>5</v>
      </c>
    </row>
    <row r="27" spans="1:33" s="4" customFormat="1" ht="30" customHeight="1">
      <c r="A27" s="13">
        <v>4.3</v>
      </c>
      <c r="B27" s="10"/>
      <c r="D27" s="40" t="s">
        <v>65</v>
      </c>
      <c r="E27" s="10">
        <v>221</v>
      </c>
      <c r="F27" s="10">
        <v>18638</v>
      </c>
      <c r="G27" s="10">
        <v>4816</v>
      </c>
      <c r="H27" s="10">
        <v>157</v>
      </c>
      <c r="I27" s="10">
        <v>17788</v>
      </c>
      <c r="J27" s="10">
        <v>4683</v>
      </c>
      <c r="K27" s="10">
        <v>247</v>
      </c>
      <c r="L27" s="10">
        <v>20830</v>
      </c>
      <c r="M27" s="10">
        <v>5514</v>
      </c>
      <c r="N27" s="33">
        <v>390</v>
      </c>
      <c r="O27" s="33">
        <v>23669</v>
      </c>
      <c r="P27" s="33">
        <v>6699</v>
      </c>
      <c r="Q27" s="33">
        <v>445</v>
      </c>
      <c r="R27" s="33">
        <v>26885</v>
      </c>
      <c r="S27" s="33">
        <v>8650</v>
      </c>
      <c r="T27" s="33">
        <v>460</v>
      </c>
      <c r="U27" s="33">
        <v>36281</v>
      </c>
      <c r="V27" s="33">
        <v>10946</v>
      </c>
      <c r="W27" s="33">
        <v>466</v>
      </c>
      <c r="X27" s="33">
        <v>45364</v>
      </c>
      <c r="Y27" s="33">
        <v>14809</v>
      </c>
      <c r="Z27" s="33">
        <v>513</v>
      </c>
      <c r="AA27" s="33">
        <v>49809</v>
      </c>
      <c r="AB27" s="33">
        <v>17575</v>
      </c>
      <c r="AC27" s="10"/>
      <c r="AD27" s="13">
        <v>4.3</v>
      </c>
      <c r="AE27" s="10"/>
      <c r="AF27" s="10"/>
      <c r="AG27" s="10" t="s">
        <v>7</v>
      </c>
    </row>
    <row r="28" spans="1:33" s="22" customFormat="1" ht="30" customHeight="1">
      <c r="A28" s="21">
        <v>5</v>
      </c>
      <c r="B28" s="11"/>
      <c r="D28" s="38" t="s">
        <v>55</v>
      </c>
      <c r="E28" s="11">
        <f aca="true" t="shared" si="20" ref="E28:J28">E29+E30+E31</f>
        <v>95</v>
      </c>
      <c r="F28" s="11">
        <f t="shared" si="20"/>
        <v>1168</v>
      </c>
      <c r="G28" s="11">
        <f t="shared" si="20"/>
        <v>47</v>
      </c>
      <c r="H28" s="11">
        <f t="shared" si="20"/>
        <v>100</v>
      </c>
      <c r="I28" s="11">
        <f t="shared" si="20"/>
        <v>1095</v>
      </c>
      <c r="J28" s="11">
        <f t="shared" si="20"/>
        <v>44</v>
      </c>
      <c r="K28" s="11">
        <f aca="true" t="shared" si="21" ref="K28:P28">K29+K30+K31</f>
        <v>177</v>
      </c>
      <c r="L28" s="11">
        <f t="shared" si="21"/>
        <v>1115</v>
      </c>
      <c r="M28" s="11">
        <f t="shared" si="21"/>
        <v>65</v>
      </c>
      <c r="N28" s="11">
        <f t="shared" si="21"/>
        <v>186</v>
      </c>
      <c r="O28" s="11">
        <f t="shared" si="21"/>
        <v>1065</v>
      </c>
      <c r="P28" s="11">
        <f t="shared" si="21"/>
        <v>85</v>
      </c>
      <c r="Q28" s="11">
        <f aca="true" t="shared" si="22" ref="Q28:AB28">Q29+Q30+Q31</f>
        <v>198</v>
      </c>
      <c r="R28" s="11">
        <f t="shared" si="22"/>
        <v>1039</v>
      </c>
      <c r="S28" s="11">
        <f t="shared" si="22"/>
        <v>95</v>
      </c>
      <c r="T28" s="11">
        <f t="shared" si="22"/>
        <v>200</v>
      </c>
      <c r="U28" s="11">
        <f t="shared" si="22"/>
        <v>1447</v>
      </c>
      <c r="V28" s="11">
        <f t="shared" si="22"/>
        <v>111</v>
      </c>
      <c r="W28" s="11">
        <f t="shared" si="22"/>
        <v>207</v>
      </c>
      <c r="X28" s="11">
        <f t="shared" si="22"/>
        <v>1404</v>
      </c>
      <c r="Y28" s="11">
        <f t="shared" si="22"/>
        <v>143</v>
      </c>
      <c r="Z28" s="11">
        <f t="shared" si="22"/>
        <v>218</v>
      </c>
      <c r="AA28" s="11">
        <f t="shared" si="22"/>
        <v>1456</v>
      </c>
      <c r="AB28" s="11">
        <f t="shared" si="22"/>
        <v>168</v>
      </c>
      <c r="AC28" s="11"/>
      <c r="AD28" s="21">
        <v>5</v>
      </c>
      <c r="AE28" s="11"/>
      <c r="AF28" s="11"/>
      <c r="AG28" s="11" t="s">
        <v>17</v>
      </c>
    </row>
    <row r="29" spans="1:33" s="4" customFormat="1" ht="30" customHeight="1">
      <c r="A29" s="13">
        <v>5.1</v>
      </c>
      <c r="B29" s="10"/>
      <c r="D29" s="9" t="s">
        <v>54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/>
      <c r="AD29" s="13">
        <v>5.1</v>
      </c>
      <c r="AE29" s="10"/>
      <c r="AF29" s="10"/>
      <c r="AG29" s="10" t="s">
        <v>16</v>
      </c>
    </row>
    <row r="30" spans="1:33" s="4" customFormat="1" ht="30" customHeight="1">
      <c r="A30" s="13">
        <v>5.2</v>
      </c>
      <c r="B30" s="10"/>
      <c r="D30" s="9" t="s">
        <v>49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/>
      <c r="AD30" s="13">
        <v>5.2</v>
      </c>
      <c r="AE30" s="10"/>
      <c r="AF30" s="10"/>
      <c r="AG30" s="10" t="s">
        <v>5</v>
      </c>
    </row>
    <row r="31" spans="1:33" s="4" customFormat="1" ht="30" customHeight="1">
      <c r="A31" s="13">
        <v>5.3</v>
      </c>
      <c r="B31" s="10"/>
      <c r="D31" s="40" t="s">
        <v>65</v>
      </c>
      <c r="E31" s="10">
        <v>95</v>
      </c>
      <c r="F31" s="10">
        <v>1168</v>
      </c>
      <c r="G31" s="10">
        <v>47</v>
      </c>
      <c r="H31" s="10">
        <v>100</v>
      </c>
      <c r="I31" s="10">
        <v>1095</v>
      </c>
      <c r="J31" s="10">
        <v>44</v>
      </c>
      <c r="K31" s="10">
        <v>177</v>
      </c>
      <c r="L31" s="10">
        <v>1115</v>
      </c>
      <c r="M31" s="10">
        <v>65</v>
      </c>
      <c r="N31" s="33">
        <v>186</v>
      </c>
      <c r="O31" s="33">
        <v>1065</v>
      </c>
      <c r="P31" s="33">
        <v>85</v>
      </c>
      <c r="Q31" s="33">
        <v>198</v>
      </c>
      <c r="R31" s="33">
        <v>1039</v>
      </c>
      <c r="S31" s="33">
        <v>95</v>
      </c>
      <c r="T31" s="33">
        <v>200</v>
      </c>
      <c r="U31" s="33">
        <v>1447</v>
      </c>
      <c r="V31" s="33">
        <v>111</v>
      </c>
      <c r="W31" s="33">
        <v>207</v>
      </c>
      <c r="X31" s="33">
        <v>1404</v>
      </c>
      <c r="Y31" s="33">
        <v>143</v>
      </c>
      <c r="Z31" s="33">
        <v>218</v>
      </c>
      <c r="AA31" s="33">
        <v>1456</v>
      </c>
      <c r="AB31" s="33">
        <v>168</v>
      </c>
      <c r="AC31" s="10"/>
      <c r="AD31" s="13">
        <v>5.3</v>
      </c>
      <c r="AE31" s="10"/>
      <c r="AF31" s="10"/>
      <c r="AG31" s="10" t="s">
        <v>7</v>
      </c>
    </row>
    <row r="32" spans="1:33" s="22" customFormat="1" ht="30" customHeight="1">
      <c r="A32" s="21">
        <v>6</v>
      </c>
      <c r="B32" s="11"/>
      <c r="D32" s="38" t="s">
        <v>56</v>
      </c>
      <c r="E32" s="11">
        <f aca="true" t="shared" si="23" ref="E32:J32">E33+E36</f>
        <v>189</v>
      </c>
      <c r="F32" s="11">
        <f t="shared" si="23"/>
        <v>3476</v>
      </c>
      <c r="G32" s="11">
        <f t="shared" si="23"/>
        <v>209</v>
      </c>
      <c r="H32" s="11">
        <f t="shared" si="23"/>
        <v>179</v>
      </c>
      <c r="I32" s="11">
        <f t="shared" si="23"/>
        <v>3687</v>
      </c>
      <c r="J32" s="11">
        <f t="shared" si="23"/>
        <v>178</v>
      </c>
      <c r="K32" s="11">
        <f aca="true" t="shared" si="24" ref="K32:P32">K33+K36</f>
        <v>169</v>
      </c>
      <c r="L32" s="11">
        <f t="shared" si="24"/>
        <v>4206</v>
      </c>
      <c r="M32" s="11">
        <f t="shared" si="24"/>
        <v>159</v>
      </c>
      <c r="N32" s="11">
        <f t="shared" si="24"/>
        <v>118</v>
      </c>
      <c r="O32" s="11">
        <f t="shared" si="24"/>
        <v>4837</v>
      </c>
      <c r="P32" s="11">
        <f t="shared" si="24"/>
        <v>167</v>
      </c>
      <c r="Q32" s="11">
        <f>Q33+Q36</f>
        <v>113</v>
      </c>
      <c r="R32" s="11">
        <f>R33+R36</f>
        <v>5692</v>
      </c>
      <c r="S32" s="11">
        <f aca="true" t="shared" si="25" ref="S32:Z32">S33+S36</f>
        <v>230</v>
      </c>
      <c r="T32" s="11">
        <f t="shared" si="25"/>
        <v>114</v>
      </c>
      <c r="U32" s="11">
        <f t="shared" si="25"/>
        <v>5202</v>
      </c>
      <c r="V32" s="11">
        <f t="shared" si="25"/>
        <v>154</v>
      </c>
      <c r="W32" s="11">
        <f t="shared" si="25"/>
        <v>119</v>
      </c>
      <c r="X32" s="11">
        <f t="shared" si="25"/>
        <v>6175</v>
      </c>
      <c r="Y32" s="11">
        <f t="shared" si="25"/>
        <v>179</v>
      </c>
      <c r="Z32" s="11">
        <f t="shared" si="25"/>
        <v>132</v>
      </c>
      <c r="AA32" s="11">
        <f>AA33+AA36</f>
        <v>8318</v>
      </c>
      <c r="AB32" s="11">
        <f>AB33+AB36</f>
        <v>207</v>
      </c>
      <c r="AC32" s="11"/>
      <c r="AD32" s="21">
        <v>6</v>
      </c>
      <c r="AE32" s="11"/>
      <c r="AF32" s="11"/>
      <c r="AG32" s="11" t="s">
        <v>18</v>
      </c>
    </row>
    <row r="33" spans="1:33" s="4" customFormat="1" ht="30" customHeight="1">
      <c r="A33" s="13">
        <v>6.1</v>
      </c>
      <c r="B33" s="10"/>
      <c r="D33" s="9" t="s">
        <v>85</v>
      </c>
      <c r="E33" s="10">
        <f aca="true" t="shared" si="26" ref="E33:J33">E34+E35</f>
        <v>130</v>
      </c>
      <c r="F33" s="10">
        <f t="shared" si="26"/>
        <v>3464</v>
      </c>
      <c r="G33" s="10">
        <f t="shared" si="26"/>
        <v>199</v>
      </c>
      <c r="H33" s="10">
        <f t="shared" si="26"/>
        <v>119</v>
      </c>
      <c r="I33" s="10">
        <f t="shared" si="26"/>
        <v>3681</v>
      </c>
      <c r="J33" s="10">
        <f t="shared" si="26"/>
        <v>170</v>
      </c>
      <c r="K33" s="10">
        <f aca="true" t="shared" si="27" ref="K33:P33">K34+K35</f>
        <v>97</v>
      </c>
      <c r="L33" s="10">
        <f t="shared" si="27"/>
        <v>4198</v>
      </c>
      <c r="M33" s="10">
        <f t="shared" si="27"/>
        <v>151</v>
      </c>
      <c r="N33" s="10">
        <f t="shared" si="27"/>
        <v>93</v>
      </c>
      <c r="O33" s="10">
        <f t="shared" si="27"/>
        <v>4829</v>
      </c>
      <c r="P33" s="10">
        <f t="shared" si="27"/>
        <v>159</v>
      </c>
      <c r="Q33" s="10">
        <f>Q34+Q35</f>
        <v>94</v>
      </c>
      <c r="R33" s="10">
        <f>R34+R35</f>
        <v>5685</v>
      </c>
      <c r="S33" s="10">
        <f aca="true" t="shared" si="28" ref="S33:Z33">S34+S35</f>
        <v>222</v>
      </c>
      <c r="T33" s="10">
        <f t="shared" si="28"/>
        <v>94</v>
      </c>
      <c r="U33" s="10">
        <f t="shared" si="28"/>
        <v>5196</v>
      </c>
      <c r="V33" s="10">
        <f t="shared" si="28"/>
        <v>146</v>
      </c>
      <c r="W33" s="10">
        <f t="shared" si="28"/>
        <v>97</v>
      </c>
      <c r="X33" s="10">
        <f t="shared" si="28"/>
        <v>6169</v>
      </c>
      <c r="Y33" s="10">
        <f t="shared" si="28"/>
        <v>170</v>
      </c>
      <c r="Z33" s="10">
        <f t="shared" si="28"/>
        <v>105</v>
      </c>
      <c r="AA33" s="10">
        <f>AA34+AA35</f>
        <v>8312</v>
      </c>
      <c r="AB33" s="10">
        <f>AB34+AB35</f>
        <v>197</v>
      </c>
      <c r="AC33" s="10"/>
      <c r="AD33" s="13">
        <v>6.1</v>
      </c>
      <c r="AE33" s="10"/>
      <c r="AF33" s="10"/>
      <c r="AG33" s="10" t="s">
        <v>19</v>
      </c>
    </row>
    <row r="34" spans="1:33" s="4" customFormat="1" ht="30" customHeight="1">
      <c r="A34" s="45" t="s">
        <v>20</v>
      </c>
      <c r="B34" s="45"/>
      <c r="C34" s="5"/>
      <c r="D34" s="9" t="s">
        <v>49</v>
      </c>
      <c r="E34" s="12">
        <v>0</v>
      </c>
      <c r="F34" s="12">
        <v>93</v>
      </c>
      <c r="G34" s="12">
        <v>0</v>
      </c>
      <c r="H34" s="12">
        <v>0</v>
      </c>
      <c r="I34" s="12">
        <v>90</v>
      </c>
      <c r="J34" s="12">
        <v>0</v>
      </c>
      <c r="K34" s="12">
        <v>0</v>
      </c>
      <c r="L34" s="12">
        <v>87</v>
      </c>
      <c r="M34" s="12">
        <v>0</v>
      </c>
      <c r="N34" s="34">
        <v>0</v>
      </c>
      <c r="O34" s="34">
        <v>88</v>
      </c>
      <c r="P34" s="34">
        <v>0</v>
      </c>
      <c r="Q34" s="34">
        <v>0</v>
      </c>
      <c r="R34" s="34">
        <v>96</v>
      </c>
      <c r="S34" s="34">
        <v>0</v>
      </c>
      <c r="T34" s="34">
        <v>0</v>
      </c>
      <c r="U34" s="34">
        <v>80</v>
      </c>
      <c r="V34" s="34">
        <v>0</v>
      </c>
      <c r="W34" s="34">
        <v>0</v>
      </c>
      <c r="X34" s="34">
        <v>112</v>
      </c>
      <c r="Y34" s="34">
        <v>0</v>
      </c>
      <c r="Z34" s="34">
        <v>0</v>
      </c>
      <c r="AA34" s="34">
        <v>113</v>
      </c>
      <c r="AB34" s="34">
        <v>0</v>
      </c>
      <c r="AC34" s="10"/>
      <c r="AD34" s="45" t="s">
        <v>20</v>
      </c>
      <c r="AE34" s="45"/>
      <c r="AF34" s="12"/>
      <c r="AG34" s="10" t="s">
        <v>5</v>
      </c>
    </row>
    <row r="35" spans="1:33" s="4" customFormat="1" ht="30" customHeight="1">
      <c r="A35" s="45" t="s">
        <v>21</v>
      </c>
      <c r="B35" s="45"/>
      <c r="C35" s="5"/>
      <c r="D35" s="40" t="s">
        <v>65</v>
      </c>
      <c r="E35" s="10">
        <v>130</v>
      </c>
      <c r="F35" s="10">
        <v>3371</v>
      </c>
      <c r="G35" s="10">
        <v>199</v>
      </c>
      <c r="H35" s="10">
        <v>119</v>
      </c>
      <c r="I35" s="10">
        <v>3591</v>
      </c>
      <c r="J35" s="10">
        <v>170</v>
      </c>
      <c r="K35" s="10">
        <v>97</v>
      </c>
      <c r="L35" s="10">
        <v>4111</v>
      </c>
      <c r="M35" s="10">
        <v>151</v>
      </c>
      <c r="N35" s="33">
        <v>93</v>
      </c>
      <c r="O35" s="33">
        <v>4741</v>
      </c>
      <c r="P35" s="33">
        <v>159</v>
      </c>
      <c r="Q35" s="33">
        <v>94</v>
      </c>
      <c r="R35" s="33">
        <v>5589</v>
      </c>
      <c r="S35" s="33">
        <v>222</v>
      </c>
      <c r="T35" s="33">
        <v>94</v>
      </c>
      <c r="U35" s="33">
        <v>5116</v>
      </c>
      <c r="V35" s="33">
        <v>146</v>
      </c>
      <c r="W35" s="33">
        <v>97</v>
      </c>
      <c r="X35" s="33">
        <v>6057</v>
      </c>
      <c r="Y35" s="33">
        <v>170</v>
      </c>
      <c r="Z35" s="33">
        <v>105</v>
      </c>
      <c r="AA35" s="33">
        <v>8199</v>
      </c>
      <c r="AB35" s="33">
        <v>197</v>
      </c>
      <c r="AC35" s="10"/>
      <c r="AD35" s="45" t="s">
        <v>21</v>
      </c>
      <c r="AE35" s="45"/>
      <c r="AF35" s="12"/>
      <c r="AG35" s="10" t="s">
        <v>7</v>
      </c>
    </row>
    <row r="36" spans="1:33" s="4" customFormat="1" ht="30" customHeight="1">
      <c r="A36" s="13">
        <v>6.2</v>
      </c>
      <c r="B36" s="10"/>
      <c r="D36" s="9" t="s">
        <v>57</v>
      </c>
      <c r="E36" s="10">
        <f aca="true" t="shared" si="29" ref="E36:AB36">E37</f>
        <v>59</v>
      </c>
      <c r="F36" s="10">
        <f t="shared" si="29"/>
        <v>12</v>
      </c>
      <c r="G36" s="10">
        <f t="shared" si="29"/>
        <v>10</v>
      </c>
      <c r="H36" s="10">
        <f t="shared" si="29"/>
        <v>60</v>
      </c>
      <c r="I36" s="10">
        <f t="shared" si="29"/>
        <v>6</v>
      </c>
      <c r="J36" s="10">
        <f t="shared" si="29"/>
        <v>8</v>
      </c>
      <c r="K36" s="10">
        <f t="shared" si="29"/>
        <v>72</v>
      </c>
      <c r="L36" s="10">
        <f t="shared" si="29"/>
        <v>8</v>
      </c>
      <c r="M36" s="10">
        <f t="shared" si="29"/>
        <v>8</v>
      </c>
      <c r="N36" s="10">
        <f t="shared" si="29"/>
        <v>25</v>
      </c>
      <c r="O36" s="10">
        <f t="shared" si="29"/>
        <v>8</v>
      </c>
      <c r="P36" s="10">
        <f t="shared" si="29"/>
        <v>8</v>
      </c>
      <c r="Q36" s="10">
        <f t="shared" si="29"/>
        <v>19</v>
      </c>
      <c r="R36" s="10">
        <f t="shared" si="29"/>
        <v>7</v>
      </c>
      <c r="S36" s="10">
        <f t="shared" si="29"/>
        <v>8</v>
      </c>
      <c r="T36" s="10">
        <f t="shared" si="29"/>
        <v>20</v>
      </c>
      <c r="U36" s="10">
        <f t="shared" si="29"/>
        <v>6</v>
      </c>
      <c r="V36" s="10">
        <f t="shared" si="29"/>
        <v>8</v>
      </c>
      <c r="W36" s="10">
        <f t="shared" si="29"/>
        <v>22</v>
      </c>
      <c r="X36" s="10">
        <f t="shared" si="29"/>
        <v>6</v>
      </c>
      <c r="Y36" s="10">
        <f t="shared" si="29"/>
        <v>9</v>
      </c>
      <c r="Z36" s="10">
        <f t="shared" si="29"/>
        <v>27</v>
      </c>
      <c r="AA36" s="10">
        <f t="shared" si="29"/>
        <v>6</v>
      </c>
      <c r="AB36" s="10">
        <f t="shared" si="29"/>
        <v>10</v>
      </c>
      <c r="AC36" s="10"/>
      <c r="AD36" s="13">
        <v>6.2</v>
      </c>
      <c r="AE36" s="10"/>
      <c r="AF36" s="10"/>
      <c r="AG36" s="10" t="s">
        <v>22</v>
      </c>
    </row>
    <row r="37" spans="1:33" s="14" customFormat="1" ht="30" customHeight="1">
      <c r="A37" s="46" t="s">
        <v>23</v>
      </c>
      <c r="B37" s="46"/>
      <c r="C37" s="19"/>
      <c r="D37" s="41" t="s">
        <v>65</v>
      </c>
      <c r="E37" s="17">
        <v>59</v>
      </c>
      <c r="F37" s="17">
        <v>12</v>
      </c>
      <c r="G37" s="17">
        <v>10</v>
      </c>
      <c r="H37" s="17">
        <v>60</v>
      </c>
      <c r="I37" s="17">
        <v>6</v>
      </c>
      <c r="J37" s="17">
        <v>8</v>
      </c>
      <c r="K37" s="17">
        <v>72</v>
      </c>
      <c r="L37" s="17">
        <v>8</v>
      </c>
      <c r="M37" s="17">
        <v>8</v>
      </c>
      <c r="N37" s="35">
        <v>25</v>
      </c>
      <c r="O37" s="35">
        <v>8</v>
      </c>
      <c r="P37" s="35">
        <v>8</v>
      </c>
      <c r="Q37" s="35">
        <v>19</v>
      </c>
      <c r="R37" s="35">
        <v>7</v>
      </c>
      <c r="S37" s="35">
        <v>8</v>
      </c>
      <c r="T37" s="35">
        <v>20</v>
      </c>
      <c r="U37" s="35">
        <v>6</v>
      </c>
      <c r="V37" s="35">
        <v>8</v>
      </c>
      <c r="W37" s="35">
        <v>22</v>
      </c>
      <c r="X37" s="35">
        <v>6</v>
      </c>
      <c r="Y37" s="35">
        <v>9</v>
      </c>
      <c r="Z37" s="35">
        <v>27</v>
      </c>
      <c r="AA37" s="35">
        <v>6</v>
      </c>
      <c r="AB37" s="35">
        <v>10</v>
      </c>
      <c r="AC37" s="17"/>
      <c r="AD37" s="46" t="s">
        <v>23</v>
      </c>
      <c r="AE37" s="46"/>
      <c r="AF37" s="18"/>
      <c r="AG37" s="17" t="s">
        <v>7</v>
      </c>
    </row>
    <row r="38" spans="1:32" s="4" customFormat="1" ht="22.5" customHeight="1">
      <c r="A38" s="5"/>
      <c r="B38" s="5"/>
      <c r="C38" s="5"/>
      <c r="D38" s="3"/>
      <c r="AD38" s="5"/>
      <c r="AE38" s="5"/>
      <c r="AF38" s="5"/>
    </row>
    <row r="39" spans="1:33" s="4" customFormat="1" ht="22.5" customHeight="1">
      <c r="A39" s="5"/>
      <c r="B39" s="5"/>
      <c r="C39" s="5"/>
      <c r="D39" s="3"/>
      <c r="L39" s="32" t="s">
        <v>93</v>
      </c>
      <c r="AD39" s="5"/>
      <c r="AE39" s="5"/>
      <c r="AF39" s="5"/>
      <c r="AG39" s="30" t="s">
        <v>92</v>
      </c>
    </row>
    <row r="40" spans="1:33" s="1" customFormat="1" ht="30" customHeight="1">
      <c r="A40" s="47" t="s">
        <v>88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54" t="s">
        <v>95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s="1" customFormat="1" ht="30" customHeight="1">
      <c r="A41" s="47" t="s">
        <v>84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54" t="s">
        <v>96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1" customFormat="1" ht="30" customHeight="1">
      <c r="A42" s="48" t="s">
        <v>89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5" t="s">
        <v>90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2" s="4" customFormat="1" ht="30" customHeight="1">
      <c r="A43" s="14"/>
      <c r="B43" s="16"/>
      <c r="C43" s="16"/>
      <c r="D43" s="16"/>
      <c r="F43" s="36"/>
      <c r="G43" s="36"/>
      <c r="M43" s="14"/>
      <c r="N43" s="14"/>
      <c r="O43" s="44" t="s">
        <v>91</v>
      </c>
      <c r="P43" s="44"/>
      <c r="Q43" s="37" t="s">
        <v>103</v>
      </c>
      <c r="R43" s="14"/>
      <c r="T43" s="31"/>
      <c r="U43" s="31"/>
      <c r="X43" s="37"/>
      <c r="Y43" s="37"/>
      <c r="Z43" s="37"/>
      <c r="AA43" s="37"/>
      <c r="AB43" s="37"/>
      <c r="AC43" s="23"/>
      <c r="AE43" s="43"/>
      <c r="AF43" s="43"/>
    </row>
    <row r="44" spans="1:33" s="4" customFormat="1" ht="21" customHeight="1">
      <c r="A44" s="48" t="s">
        <v>87</v>
      </c>
      <c r="B44" s="48"/>
      <c r="C44" s="48"/>
      <c r="D44" s="48"/>
      <c r="E44" s="49" t="s">
        <v>97</v>
      </c>
      <c r="F44" s="49"/>
      <c r="G44" s="49"/>
      <c r="H44" s="49" t="s">
        <v>98</v>
      </c>
      <c r="I44" s="49"/>
      <c r="J44" s="49"/>
      <c r="K44" s="49" t="s">
        <v>99</v>
      </c>
      <c r="L44" s="49"/>
      <c r="M44" s="49"/>
      <c r="N44" s="49" t="s">
        <v>100</v>
      </c>
      <c r="O44" s="49"/>
      <c r="P44" s="49"/>
      <c r="Q44" s="49" t="s">
        <v>101</v>
      </c>
      <c r="R44" s="49"/>
      <c r="S44" s="49"/>
      <c r="T44" s="49" t="s">
        <v>102</v>
      </c>
      <c r="U44" s="49"/>
      <c r="V44" s="49"/>
      <c r="W44" s="49" t="s">
        <v>104</v>
      </c>
      <c r="X44" s="49"/>
      <c r="Y44" s="49"/>
      <c r="Z44" s="49" t="s">
        <v>105</v>
      </c>
      <c r="AA44" s="49"/>
      <c r="AB44" s="49"/>
      <c r="AC44" s="56" t="s">
        <v>44</v>
      </c>
      <c r="AD44" s="56"/>
      <c r="AE44" s="56"/>
      <c r="AF44" s="56"/>
      <c r="AG44" s="56"/>
    </row>
    <row r="45" spans="1:33" s="4" customFormat="1" ht="21" customHeight="1">
      <c r="A45" s="48"/>
      <c r="B45" s="48"/>
      <c r="C45" s="48"/>
      <c r="D45" s="48"/>
      <c r="E45" s="8" t="s">
        <v>45</v>
      </c>
      <c r="F45" s="8" t="s">
        <v>46</v>
      </c>
      <c r="G45" s="8" t="s">
        <v>86</v>
      </c>
      <c r="H45" s="8" t="s">
        <v>45</v>
      </c>
      <c r="I45" s="8" t="s">
        <v>46</v>
      </c>
      <c r="J45" s="8" t="s">
        <v>86</v>
      </c>
      <c r="K45" s="8" t="s">
        <v>45</v>
      </c>
      <c r="L45" s="8" t="s">
        <v>46</v>
      </c>
      <c r="M45" s="8" t="s">
        <v>86</v>
      </c>
      <c r="N45" s="8" t="s">
        <v>45</v>
      </c>
      <c r="O45" s="8" t="s">
        <v>46</v>
      </c>
      <c r="P45" s="8" t="s">
        <v>86</v>
      </c>
      <c r="Q45" s="8" t="s">
        <v>45</v>
      </c>
      <c r="R45" s="8" t="s">
        <v>46</v>
      </c>
      <c r="S45" s="8" t="s">
        <v>86</v>
      </c>
      <c r="T45" s="8" t="s">
        <v>45</v>
      </c>
      <c r="U45" s="8" t="s">
        <v>46</v>
      </c>
      <c r="V45" s="8" t="s">
        <v>86</v>
      </c>
      <c r="W45" s="8" t="s">
        <v>45</v>
      </c>
      <c r="X45" s="8" t="s">
        <v>46</v>
      </c>
      <c r="Y45" s="8" t="s">
        <v>86</v>
      </c>
      <c r="Z45" s="8" t="s">
        <v>45</v>
      </c>
      <c r="AA45" s="8" t="s">
        <v>46</v>
      </c>
      <c r="AB45" s="8" t="s">
        <v>86</v>
      </c>
      <c r="AC45" s="53"/>
      <c r="AD45" s="53"/>
      <c r="AE45" s="53"/>
      <c r="AF45" s="53"/>
      <c r="AG45" s="53"/>
    </row>
    <row r="46" spans="1:36" s="4" customFormat="1" ht="21" customHeight="1">
      <c r="A46" s="48"/>
      <c r="B46" s="48"/>
      <c r="C46" s="48"/>
      <c r="D46" s="48"/>
      <c r="E46" s="9"/>
      <c r="F46" s="9"/>
      <c r="G46" s="8" t="s">
        <v>80</v>
      </c>
      <c r="H46" s="9"/>
      <c r="I46" s="9"/>
      <c r="J46" s="8" t="s">
        <v>80</v>
      </c>
      <c r="K46" s="9"/>
      <c r="L46" s="9"/>
      <c r="M46" s="8" t="s">
        <v>80</v>
      </c>
      <c r="N46" s="9"/>
      <c r="O46" s="9"/>
      <c r="P46" s="8" t="s">
        <v>80</v>
      </c>
      <c r="Q46" s="9"/>
      <c r="R46" s="9"/>
      <c r="S46" s="8" t="s">
        <v>80</v>
      </c>
      <c r="T46" s="9"/>
      <c r="U46" s="9"/>
      <c r="V46" s="8" t="s">
        <v>80</v>
      </c>
      <c r="W46" s="9"/>
      <c r="X46" s="9"/>
      <c r="Y46" s="8" t="s">
        <v>80</v>
      </c>
      <c r="Z46" s="9"/>
      <c r="AA46" s="9"/>
      <c r="AB46" s="8" t="s">
        <v>80</v>
      </c>
      <c r="AC46" s="53"/>
      <c r="AD46" s="53"/>
      <c r="AE46" s="53"/>
      <c r="AF46" s="53"/>
      <c r="AG46" s="53"/>
      <c r="AJ46" s="7"/>
    </row>
    <row r="47" spans="1:33" s="4" customFormat="1" ht="21" customHeight="1">
      <c r="A47" s="48"/>
      <c r="B47" s="48"/>
      <c r="C47" s="48"/>
      <c r="D47" s="48"/>
      <c r="E47" s="29" t="s">
        <v>0</v>
      </c>
      <c r="F47" s="29" t="s">
        <v>1</v>
      </c>
      <c r="G47" s="29" t="s">
        <v>83</v>
      </c>
      <c r="H47" s="29" t="s">
        <v>0</v>
      </c>
      <c r="I47" s="29" t="s">
        <v>1</v>
      </c>
      <c r="J47" s="29" t="s">
        <v>83</v>
      </c>
      <c r="K47" s="29" t="s">
        <v>0</v>
      </c>
      <c r="L47" s="29" t="s">
        <v>1</v>
      </c>
      <c r="M47" s="29" t="s">
        <v>83</v>
      </c>
      <c r="N47" s="29" t="s">
        <v>0</v>
      </c>
      <c r="O47" s="29" t="s">
        <v>1</v>
      </c>
      <c r="P47" s="29" t="s">
        <v>83</v>
      </c>
      <c r="Q47" s="29" t="s">
        <v>0</v>
      </c>
      <c r="R47" s="29" t="s">
        <v>1</v>
      </c>
      <c r="S47" s="29" t="s">
        <v>83</v>
      </c>
      <c r="T47" s="29" t="s">
        <v>0</v>
      </c>
      <c r="U47" s="29" t="s">
        <v>1</v>
      </c>
      <c r="V47" s="29" t="s">
        <v>83</v>
      </c>
      <c r="W47" s="29" t="s">
        <v>0</v>
      </c>
      <c r="X47" s="29" t="s">
        <v>1</v>
      </c>
      <c r="Y47" s="29" t="s">
        <v>83</v>
      </c>
      <c r="Z47" s="29" t="s">
        <v>0</v>
      </c>
      <c r="AA47" s="29" t="s">
        <v>1</v>
      </c>
      <c r="AB47" s="29" t="s">
        <v>83</v>
      </c>
      <c r="AC47" s="57"/>
      <c r="AD47" s="57"/>
      <c r="AE47" s="57"/>
      <c r="AF47" s="57"/>
      <c r="AG47" s="57"/>
    </row>
    <row r="48" spans="1:33" s="10" customFormat="1" ht="21" customHeight="1">
      <c r="A48" s="50">
        <v>1</v>
      </c>
      <c r="B48" s="50"/>
      <c r="C48" s="50"/>
      <c r="D48" s="50"/>
      <c r="E48" s="15">
        <v>2</v>
      </c>
      <c r="F48" s="15">
        <v>3</v>
      </c>
      <c r="G48" s="15">
        <v>4</v>
      </c>
      <c r="H48" s="15">
        <v>5</v>
      </c>
      <c r="I48" s="15">
        <v>6</v>
      </c>
      <c r="J48" s="15">
        <v>7</v>
      </c>
      <c r="K48" s="15">
        <v>8</v>
      </c>
      <c r="L48" s="15">
        <v>9</v>
      </c>
      <c r="M48" s="15">
        <v>10</v>
      </c>
      <c r="N48" s="15">
        <v>11</v>
      </c>
      <c r="O48" s="15">
        <v>12</v>
      </c>
      <c r="P48" s="15">
        <v>13</v>
      </c>
      <c r="Q48" s="15">
        <v>14</v>
      </c>
      <c r="R48" s="15">
        <v>15</v>
      </c>
      <c r="S48" s="15">
        <v>16</v>
      </c>
      <c r="T48" s="15">
        <v>17</v>
      </c>
      <c r="U48" s="15">
        <v>18</v>
      </c>
      <c r="V48" s="15">
        <v>19</v>
      </c>
      <c r="W48" s="15">
        <v>20</v>
      </c>
      <c r="X48" s="15">
        <v>21</v>
      </c>
      <c r="Y48" s="15">
        <v>22</v>
      </c>
      <c r="Z48" s="15">
        <v>23</v>
      </c>
      <c r="AA48" s="15">
        <v>24</v>
      </c>
      <c r="AB48" s="15">
        <v>25</v>
      </c>
      <c r="AC48" s="50">
        <v>1</v>
      </c>
      <c r="AD48" s="50"/>
      <c r="AE48" s="50"/>
      <c r="AF48" s="50"/>
      <c r="AG48" s="50"/>
    </row>
    <row r="49" spans="1:33" s="22" customFormat="1" ht="30" customHeight="1">
      <c r="A49" s="21">
        <v>7</v>
      </c>
      <c r="B49" s="11"/>
      <c r="D49" s="38" t="s">
        <v>58</v>
      </c>
      <c r="E49" s="11">
        <f aca="true" t="shared" si="30" ref="E49:J49">E50+E53+E56+E58</f>
        <v>3950</v>
      </c>
      <c r="F49" s="11">
        <f t="shared" si="30"/>
        <v>4336</v>
      </c>
      <c r="G49" s="11">
        <f t="shared" si="30"/>
        <v>1266</v>
      </c>
      <c r="H49" s="11">
        <f t="shared" si="30"/>
        <v>2295</v>
      </c>
      <c r="I49" s="11">
        <f t="shared" si="30"/>
        <v>5941</v>
      </c>
      <c r="J49" s="11">
        <f t="shared" si="30"/>
        <v>1267</v>
      </c>
      <c r="K49" s="11">
        <f aca="true" t="shared" si="31" ref="K49:P49">K50+K53+K56+K58</f>
        <v>2471</v>
      </c>
      <c r="L49" s="11">
        <f t="shared" si="31"/>
        <v>6142</v>
      </c>
      <c r="M49" s="11">
        <f t="shared" si="31"/>
        <v>1476</v>
      </c>
      <c r="N49" s="11">
        <f t="shared" si="31"/>
        <v>2795</v>
      </c>
      <c r="O49" s="11">
        <f t="shared" si="31"/>
        <v>7608</v>
      </c>
      <c r="P49" s="11">
        <f t="shared" si="31"/>
        <v>1426</v>
      </c>
      <c r="Q49" s="11">
        <f aca="true" t="shared" si="32" ref="Q49:V49">Q50+Q53+Q56+Q58</f>
        <v>3556</v>
      </c>
      <c r="R49" s="11">
        <f t="shared" si="32"/>
        <v>8300</v>
      </c>
      <c r="S49" s="11">
        <f t="shared" si="32"/>
        <v>1848</v>
      </c>
      <c r="T49" s="11">
        <f t="shared" si="32"/>
        <v>3506</v>
      </c>
      <c r="U49" s="11">
        <f t="shared" si="32"/>
        <v>9518</v>
      </c>
      <c r="V49" s="11">
        <f t="shared" si="32"/>
        <v>1710</v>
      </c>
      <c r="W49" s="11">
        <f aca="true" t="shared" si="33" ref="W49:AB49">W50+W53+W56+W58</f>
        <v>4799</v>
      </c>
      <c r="X49" s="11">
        <f t="shared" si="33"/>
        <v>11262</v>
      </c>
      <c r="Y49" s="11">
        <f t="shared" si="33"/>
        <v>2079</v>
      </c>
      <c r="Z49" s="11">
        <f t="shared" si="33"/>
        <v>6787</v>
      </c>
      <c r="AA49" s="11">
        <f t="shared" si="33"/>
        <v>12930</v>
      </c>
      <c r="AB49" s="11">
        <f t="shared" si="33"/>
        <v>2339</v>
      </c>
      <c r="AC49" s="11"/>
      <c r="AD49" s="21">
        <v>7</v>
      </c>
      <c r="AE49" s="11"/>
      <c r="AF49" s="11"/>
      <c r="AG49" s="11" t="s">
        <v>94</v>
      </c>
    </row>
    <row r="50" spans="1:33" s="4" customFormat="1" ht="30" customHeight="1">
      <c r="A50" s="13">
        <v>7.1</v>
      </c>
      <c r="B50" s="10"/>
      <c r="D50" s="9" t="s">
        <v>59</v>
      </c>
      <c r="E50" s="10">
        <f aca="true" t="shared" si="34" ref="E50:J50">E51+E52</f>
        <v>3340</v>
      </c>
      <c r="F50" s="10">
        <f t="shared" si="34"/>
        <v>2610</v>
      </c>
      <c r="G50" s="10">
        <f t="shared" si="34"/>
        <v>676</v>
      </c>
      <c r="H50" s="10">
        <f t="shared" si="34"/>
        <v>1699</v>
      </c>
      <c r="I50" s="10">
        <f t="shared" si="34"/>
        <v>3137</v>
      </c>
      <c r="J50" s="10">
        <f t="shared" si="34"/>
        <v>713</v>
      </c>
      <c r="K50" s="10">
        <f aca="true" t="shared" si="35" ref="K50:P50">K51+K52</f>
        <v>1875</v>
      </c>
      <c r="L50" s="10">
        <f t="shared" si="35"/>
        <v>3613</v>
      </c>
      <c r="M50" s="10">
        <f t="shared" si="35"/>
        <v>794</v>
      </c>
      <c r="N50" s="10">
        <f t="shared" si="35"/>
        <v>2153</v>
      </c>
      <c r="O50" s="10">
        <f t="shared" si="35"/>
        <v>4247</v>
      </c>
      <c r="P50" s="10">
        <f t="shared" si="35"/>
        <v>762</v>
      </c>
      <c r="Q50" s="10">
        <f aca="true" t="shared" si="36" ref="Q50:V50">Q51+Q52</f>
        <v>2852</v>
      </c>
      <c r="R50" s="10">
        <f t="shared" si="36"/>
        <v>3912</v>
      </c>
      <c r="S50" s="10">
        <f t="shared" si="36"/>
        <v>836</v>
      </c>
      <c r="T50" s="10">
        <f t="shared" si="36"/>
        <v>1869</v>
      </c>
      <c r="U50" s="10">
        <f t="shared" si="36"/>
        <v>3737</v>
      </c>
      <c r="V50" s="10">
        <f t="shared" si="36"/>
        <v>981</v>
      </c>
      <c r="W50" s="10">
        <f aca="true" t="shared" si="37" ref="W50:AB50">W51+W52</f>
        <v>2102</v>
      </c>
      <c r="X50" s="10">
        <f t="shared" si="37"/>
        <v>3944</v>
      </c>
      <c r="Y50" s="10">
        <f t="shared" si="37"/>
        <v>993</v>
      </c>
      <c r="Z50" s="10">
        <f t="shared" si="37"/>
        <v>2492</v>
      </c>
      <c r="AA50" s="10">
        <f t="shared" si="37"/>
        <v>4394</v>
      </c>
      <c r="AB50" s="10">
        <f t="shared" si="37"/>
        <v>1178</v>
      </c>
      <c r="AC50" s="10"/>
      <c r="AD50" s="13">
        <v>7.1</v>
      </c>
      <c r="AE50" s="10"/>
      <c r="AF50" s="10"/>
      <c r="AG50" s="10" t="s">
        <v>24</v>
      </c>
    </row>
    <row r="51" spans="1:33" s="4" customFormat="1" ht="30" customHeight="1">
      <c r="A51" s="45" t="s">
        <v>70</v>
      </c>
      <c r="B51" s="45"/>
      <c r="D51" s="9" t="s">
        <v>49</v>
      </c>
      <c r="E51" s="10">
        <v>3340</v>
      </c>
      <c r="F51" s="10">
        <v>2246</v>
      </c>
      <c r="G51" s="10">
        <v>676</v>
      </c>
      <c r="H51" s="10">
        <v>1699</v>
      </c>
      <c r="I51" s="10">
        <v>2739</v>
      </c>
      <c r="J51" s="10">
        <v>713</v>
      </c>
      <c r="K51" s="10">
        <v>1874</v>
      </c>
      <c r="L51" s="10">
        <v>3197</v>
      </c>
      <c r="M51" s="10">
        <v>794</v>
      </c>
      <c r="N51" s="33">
        <v>2153</v>
      </c>
      <c r="O51" s="33">
        <v>3833</v>
      </c>
      <c r="P51" s="33">
        <v>762</v>
      </c>
      <c r="Q51" s="33">
        <v>2851</v>
      </c>
      <c r="R51" s="33">
        <v>3569</v>
      </c>
      <c r="S51" s="33">
        <v>836</v>
      </c>
      <c r="T51" s="33">
        <v>1869</v>
      </c>
      <c r="U51" s="33">
        <v>3410</v>
      </c>
      <c r="V51" s="33">
        <v>981</v>
      </c>
      <c r="W51" s="33">
        <v>2102</v>
      </c>
      <c r="X51" s="33">
        <v>3612</v>
      </c>
      <c r="Y51" s="33">
        <v>993</v>
      </c>
      <c r="Z51" s="33">
        <v>2491</v>
      </c>
      <c r="AA51" s="33">
        <v>4054</v>
      </c>
      <c r="AB51" s="33">
        <v>1178</v>
      </c>
      <c r="AC51" s="10"/>
      <c r="AD51" s="45" t="s">
        <v>70</v>
      </c>
      <c r="AE51" s="45"/>
      <c r="AF51" s="10"/>
      <c r="AG51" s="10" t="s">
        <v>5</v>
      </c>
    </row>
    <row r="52" spans="1:33" s="4" customFormat="1" ht="30" customHeight="1">
      <c r="A52" s="45" t="s">
        <v>71</v>
      </c>
      <c r="B52" s="45"/>
      <c r="D52" s="40" t="s">
        <v>65</v>
      </c>
      <c r="E52" s="10">
        <v>0</v>
      </c>
      <c r="F52" s="10">
        <v>364</v>
      </c>
      <c r="G52" s="10">
        <v>0</v>
      </c>
      <c r="H52" s="10">
        <v>0</v>
      </c>
      <c r="I52" s="10">
        <v>398</v>
      </c>
      <c r="J52" s="10">
        <v>0</v>
      </c>
      <c r="K52" s="10">
        <v>1</v>
      </c>
      <c r="L52" s="10">
        <v>416</v>
      </c>
      <c r="M52" s="10">
        <v>0</v>
      </c>
      <c r="N52" s="33">
        <v>0</v>
      </c>
      <c r="O52" s="33">
        <v>414</v>
      </c>
      <c r="P52" s="33">
        <v>0</v>
      </c>
      <c r="Q52" s="33">
        <v>1</v>
      </c>
      <c r="R52" s="33">
        <v>343</v>
      </c>
      <c r="S52" s="33">
        <v>0</v>
      </c>
      <c r="T52" s="33">
        <v>0</v>
      </c>
      <c r="U52" s="33">
        <v>327</v>
      </c>
      <c r="V52" s="33">
        <v>0</v>
      </c>
      <c r="W52" s="33">
        <v>0</v>
      </c>
      <c r="X52" s="33">
        <v>332</v>
      </c>
      <c r="Y52" s="33">
        <v>0</v>
      </c>
      <c r="Z52" s="33">
        <v>1</v>
      </c>
      <c r="AA52" s="33">
        <v>340</v>
      </c>
      <c r="AB52" s="33">
        <v>0</v>
      </c>
      <c r="AC52" s="10"/>
      <c r="AD52" s="45" t="s">
        <v>71</v>
      </c>
      <c r="AE52" s="45"/>
      <c r="AF52" s="10"/>
      <c r="AG52" s="10" t="s">
        <v>7</v>
      </c>
    </row>
    <row r="53" spans="1:33" s="4" customFormat="1" ht="30" customHeight="1">
      <c r="A53" s="13">
        <v>7.2</v>
      </c>
      <c r="B53" s="10"/>
      <c r="D53" s="40" t="s">
        <v>69</v>
      </c>
      <c r="E53" s="10">
        <f aca="true" t="shared" si="38" ref="E53:J53">E54+E55</f>
        <v>280</v>
      </c>
      <c r="F53" s="10">
        <f t="shared" si="38"/>
        <v>1431</v>
      </c>
      <c r="G53" s="10">
        <f t="shared" si="38"/>
        <v>76</v>
      </c>
      <c r="H53" s="10">
        <f t="shared" si="38"/>
        <v>295</v>
      </c>
      <c r="I53" s="10">
        <f t="shared" si="38"/>
        <v>1535</v>
      </c>
      <c r="J53" s="10">
        <f t="shared" si="38"/>
        <v>107</v>
      </c>
      <c r="K53" s="10">
        <f aca="true" t="shared" si="39" ref="K53:P53">K54+K55</f>
        <v>269</v>
      </c>
      <c r="L53" s="10">
        <f t="shared" si="39"/>
        <v>1602</v>
      </c>
      <c r="M53" s="10">
        <f t="shared" si="39"/>
        <v>129</v>
      </c>
      <c r="N53" s="10">
        <f t="shared" si="39"/>
        <v>293</v>
      </c>
      <c r="O53" s="10">
        <f t="shared" si="39"/>
        <v>2352</v>
      </c>
      <c r="P53" s="10">
        <f t="shared" si="39"/>
        <v>130</v>
      </c>
      <c r="Q53" s="10">
        <f aca="true" t="shared" si="40" ref="Q53:AB53">Q54+Q55</f>
        <v>308</v>
      </c>
      <c r="R53" s="10">
        <f t="shared" si="40"/>
        <v>3798</v>
      </c>
      <c r="S53" s="10">
        <f t="shared" si="40"/>
        <v>158</v>
      </c>
      <c r="T53" s="10">
        <f t="shared" si="40"/>
        <v>256</v>
      </c>
      <c r="U53" s="10">
        <f t="shared" si="40"/>
        <v>4916</v>
      </c>
      <c r="V53" s="10">
        <f t="shared" si="40"/>
        <v>208</v>
      </c>
      <c r="W53" s="10">
        <f t="shared" si="40"/>
        <v>221</v>
      </c>
      <c r="X53" s="10">
        <f t="shared" si="40"/>
        <v>6372</v>
      </c>
      <c r="Y53" s="10">
        <f t="shared" si="40"/>
        <v>331</v>
      </c>
      <c r="Z53" s="10">
        <f t="shared" si="40"/>
        <v>265</v>
      </c>
      <c r="AA53" s="10">
        <f t="shared" si="40"/>
        <v>7255</v>
      </c>
      <c r="AB53" s="10">
        <f t="shared" si="40"/>
        <v>330</v>
      </c>
      <c r="AC53" s="10"/>
      <c r="AD53" s="13">
        <v>7.2</v>
      </c>
      <c r="AE53" s="10"/>
      <c r="AF53" s="10"/>
      <c r="AG53" s="10" t="s">
        <v>25</v>
      </c>
    </row>
    <row r="54" spans="1:33" s="4" customFormat="1" ht="30" customHeight="1">
      <c r="A54" s="45" t="s">
        <v>26</v>
      </c>
      <c r="B54" s="45"/>
      <c r="C54" s="5"/>
      <c r="D54" s="9" t="s">
        <v>49</v>
      </c>
      <c r="E54" s="10">
        <v>92</v>
      </c>
      <c r="F54" s="10">
        <v>114</v>
      </c>
      <c r="G54" s="10">
        <v>0</v>
      </c>
      <c r="H54" s="10">
        <v>94</v>
      </c>
      <c r="I54" s="10">
        <v>107</v>
      </c>
      <c r="J54" s="10">
        <v>0</v>
      </c>
      <c r="K54" s="10">
        <v>48</v>
      </c>
      <c r="L54" s="10">
        <v>65</v>
      </c>
      <c r="M54" s="10">
        <v>0</v>
      </c>
      <c r="N54" s="33">
        <v>61</v>
      </c>
      <c r="O54" s="33">
        <v>50</v>
      </c>
      <c r="P54" s="33">
        <v>0</v>
      </c>
      <c r="Q54" s="33">
        <v>49</v>
      </c>
      <c r="R54" s="33">
        <v>107</v>
      </c>
      <c r="S54" s="33">
        <v>0</v>
      </c>
      <c r="T54" s="33">
        <v>46</v>
      </c>
      <c r="U54" s="33">
        <v>120</v>
      </c>
      <c r="V54" s="33">
        <v>0</v>
      </c>
      <c r="W54" s="33">
        <v>50</v>
      </c>
      <c r="X54" s="33">
        <v>143</v>
      </c>
      <c r="Y54" s="33">
        <v>0</v>
      </c>
      <c r="Z54" s="33">
        <v>62</v>
      </c>
      <c r="AA54" s="33">
        <v>163</v>
      </c>
      <c r="AB54" s="33">
        <v>0</v>
      </c>
      <c r="AC54" s="10"/>
      <c r="AD54" s="45" t="s">
        <v>26</v>
      </c>
      <c r="AE54" s="45"/>
      <c r="AF54" s="12"/>
      <c r="AG54" s="10" t="s">
        <v>5</v>
      </c>
    </row>
    <row r="55" spans="1:33" s="4" customFormat="1" ht="30" customHeight="1">
      <c r="A55" s="45" t="s">
        <v>27</v>
      </c>
      <c r="B55" s="45"/>
      <c r="C55" s="5"/>
      <c r="D55" s="40" t="s">
        <v>65</v>
      </c>
      <c r="E55" s="10">
        <v>188</v>
      </c>
      <c r="F55" s="10">
        <v>1317</v>
      </c>
      <c r="G55" s="10">
        <v>76</v>
      </c>
      <c r="H55" s="10">
        <v>201</v>
      </c>
      <c r="I55" s="10">
        <v>1428</v>
      </c>
      <c r="J55" s="10">
        <v>107</v>
      </c>
      <c r="K55" s="10">
        <v>221</v>
      </c>
      <c r="L55" s="10">
        <v>1537</v>
      </c>
      <c r="M55" s="10">
        <v>129</v>
      </c>
      <c r="N55" s="33">
        <v>232</v>
      </c>
      <c r="O55" s="33">
        <v>2302</v>
      </c>
      <c r="P55" s="33">
        <v>130</v>
      </c>
      <c r="Q55" s="33">
        <v>259</v>
      </c>
      <c r="R55" s="33">
        <v>3691</v>
      </c>
      <c r="S55" s="33">
        <v>158</v>
      </c>
      <c r="T55" s="33">
        <v>210</v>
      </c>
      <c r="U55" s="33">
        <v>4796</v>
      </c>
      <c r="V55" s="33">
        <v>208</v>
      </c>
      <c r="W55" s="33">
        <v>171</v>
      </c>
      <c r="X55" s="33">
        <v>6229</v>
      </c>
      <c r="Y55" s="33">
        <v>331</v>
      </c>
      <c r="Z55" s="33">
        <v>203</v>
      </c>
      <c r="AA55" s="33">
        <v>7092</v>
      </c>
      <c r="AB55" s="33">
        <v>330</v>
      </c>
      <c r="AC55" s="10"/>
      <c r="AD55" s="45" t="s">
        <v>27</v>
      </c>
      <c r="AE55" s="45"/>
      <c r="AF55" s="12"/>
      <c r="AG55" s="10" t="s">
        <v>7</v>
      </c>
    </row>
    <row r="56" spans="1:33" s="4" customFormat="1" ht="30" customHeight="1">
      <c r="A56" s="13">
        <v>7.3</v>
      </c>
      <c r="B56" s="10"/>
      <c r="D56" s="9" t="s">
        <v>60</v>
      </c>
      <c r="E56" s="10">
        <f aca="true" t="shared" si="41" ref="E56:AB56">E57</f>
        <v>59</v>
      </c>
      <c r="F56" s="10">
        <f t="shared" si="41"/>
        <v>230</v>
      </c>
      <c r="G56" s="10">
        <f t="shared" si="41"/>
        <v>5</v>
      </c>
      <c r="H56" s="10">
        <f t="shared" si="41"/>
        <v>9</v>
      </c>
      <c r="I56" s="10">
        <f t="shared" si="41"/>
        <v>155</v>
      </c>
      <c r="J56" s="10">
        <f t="shared" si="41"/>
        <v>4</v>
      </c>
      <c r="K56" s="10">
        <f t="shared" si="41"/>
        <v>12</v>
      </c>
      <c r="L56" s="10">
        <f t="shared" si="41"/>
        <v>146</v>
      </c>
      <c r="M56" s="10">
        <f t="shared" si="41"/>
        <v>3</v>
      </c>
      <c r="N56" s="10">
        <f t="shared" si="41"/>
        <v>11</v>
      </c>
      <c r="O56" s="10">
        <f t="shared" si="41"/>
        <v>144</v>
      </c>
      <c r="P56" s="10">
        <f t="shared" si="41"/>
        <v>12</v>
      </c>
      <c r="Q56" s="10">
        <f t="shared" si="41"/>
        <v>12</v>
      </c>
      <c r="R56" s="10">
        <f t="shared" si="41"/>
        <v>146</v>
      </c>
      <c r="S56" s="10">
        <f t="shared" si="41"/>
        <v>12</v>
      </c>
      <c r="T56" s="10">
        <f t="shared" si="41"/>
        <v>21</v>
      </c>
      <c r="U56" s="10">
        <f t="shared" si="41"/>
        <v>512</v>
      </c>
      <c r="V56" s="10">
        <f t="shared" si="41"/>
        <v>17</v>
      </c>
      <c r="W56" s="10">
        <f t="shared" si="41"/>
        <v>14</v>
      </c>
      <c r="X56" s="10">
        <f t="shared" si="41"/>
        <v>104</v>
      </c>
      <c r="Y56" s="10">
        <f t="shared" si="41"/>
        <v>12</v>
      </c>
      <c r="Z56" s="10">
        <f t="shared" si="41"/>
        <v>17</v>
      </c>
      <c r="AA56" s="10">
        <f t="shared" si="41"/>
        <v>151</v>
      </c>
      <c r="AB56" s="10">
        <f t="shared" si="41"/>
        <v>13</v>
      </c>
      <c r="AC56" s="10"/>
      <c r="AD56" s="13">
        <v>7.3</v>
      </c>
      <c r="AE56" s="10"/>
      <c r="AF56" s="10"/>
      <c r="AG56" s="10" t="s">
        <v>28</v>
      </c>
    </row>
    <row r="57" spans="1:33" s="4" customFormat="1" ht="30" customHeight="1">
      <c r="A57" s="45" t="s">
        <v>29</v>
      </c>
      <c r="B57" s="45"/>
      <c r="C57" s="5"/>
      <c r="D57" s="40" t="s">
        <v>65</v>
      </c>
      <c r="E57" s="10">
        <v>59</v>
      </c>
      <c r="F57" s="10">
        <v>230</v>
      </c>
      <c r="G57" s="10">
        <v>5</v>
      </c>
      <c r="H57" s="10">
        <v>9</v>
      </c>
      <c r="I57" s="10">
        <v>155</v>
      </c>
      <c r="J57" s="10">
        <v>4</v>
      </c>
      <c r="K57" s="10">
        <v>12</v>
      </c>
      <c r="L57" s="10">
        <v>146</v>
      </c>
      <c r="M57" s="10">
        <v>3</v>
      </c>
      <c r="N57" s="33">
        <v>11</v>
      </c>
      <c r="O57" s="33">
        <v>144</v>
      </c>
      <c r="P57" s="33">
        <v>12</v>
      </c>
      <c r="Q57" s="33">
        <v>12</v>
      </c>
      <c r="R57" s="33">
        <v>146</v>
      </c>
      <c r="S57" s="33">
        <v>12</v>
      </c>
      <c r="T57" s="33">
        <v>21</v>
      </c>
      <c r="U57" s="33">
        <v>512</v>
      </c>
      <c r="V57" s="33">
        <v>17</v>
      </c>
      <c r="W57" s="33">
        <v>14</v>
      </c>
      <c r="X57" s="33">
        <v>104</v>
      </c>
      <c r="Y57" s="33">
        <v>12</v>
      </c>
      <c r="Z57" s="33">
        <v>17</v>
      </c>
      <c r="AA57" s="33">
        <v>151</v>
      </c>
      <c r="AB57" s="33">
        <v>13</v>
      </c>
      <c r="AC57" s="10"/>
      <c r="AD57" s="45" t="s">
        <v>29</v>
      </c>
      <c r="AE57" s="45"/>
      <c r="AF57" s="12"/>
      <c r="AG57" s="10" t="s">
        <v>7</v>
      </c>
    </row>
    <row r="58" spans="1:33" s="4" customFormat="1" ht="30" customHeight="1">
      <c r="A58" s="12">
        <v>7.4</v>
      </c>
      <c r="B58" s="10"/>
      <c r="D58" s="9" t="s">
        <v>61</v>
      </c>
      <c r="E58" s="10">
        <f aca="true" t="shared" si="42" ref="E58:J58">E59+E60</f>
        <v>271</v>
      </c>
      <c r="F58" s="10">
        <f t="shared" si="42"/>
        <v>65</v>
      </c>
      <c r="G58" s="10">
        <f t="shared" si="42"/>
        <v>509</v>
      </c>
      <c r="H58" s="10">
        <f t="shared" si="42"/>
        <v>292</v>
      </c>
      <c r="I58" s="10">
        <f t="shared" si="42"/>
        <v>1114</v>
      </c>
      <c r="J58" s="10">
        <f t="shared" si="42"/>
        <v>443</v>
      </c>
      <c r="K58" s="10">
        <f aca="true" t="shared" si="43" ref="K58:P58">K59+K60</f>
        <v>315</v>
      </c>
      <c r="L58" s="10">
        <f t="shared" si="43"/>
        <v>781</v>
      </c>
      <c r="M58" s="10">
        <f t="shared" si="43"/>
        <v>550</v>
      </c>
      <c r="N58" s="10">
        <f t="shared" si="43"/>
        <v>338</v>
      </c>
      <c r="O58" s="10">
        <f t="shared" si="43"/>
        <v>865</v>
      </c>
      <c r="P58" s="10">
        <f t="shared" si="43"/>
        <v>522</v>
      </c>
      <c r="Q58" s="10">
        <f aca="true" t="shared" si="44" ref="Q58:AB58">Q59+Q60</f>
        <v>384</v>
      </c>
      <c r="R58" s="10">
        <f t="shared" si="44"/>
        <v>444</v>
      </c>
      <c r="S58" s="10">
        <f t="shared" si="44"/>
        <v>842</v>
      </c>
      <c r="T58" s="10">
        <f t="shared" si="44"/>
        <v>1360</v>
      </c>
      <c r="U58" s="10">
        <f t="shared" si="44"/>
        <v>353</v>
      </c>
      <c r="V58" s="10">
        <f t="shared" si="44"/>
        <v>504</v>
      </c>
      <c r="W58" s="10">
        <f t="shared" si="44"/>
        <v>2462</v>
      </c>
      <c r="X58" s="10">
        <f t="shared" si="44"/>
        <v>842</v>
      </c>
      <c r="Y58" s="10">
        <f t="shared" si="44"/>
        <v>743</v>
      </c>
      <c r="Z58" s="10">
        <f t="shared" si="44"/>
        <v>4013</v>
      </c>
      <c r="AA58" s="10">
        <f t="shared" si="44"/>
        <v>1130</v>
      </c>
      <c r="AB58" s="10">
        <f t="shared" si="44"/>
        <v>818</v>
      </c>
      <c r="AC58" s="10"/>
      <c r="AD58" s="13">
        <v>7.4</v>
      </c>
      <c r="AE58" s="10"/>
      <c r="AF58" s="10"/>
      <c r="AG58" s="10" t="s">
        <v>30</v>
      </c>
    </row>
    <row r="59" spans="1:33" s="4" customFormat="1" ht="30" customHeight="1">
      <c r="A59" s="45" t="s">
        <v>31</v>
      </c>
      <c r="B59" s="45"/>
      <c r="C59" s="5"/>
      <c r="D59" s="9" t="s">
        <v>49</v>
      </c>
      <c r="E59" s="10">
        <v>27</v>
      </c>
      <c r="F59" s="10">
        <v>0</v>
      </c>
      <c r="G59" s="10">
        <v>0</v>
      </c>
      <c r="H59" s="10">
        <v>27</v>
      </c>
      <c r="I59" s="10">
        <v>0</v>
      </c>
      <c r="J59" s="10">
        <v>0</v>
      </c>
      <c r="K59" s="10">
        <v>30</v>
      </c>
      <c r="L59" s="10">
        <v>0</v>
      </c>
      <c r="M59" s="10">
        <v>0</v>
      </c>
      <c r="N59" s="33">
        <v>33</v>
      </c>
      <c r="O59" s="33">
        <v>0</v>
      </c>
      <c r="P59" s="33">
        <v>0</v>
      </c>
      <c r="Q59" s="33">
        <v>55</v>
      </c>
      <c r="R59" s="33">
        <v>0</v>
      </c>
      <c r="S59" s="33">
        <v>0</v>
      </c>
      <c r="T59" s="33">
        <v>42</v>
      </c>
      <c r="U59" s="33">
        <v>0</v>
      </c>
      <c r="V59" s="33">
        <v>0</v>
      </c>
      <c r="W59" s="33">
        <v>44</v>
      </c>
      <c r="X59" s="33">
        <v>0</v>
      </c>
      <c r="Y59" s="33">
        <v>0</v>
      </c>
      <c r="Z59" s="33">
        <v>43</v>
      </c>
      <c r="AA59" s="33">
        <v>0</v>
      </c>
      <c r="AB59" s="33">
        <v>0</v>
      </c>
      <c r="AC59" s="10"/>
      <c r="AD59" s="45" t="s">
        <v>31</v>
      </c>
      <c r="AE59" s="45"/>
      <c r="AF59" s="12"/>
      <c r="AG59" s="10" t="s">
        <v>5</v>
      </c>
    </row>
    <row r="60" spans="1:33" s="4" customFormat="1" ht="30" customHeight="1">
      <c r="A60" s="45" t="s">
        <v>32</v>
      </c>
      <c r="B60" s="45"/>
      <c r="C60" s="5"/>
      <c r="D60" s="40" t="s">
        <v>65</v>
      </c>
      <c r="E60" s="10">
        <v>244</v>
      </c>
      <c r="F60" s="10">
        <v>65</v>
      </c>
      <c r="G60" s="10">
        <v>509</v>
      </c>
      <c r="H60" s="10">
        <v>265</v>
      </c>
      <c r="I60" s="10">
        <v>1114</v>
      </c>
      <c r="J60" s="10">
        <v>443</v>
      </c>
      <c r="K60" s="10">
        <v>285</v>
      </c>
      <c r="L60" s="10">
        <v>781</v>
      </c>
      <c r="M60" s="10">
        <v>550</v>
      </c>
      <c r="N60" s="33">
        <v>305</v>
      </c>
      <c r="O60" s="33">
        <v>865</v>
      </c>
      <c r="P60" s="33">
        <v>522</v>
      </c>
      <c r="Q60" s="33">
        <v>329</v>
      </c>
      <c r="R60" s="33">
        <v>444</v>
      </c>
      <c r="S60" s="33">
        <v>842</v>
      </c>
      <c r="T60" s="33">
        <v>1318</v>
      </c>
      <c r="U60" s="33">
        <v>353</v>
      </c>
      <c r="V60" s="33">
        <v>504</v>
      </c>
      <c r="W60" s="33">
        <v>2418</v>
      </c>
      <c r="X60" s="33">
        <v>842</v>
      </c>
      <c r="Y60" s="33">
        <v>743</v>
      </c>
      <c r="Z60" s="33">
        <v>3970</v>
      </c>
      <c r="AA60" s="33">
        <v>1130</v>
      </c>
      <c r="AB60" s="33">
        <v>818</v>
      </c>
      <c r="AC60" s="10"/>
      <c r="AD60" s="45" t="s">
        <v>32</v>
      </c>
      <c r="AE60" s="45"/>
      <c r="AF60" s="12"/>
      <c r="AG60" s="10" t="s">
        <v>7</v>
      </c>
    </row>
    <row r="61" spans="1:33" s="22" customFormat="1" ht="30" customHeight="1">
      <c r="A61" s="21">
        <v>8</v>
      </c>
      <c r="B61" s="11"/>
      <c r="D61" s="38" t="s">
        <v>78</v>
      </c>
      <c r="E61" s="11">
        <f aca="true" t="shared" si="45" ref="E61:J61">E63+E66</f>
        <v>2953</v>
      </c>
      <c r="F61" s="11">
        <f t="shared" si="45"/>
        <v>0</v>
      </c>
      <c r="G61" s="11">
        <f t="shared" si="45"/>
        <v>0</v>
      </c>
      <c r="H61" s="11">
        <f t="shared" si="45"/>
        <v>3208</v>
      </c>
      <c r="I61" s="11">
        <f t="shared" si="45"/>
        <v>0</v>
      </c>
      <c r="J61" s="11">
        <f t="shared" si="45"/>
        <v>0</v>
      </c>
      <c r="K61" s="11">
        <f aca="true" t="shared" si="46" ref="K61:P61">K63+K66</f>
        <v>3700</v>
      </c>
      <c r="L61" s="11">
        <f t="shared" si="46"/>
        <v>0</v>
      </c>
      <c r="M61" s="11">
        <f t="shared" si="46"/>
        <v>0</v>
      </c>
      <c r="N61" s="11">
        <f t="shared" si="46"/>
        <v>4159</v>
      </c>
      <c r="O61" s="11">
        <f t="shared" si="46"/>
        <v>0</v>
      </c>
      <c r="P61" s="11">
        <f t="shared" si="46"/>
        <v>0</v>
      </c>
      <c r="Q61" s="11">
        <f aca="true" t="shared" si="47" ref="Q61:AB61">Q63+Q66</f>
        <v>4944</v>
      </c>
      <c r="R61" s="11">
        <f t="shared" si="47"/>
        <v>0</v>
      </c>
      <c r="S61" s="11">
        <f t="shared" si="47"/>
        <v>0</v>
      </c>
      <c r="T61" s="11">
        <f t="shared" si="47"/>
        <v>5820</v>
      </c>
      <c r="U61" s="11">
        <f t="shared" si="47"/>
        <v>0</v>
      </c>
      <c r="V61" s="11">
        <f t="shared" si="47"/>
        <v>0</v>
      </c>
      <c r="W61" s="11">
        <f t="shared" si="47"/>
        <v>6679</v>
      </c>
      <c r="X61" s="11">
        <f t="shared" si="47"/>
        <v>2</v>
      </c>
      <c r="Y61" s="11">
        <f t="shared" si="47"/>
        <v>0</v>
      </c>
      <c r="Z61" s="11">
        <f t="shared" si="47"/>
        <v>7714</v>
      </c>
      <c r="AA61" s="11">
        <f t="shared" si="47"/>
        <v>0</v>
      </c>
      <c r="AB61" s="11">
        <f t="shared" si="47"/>
        <v>0</v>
      </c>
      <c r="AC61" s="11"/>
      <c r="AD61" s="21">
        <v>8</v>
      </c>
      <c r="AE61" s="11"/>
      <c r="AF61" s="11"/>
      <c r="AG61" s="11" t="s">
        <v>72</v>
      </c>
    </row>
    <row r="62" spans="1:33" s="22" customFormat="1" ht="30" customHeight="1">
      <c r="A62" s="11"/>
      <c r="B62" s="11"/>
      <c r="D62" s="38" t="s">
        <v>79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 t="s">
        <v>73</v>
      </c>
    </row>
    <row r="63" spans="1:33" s="4" customFormat="1" ht="30" customHeight="1">
      <c r="A63" s="13">
        <v>8.1</v>
      </c>
      <c r="B63" s="10"/>
      <c r="D63" s="9" t="s">
        <v>62</v>
      </c>
      <c r="E63" s="10">
        <f>E64+E65</f>
        <v>2953</v>
      </c>
      <c r="F63" s="10">
        <v>0</v>
      </c>
      <c r="G63" s="10">
        <v>0</v>
      </c>
      <c r="H63" s="10">
        <f>H64+H65</f>
        <v>3208</v>
      </c>
      <c r="I63" s="10">
        <v>0</v>
      </c>
      <c r="J63" s="10">
        <v>0</v>
      </c>
      <c r="K63" s="10">
        <f>K64+K65</f>
        <v>3700</v>
      </c>
      <c r="L63" s="10">
        <v>0</v>
      </c>
      <c r="M63" s="10">
        <v>0</v>
      </c>
      <c r="N63" s="10">
        <f>N64+N65</f>
        <v>4159</v>
      </c>
      <c r="O63" s="10">
        <v>0</v>
      </c>
      <c r="P63" s="10">
        <v>0</v>
      </c>
      <c r="Q63" s="10">
        <f aca="true" t="shared" si="48" ref="Q63:AB63">Q64+Q65</f>
        <v>4944</v>
      </c>
      <c r="R63" s="10">
        <f t="shared" si="48"/>
        <v>0</v>
      </c>
      <c r="S63" s="10">
        <f t="shared" si="48"/>
        <v>0</v>
      </c>
      <c r="T63" s="10">
        <f t="shared" si="48"/>
        <v>5820</v>
      </c>
      <c r="U63" s="10">
        <f t="shared" si="48"/>
        <v>0</v>
      </c>
      <c r="V63" s="10">
        <f t="shared" si="48"/>
        <v>0</v>
      </c>
      <c r="W63" s="10">
        <f t="shared" si="48"/>
        <v>6679</v>
      </c>
      <c r="X63" s="10">
        <f t="shared" si="48"/>
        <v>2</v>
      </c>
      <c r="Y63" s="10">
        <f t="shared" si="48"/>
        <v>0</v>
      </c>
      <c r="Z63" s="10">
        <f t="shared" si="48"/>
        <v>7714</v>
      </c>
      <c r="AA63" s="10">
        <f t="shared" si="48"/>
        <v>0</v>
      </c>
      <c r="AB63" s="10">
        <f t="shared" si="48"/>
        <v>0</v>
      </c>
      <c r="AC63" s="10"/>
      <c r="AD63" s="13">
        <v>8.1</v>
      </c>
      <c r="AE63" s="10"/>
      <c r="AF63" s="10"/>
      <c r="AG63" s="10" t="s">
        <v>33</v>
      </c>
    </row>
    <row r="64" spans="1:33" s="4" customFormat="1" ht="30" customHeight="1">
      <c r="A64" s="45" t="s">
        <v>34</v>
      </c>
      <c r="B64" s="45"/>
      <c r="C64" s="5"/>
      <c r="D64" s="9" t="s">
        <v>49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/>
      <c r="AD64" s="45" t="s">
        <v>34</v>
      </c>
      <c r="AE64" s="45"/>
      <c r="AF64" s="12"/>
      <c r="AG64" s="10" t="s">
        <v>5</v>
      </c>
    </row>
    <row r="65" spans="1:33" s="4" customFormat="1" ht="30" customHeight="1">
      <c r="A65" s="45" t="s">
        <v>35</v>
      </c>
      <c r="B65" s="45"/>
      <c r="C65" s="5"/>
      <c r="D65" s="40" t="s">
        <v>65</v>
      </c>
      <c r="E65" s="10">
        <v>2953</v>
      </c>
      <c r="F65" s="10">
        <v>0</v>
      </c>
      <c r="G65" s="10">
        <v>0</v>
      </c>
      <c r="H65" s="10">
        <v>3208</v>
      </c>
      <c r="I65" s="10">
        <v>0</v>
      </c>
      <c r="J65" s="10">
        <v>0</v>
      </c>
      <c r="K65" s="10">
        <v>3700</v>
      </c>
      <c r="L65" s="10">
        <v>0</v>
      </c>
      <c r="M65" s="10">
        <v>0</v>
      </c>
      <c r="N65" s="33">
        <v>4159</v>
      </c>
      <c r="O65" s="10">
        <v>0</v>
      </c>
      <c r="P65" s="10">
        <v>0</v>
      </c>
      <c r="Q65" s="33">
        <v>4944</v>
      </c>
      <c r="R65" s="10">
        <v>0</v>
      </c>
      <c r="S65" s="10">
        <v>0</v>
      </c>
      <c r="T65" s="33">
        <v>5820</v>
      </c>
      <c r="U65" s="10">
        <v>0</v>
      </c>
      <c r="V65" s="10">
        <v>0</v>
      </c>
      <c r="W65" s="33">
        <v>6679</v>
      </c>
      <c r="X65" s="10">
        <v>2</v>
      </c>
      <c r="Y65" s="10">
        <v>0</v>
      </c>
      <c r="Z65" s="33">
        <v>7714</v>
      </c>
      <c r="AA65" s="10">
        <v>0</v>
      </c>
      <c r="AB65" s="10">
        <v>0</v>
      </c>
      <c r="AC65" s="10"/>
      <c r="AD65" s="45" t="s">
        <v>35</v>
      </c>
      <c r="AE65" s="45"/>
      <c r="AF65" s="12"/>
      <c r="AG65" s="10" t="s">
        <v>7</v>
      </c>
    </row>
    <row r="66" spans="1:33" s="4" customFormat="1" ht="30" customHeight="1">
      <c r="A66" s="13">
        <v>8.2</v>
      </c>
      <c r="B66" s="10"/>
      <c r="D66" s="9" t="s">
        <v>68</v>
      </c>
      <c r="E66" s="12">
        <f>E67</f>
        <v>0</v>
      </c>
      <c r="F66" s="12">
        <f aca="true" t="shared" si="49" ref="F66:M66">F67</f>
        <v>0</v>
      </c>
      <c r="G66" s="12">
        <f t="shared" si="49"/>
        <v>0</v>
      </c>
      <c r="H66" s="12">
        <f t="shared" si="49"/>
        <v>0</v>
      </c>
      <c r="I66" s="12">
        <f t="shared" si="49"/>
        <v>0</v>
      </c>
      <c r="J66" s="12">
        <f t="shared" si="49"/>
        <v>0</v>
      </c>
      <c r="K66" s="12">
        <f t="shared" si="49"/>
        <v>0</v>
      </c>
      <c r="L66" s="12">
        <f t="shared" si="49"/>
        <v>0</v>
      </c>
      <c r="M66" s="12">
        <f t="shared" si="49"/>
        <v>0</v>
      </c>
      <c r="N66" s="12">
        <f aca="true" t="shared" si="50" ref="N66:AB66">N67</f>
        <v>0</v>
      </c>
      <c r="O66" s="12">
        <f t="shared" si="50"/>
        <v>0</v>
      </c>
      <c r="P66" s="12">
        <f t="shared" si="50"/>
        <v>0</v>
      </c>
      <c r="Q66" s="12">
        <f t="shared" si="50"/>
        <v>0</v>
      </c>
      <c r="R66" s="12">
        <f t="shared" si="50"/>
        <v>0</v>
      </c>
      <c r="S66" s="12">
        <f t="shared" si="50"/>
        <v>0</v>
      </c>
      <c r="T66" s="12">
        <f t="shared" si="50"/>
        <v>0</v>
      </c>
      <c r="U66" s="12">
        <f t="shared" si="50"/>
        <v>0</v>
      </c>
      <c r="V66" s="12">
        <f t="shared" si="50"/>
        <v>0</v>
      </c>
      <c r="W66" s="12">
        <f t="shared" si="50"/>
        <v>0</v>
      </c>
      <c r="X66" s="12">
        <f t="shared" si="50"/>
        <v>0</v>
      </c>
      <c r="Y66" s="12">
        <f t="shared" si="50"/>
        <v>0</v>
      </c>
      <c r="Z66" s="12">
        <f t="shared" si="50"/>
        <v>0</v>
      </c>
      <c r="AA66" s="12">
        <f t="shared" si="50"/>
        <v>0</v>
      </c>
      <c r="AB66" s="12">
        <f t="shared" si="50"/>
        <v>0</v>
      </c>
      <c r="AC66" s="10"/>
      <c r="AD66" s="13">
        <v>8.2</v>
      </c>
      <c r="AE66" s="10"/>
      <c r="AF66" s="10"/>
      <c r="AG66" s="10" t="s">
        <v>36</v>
      </c>
    </row>
    <row r="67" spans="1:33" s="4" customFormat="1" ht="30" customHeight="1">
      <c r="A67" s="45" t="s">
        <v>37</v>
      </c>
      <c r="B67" s="45"/>
      <c r="C67" s="5"/>
      <c r="D67" s="9" t="s">
        <v>54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/>
      <c r="AD67" s="45" t="s">
        <v>37</v>
      </c>
      <c r="AE67" s="45"/>
      <c r="AF67" s="12"/>
      <c r="AG67" s="10" t="s">
        <v>16</v>
      </c>
    </row>
    <row r="68" spans="1:33" s="22" customFormat="1" ht="30" customHeight="1">
      <c r="A68" s="21">
        <v>9</v>
      </c>
      <c r="B68" s="11"/>
      <c r="D68" s="38" t="s">
        <v>74</v>
      </c>
      <c r="E68" s="11">
        <f aca="true" t="shared" si="51" ref="E68:J68">E70+E71</f>
        <v>175</v>
      </c>
      <c r="F68" s="11">
        <f t="shared" si="51"/>
        <v>206</v>
      </c>
      <c r="G68" s="11">
        <f t="shared" si="51"/>
        <v>25</v>
      </c>
      <c r="H68" s="11">
        <f t="shared" si="51"/>
        <v>72</v>
      </c>
      <c r="I68" s="11">
        <f t="shared" si="51"/>
        <v>595</v>
      </c>
      <c r="J68" s="11">
        <f t="shared" si="51"/>
        <v>24</v>
      </c>
      <c r="K68" s="11">
        <f aca="true" t="shared" si="52" ref="K68:P68">K70+K71</f>
        <v>54</v>
      </c>
      <c r="L68" s="11">
        <f t="shared" si="52"/>
        <v>720</v>
      </c>
      <c r="M68" s="11">
        <f t="shared" si="52"/>
        <v>45</v>
      </c>
      <c r="N68" s="11">
        <f t="shared" si="52"/>
        <v>55</v>
      </c>
      <c r="O68" s="11">
        <f t="shared" si="52"/>
        <v>805</v>
      </c>
      <c r="P68" s="11">
        <f t="shared" si="52"/>
        <v>54</v>
      </c>
      <c r="Q68" s="11">
        <f aca="true" t="shared" si="53" ref="Q68:AB68">Q70+Q71</f>
        <v>25</v>
      </c>
      <c r="R68" s="11">
        <f t="shared" si="53"/>
        <v>671</v>
      </c>
      <c r="S68" s="11">
        <f t="shared" si="53"/>
        <v>24</v>
      </c>
      <c r="T68" s="11">
        <f t="shared" si="53"/>
        <v>64</v>
      </c>
      <c r="U68" s="11">
        <f t="shared" si="53"/>
        <v>724</v>
      </c>
      <c r="V68" s="11">
        <f t="shared" si="53"/>
        <v>24</v>
      </c>
      <c r="W68" s="11">
        <f t="shared" si="53"/>
        <v>46</v>
      </c>
      <c r="X68" s="11">
        <f t="shared" si="53"/>
        <v>624</v>
      </c>
      <c r="Y68" s="11">
        <f t="shared" si="53"/>
        <v>24</v>
      </c>
      <c r="Z68" s="11">
        <f t="shared" si="53"/>
        <v>49</v>
      </c>
      <c r="AA68" s="11">
        <f t="shared" si="53"/>
        <v>632</v>
      </c>
      <c r="AB68" s="11">
        <f t="shared" si="53"/>
        <v>24</v>
      </c>
      <c r="AC68" s="11"/>
      <c r="AD68" s="21">
        <v>9</v>
      </c>
      <c r="AE68" s="11"/>
      <c r="AF68" s="11"/>
      <c r="AG68" s="11" t="s">
        <v>76</v>
      </c>
    </row>
    <row r="69" spans="1:33" s="22" customFormat="1" ht="30" customHeight="1">
      <c r="A69" s="21"/>
      <c r="B69" s="11"/>
      <c r="D69" s="38" t="s">
        <v>75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21"/>
      <c r="AE69" s="11"/>
      <c r="AF69" s="11"/>
      <c r="AG69" s="11" t="s">
        <v>77</v>
      </c>
    </row>
    <row r="70" spans="1:33" s="4" customFormat="1" ht="30" customHeight="1">
      <c r="A70" s="13">
        <v>9.1</v>
      </c>
      <c r="B70" s="10"/>
      <c r="D70" s="9" t="s">
        <v>63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/>
      <c r="AD70" s="13">
        <v>9.1</v>
      </c>
      <c r="AE70" s="10"/>
      <c r="AF70" s="10"/>
      <c r="AG70" s="10" t="s">
        <v>38</v>
      </c>
    </row>
    <row r="71" spans="1:33" s="4" customFormat="1" ht="30" customHeight="1">
      <c r="A71" s="13">
        <v>9.2</v>
      </c>
      <c r="B71" s="10"/>
      <c r="D71" s="40" t="s">
        <v>67</v>
      </c>
      <c r="E71" s="10">
        <f aca="true" t="shared" si="54" ref="E71:J71">E72+E73+E74</f>
        <v>175</v>
      </c>
      <c r="F71" s="10">
        <f t="shared" si="54"/>
        <v>206</v>
      </c>
      <c r="G71" s="10">
        <f t="shared" si="54"/>
        <v>25</v>
      </c>
      <c r="H71" s="10">
        <f t="shared" si="54"/>
        <v>72</v>
      </c>
      <c r="I71" s="10">
        <f t="shared" si="54"/>
        <v>595</v>
      </c>
      <c r="J71" s="10">
        <f t="shared" si="54"/>
        <v>24</v>
      </c>
      <c r="K71" s="10">
        <f aca="true" t="shared" si="55" ref="K71:P71">K72+K73+K74</f>
        <v>54</v>
      </c>
      <c r="L71" s="10">
        <f t="shared" si="55"/>
        <v>720</v>
      </c>
      <c r="M71" s="10">
        <f t="shared" si="55"/>
        <v>45</v>
      </c>
      <c r="N71" s="10">
        <f t="shared" si="55"/>
        <v>55</v>
      </c>
      <c r="O71" s="10">
        <f t="shared" si="55"/>
        <v>805</v>
      </c>
      <c r="P71" s="10">
        <f t="shared" si="55"/>
        <v>54</v>
      </c>
      <c r="Q71" s="10">
        <f aca="true" t="shared" si="56" ref="Q71:AB71">Q72+Q73+Q74</f>
        <v>25</v>
      </c>
      <c r="R71" s="10">
        <f t="shared" si="56"/>
        <v>671</v>
      </c>
      <c r="S71" s="10">
        <f t="shared" si="56"/>
        <v>24</v>
      </c>
      <c r="T71" s="10">
        <f t="shared" si="56"/>
        <v>64</v>
      </c>
      <c r="U71" s="10">
        <f t="shared" si="56"/>
        <v>724</v>
      </c>
      <c r="V71" s="10">
        <f t="shared" si="56"/>
        <v>24</v>
      </c>
      <c r="W71" s="10">
        <f t="shared" si="56"/>
        <v>46</v>
      </c>
      <c r="X71" s="10">
        <f t="shared" si="56"/>
        <v>624</v>
      </c>
      <c r="Y71" s="10">
        <f t="shared" si="56"/>
        <v>24</v>
      </c>
      <c r="Z71" s="10">
        <f t="shared" si="56"/>
        <v>49</v>
      </c>
      <c r="AA71" s="10">
        <f t="shared" si="56"/>
        <v>632</v>
      </c>
      <c r="AB71" s="10">
        <f t="shared" si="56"/>
        <v>24</v>
      </c>
      <c r="AC71" s="10"/>
      <c r="AD71" s="13">
        <v>9.2</v>
      </c>
      <c r="AE71" s="10"/>
      <c r="AF71" s="10"/>
      <c r="AG71" s="10" t="s">
        <v>39</v>
      </c>
    </row>
    <row r="72" spans="1:33" s="4" customFormat="1" ht="30" customHeight="1">
      <c r="A72" s="45" t="s">
        <v>40</v>
      </c>
      <c r="B72" s="45"/>
      <c r="C72" s="5"/>
      <c r="D72" s="9" t="s">
        <v>54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/>
      <c r="AD72" s="45" t="s">
        <v>40</v>
      </c>
      <c r="AE72" s="45"/>
      <c r="AF72" s="12"/>
      <c r="AG72" s="10" t="s">
        <v>16</v>
      </c>
    </row>
    <row r="73" spans="1:33" s="4" customFormat="1" ht="30" customHeight="1">
      <c r="A73" s="45" t="s">
        <v>41</v>
      </c>
      <c r="B73" s="45"/>
      <c r="C73" s="5"/>
      <c r="D73" s="9" t="s">
        <v>49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/>
      <c r="AD73" s="45" t="s">
        <v>41</v>
      </c>
      <c r="AE73" s="45"/>
      <c r="AF73" s="12"/>
      <c r="AG73" s="10" t="s">
        <v>5</v>
      </c>
    </row>
    <row r="74" spans="1:33" s="4" customFormat="1" ht="30" customHeight="1">
      <c r="A74" s="45" t="s">
        <v>42</v>
      </c>
      <c r="B74" s="45"/>
      <c r="C74" s="5"/>
      <c r="D74" s="40" t="s">
        <v>65</v>
      </c>
      <c r="E74" s="12">
        <v>175</v>
      </c>
      <c r="F74" s="12">
        <v>206</v>
      </c>
      <c r="G74" s="12">
        <v>25</v>
      </c>
      <c r="H74" s="12">
        <v>72</v>
      </c>
      <c r="I74" s="12">
        <v>595</v>
      </c>
      <c r="J74" s="12">
        <v>24</v>
      </c>
      <c r="K74" s="12">
        <v>54</v>
      </c>
      <c r="L74" s="12">
        <v>720</v>
      </c>
      <c r="M74" s="12">
        <v>45</v>
      </c>
      <c r="N74" s="34">
        <v>55</v>
      </c>
      <c r="O74" s="34">
        <v>805</v>
      </c>
      <c r="P74" s="34">
        <v>54</v>
      </c>
      <c r="Q74" s="34">
        <v>25</v>
      </c>
      <c r="R74" s="34">
        <v>671</v>
      </c>
      <c r="S74" s="34">
        <v>24</v>
      </c>
      <c r="T74" s="34">
        <v>64</v>
      </c>
      <c r="U74" s="34">
        <v>724</v>
      </c>
      <c r="V74" s="34">
        <v>24</v>
      </c>
      <c r="W74" s="34">
        <v>46</v>
      </c>
      <c r="X74" s="34">
        <v>624</v>
      </c>
      <c r="Y74" s="34">
        <v>24</v>
      </c>
      <c r="Z74" s="34">
        <v>49</v>
      </c>
      <c r="AA74" s="34">
        <v>632</v>
      </c>
      <c r="AB74" s="34">
        <v>24</v>
      </c>
      <c r="AC74" s="10"/>
      <c r="AD74" s="45" t="s">
        <v>42</v>
      </c>
      <c r="AE74" s="45"/>
      <c r="AF74" s="12"/>
      <c r="AG74" s="10" t="s">
        <v>7</v>
      </c>
    </row>
    <row r="75" spans="1:33" s="4" customFormat="1" ht="30" customHeight="1">
      <c r="A75" s="21">
        <v>10</v>
      </c>
      <c r="B75" s="11"/>
      <c r="C75" s="22"/>
      <c r="D75" s="32" t="s">
        <v>66</v>
      </c>
      <c r="E75" s="11">
        <f aca="true" t="shared" si="57" ref="E75:J75">E76+E77+E78</f>
        <v>15944</v>
      </c>
      <c r="F75" s="11">
        <f t="shared" si="57"/>
        <v>43445</v>
      </c>
      <c r="G75" s="11">
        <f t="shared" si="57"/>
        <v>10971</v>
      </c>
      <c r="H75" s="11">
        <f t="shared" si="57"/>
        <v>15817</v>
      </c>
      <c r="I75" s="11">
        <f t="shared" si="57"/>
        <v>44003</v>
      </c>
      <c r="J75" s="11">
        <f t="shared" si="57"/>
        <v>10244</v>
      </c>
      <c r="K75" s="11">
        <f aca="true" t="shared" si="58" ref="K75:P75">K76+K77+K78</f>
        <v>18408</v>
      </c>
      <c r="L75" s="11">
        <f t="shared" si="58"/>
        <v>47539</v>
      </c>
      <c r="M75" s="11">
        <f t="shared" si="58"/>
        <v>12188</v>
      </c>
      <c r="N75" s="11">
        <f t="shared" si="58"/>
        <v>21015</v>
      </c>
      <c r="O75" s="11">
        <f t="shared" si="58"/>
        <v>56219</v>
      </c>
      <c r="P75" s="11">
        <f t="shared" si="58"/>
        <v>13716</v>
      </c>
      <c r="Q75" s="11">
        <f aca="true" t="shared" si="59" ref="Q75:V75">Q76+Q77+Q78</f>
        <v>22071</v>
      </c>
      <c r="R75" s="11">
        <f t="shared" si="59"/>
        <v>66741</v>
      </c>
      <c r="S75" s="11">
        <f t="shared" si="59"/>
        <v>17273</v>
      </c>
      <c r="T75" s="11">
        <f t="shared" si="59"/>
        <v>25982</v>
      </c>
      <c r="U75" s="11">
        <f t="shared" si="59"/>
        <v>72191</v>
      </c>
      <c r="V75" s="11">
        <f t="shared" si="59"/>
        <v>19226</v>
      </c>
      <c r="W75" s="11">
        <f aca="true" t="shared" si="60" ref="W75:AB75">W76+W77+W78</f>
        <v>35367</v>
      </c>
      <c r="X75" s="11">
        <f t="shared" si="60"/>
        <v>85452</v>
      </c>
      <c r="Y75" s="11">
        <f t="shared" si="60"/>
        <v>24797</v>
      </c>
      <c r="Z75" s="11">
        <f t="shared" si="60"/>
        <v>44009</v>
      </c>
      <c r="AA75" s="11">
        <f t="shared" si="60"/>
        <v>98028</v>
      </c>
      <c r="AB75" s="11">
        <f t="shared" si="60"/>
        <v>28537</v>
      </c>
      <c r="AC75" s="11"/>
      <c r="AD75" s="21">
        <v>10</v>
      </c>
      <c r="AE75" s="11"/>
      <c r="AF75" s="11"/>
      <c r="AG75" s="23" t="s">
        <v>43</v>
      </c>
    </row>
    <row r="76" spans="1:33" s="4" customFormat="1" ht="30" customHeight="1">
      <c r="A76" s="52">
        <v>10.1</v>
      </c>
      <c r="B76" s="52"/>
      <c r="C76" s="25"/>
      <c r="D76" s="32" t="s">
        <v>54</v>
      </c>
      <c r="E76" s="11">
        <f>E72+E70+E67+E29+E25</f>
        <v>0</v>
      </c>
      <c r="F76" s="11">
        <f>F72+F70+F67+F29+F25</f>
        <v>0</v>
      </c>
      <c r="G76" s="11">
        <f>G72+G70+G67+G29+G25</f>
        <v>0</v>
      </c>
      <c r="H76" s="11">
        <f aca="true" t="shared" si="61" ref="H76:M76">H72+H70+H67+H29+H25</f>
        <v>0</v>
      </c>
      <c r="I76" s="11">
        <f t="shared" si="61"/>
        <v>0</v>
      </c>
      <c r="J76" s="11">
        <f t="shared" si="61"/>
        <v>0</v>
      </c>
      <c r="K76" s="11">
        <f t="shared" si="61"/>
        <v>0</v>
      </c>
      <c r="L76" s="11">
        <f t="shared" si="61"/>
        <v>0</v>
      </c>
      <c r="M76" s="11">
        <f t="shared" si="61"/>
        <v>0</v>
      </c>
      <c r="N76" s="11">
        <f aca="true" t="shared" si="62" ref="N76:S76">N72+N70+N67+N29+N25</f>
        <v>0</v>
      </c>
      <c r="O76" s="11">
        <f t="shared" si="62"/>
        <v>0</v>
      </c>
      <c r="P76" s="11">
        <f t="shared" si="62"/>
        <v>0</v>
      </c>
      <c r="Q76" s="11">
        <f t="shared" si="62"/>
        <v>0</v>
      </c>
      <c r="R76" s="11">
        <f t="shared" si="62"/>
        <v>0</v>
      </c>
      <c r="S76" s="11">
        <f t="shared" si="62"/>
        <v>0</v>
      </c>
      <c r="T76" s="11">
        <f aca="true" t="shared" si="63" ref="T76:Y76">T72+T70+T67+T29+T25</f>
        <v>0</v>
      </c>
      <c r="U76" s="11">
        <f t="shared" si="63"/>
        <v>0</v>
      </c>
      <c r="V76" s="11">
        <f t="shared" si="63"/>
        <v>0</v>
      </c>
      <c r="W76" s="11">
        <f t="shared" si="63"/>
        <v>0</v>
      </c>
      <c r="X76" s="11">
        <f t="shared" si="63"/>
        <v>0</v>
      </c>
      <c r="Y76" s="11">
        <f t="shared" si="63"/>
        <v>0</v>
      </c>
      <c r="Z76" s="11">
        <f>Z72+Z70+Z67+Z29+Z25</f>
        <v>0</v>
      </c>
      <c r="AA76" s="11">
        <f>AA72+AA70+AA67+AA29+AA25</f>
        <v>0</v>
      </c>
      <c r="AB76" s="11">
        <f>AB72+AB70+AB67+AB29+AB25</f>
        <v>0</v>
      </c>
      <c r="AC76" s="11"/>
      <c r="AD76" s="52">
        <v>10.1</v>
      </c>
      <c r="AE76" s="52"/>
      <c r="AF76" s="24"/>
      <c r="AG76" s="23" t="s">
        <v>16</v>
      </c>
    </row>
    <row r="77" spans="1:33" s="4" customFormat="1" ht="30" customHeight="1">
      <c r="A77" s="52">
        <v>10.2</v>
      </c>
      <c r="B77" s="52"/>
      <c r="C77" s="25"/>
      <c r="D77" s="32" t="s">
        <v>49</v>
      </c>
      <c r="E77" s="11">
        <f>E73+E64+E59+E54+E51+E34+E30+E26+E22+E15+E12</f>
        <v>3469</v>
      </c>
      <c r="F77" s="11">
        <f>F73+F64+F59+F54+F51+F34+F30+F26+F22+F15+F12</f>
        <v>6591</v>
      </c>
      <c r="G77" s="11">
        <f>G73+G64+G59+G54+G51+G34+G30+G26+G22+G15+G12</f>
        <v>676</v>
      </c>
      <c r="H77" s="11">
        <f aca="true" t="shared" si="64" ref="H77:M77">H73+H64+H59+H54+H51+H34+H30+H26+H22+H15+H12</f>
        <v>1875</v>
      </c>
      <c r="I77" s="11">
        <f t="shared" si="64"/>
        <v>6733</v>
      </c>
      <c r="J77" s="11">
        <f t="shared" si="64"/>
        <v>713</v>
      </c>
      <c r="K77" s="11">
        <f t="shared" si="64"/>
        <v>2016</v>
      </c>
      <c r="L77" s="11">
        <f t="shared" si="64"/>
        <v>7795</v>
      </c>
      <c r="M77" s="11">
        <f t="shared" si="64"/>
        <v>794</v>
      </c>
      <c r="N77" s="11">
        <f aca="true" t="shared" si="65" ref="N77:S77">N73+N64+N59+N54+N51+N34+N30+N26+N22+N15+N12</f>
        <v>2386</v>
      </c>
      <c r="O77" s="11">
        <f t="shared" si="65"/>
        <v>9525</v>
      </c>
      <c r="P77" s="11">
        <f t="shared" si="65"/>
        <v>762</v>
      </c>
      <c r="Q77" s="11">
        <f t="shared" si="65"/>
        <v>3345</v>
      </c>
      <c r="R77" s="11">
        <f t="shared" si="65"/>
        <v>9883</v>
      </c>
      <c r="S77" s="11">
        <f t="shared" si="65"/>
        <v>836</v>
      </c>
      <c r="T77" s="11">
        <f aca="true" t="shared" si="66" ref="T77:Y77">T73+T64+T59+T54+T51+T34+T30+T26+T22+T15+T12</f>
        <v>2027</v>
      </c>
      <c r="U77" s="11">
        <f t="shared" si="66"/>
        <v>11210</v>
      </c>
      <c r="V77" s="11">
        <f t="shared" si="66"/>
        <v>981</v>
      </c>
      <c r="W77" s="11">
        <f t="shared" si="66"/>
        <v>2279</v>
      </c>
      <c r="X77" s="11">
        <f t="shared" si="66"/>
        <v>12466</v>
      </c>
      <c r="Y77" s="11">
        <f t="shared" si="66"/>
        <v>993</v>
      </c>
      <c r="Z77" s="11">
        <f>Z73+Z64+Z59+Z54+Z51+Z34+Z30+Z26+Z22+Z15+Z12</f>
        <v>2696</v>
      </c>
      <c r="AA77" s="11">
        <f>AA73+AA64+AA59+AA54+AA51+AA34+AA30+AA26+AA22+AA15+AA12</f>
        <v>15002</v>
      </c>
      <c r="AB77" s="11">
        <f>AB73+AB64+AB59+AB54+AB51+AB34+AB30+AB26+AB22+AB15+AB12</f>
        <v>1178</v>
      </c>
      <c r="AC77" s="11"/>
      <c r="AD77" s="52">
        <v>10.2</v>
      </c>
      <c r="AE77" s="52"/>
      <c r="AF77" s="24"/>
      <c r="AG77" s="23" t="s">
        <v>5</v>
      </c>
    </row>
    <row r="78" spans="1:33" s="14" customFormat="1" ht="30" customHeight="1">
      <c r="A78" s="51">
        <v>10.3</v>
      </c>
      <c r="B78" s="51"/>
      <c r="C78" s="27"/>
      <c r="D78" s="42" t="s">
        <v>65</v>
      </c>
      <c r="E78" s="28">
        <f>E74+E65+E60+E57+E55+E52+E37+E35+E31+E27+E23+E20+E18+E16+E13</f>
        <v>12475</v>
      </c>
      <c r="F78" s="28">
        <f>F74+F65+F60+F57+F55+F52+F37+F35+F31+F27+F23+F20+F18+F16+F13</f>
        <v>36854</v>
      </c>
      <c r="G78" s="28">
        <f>G74+G65+G60+G57+G55+G52+G37+G35+G31+G27+G23+G20+G18+G16+G13</f>
        <v>10295</v>
      </c>
      <c r="H78" s="28">
        <f aca="true" t="shared" si="67" ref="H78:M78">H74+H65+H60+H57+H55+H52+H37+H35+H31+H27+H23+H20+H18+H16+H13</f>
        <v>13942</v>
      </c>
      <c r="I78" s="28">
        <f t="shared" si="67"/>
        <v>37270</v>
      </c>
      <c r="J78" s="28">
        <f t="shared" si="67"/>
        <v>9531</v>
      </c>
      <c r="K78" s="28">
        <f t="shared" si="67"/>
        <v>16392</v>
      </c>
      <c r="L78" s="28">
        <f t="shared" si="67"/>
        <v>39744</v>
      </c>
      <c r="M78" s="28">
        <f t="shared" si="67"/>
        <v>11394</v>
      </c>
      <c r="N78" s="28">
        <f aca="true" t="shared" si="68" ref="N78:S78">N74+N65+N60+N57+N55+N52+N37+N35+N31+N27+N23+N20+N18+N16+N13</f>
        <v>18629</v>
      </c>
      <c r="O78" s="28">
        <f t="shared" si="68"/>
        <v>46694</v>
      </c>
      <c r="P78" s="28">
        <f t="shared" si="68"/>
        <v>12954</v>
      </c>
      <c r="Q78" s="28">
        <f t="shared" si="68"/>
        <v>18726</v>
      </c>
      <c r="R78" s="28">
        <f t="shared" si="68"/>
        <v>56858</v>
      </c>
      <c r="S78" s="28">
        <f t="shared" si="68"/>
        <v>16437</v>
      </c>
      <c r="T78" s="28">
        <f aca="true" t="shared" si="69" ref="T78:Y78">T74+T65+T60+T57+T55+T52+T37+T35+T31+T27+T23+T20+T18+T16+T13</f>
        <v>23955</v>
      </c>
      <c r="U78" s="28">
        <f t="shared" si="69"/>
        <v>60981</v>
      </c>
      <c r="V78" s="28">
        <f t="shared" si="69"/>
        <v>18245</v>
      </c>
      <c r="W78" s="28">
        <f t="shared" si="69"/>
        <v>33088</v>
      </c>
      <c r="X78" s="28">
        <f t="shared" si="69"/>
        <v>72986</v>
      </c>
      <c r="Y78" s="28">
        <f t="shared" si="69"/>
        <v>23804</v>
      </c>
      <c r="Z78" s="28">
        <f>Z74+Z65+Z60+Z57+Z55+Z52+Z37+Z35+Z31+Z27+Z23+Z20+Z18+Z16+Z13</f>
        <v>41313</v>
      </c>
      <c r="AA78" s="28">
        <f>AA74+AA65+AA60+AA57+AA55+AA52+AA37+AA35+AA31+AA27+AA23+AA20+AA18+AA16+AA13</f>
        <v>83026</v>
      </c>
      <c r="AB78" s="28">
        <f>AB74+AB65+AB60+AB57+AB55+AB52+AB37+AB35+AB31+AB27+AB23+AB20+AB18+AB16+AB13</f>
        <v>27359</v>
      </c>
      <c r="AC78" s="28"/>
      <c r="AD78" s="51">
        <v>10.3</v>
      </c>
      <c r="AE78" s="51"/>
      <c r="AF78" s="26"/>
      <c r="AG78" s="31" t="s">
        <v>7</v>
      </c>
    </row>
    <row r="79" s="1" customFormat="1" ht="21" customHeight="1"/>
    <row r="80" spans="2:30" s="1" customFormat="1" ht="21" customHeight="1">
      <c r="B80" s="32"/>
      <c r="C80" s="32"/>
      <c r="D80" s="32" t="s">
        <v>81</v>
      </c>
      <c r="F80" s="21"/>
      <c r="G80" s="21"/>
      <c r="H80" s="21"/>
      <c r="I80" s="21"/>
      <c r="J80" s="21"/>
      <c r="K80" s="21"/>
      <c r="L80" s="21"/>
      <c r="M80" s="21"/>
      <c r="O80" s="21"/>
      <c r="P80" s="21"/>
      <c r="R80" s="21"/>
      <c r="S80" s="21"/>
      <c r="T80" s="11" t="s">
        <v>82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106" s="2" customFormat="1" ht="12.75"/>
    <row r="107" s="2" customFormat="1" ht="12.75"/>
  </sheetData>
  <mergeCells count="86">
    <mergeCell ref="Q40:AG40"/>
    <mergeCell ref="Q41:AG41"/>
    <mergeCell ref="Q42:AG42"/>
    <mergeCell ref="A40:P40"/>
    <mergeCell ref="A41:P41"/>
    <mergeCell ref="A42:P42"/>
    <mergeCell ref="A35:B35"/>
    <mergeCell ref="AD18:AE18"/>
    <mergeCell ref="Q1:AG1"/>
    <mergeCell ref="Q2:AG2"/>
    <mergeCell ref="Q3:AG3"/>
    <mergeCell ref="AC5:AG8"/>
    <mergeCell ref="AD15:AE15"/>
    <mergeCell ref="N5:P5"/>
    <mergeCell ref="AC9:AG9"/>
    <mergeCell ref="W5:Y5"/>
    <mergeCell ref="AC44:AG47"/>
    <mergeCell ref="K44:M44"/>
    <mergeCell ref="N44:P44"/>
    <mergeCell ref="Z44:AB44"/>
    <mergeCell ref="Q44:S44"/>
    <mergeCell ref="T44:V44"/>
    <mergeCell ref="W44:Y44"/>
    <mergeCell ref="AD12:AE12"/>
    <mergeCell ref="Z5:AB5"/>
    <mergeCell ref="T5:V5"/>
    <mergeCell ref="Q5:S5"/>
    <mergeCell ref="A57:B57"/>
    <mergeCell ref="AD51:AE51"/>
    <mergeCell ref="AC48:AG48"/>
    <mergeCell ref="E44:G44"/>
    <mergeCell ref="H44:J44"/>
    <mergeCell ref="A55:B55"/>
    <mergeCell ref="A48:D48"/>
    <mergeCell ref="A51:B51"/>
    <mergeCell ref="A52:B52"/>
    <mergeCell ref="A44:D47"/>
    <mergeCell ref="AD65:AE65"/>
    <mergeCell ref="AD67:AE67"/>
    <mergeCell ref="AD59:AE59"/>
    <mergeCell ref="AD52:AE52"/>
    <mergeCell ref="AD64:AE64"/>
    <mergeCell ref="AD54:AE54"/>
    <mergeCell ref="AD60:AE60"/>
    <mergeCell ref="AD57:AE57"/>
    <mergeCell ref="AD55:AE55"/>
    <mergeCell ref="A77:B77"/>
    <mergeCell ref="A16:B16"/>
    <mergeCell ref="A18:B18"/>
    <mergeCell ref="A60:B60"/>
    <mergeCell ref="A64:B64"/>
    <mergeCell ref="A73:B73"/>
    <mergeCell ref="A59:B59"/>
    <mergeCell ref="A54:B54"/>
    <mergeCell ref="A67:B67"/>
    <mergeCell ref="A65:B65"/>
    <mergeCell ref="AD78:AE78"/>
    <mergeCell ref="A76:B76"/>
    <mergeCell ref="A72:B72"/>
    <mergeCell ref="A74:B74"/>
    <mergeCell ref="AD74:AE74"/>
    <mergeCell ref="AD72:AE72"/>
    <mergeCell ref="AD73:AE73"/>
    <mergeCell ref="AD76:AE76"/>
    <mergeCell ref="AD77:AE77"/>
    <mergeCell ref="A78:B78"/>
    <mergeCell ref="A12:B12"/>
    <mergeCell ref="A1:P1"/>
    <mergeCell ref="A2:P2"/>
    <mergeCell ref="A3:P3"/>
    <mergeCell ref="A5:D8"/>
    <mergeCell ref="H5:J5"/>
    <mergeCell ref="E5:G5"/>
    <mergeCell ref="K5:M5"/>
    <mergeCell ref="O4:P4"/>
    <mergeCell ref="A9:D9"/>
    <mergeCell ref="O43:P43"/>
    <mergeCell ref="AD34:AE34"/>
    <mergeCell ref="AD13:AE13"/>
    <mergeCell ref="A13:B13"/>
    <mergeCell ref="A15:B15"/>
    <mergeCell ref="AD35:AE35"/>
    <mergeCell ref="AD16:AE16"/>
    <mergeCell ref="A37:B37"/>
    <mergeCell ref="A34:B34"/>
    <mergeCell ref="AD37:AE37"/>
  </mergeCells>
  <printOptions horizontalCentered="1"/>
  <pageMargins left="0.75" right="0.75" top="1" bottom="1" header="0.5" footer="0.5"/>
  <pageSetup firstPageNumber="68" useFirstPageNumber="1" fitToWidth="4" horizontalDpi="600" verticalDpi="600" orientation="portrait" pageOrder="overThenDown" paperSize="9" scale="51" r:id="rId1"/>
  <headerFooter alignWithMargins="0">
    <oddHeader>&amp;R&amp;"Arial Narrow,Bold"&amp;22&amp;P&amp;14
</oddHeader>
    <oddFooter>&amp;Lपूर्णांकन के कारण योग मिलान नहीं होना संभावित है।&amp;RTotals may not tally due to rounding off.</oddFooter>
  </headerFooter>
  <rowBreaks count="1" manualBreakCount="1">
    <brk id="39" max="255" man="1"/>
  </rowBreaks>
  <colBreaks count="1" manualBreakCount="1">
    <brk id="1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2013-08-07T10:11:24Z</cp:lastPrinted>
  <dcterms:created xsi:type="dcterms:W3CDTF">1997-04-27T11:17:08Z</dcterms:created>
  <dcterms:modified xsi:type="dcterms:W3CDTF">2013-08-07T10:11:48Z</dcterms:modified>
  <cp:category/>
  <cp:version/>
  <cp:contentType/>
  <cp:contentStatus/>
</cp:coreProperties>
</file>