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10" windowWidth="9570" windowHeight="4680" activeTab="0"/>
  </bookViews>
  <sheets>
    <sheet name="S27" sheetId="1" r:id="rId1"/>
  </sheets>
  <definedNames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_xlnm.Print_Area" localSheetId="0">'S27'!$A$1:$Y$79</definedName>
  </definedNames>
  <calcPr fullCalcOnLoad="1"/>
</workbook>
</file>

<file path=xl/sharedStrings.xml><?xml version="1.0" encoding="utf-8"?>
<sst xmlns="http://schemas.openxmlformats.org/spreadsheetml/2006/main" count="232" uniqueCount="108">
  <si>
    <t>1.1.1</t>
  </si>
  <si>
    <t>1.1.2</t>
  </si>
  <si>
    <t>1.2.1</t>
  </si>
  <si>
    <t>1.2.2</t>
  </si>
  <si>
    <t>1.3.1</t>
  </si>
  <si>
    <t>6.1.2</t>
  </si>
  <si>
    <t>6.2.1</t>
  </si>
  <si>
    <t>7.2.1</t>
  </si>
  <si>
    <t>7.2.2</t>
  </si>
  <si>
    <t>7.4.1</t>
  </si>
  <si>
    <t>7.4.2</t>
  </si>
  <si>
    <t>8.1.1</t>
  </si>
  <si>
    <t>8.1.2</t>
  </si>
  <si>
    <t>8.2.1</t>
  </si>
  <si>
    <t>9.2.1</t>
  </si>
  <si>
    <t>9.2.2</t>
  </si>
  <si>
    <t>9.2.3</t>
  </si>
  <si>
    <t>agriculture</t>
  </si>
  <si>
    <t>departmental enterprises</t>
  </si>
  <si>
    <t>non-departmental enterprises</t>
  </si>
  <si>
    <t>forestry &amp; logging</t>
  </si>
  <si>
    <t>fishing</t>
  </si>
  <si>
    <t>mining &amp; quarrying</t>
  </si>
  <si>
    <t>manufacturing</t>
  </si>
  <si>
    <t>administrative departments</t>
  </si>
  <si>
    <t>construction</t>
  </si>
  <si>
    <t>trade</t>
  </si>
  <si>
    <t>6.1.1</t>
  </si>
  <si>
    <t>hotels &amp; restaurants</t>
  </si>
  <si>
    <t>railways</t>
  </si>
  <si>
    <t>transport by other means</t>
  </si>
  <si>
    <t>storage</t>
  </si>
  <si>
    <t>7.3.1</t>
  </si>
  <si>
    <t>communication</t>
  </si>
  <si>
    <t>banking &amp; insurance</t>
  </si>
  <si>
    <t>real estate &amp; business services</t>
  </si>
  <si>
    <t>public administration &amp; defence</t>
  </si>
  <si>
    <t>other services</t>
  </si>
  <si>
    <t xml:space="preserve"> total</t>
  </si>
  <si>
    <t>industry</t>
  </si>
  <si>
    <t>BÉEßÉÊ­É, ´ÉÉÉÊxÉBÉEÉÒ A´ÉÆ àÉiºªÉxÉ</t>
  </si>
  <si>
    <t>BÉEßÉÊ­É</t>
  </si>
  <si>
    <t>ÉÊ´É£ÉÉMÉÉÒªÉ =tÉàÉ</t>
  </si>
  <si>
    <t>´ÉÉÉÊxÉBÉEÉÒ A´ÉÆ ãÉ]~É ¤ÉxÉÉxÉÉ</t>
  </si>
  <si>
    <t>àÉiºªÉxÉ</t>
  </si>
  <si>
    <t>JÉxÉxÉ A´ÉÆ =iJÉxÉxÉ</t>
  </si>
  <si>
    <t>ÉÊ´ÉÉÊxÉàÉÉÇhÉ</t>
  </si>
  <si>
    <t>|É¶ÉÉºÉÉÊxÉBÉE ÉÊ´É£ÉÉMÉ</t>
  </si>
  <si>
    <t>ÉÊxÉàÉÉÇhÉ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</si>
  <si>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</si>
  <si>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</si>
  <si>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</si>
  <si>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</si>
  <si>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</si>
  <si>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</si>
  <si>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ÉÊ´ÉkÉ BªÉ´ÉºlÉÉ, ¤ÉÉÒàÉÉ, ºlÉÉ´É® ºÉÆ{ÉnÉ</t>
  </si>
  <si>
    <t>A´ÉÆ BªÉÉ´ÉºÉÉÉÊªÉBÉE ºÉä´ÉÉAÆ</t>
  </si>
  <si>
    <t>¤ÉéÉËBÉEMÉ A´ÉÆ ¤ÉÉÒàÉÉ</t>
  </si>
  <si>
    <t>ãÉÉäBÉE |É¶ÉÉºÉxÉ A´ÉÆ ®FÉÉ</t>
  </si>
  <si>
    <t>ÉÊ´ÉtÉÖiÉ, MÉèºÉ A´ÉÆ VÉãÉ +ÉÉ{ÉÚÉÌiÉ</t>
  </si>
  <si>
    <t>(BÉE®Éä½ °ô{ÉªÉä)</t>
  </si>
  <si>
    <t xml:space="preserve"> =tÉÉäMÉ</t>
  </si>
  <si>
    <t>+ÉÉÊ´É£ÉÉMÉÉÒªÉ =tÉàÉ</t>
  </si>
  <si>
    <t>+ÉxªÉ {ÉÉÊ®´ÉcxÉ</t>
  </si>
  <si>
    <t>ºlÉÉ´É® ºÉÆ{ÉnÉ A´ÉÆ BªÉÉ´ÉºÉÉÉÊªÉBÉE ºÉä´ÉÉAÆ</t>
  </si>
  <si>
    <t>+ÉxªÉ ºÉä´ÉÉAÆ</t>
  </si>
  <si>
    <t>VÉÉä½</t>
  </si>
  <si>
    <t>7.1.1</t>
  </si>
  <si>
    <t>7.1.2</t>
  </si>
  <si>
    <t>8.1.3</t>
  </si>
  <si>
    <t>9.1.1</t>
  </si>
  <si>
    <t>9.1.2</t>
  </si>
  <si>
    <t>estate &amp; business services</t>
  </si>
  <si>
    <t xml:space="preserve">public admn., defence </t>
  </si>
  <si>
    <t>&amp; quasi govt bodies</t>
  </si>
  <si>
    <t>BÉE.£É.ÉÊxÉ.ºÉÆ. - BÉEàÉÇSÉÉ®ÉÒ £ÉÉÊ´É­ªÉ ÉÊxÉÉÊvÉ ºÉÆMÉ~xÉ</t>
  </si>
  <si>
    <t>E.P.F.O. - Employees Providend Fund Organisation</t>
  </si>
  <si>
    <t>|É¶ÉÉºÉÉÊxÉBÉE ÉÊ´É£ÉÉMÉ (BÉE.£É.ÉÊxÉ.ºÉÆ.)</t>
  </si>
  <si>
    <t>BªÉÉ{ÉÉ®</t>
  </si>
  <si>
    <t>agriculture, forestry &amp; fishing</t>
  </si>
  <si>
    <t>electricity, gas &amp; water supply</t>
  </si>
  <si>
    <t>trade, hotels &amp; restaurants</t>
  </si>
  <si>
    <t xml:space="preserve">financing, insurance, real </t>
  </si>
  <si>
    <t>transport,storage &amp; communication</t>
  </si>
  <si>
    <t xml:space="preserve">ãÉÉäBÉE |É¶ÉÉºÉxÉ, ®FÉÉ A´ÉÆ </t>
  </si>
  <si>
    <r>
      <t xml:space="preserve">Admn. Department </t>
    </r>
    <r>
      <rPr>
        <sz val="11"/>
        <rFont val="Arial Narrow"/>
        <family val="2"/>
      </rPr>
      <t>( E. P. F. O.)</t>
    </r>
  </si>
  <si>
    <t>ºÉÉàÉÖnÉÉÊªÉBÉE, ºÉÉàÉÉÉÊVÉBÉE A´ÉÆ BªÉÉ´ÉºÉÉÉÊªÉBÉE ºÉä´ÉÉAÆ</t>
  </si>
  <si>
    <t>community, social &amp; personal services</t>
  </si>
  <si>
    <t xml:space="preserve"> BY TYPE OF ECONOMIC ACTIVITY AND BY TYPE OF INSTITUTION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</si>
  <si>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27: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+ÉÉÉÌlÉBÉE BÉEÉªÉÇBÉEãÉÉ{É iÉlÉÉ ºÉÆºlÉÉ BÉEä |ÉBÉEÉ®ÉxÉÖºÉÉ® 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</si>
  <si>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at current prices)</t>
    </r>
  </si>
  <si>
    <t>CONTD…</t>
  </si>
  <si>
    <r>
      <t xml:space="preserve"> VÉÉ®ÉÒ</t>
    </r>
    <r>
      <rPr>
        <b/>
        <sz val="14"/>
        <rFont val="Arial Narrow"/>
        <family val="2"/>
      </rPr>
      <t>...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</si>
  <si>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</si>
  <si>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</si>
  <si>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</si>
  <si>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</si>
  <si>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</si>
  <si>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>BÉEä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DV_Divya"/>
        <family val="0"/>
      </rPr>
      <t xml:space="preserve"> </t>
    </r>
    <r>
      <rPr>
        <b/>
        <sz val="14"/>
        <rFont val="Arial Narrow"/>
        <family val="2"/>
      </rPr>
      <t>at 2004-05 prices)</t>
    </r>
  </si>
  <si>
    <t>स्वायत्त संसथान</t>
  </si>
  <si>
    <t>9.2.4</t>
  </si>
  <si>
    <t>autonomous institutions</t>
  </si>
  <si>
    <t>2009-10</t>
  </si>
  <si>
    <t>( ` crore )</t>
  </si>
  <si>
    <t>2010-11</t>
  </si>
  <si>
    <t>2011-12</t>
  </si>
  <si>
    <r>
      <t xml:space="preserve">ºÉÉ´ÉÇVÉÉÊxÉBÉE FÉäjÉ ºÉä ºÉBÉEãÉ </t>
    </r>
    <r>
      <rPr>
        <sz val="14"/>
        <rFont val="DV_Divyae"/>
        <family val="0"/>
      </rPr>
      <t>मूल्य वर्धन</t>
    </r>
  </si>
  <si>
    <t>STATEMENT 27: GROSS VALUE ADDED FROM PUBLIC SECTOR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</si>
</sst>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0_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DV_Divya"/>
      <family val="0"/>
    </font>
    <font>
      <b/>
      <i/>
      <sz val="13"/>
      <name val="DV_Divya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DV_Divya"/>
      <family val="0"/>
    </font>
    <font>
      <b/>
      <sz val="10"/>
      <name val="Times New Roman"/>
      <family val="1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sz val="10"/>
      <name val="DV_Divyae"/>
      <family val="0"/>
    </font>
    <font>
      <b/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 quotePrefix="1">
      <alignment vertical="center"/>
    </xf>
    <xf numFmtId="164" fontId="4" fillId="0" borderId="0" xfId="0" applyFont="1" applyFill="1" applyBorder="1" applyAlignment="1">
      <alignment vertical="center"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4" fillId="0" borderId="0" xfId="0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right" vertical="center"/>
    </xf>
    <xf numFmtId="164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left" vertical="center"/>
    </xf>
    <xf numFmtId="164" fontId="13" fillId="0" borderId="0" xfId="0" applyFont="1" applyFill="1" applyBorder="1" applyAlignment="1" applyProtection="1">
      <alignment horizontal="left" vertical="center"/>
      <protection/>
    </xf>
    <xf numFmtId="164" fontId="12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16" fillId="0" borderId="0" xfId="0" applyFont="1" applyFill="1" applyBorder="1" applyAlignment="1" quotePrefix="1">
      <alignment vertical="center"/>
    </xf>
    <xf numFmtId="164" fontId="3" fillId="0" borderId="10" xfId="0" applyFont="1" applyFill="1" applyBorder="1" applyAlignment="1">
      <alignment vertical="center"/>
    </xf>
    <xf numFmtId="164" fontId="11" fillId="0" borderId="10" xfId="0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vertical="center"/>
    </xf>
    <xf numFmtId="164" fontId="14" fillId="0" borderId="10" xfId="0" applyFont="1" applyFill="1" applyBorder="1" applyAlignment="1">
      <alignment horizontal="center" vertical="center"/>
    </xf>
    <xf numFmtId="164" fontId="12" fillId="0" borderId="11" xfId="0" applyFont="1" applyFill="1" applyBorder="1" applyAlignment="1" applyProtection="1">
      <alignment horizontal="right" vertical="center"/>
      <protection/>
    </xf>
    <xf numFmtId="164" fontId="13" fillId="0" borderId="1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4" fontId="14" fillId="0" borderId="0" xfId="0" applyFont="1" applyFill="1" applyBorder="1" applyAlignment="1" applyProtection="1">
      <alignment horizontal="left" vertical="center"/>
      <protection/>
    </xf>
    <xf numFmtId="166" fontId="12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 vertical="center"/>
    </xf>
    <xf numFmtId="164" fontId="15" fillId="0" borderId="0" xfId="0" applyFont="1" applyFill="1" applyBorder="1" applyAlignment="1" quotePrefix="1">
      <alignment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 applyProtection="1">
      <alignment horizontal="left" vertical="center"/>
      <protection/>
    </xf>
    <xf numFmtId="166" fontId="12" fillId="0" borderId="10" xfId="0" applyNumberFormat="1" applyFont="1" applyFill="1" applyBorder="1" applyAlignment="1">
      <alignment horizontal="right" vertical="center"/>
    </xf>
    <xf numFmtId="164" fontId="12" fillId="0" borderId="10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10" fillId="0" borderId="10" xfId="0" applyFont="1" applyFill="1" applyBorder="1" applyAlignment="1">
      <alignment vertical="center"/>
    </xf>
    <xf numFmtId="164" fontId="12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1" fillId="0" borderId="0" xfId="0" applyFont="1" applyFill="1" applyBorder="1" applyAlignment="1">
      <alignment vertical="center"/>
    </xf>
    <xf numFmtId="164" fontId="18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7" fillId="0" borderId="10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 quotePrefix="1">
      <alignment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 applyProtection="1">
      <alignment horizontal="left" vertical="center"/>
      <protection/>
    </xf>
    <xf numFmtId="164" fontId="1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 quotePrefix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164" fontId="23" fillId="0" borderId="0" xfId="0" applyFont="1" applyAlignment="1">
      <alignment vertical="center"/>
    </xf>
    <xf numFmtId="164" fontId="24" fillId="0" borderId="10" xfId="0" applyFont="1" applyBorder="1" applyAlignment="1">
      <alignment vertical="center"/>
    </xf>
    <xf numFmtId="164" fontId="12" fillId="0" borderId="10" xfId="0" applyFont="1" applyFill="1" applyBorder="1" applyAlignment="1" applyProtection="1">
      <alignment horizontal="left" vertical="center"/>
      <protection/>
    </xf>
    <xf numFmtId="164" fontId="11" fillId="0" borderId="10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4" fontId="14" fillId="0" borderId="11" xfId="0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right" vertical="center"/>
    </xf>
    <xf numFmtId="164" fontId="25" fillId="0" borderId="10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1" fillId="0" borderId="11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view="pageBreakPreview" zoomScaleSheetLayoutView="100" zoomScalePageLayoutView="0" workbookViewId="0" topLeftCell="A60">
      <selection activeCell="A43" sqref="A43:IV77"/>
    </sheetView>
  </sheetViews>
  <sheetFormatPr defaultColWidth="9.00390625" defaultRowHeight="12.75"/>
  <cols>
    <col min="1" max="1" width="4.125" style="12" customWidth="1"/>
    <col min="2" max="3" width="1.625" style="12" customWidth="1"/>
    <col min="4" max="4" width="33.50390625" style="12" customWidth="1"/>
    <col min="5" max="20" width="9.625" style="12" customWidth="1"/>
    <col min="21" max="21" width="1.625" style="12" customWidth="1"/>
    <col min="22" max="22" width="4.50390625" style="12" customWidth="1"/>
    <col min="23" max="24" width="1.625" style="12" customWidth="1"/>
    <col min="25" max="25" width="33.25390625" style="12" customWidth="1"/>
    <col min="26" max="33" width="9.00390625" style="46" customWidth="1"/>
    <col min="34" max="16384" width="9.00390625" style="12" customWidth="1"/>
  </cols>
  <sheetData>
    <row r="1" spans="1:33" s="1" customFormat="1" ht="30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88" t="s">
        <v>107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43"/>
      <c r="AA1" s="43"/>
      <c r="AB1" s="43"/>
      <c r="AC1" s="43"/>
      <c r="AD1" s="43"/>
      <c r="AE1" s="43"/>
      <c r="AF1" s="43"/>
      <c r="AG1" s="43"/>
    </row>
    <row r="2" spans="1:33" s="1" customFormat="1" ht="30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86" t="s">
        <v>88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3"/>
      <c r="AA2" s="43"/>
      <c r="AB2" s="43"/>
      <c r="AC2" s="43"/>
      <c r="AD2" s="43"/>
      <c r="AE2" s="43"/>
      <c r="AF2" s="43"/>
      <c r="AG2" s="43"/>
    </row>
    <row r="3" spans="1:33" s="10" customFormat="1" ht="30" customHeight="1">
      <c r="A3" s="95" t="s">
        <v>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86" t="s">
        <v>98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46"/>
      <c r="AA3" s="46"/>
      <c r="AB3" s="46"/>
      <c r="AC3" s="46"/>
      <c r="AD3" s="46"/>
      <c r="AE3" s="46"/>
      <c r="AF3" s="46"/>
      <c r="AG3" s="46"/>
    </row>
    <row r="4" spans="1:33" s="2" customFormat="1" ht="30" customHeight="1">
      <c r="A4" s="23"/>
      <c r="B4" s="23"/>
      <c r="C4" s="23"/>
      <c r="D4" s="23"/>
      <c r="J4" s="80"/>
      <c r="K4" s="80" t="s">
        <v>60</v>
      </c>
      <c r="L4" s="23"/>
      <c r="M4" s="90" t="s">
        <v>103</v>
      </c>
      <c r="N4" s="91"/>
      <c r="O4" s="24"/>
      <c r="P4" s="24"/>
      <c r="Q4" s="24"/>
      <c r="R4" s="24"/>
      <c r="S4" s="24"/>
      <c r="T4" s="24"/>
      <c r="U4" s="22"/>
      <c r="V4" s="25"/>
      <c r="W4" s="25"/>
      <c r="X4" s="25"/>
      <c r="Y4" s="25"/>
      <c r="Z4" s="43"/>
      <c r="AA4" s="43"/>
      <c r="AB4" s="43"/>
      <c r="AC4" s="43"/>
      <c r="AD4" s="43"/>
      <c r="AE4" s="43"/>
      <c r="AF4" s="43"/>
      <c r="AG4" s="43"/>
    </row>
    <row r="5" spans="1:43" s="2" customFormat="1" ht="24.75" customHeight="1">
      <c r="A5" s="92" t="s">
        <v>61</v>
      </c>
      <c r="B5" s="92"/>
      <c r="C5" s="92"/>
      <c r="D5" s="92"/>
      <c r="E5" s="26" t="s">
        <v>93</v>
      </c>
      <c r="F5" s="26" t="s">
        <v>94</v>
      </c>
      <c r="G5" s="26" t="s">
        <v>95</v>
      </c>
      <c r="H5" s="26" t="s">
        <v>96</v>
      </c>
      <c r="I5" s="26" t="s">
        <v>97</v>
      </c>
      <c r="J5" s="26" t="s">
        <v>102</v>
      </c>
      <c r="K5" s="26" t="s">
        <v>104</v>
      </c>
      <c r="L5" s="26" t="s">
        <v>105</v>
      </c>
      <c r="M5" s="26" t="s">
        <v>93</v>
      </c>
      <c r="N5" s="26" t="s">
        <v>94</v>
      </c>
      <c r="O5" s="26" t="s">
        <v>95</v>
      </c>
      <c r="P5" s="26" t="s">
        <v>96</v>
      </c>
      <c r="Q5" s="26" t="s">
        <v>97</v>
      </c>
      <c r="R5" s="26" t="s">
        <v>102</v>
      </c>
      <c r="S5" s="26" t="s">
        <v>104</v>
      </c>
      <c r="T5" s="26" t="s">
        <v>105</v>
      </c>
      <c r="U5" s="84" t="s">
        <v>39</v>
      </c>
      <c r="V5" s="84"/>
      <c r="W5" s="84"/>
      <c r="X5" s="84"/>
      <c r="Y5" s="84"/>
      <c r="Z5" s="43"/>
      <c r="AA5" s="43"/>
      <c r="AB5" s="43"/>
      <c r="AC5" s="43"/>
      <c r="AD5" s="43"/>
      <c r="AE5" s="43"/>
      <c r="AF5" s="43"/>
      <c r="AG5" s="43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33" s="24" customFormat="1" ht="24.75" customHeight="1">
      <c r="A6" s="85">
        <v>1</v>
      </c>
      <c r="B6" s="85"/>
      <c r="C6" s="85"/>
      <c r="D6" s="85"/>
      <c r="E6" s="27">
        <v>2</v>
      </c>
      <c r="F6" s="24">
        <v>3</v>
      </c>
      <c r="G6" s="27">
        <v>4</v>
      </c>
      <c r="H6" s="24">
        <v>5</v>
      </c>
      <c r="I6" s="27">
        <v>6</v>
      </c>
      <c r="J6" s="24">
        <v>7</v>
      </c>
      <c r="K6" s="27">
        <v>8</v>
      </c>
      <c r="L6" s="24">
        <v>9</v>
      </c>
      <c r="M6" s="27">
        <v>10</v>
      </c>
      <c r="N6" s="24">
        <v>11</v>
      </c>
      <c r="O6" s="27">
        <v>12</v>
      </c>
      <c r="P6" s="24">
        <v>13</v>
      </c>
      <c r="Q6" s="27">
        <v>14</v>
      </c>
      <c r="R6" s="24">
        <v>15</v>
      </c>
      <c r="S6" s="27">
        <v>16</v>
      </c>
      <c r="T6" s="24">
        <v>17</v>
      </c>
      <c r="U6" s="85">
        <v>1</v>
      </c>
      <c r="V6" s="85"/>
      <c r="W6" s="85"/>
      <c r="X6" s="85"/>
      <c r="Y6" s="85"/>
      <c r="Z6" s="48"/>
      <c r="AA6" s="48"/>
      <c r="AB6" s="48"/>
      <c r="AC6" s="48"/>
      <c r="AD6" s="48"/>
      <c r="AE6" s="48"/>
      <c r="AF6" s="48"/>
      <c r="AG6" s="48"/>
    </row>
    <row r="7" spans="1:33" s="7" customFormat="1" ht="30" customHeight="1">
      <c r="A7" s="34">
        <v>1</v>
      </c>
      <c r="B7" s="34"/>
      <c r="C7" s="35"/>
      <c r="D7" s="19" t="s">
        <v>40</v>
      </c>
      <c r="E7" s="18">
        <f aca="true" t="shared" si="0" ref="E7:R7">E8+E11+E14</f>
        <v>18063</v>
      </c>
      <c r="F7" s="18">
        <f t="shared" si="0"/>
        <v>19351</v>
      </c>
      <c r="G7" s="18">
        <f t="shared" si="0"/>
        <v>22689</v>
      </c>
      <c r="H7" s="18">
        <f t="shared" si="0"/>
        <v>25210</v>
      </c>
      <c r="I7" s="18">
        <f t="shared" si="0"/>
        <v>28221</v>
      </c>
      <c r="J7" s="18">
        <f>J8+J11+J14</f>
        <v>34109</v>
      </c>
      <c r="K7" s="18">
        <f>K8+K11+K14</f>
        <v>39900</v>
      </c>
      <c r="L7" s="18">
        <f>L8+L11+L14</f>
        <v>45682</v>
      </c>
      <c r="M7" s="18">
        <f t="shared" si="0"/>
        <v>18063</v>
      </c>
      <c r="N7" s="18">
        <f t="shared" si="0"/>
        <v>18228</v>
      </c>
      <c r="O7" s="18">
        <f t="shared" si="0"/>
        <v>18477</v>
      </c>
      <c r="P7" s="18">
        <f t="shared" si="0"/>
        <v>18987</v>
      </c>
      <c r="Q7" s="18">
        <f t="shared" si="0"/>
        <v>18982</v>
      </c>
      <c r="R7" s="18">
        <f t="shared" si="0"/>
        <v>19484</v>
      </c>
      <c r="S7" s="18">
        <f>S8+S11+S14</f>
        <v>19578</v>
      </c>
      <c r="T7" s="18">
        <f>T8+T11+T14</f>
        <v>19770</v>
      </c>
      <c r="U7" s="18"/>
      <c r="V7" s="34">
        <v>1</v>
      </c>
      <c r="W7" s="34"/>
      <c r="X7" s="34"/>
      <c r="Y7" s="36" t="s">
        <v>79</v>
      </c>
      <c r="Z7" s="43"/>
      <c r="AA7" s="43"/>
      <c r="AB7" s="43"/>
      <c r="AC7" s="43"/>
      <c r="AD7" s="43"/>
      <c r="AE7" s="43"/>
      <c r="AF7" s="43"/>
      <c r="AG7" s="43"/>
    </row>
    <row r="8" spans="1:33" s="2" customFormat="1" ht="30" customHeight="1">
      <c r="A8" s="13">
        <v>1.1</v>
      </c>
      <c r="B8" s="13"/>
      <c r="C8" s="3"/>
      <c r="D8" s="20" t="s">
        <v>41</v>
      </c>
      <c r="E8" s="15">
        <f aca="true" t="shared" si="1" ref="E8:R8">E9+E10</f>
        <v>14146</v>
      </c>
      <c r="F8" s="15">
        <f t="shared" si="1"/>
        <v>15127</v>
      </c>
      <c r="G8" s="15">
        <f t="shared" si="1"/>
        <v>17634</v>
      </c>
      <c r="H8" s="15">
        <f t="shared" si="1"/>
        <v>19571</v>
      </c>
      <c r="I8" s="15">
        <f t="shared" si="1"/>
        <v>21884</v>
      </c>
      <c r="J8" s="15">
        <f>J9+J10</f>
        <v>26448</v>
      </c>
      <c r="K8" s="15">
        <f>K9+K10</f>
        <v>31089</v>
      </c>
      <c r="L8" s="15">
        <f>L9+L10</f>
        <v>35482</v>
      </c>
      <c r="M8" s="15">
        <f t="shared" si="1"/>
        <v>14146</v>
      </c>
      <c r="N8" s="15">
        <f t="shared" si="1"/>
        <v>14388</v>
      </c>
      <c r="O8" s="15">
        <f t="shared" si="1"/>
        <v>14526</v>
      </c>
      <c r="P8" s="15">
        <f t="shared" si="1"/>
        <v>14439</v>
      </c>
      <c r="Q8" s="15">
        <f t="shared" si="1"/>
        <v>14390</v>
      </c>
      <c r="R8" s="15">
        <f t="shared" si="1"/>
        <v>14444</v>
      </c>
      <c r="S8" s="15">
        <f>S9+S10</f>
        <v>14303</v>
      </c>
      <c r="T8" s="15">
        <f>T9+T10</f>
        <v>14198</v>
      </c>
      <c r="U8" s="15"/>
      <c r="V8" s="13">
        <v>1.1</v>
      </c>
      <c r="W8" s="16"/>
      <c r="X8" s="16"/>
      <c r="Y8" s="17" t="s">
        <v>17</v>
      </c>
      <c r="Z8" s="43"/>
      <c r="AA8" s="43"/>
      <c r="AB8" s="43"/>
      <c r="AC8" s="43"/>
      <c r="AD8" s="43"/>
      <c r="AE8" s="43"/>
      <c r="AF8" s="43"/>
      <c r="AG8" s="43"/>
    </row>
    <row r="9" spans="1:33" s="2" customFormat="1" ht="30" customHeight="1">
      <c r="A9" s="81" t="s">
        <v>0</v>
      </c>
      <c r="B9" s="81"/>
      <c r="C9" s="4"/>
      <c r="D9" s="20" t="s">
        <v>42</v>
      </c>
      <c r="E9" s="51">
        <v>12276</v>
      </c>
      <c r="F9" s="51">
        <v>13365</v>
      </c>
      <c r="G9" s="51">
        <v>16018</v>
      </c>
      <c r="H9" s="51">
        <v>18091</v>
      </c>
      <c r="I9" s="51">
        <v>20396</v>
      </c>
      <c r="J9" s="51">
        <v>24901</v>
      </c>
      <c r="K9" s="51">
        <v>29422</v>
      </c>
      <c r="L9" s="51">
        <v>33821</v>
      </c>
      <c r="M9" s="51">
        <v>12276</v>
      </c>
      <c r="N9" s="51">
        <v>12741</v>
      </c>
      <c r="O9" s="51">
        <v>13121</v>
      </c>
      <c r="P9" s="51">
        <v>13295</v>
      </c>
      <c r="Q9" s="51">
        <v>13371</v>
      </c>
      <c r="R9" s="51">
        <v>13522</v>
      </c>
      <c r="S9" s="51">
        <v>13424</v>
      </c>
      <c r="T9" s="51">
        <v>13387</v>
      </c>
      <c r="U9" s="15"/>
      <c r="V9" s="81" t="s">
        <v>0</v>
      </c>
      <c r="W9" s="81"/>
      <c r="X9" s="14"/>
      <c r="Y9" s="17" t="s">
        <v>18</v>
      </c>
      <c r="Z9" s="43"/>
      <c r="AA9" s="43"/>
      <c r="AB9" s="43"/>
      <c r="AC9" s="43"/>
      <c r="AD9" s="43"/>
      <c r="AE9" s="43"/>
      <c r="AF9" s="43"/>
      <c r="AG9" s="43"/>
    </row>
    <row r="10" spans="1:33" s="2" customFormat="1" ht="30" customHeight="1">
      <c r="A10" s="81" t="s">
        <v>1</v>
      </c>
      <c r="B10" s="81"/>
      <c r="C10" s="4"/>
      <c r="D10" s="21" t="s">
        <v>62</v>
      </c>
      <c r="E10" s="51">
        <v>1870</v>
      </c>
      <c r="F10" s="51">
        <v>1762</v>
      </c>
      <c r="G10" s="51">
        <v>1616</v>
      </c>
      <c r="H10" s="51">
        <v>1480</v>
      </c>
      <c r="I10" s="51">
        <v>1488</v>
      </c>
      <c r="J10" s="51">
        <v>1547</v>
      </c>
      <c r="K10" s="51">
        <v>1667</v>
      </c>
      <c r="L10" s="51">
        <v>1661</v>
      </c>
      <c r="M10" s="51">
        <v>1870</v>
      </c>
      <c r="N10" s="51">
        <v>1647</v>
      </c>
      <c r="O10" s="51">
        <v>1405</v>
      </c>
      <c r="P10" s="51">
        <v>1144</v>
      </c>
      <c r="Q10" s="51">
        <v>1019</v>
      </c>
      <c r="R10" s="51">
        <v>922</v>
      </c>
      <c r="S10" s="51">
        <v>879</v>
      </c>
      <c r="T10" s="51">
        <v>811</v>
      </c>
      <c r="U10" s="15"/>
      <c r="V10" s="81" t="s">
        <v>1</v>
      </c>
      <c r="W10" s="81"/>
      <c r="X10" s="14"/>
      <c r="Y10" s="17" t="s">
        <v>19</v>
      </c>
      <c r="Z10" s="43"/>
      <c r="AA10" s="43"/>
      <c r="AB10" s="43"/>
      <c r="AC10" s="43"/>
      <c r="AD10" s="43"/>
      <c r="AE10" s="43"/>
      <c r="AF10" s="43"/>
      <c r="AG10" s="43"/>
    </row>
    <row r="11" spans="1:33" s="2" customFormat="1" ht="30" customHeight="1">
      <c r="A11" s="75">
        <v>1.2</v>
      </c>
      <c r="B11" s="53"/>
      <c r="C11" s="54"/>
      <c r="D11" s="55" t="s">
        <v>43</v>
      </c>
      <c r="E11" s="52">
        <f aca="true" t="shared" si="2" ref="E11:T11">E12+E13</f>
        <v>3899</v>
      </c>
      <c r="F11" s="52">
        <f t="shared" si="2"/>
        <v>4202</v>
      </c>
      <c r="G11" s="52">
        <f t="shared" si="2"/>
        <v>5038</v>
      </c>
      <c r="H11" s="52">
        <f t="shared" si="2"/>
        <v>5623</v>
      </c>
      <c r="I11" s="52">
        <f t="shared" si="2"/>
        <v>6318</v>
      </c>
      <c r="J11" s="52">
        <f t="shared" si="2"/>
        <v>7638</v>
      </c>
      <c r="K11" s="52">
        <f t="shared" si="2"/>
        <v>8789</v>
      </c>
      <c r="L11" s="52">
        <f t="shared" si="2"/>
        <v>10178</v>
      </c>
      <c r="M11" s="52">
        <f t="shared" si="2"/>
        <v>3899</v>
      </c>
      <c r="N11" s="52">
        <f t="shared" si="2"/>
        <v>3820</v>
      </c>
      <c r="O11" s="52">
        <f t="shared" si="2"/>
        <v>3936</v>
      </c>
      <c r="P11" s="52">
        <f t="shared" si="2"/>
        <v>4535</v>
      </c>
      <c r="Q11" s="52">
        <f t="shared" si="2"/>
        <v>4578</v>
      </c>
      <c r="R11" s="52">
        <f t="shared" si="2"/>
        <v>5024</v>
      </c>
      <c r="S11" s="52">
        <f t="shared" si="2"/>
        <v>5261</v>
      </c>
      <c r="T11" s="52">
        <f t="shared" si="2"/>
        <v>5560</v>
      </c>
      <c r="U11" s="52"/>
      <c r="V11" s="75">
        <v>1.2</v>
      </c>
      <c r="W11" s="56"/>
      <c r="X11" s="56"/>
      <c r="Y11" s="57" t="s">
        <v>20</v>
      </c>
      <c r="Z11" s="43"/>
      <c r="AA11" s="43"/>
      <c r="AB11" s="43"/>
      <c r="AC11" s="43"/>
      <c r="AD11" s="43"/>
      <c r="AE11" s="43"/>
      <c r="AF11" s="43"/>
      <c r="AG11" s="43"/>
    </row>
    <row r="12" spans="1:33" s="2" customFormat="1" ht="30" customHeight="1">
      <c r="A12" s="87" t="s">
        <v>2</v>
      </c>
      <c r="B12" s="87"/>
      <c r="C12" s="59"/>
      <c r="D12" s="55" t="s">
        <v>42</v>
      </c>
      <c r="E12" s="51">
        <v>3481</v>
      </c>
      <c r="F12" s="51">
        <v>3718</v>
      </c>
      <c r="G12" s="51">
        <v>4473</v>
      </c>
      <c r="H12" s="51">
        <v>5045</v>
      </c>
      <c r="I12" s="51">
        <v>5688</v>
      </c>
      <c r="J12" s="51">
        <v>6968</v>
      </c>
      <c r="K12" s="51">
        <v>8036</v>
      </c>
      <c r="L12" s="51">
        <v>9426</v>
      </c>
      <c r="M12" s="51">
        <v>3481</v>
      </c>
      <c r="N12" s="51">
        <v>3380</v>
      </c>
      <c r="O12" s="51">
        <v>3495</v>
      </c>
      <c r="P12" s="51">
        <v>4069</v>
      </c>
      <c r="Q12" s="51">
        <v>4122</v>
      </c>
      <c r="R12" s="51">
        <v>4584</v>
      </c>
      <c r="S12" s="51">
        <v>4812</v>
      </c>
      <c r="T12" s="51">
        <v>5151</v>
      </c>
      <c r="U12" s="52"/>
      <c r="V12" s="87" t="s">
        <v>2</v>
      </c>
      <c r="W12" s="87"/>
      <c r="X12" s="58"/>
      <c r="Y12" s="57" t="s">
        <v>18</v>
      </c>
      <c r="Z12" s="43"/>
      <c r="AA12" s="43"/>
      <c r="AB12" s="43"/>
      <c r="AC12" s="43"/>
      <c r="AD12" s="43"/>
      <c r="AE12" s="43"/>
      <c r="AF12" s="43"/>
      <c r="AG12" s="43"/>
    </row>
    <row r="13" spans="1:33" s="2" customFormat="1" ht="30" customHeight="1">
      <c r="A13" s="87" t="s">
        <v>3</v>
      </c>
      <c r="B13" s="87"/>
      <c r="C13" s="59"/>
      <c r="D13" s="60" t="s">
        <v>62</v>
      </c>
      <c r="E13" s="51">
        <v>418</v>
      </c>
      <c r="F13" s="51">
        <v>484</v>
      </c>
      <c r="G13" s="51">
        <v>565</v>
      </c>
      <c r="H13" s="51">
        <v>578</v>
      </c>
      <c r="I13" s="51">
        <v>630</v>
      </c>
      <c r="J13" s="51">
        <v>670</v>
      </c>
      <c r="K13" s="51">
        <v>753</v>
      </c>
      <c r="L13" s="51">
        <v>752</v>
      </c>
      <c r="M13" s="51">
        <v>418</v>
      </c>
      <c r="N13" s="51">
        <v>440</v>
      </c>
      <c r="O13" s="51">
        <v>441</v>
      </c>
      <c r="P13" s="51">
        <v>466</v>
      </c>
      <c r="Q13" s="51">
        <v>456</v>
      </c>
      <c r="R13" s="51">
        <v>440</v>
      </c>
      <c r="S13" s="51">
        <v>449</v>
      </c>
      <c r="T13" s="51">
        <v>409</v>
      </c>
      <c r="U13" s="52"/>
      <c r="V13" s="87" t="s">
        <v>3</v>
      </c>
      <c r="W13" s="87"/>
      <c r="X13" s="58"/>
      <c r="Y13" s="57" t="s">
        <v>19</v>
      </c>
      <c r="Z13" s="43"/>
      <c r="AA13" s="43"/>
      <c r="AB13" s="43"/>
      <c r="AC13" s="43"/>
      <c r="AD13" s="43"/>
      <c r="AE13" s="43"/>
      <c r="AF13" s="43"/>
      <c r="AG13" s="43"/>
    </row>
    <row r="14" spans="1:33" s="2" customFormat="1" ht="30" customHeight="1">
      <c r="A14" s="75">
        <v>1.3</v>
      </c>
      <c r="B14" s="53"/>
      <c r="C14" s="54"/>
      <c r="D14" s="55" t="s">
        <v>44</v>
      </c>
      <c r="E14" s="52">
        <f aca="true" t="shared" si="3" ref="E14:T14">E15</f>
        <v>18</v>
      </c>
      <c r="F14" s="52">
        <f t="shared" si="3"/>
        <v>22</v>
      </c>
      <c r="G14" s="52">
        <f t="shared" si="3"/>
        <v>17</v>
      </c>
      <c r="H14" s="52">
        <f t="shared" si="3"/>
        <v>16</v>
      </c>
      <c r="I14" s="52">
        <f t="shared" si="3"/>
        <v>19</v>
      </c>
      <c r="J14" s="52">
        <f t="shared" si="3"/>
        <v>23</v>
      </c>
      <c r="K14" s="52">
        <f t="shared" si="3"/>
        <v>22</v>
      </c>
      <c r="L14" s="52">
        <f t="shared" si="3"/>
        <v>22</v>
      </c>
      <c r="M14" s="52">
        <f t="shared" si="3"/>
        <v>18</v>
      </c>
      <c r="N14" s="52">
        <f t="shared" si="3"/>
        <v>20</v>
      </c>
      <c r="O14" s="52">
        <f t="shared" si="3"/>
        <v>15</v>
      </c>
      <c r="P14" s="52">
        <f t="shared" si="3"/>
        <v>13</v>
      </c>
      <c r="Q14" s="52">
        <f t="shared" si="3"/>
        <v>14</v>
      </c>
      <c r="R14" s="52">
        <f t="shared" si="3"/>
        <v>16</v>
      </c>
      <c r="S14" s="52">
        <f t="shared" si="3"/>
        <v>14</v>
      </c>
      <c r="T14" s="52">
        <f t="shared" si="3"/>
        <v>12</v>
      </c>
      <c r="U14" s="52"/>
      <c r="V14" s="75">
        <v>1.3</v>
      </c>
      <c r="W14" s="56"/>
      <c r="X14" s="56"/>
      <c r="Y14" s="57" t="s">
        <v>21</v>
      </c>
      <c r="Z14" s="43"/>
      <c r="AA14" s="43"/>
      <c r="AB14" s="43"/>
      <c r="AC14" s="43"/>
      <c r="AD14" s="43"/>
      <c r="AE14" s="43"/>
      <c r="AF14" s="43"/>
      <c r="AG14" s="43"/>
    </row>
    <row r="15" spans="1:33" s="2" customFormat="1" ht="30" customHeight="1">
      <c r="A15" s="87" t="s">
        <v>4</v>
      </c>
      <c r="B15" s="87"/>
      <c r="C15" s="59"/>
      <c r="D15" s="60" t="s">
        <v>62</v>
      </c>
      <c r="E15" s="51">
        <v>18</v>
      </c>
      <c r="F15" s="51">
        <v>22</v>
      </c>
      <c r="G15" s="51">
        <v>17</v>
      </c>
      <c r="H15" s="51">
        <v>16</v>
      </c>
      <c r="I15" s="51">
        <v>19</v>
      </c>
      <c r="J15" s="51">
        <v>23</v>
      </c>
      <c r="K15" s="51">
        <v>22</v>
      </c>
      <c r="L15" s="51">
        <v>22</v>
      </c>
      <c r="M15" s="51">
        <v>18</v>
      </c>
      <c r="N15" s="51">
        <v>20</v>
      </c>
      <c r="O15" s="51">
        <v>15</v>
      </c>
      <c r="P15" s="51">
        <v>13</v>
      </c>
      <c r="Q15" s="51">
        <v>14</v>
      </c>
      <c r="R15" s="51">
        <v>16</v>
      </c>
      <c r="S15" s="51">
        <v>14</v>
      </c>
      <c r="T15" s="51">
        <v>12</v>
      </c>
      <c r="U15" s="52"/>
      <c r="V15" s="87" t="s">
        <v>4</v>
      </c>
      <c r="W15" s="87"/>
      <c r="X15" s="58"/>
      <c r="Y15" s="57" t="s">
        <v>19</v>
      </c>
      <c r="Z15" s="43"/>
      <c r="AA15" s="43"/>
      <c r="AB15" s="43"/>
      <c r="AC15" s="43"/>
      <c r="AD15" s="43"/>
      <c r="AE15" s="43"/>
      <c r="AF15" s="43"/>
      <c r="AG15" s="43"/>
    </row>
    <row r="16" spans="1:33" s="7" customFormat="1" ht="30" customHeight="1">
      <c r="A16" s="61">
        <v>2</v>
      </c>
      <c r="B16" s="61"/>
      <c r="C16" s="62"/>
      <c r="D16" s="63" t="s">
        <v>45</v>
      </c>
      <c r="E16" s="64">
        <f aca="true" t="shared" si="4" ref="E16:T16">E17</f>
        <v>68010</v>
      </c>
      <c r="F16" s="64">
        <f t="shared" si="4"/>
        <v>77793</v>
      </c>
      <c r="G16" s="64">
        <f t="shared" si="4"/>
        <v>83180</v>
      </c>
      <c r="H16" s="64">
        <f t="shared" si="4"/>
        <v>92834</v>
      </c>
      <c r="I16" s="64">
        <f t="shared" si="4"/>
        <v>99901</v>
      </c>
      <c r="J16" s="64">
        <f t="shared" si="4"/>
        <v>118791</v>
      </c>
      <c r="K16" s="64">
        <f t="shared" si="4"/>
        <v>142035</v>
      </c>
      <c r="L16" s="64">
        <f t="shared" si="4"/>
        <v>174945</v>
      </c>
      <c r="M16" s="64">
        <f t="shared" si="4"/>
        <v>68010</v>
      </c>
      <c r="N16" s="64">
        <f t="shared" si="4"/>
        <v>70715</v>
      </c>
      <c r="O16" s="64">
        <f t="shared" si="4"/>
        <v>72317</v>
      </c>
      <c r="P16" s="64">
        <f t="shared" si="4"/>
        <v>71331</v>
      </c>
      <c r="Q16" s="64">
        <f t="shared" si="4"/>
        <v>69693</v>
      </c>
      <c r="R16" s="64">
        <f t="shared" si="4"/>
        <v>61374</v>
      </c>
      <c r="S16" s="64">
        <f t="shared" si="4"/>
        <v>78400</v>
      </c>
      <c r="T16" s="64">
        <f t="shared" si="4"/>
        <v>93343</v>
      </c>
      <c r="U16" s="64"/>
      <c r="V16" s="61">
        <v>2</v>
      </c>
      <c r="W16" s="61"/>
      <c r="X16" s="61"/>
      <c r="Y16" s="66" t="s">
        <v>22</v>
      </c>
      <c r="Z16" s="43"/>
      <c r="AA16" s="43"/>
      <c r="AB16" s="43"/>
      <c r="AC16" s="43"/>
      <c r="AD16" s="43"/>
      <c r="AE16" s="43"/>
      <c r="AF16" s="43"/>
      <c r="AG16" s="43"/>
    </row>
    <row r="17" spans="1:33" s="2" customFormat="1" ht="30" customHeight="1">
      <c r="A17" s="75">
        <v>2.1</v>
      </c>
      <c r="B17" s="53"/>
      <c r="C17" s="54"/>
      <c r="D17" s="60" t="s">
        <v>62</v>
      </c>
      <c r="E17" s="51">
        <v>68010</v>
      </c>
      <c r="F17" s="51">
        <v>77793</v>
      </c>
      <c r="G17" s="51">
        <v>83180</v>
      </c>
      <c r="H17" s="51">
        <v>92834</v>
      </c>
      <c r="I17" s="51">
        <v>99901</v>
      </c>
      <c r="J17" s="51">
        <v>118791</v>
      </c>
      <c r="K17" s="51">
        <v>142035</v>
      </c>
      <c r="L17" s="51">
        <v>174945</v>
      </c>
      <c r="M17" s="51">
        <v>68010</v>
      </c>
      <c r="N17" s="51">
        <v>70715</v>
      </c>
      <c r="O17" s="51">
        <v>72317</v>
      </c>
      <c r="P17" s="51">
        <v>71331</v>
      </c>
      <c r="Q17" s="51">
        <v>69693</v>
      </c>
      <c r="R17" s="51">
        <v>61374</v>
      </c>
      <c r="S17" s="51">
        <v>78400</v>
      </c>
      <c r="T17" s="51">
        <v>93343</v>
      </c>
      <c r="U17" s="52"/>
      <c r="V17" s="75">
        <v>2.1</v>
      </c>
      <c r="W17" s="56"/>
      <c r="X17" s="56"/>
      <c r="Y17" s="57" t="s">
        <v>19</v>
      </c>
      <c r="Z17" s="43"/>
      <c r="AA17" s="43"/>
      <c r="AB17" s="43"/>
      <c r="AC17" s="43"/>
      <c r="AD17" s="43"/>
      <c r="AE17" s="43"/>
      <c r="AF17" s="43"/>
      <c r="AG17" s="43"/>
    </row>
    <row r="18" spans="1:33" s="7" customFormat="1" ht="30" customHeight="1">
      <c r="A18" s="61">
        <v>3</v>
      </c>
      <c r="B18" s="61"/>
      <c r="C18" s="62"/>
      <c r="D18" s="63" t="s">
        <v>46</v>
      </c>
      <c r="E18" s="64">
        <f aca="true" t="shared" si="5" ref="E18:T18">E19+E20</f>
        <v>64935</v>
      </c>
      <c r="F18" s="64">
        <f t="shared" si="5"/>
        <v>62135</v>
      </c>
      <c r="G18" s="64">
        <f t="shared" si="5"/>
        <v>80707</v>
      </c>
      <c r="H18" s="64">
        <f t="shared" si="5"/>
        <v>91890</v>
      </c>
      <c r="I18" s="64">
        <f t="shared" si="5"/>
        <v>104268</v>
      </c>
      <c r="J18" s="64">
        <f t="shared" si="5"/>
        <v>108425</v>
      </c>
      <c r="K18" s="64">
        <f t="shared" si="5"/>
        <v>118153</v>
      </c>
      <c r="L18" s="64">
        <f t="shared" si="5"/>
        <v>118283</v>
      </c>
      <c r="M18" s="64">
        <f t="shared" si="5"/>
        <v>64935</v>
      </c>
      <c r="N18" s="64">
        <f t="shared" si="5"/>
        <v>61049</v>
      </c>
      <c r="O18" s="64">
        <f t="shared" si="5"/>
        <v>70181</v>
      </c>
      <c r="P18" s="64">
        <f t="shared" si="5"/>
        <v>71051</v>
      </c>
      <c r="Q18" s="64">
        <f t="shared" si="5"/>
        <v>72511</v>
      </c>
      <c r="R18" s="64">
        <f t="shared" si="5"/>
        <v>84860</v>
      </c>
      <c r="S18" s="64">
        <f t="shared" si="5"/>
        <v>80471</v>
      </c>
      <c r="T18" s="64">
        <f t="shared" si="5"/>
        <v>70344</v>
      </c>
      <c r="U18" s="64"/>
      <c r="V18" s="61">
        <v>3</v>
      </c>
      <c r="W18" s="61"/>
      <c r="X18" s="61"/>
      <c r="Y18" s="66" t="s">
        <v>23</v>
      </c>
      <c r="Z18" s="43"/>
      <c r="AA18" s="43"/>
      <c r="AB18" s="43"/>
      <c r="AC18" s="43"/>
      <c r="AD18" s="43"/>
      <c r="AE18" s="43"/>
      <c r="AF18" s="43"/>
      <c r="AG18" s="43"/>
    </row>
    <row r="19" spans="1:33" s="2" customFormat="1" ht="30" customHeight="1">
      <c r="A19" s="75">
        <v>3.1</v>
      </c>
      <c r="B19" s="53"/>
      <c r="C19" s="54"/>
      <c r="D19" s="55" t="s">
        <v>42</v>
      </c>
      <c r="E19" s="51">
        <v>12273</v>
      </c>
      <c r="F19" s="51">
        <v>13176</v>
      </c>
      <c r="G19" s="51">
        <v>13508</v>
      </c>
      <c r="H19" s="51">
        <v>14538</v>
      </c>
      <c r="I19" s="51">
        <v>19565</v>
      </c>
      <c r="J19" s="51">
        <v>24045</v>
      </c>
      <c r="K19" s="51">
        <v>24393</v>
      </c>
      <c r="L19" s="51">
        <v>27834</v>
      </c>
      <c r="M19" s="51">
        <v>12273</v>
      </c>
      <c r="N19" s="51">
        <v>12902</v>
      </c>
      <c r="O19" s="51">
        <v>11760</v>
      </c>
      <c r="P19" s="51">
        <v>11323</v>
      </c>
      <c r="Q19" s="51">
        <v>13861</v>
      </c>
      <c r="R19" s="51">
        <v>19132</v>
      </c>
      <c r="S19" s="51">
        <v>17008</v>
      </c>
      <c r="T19" s="51">
        <v>17102</v>
      </c>
      <c r="U19" s="52"/>
      <c r="V19" s="75">
        <v>3.1</v>
      </c>
      <c r="W19" s="58"/>
      <c r="X19" s="58"/>
      <c r="Y19" s="57" t="s">
        <v>18</v>
      </c>
      <c r="Z19" s="43"/>
      <c r="AA19" s="43"/>
      <c r="AB19" s="43"/>
      <c r="AC19" s="43"/>
      <c r="AD19" s="43"/>
      <c r="AE19" s="43"/>
      <c r="AF19" s="43"/>
      <c r="AG19" s="43"/>
    </row>
    <row r="20" spans="1:33" s="2" customFormat="1" ht="30" customHeight="1">
      <c r="A20" s="75">
        <v>3.2</v>
      </c>
      <c r="B20" s="53"/>
      <c r="C20" s="54"/>
      <c r="D20" s="60" t="s">
        <v>62</v>
      </c>
      <c r="E20" s="51">
        <v>52662</v>
      </c>
      <c r="F20" s="51">
        <v>48959</v>
      </c>
      <c r="G20" s="51">
        <v>67199</v>
      </c>
      <c r="H20" s="51">
        <v>77352</v>
      </c>
      <c r="I20" s="51">
        <v>84703</v>
      </c>
      <c r="J20" s="51">
        <v>84380</v>
      </c>
      <c r="K20" s="51">
        <v>93760</v>
      </c>
      <c r="L20" s="51">
        <v>90449</v>
      </c>
      <c r="M20" s="51">
        <v>52662</v>
      </c>
      <c r="N20" s="51">
        <v>48147</v>
      </c>
      <c r="O20" s="51">
        <v>58421</v>
      </c>
      <c r="P20" s="51">
        <v>59728</v>
      </c>
      <c r="Q20" s="51">
        <v>58650</v>
      </c>
      <c r="R20" s="51">
        <v>65728</v>
      </c>
      <c r="S20" s="51">
        <v>63463</v>
      </c>
      <c r="T20" s="51">
        <v>53242</v>
      </c>
      <c r="U20" s="52"/>
      <c r="V20" s="75">
        <v>3.2</v>
      </c>
      <c r="W20" s="56"/>
      <c r="X20" s="56"/>
      <c r="Y20" s="57" t="s">
        <v>19</v>
      </c>
      <c r="Z20" s="43"/>
      <c r="AA20" s="43"/>
      <c r="AB20" s="43"/>
      <c r="AC20" s="43"/>
      <c r="AD20" s="43"/>
      <c r="AE20" s="43"/>
      <c r="AF20" s="43"/>
      <c r="AG20" s="43"/>
    </row>
    <row r="21" spans="1:33" s="7" customFormat="1" ht="30" customHeight="1">
      <c r="A21" s="61">
        <v>4</v>
      </c>
      <c r="B21" s="61"/>
      <c r="C21" s="62"/>
      <c r="D21" s="63" t="s">
        <v>59</v>
      </c>
      <c r="E21" s="64">
        <f aca="true" t="shared" si="6" ref="E21:T21">E22+E23+E24</f>
        <v>58806</v>
      </c>
      <c r="F21" s="64">
        <f t="shared" si="6"/>
        <v>65503</v>
      </c>
      <c r="G21" s="64">
        <f t="shared" si="6"/>
        <v>72764</v>
      </c>
      <c r="H21" s="64">
        <f t="shared" si="6"/>
        <v>81121</v>
      </c>
      <c r="I21" s="64">
        <f t="shared" si="6"/>
        <v>80971</v>
      </c>
      <c r="J21" s="64">
        <f t="shared" si="6"/>
        <v>97878</v>
      </c>
      <c r="K21" s="64">
        <f t="shared" si="6"/>
        <v>113394</v>
      </c>
      <c r="L21" s="64">
        <f t="shared" si="6"/>
        <v>125784</v>
      </c>
      <c r="M21" s="64">
        <f t="shared" si="6"/>
        <v>58806</v>
      </c>
      <c r="N21" s="64">
        <f t="shared" si="6"/>
        <v>63229</v>
      </c>
      <c r="O21" s="64">
        <f t="shared" si="6"/>
        <v>68290</v>
      </c>
      <c r="P21" s="64">
        <f t="shared" si="6"/>
        <v>74694</v>
      </c>
      <c r="Q21" s="64">
        <f t="shared" si="6"/>
        <v>75913</v>
      </c>
      <c r="R21" s="64">
        <f t="shared" si="6"/>
        <v>80959</v>
      </c>
      <c r="S21" s="64">
        <f t="shared" si="6"/>
        <v>85410</v>
      </c>
      <c r="T21" s="64">
        <f t="shared" si="6"/>
        <v>91427</v>
      </c>
      <c r="U21" s="64"/>
      <c r="V21" s="61">
        <v>4</v>
      </c>
      <c r="W21" s="61"/>
      <c r="X21" s="61"/>
      <c r="Y21" s="66" t="s">
        <v>80</v>
      </c>
      <c r="Z21" s="43"/>
      <c r="AA21" s="43"/>
      <c r="AB21" s="43"/>
      <c r="AC21" s="43"/>
      <c r="AD21" s="43"/>
      <c r="AE21" s="43"/>
      <c r="AF21" s="43"/>
      <c r="AG21" s="43"/>
    </row>
    <row r="22" spans="1:33" s="2" customFormat="1" ht="30" customHeight="1">
      <c r="A22" s="75">
        <v>4.1</v>
      </c>
      <c r="B22" s="53"/>
      <c r="C22" s="54"/>
      <c r="D22" s="55" t="s">
        <v>47</v>
      </c>
      <c r="E22" s="51">
        <v>5943</v>
      </c>
      <c r="F22" s="51">
        <v>6872</v>
      </c>
      <c r="G22" s="51">
        <v>7360</v>
      </c>
      <c r="H22" s="51">
        <v>8243</v>
      </c>
      <c r="I22" s="51">
        <v>9468</v>
      </c>
      <c r="J22" s="51">
        <v>11523</v>
      </c>
      <c r="K22" s="51">
        <v>13429</v>
      </c>
      <c r="L22" s="51">
        <v>15666</v>
      </c>
      <c r="M22" s="51">
        <v>5943</v>
      </c>
      <c r="N22" s="51">
        <v>6596</v>
      </c>
      <c r="O22" s="51">
        <v>6610</v>
      </c>
      <c r="P22" s="51">
        <v>6959</v>
      </c>
      <c r="Q22" s="51">
        <v>7327</v>
      </c>
      <c r="R22" s="51">
        <v>7929</v>
      </c>
      <c r="S22" s="51">
        <v>8382</v>
      </c>
      <c r="T22" s="51">
        <v>9025</v>
      </c>
      <c r="U22" s="52"/>
      <c r="V22" s="75">
        <v>4.1</v>
      </c>
      <c r="W22" s="56"/>
      <c r="X22" s="56"/>
      <c r="Y22" s="57" t="s">
        <v>24</v>
      </c>
      <c r="Z22" s="43"/>
      <c r="AA22" s="43"/>
      <c r="AB22" s="43"/>
      <c r="AC22" s="43"/>
      <c r="AD22" s="43"/>
      <c r="AE22" s="43"/>
      <c r="AF22" s="43"/>
      <c r="AG22" s="43"/>
    </row>
    <row r="23" spans="1:33" s="2" customFormat="1" ht="30" customHeight="1">
      <c r="A23" s="75">
        <v>4.2</v>
      </c>
      <c r="B23" s="53"/>
      <c r="C23" s="54"/>
      <c r="D23" s="55" t="s">
        <v>42</v>
      </c>
      <c r="E23" s="51">
        <v>2572</v>
      </c>
      <c r="F23" s="51">
        <v>2742</v>
      </c>
      <c r="G23" s="51">
        <v>2886</v>
      </c>
      <c r="H23" s="51">
        <v>2822</v>
      </c>
      <c r="I23" s="51">
        <v>2900</v>
      </c>
      <c r="J23" s="51">
        <v>3386</v>
      </c>
      <c r="K23" s="51">
        <v>3635</v>
      </c>
      <c r="L23" s="51">
        <v>5356</v>
      </c>
      <c r="M23" s="51">
        <v>2572</v>
      </c>
      <c r="N23" s="51">
        <v>2745</v>
      </c>
      <c r="O23" s="51">
        <v>3036</v>
      </c>
      <c r="P23" s="51">
        <v>3344</v>
      </c>
      <c r="Q23" s="51">
        <v>3514</v>
      </c>
      <c r="R23" s="51">
        <v>3794</v>
      </c>
      <c r="S23" s="51">
        <v>4110</v>
      </c>
      <c r="T23" s="51">
        <v>4440</v>
      </c>
      <c r="U23" s="52"/>
      <c r="V23" s="75">
        <v>4.2</v>
      </c>
      <c r="W23" s="56"/>
      <c r="X23" s="56"/>
      <c r="Y23" s="57" t="s">
        <v>18</v>
      </c>
      <c r="Z23" s="43"/>
      <c r="AA23" s="43"/>
      <c r="AB23" s="43"/>
      <c r="AC23" s="43"/>
      <c r="AD23" s="43"/>
      <c r="AE23" s="43"/>
      <c r="AF23" s="43"/>
      <c r="AG23" s="43"/>
    </row>
    <row r="24" spans="1:33" s="2" customFormat="1" ht="30" customHeight="1">
      <c r="A24" s="75">
        <v>4.3</v>
      </c>
      <c r="B24" s="53"/>
      <c r="C24" s="54"/>
      <c r="D24" s="60" t="s">
        <v>62</v>
      </c>
      <c r="E24" s="51">
        <v>50291</v>
      </c>
      <c r="F24" s="51">
        <v>55889</v>
      </c>
      <c r="G24" s="51">
        <v>62518</v>
      </c>
      <c r="H24" s="51">
        <v>70056</v>
      </c>
      <c r="I24" s="51">
        <v>68603</v>
      </c>
      <c r="J24" s="51">
        <v>82969</v>
      </c>
      <c r="K24" s="51">
        <v>96330</v>
      </c>
      <c r="L24" s="51">
        <v>104762</v>
      </c>
      <c r="M24" s="51">
        <v>50291</v>
      </c>
      <c r="N24" s="51">
        <v>53888</v>
      </c>
      <c r="O24" s="51">
        <v>58644</v>
      </c>
      <c r="P24" s="51">
        <v>64391</v>
      </c>
      <c r="Q24" s="51">
        <v>65072</v>
      </c>
      <c r="R24" s="51">
        <v>69236</v>
      </c>
      <c r="S24" s="51">
        <v>72918</v>
      </c>
      <c r="T24" s="51">
        <v>77962</v>
      </c>
      <c r="U24" s="52"/>
      <c r="V24" s="75">
        <v>4.3</v>
      </c>
      <c r="W24" s="56"/>
      <c r="X24" s="56"/>
      <c r="Y24" s="57" t="s">
        <v>19</v>
      </c>
      <c r="Z24" s="43"/>
      <c r="AA24" s="43"/>
      <c r="AB24" s="43"/>
      <c r="AC24" s="43"/>
      <c r="AD24" s="43"/>
      <c r="AE24" s="43"/>
      <c r="AF24" s="43"/>
      <c r="AG24" s="43"/>
    </row>
    <row r="25" spans="1:33" s="7" customFormat="1" ht="30" customHeight="1">
      <c r="A25" s="61">
        <v>5</v>
      </c>
      <c r="B25" s="61"/>
      <c r="C25" s="62"/>
      <c r="D25" s="63" t="s">
        <v>48</v>
      </c>
      <c r="E25" s="64">
        <f aca="true" t="shared" si="7" ref="E25:T25">E26+E27+E28</f>
        <v>23751</v>
      </c>
      <c r="F25" s="64">
        <f t="shared" si="7"/>
        <v>26253</v>
      </c>
      <c r="G25" s="64">
        <f t="shared" si="7"/>
        <v>31616</v>
      </c>
      <c r="H25" s="64">
        <f t="shared" si="7"/>
        <v>34484</v>
      </c>
      <c r="I25" s="64">
        <f t="shared" si="7"/>
        <v>40644</v>
      </c>
      <c r="J25" s="64">
        <f t="shared" si="7"/>
        <v>52104</v>
      </c>
      <c r="K25" s="64">
        <f t="shared" si="7"/>
        <v>59445</v>
      </c>
      <c r="L25" s="64">
        <f t="shared" si="7"/>
        <v>67307</v>
      </c>
      <c r="M25" s="64">
        <f t="shared" si="7"/>
        <v>23751</v>
      </c>
      <c r="N25" s="64">
        <f t="shared" si="7"/>
        <v>25200</v>
      </c>
      <c r="O25" s="64">
        <f t="shared" si="7"/>
        <v>28261</v>
      </c>
      <c r="P25" s="64">
        <f t="shared" si="7"/>
        <v>28824</v>
      </c>
      <c r="Q25" s="64">
        <f t="shared" si="7"/>
        <v>31018</v>
      </c>
      <c r="R25" s="64">
        <f t="shared" si="7"/>
        <v>41925</v>
      </c>
      <c r="S25" s="64">
        <f t="shared" si="7"/>
        <v>43164</v>
      </c>
      <c r="T25" s="64">
        <f t="shared" si="7"/>
        <v>44630</v>
      </c>
      <c r="U25" s="64"/>
      <c r="V25" s="61">
        <v>5</v>
      </c>
      <c r="W25" s="61"/>
      <c r="X25" s="61"/>
      <c r="Y25" s="66" t="s">
        <v>25</v>
      </c>
      <c r="Z25" s="43"/>
      <c r="AA25" s="43"/>
      <c r="AB25" s="43"/>
      <c r="AC25" s="43"/>
      <c r="AD25" s="43"/>
      <c r="AE25" s="43"/>
      <c r="AF25" s="43"/>
      <c r="AG25" s="43"/>
    </row>
    <row r="26" spans="1:33" s="2" customFormat="1" ht="30" customHeight="1">
      <c r="A26" s="75">
        <v>5.1</v>
      </c>
      <c r="B26" s="53"/>
      <c r="C26" s="54"/>
      <c r="D26" s="55" t="s">
        <v>47</v>
      </c>
      <c r="E26" s="51">
        <v>16452</v>
      </c>
      <c r="F26" s="51">
        <v>18035</v>
      </c>
      <c r="G26" s="51">
        <v>22172</v>
      </c>
      <c r="H26" s="51">
        <v>24417</v>
      </c>
      <c r="I26" s="51">
        <v>27833</v>
      </c>
      <c r="J26" s="51">
        <v>35917</v>
      </c>
      <c r="K26" s="51">
        <v>41255</v>
      </c>
      <c r="L26" s="51">
        <v>47159</v>
      </c>
      <c r="M26" s="51">
        <v>16452</v>
      </c>
      <c r="N26" s="51">
        <v>17302</v>
      </c>
      <c r="O26" s="51">
        <v>19921</v>
      </c>
      <c r="P26" s="51">
        <v>20664</v>
      </c>
      <c r="Q26" s="51">
        <v>21599</v>
      </c>
      <c r="R26" s="51">
        <v>24815</v>
      </c>
      <c r="S26" s="51">
        <v>25842</v>
      </c>
      <c r="T26" s="51">
        <v>27257</v>
      </c>
      <c r="U26" s="52"/>
      <c r="V26" s="75">
        <v>5.1</v>
      </c>
      <c r="W26" s="56"/>
      <c r="X26" s="56"/>
      <c r="Y26" s="57" t="s">
        <v>24</v>
      </c>
      <c r="Z26" s="43"/>
      <c r="AA26" s="43"/>
      <c r="AB26" s="43"/>
      <c r="AC26" s="43"/>
      <c r="AD26" s="43"/>
      <c r="AE26" s="43"/>
      <c r="AF26" s="43"/>
      <c r="AG26" s="43"/>
    </row>
    <row r="27" spans="1:33" s="2" customFormat="1" ht="30" customHeight="1">
      <c r="A27" s="75">
        <v>5.2</v>
      </c>
      <c r="B27" s="53"/>
      <c r="C27" s="54"/>
      <c r="D27" s="55" t="s">
        <v>42</v>
      </c>
      <c r="E27" s="51">
        <v>5425</v>
      </c>
      <c r="F27" s="51">
        <v>6460</v>
      </c>
      <c r="G27" s="51">
        <v>7387</v>
      </c>
      <c r="H27" s="51">
        <v>7723</v>
      </c>
      <c r="I27" s="51">
        <v>10288</v>
      </c>
      <c r="J27" s="51">
        <v>13363</v>
      </c>
      <c r="K27" s="51">
        <v>15035</v>
      </c>
      <c r="L27" s="51">
        <v>16532</v>
      </c>
      <c r="M27" s="51">
        <v>5425</v>
      </c>
      <c r="N27" s="51">
        <v>6207</v>
      </c>
      <c r="O27" s="51">
        <v>6524</v>
      </c>
      <c r="P27" s="51">
        <v>6266</v>
      </c>
      <c r="Q27" s="51">
        <v>7580</v>
      </c>
      <c r="R27" s="51">
        <v>13957</v>
      </c>
      <c r="S27" s="51">
        <v>14104</v>
      </c>
      <c r="T27" s="51">
        <v>14054</v>
      </c>
      <c r="U27" s="52"/>
      <c r="V27" s="75">
        <v>5.2</v>
      </c>
      <c r="W27" s="56"/>
      <c r="X27" s="56"/>
      <c r="Y27" s="57" t="s">
        <v>18</v>
      </c>
      <c r="Z27" s="43"/>
      <c r="AA27" s="43"/>
      <c r="AB27" s="43"/>
      <c r="AC27" s="43"/>
      <c r="AD27" s="43"/>
      <c r="AE27" s="43"/>
      <c r="AF27" s="43"/>
      <c r="AG27" s="43"/>
    </row>
    <row r="28" spans="1:33" s="2" customFormat="1" ht="30" customHeight="1">
      <c r="A28" s="75">
        <v>5.3</v>
      </c>
      <c r="B28" s="53"/>
      <c r="C28" s="54"/>
      <c r="D28" s="60" t="s">
        <v>62</v>
      </c>
      <c r="E28" s="51">
        <v>1874</v>
      </c>
      <c r="F28" s="51">
        <v>1758</v>
      </c>
      <c r="G28" s="51">
        <v>2057</v>
      </c>
      <c r="H28" s="51">
        <v>2344</v>
      </c>
      <c r="I28" s="51">
        <v>2523</v>
      </c>
      <c r="J28" s="51">
        <v>2824</v>
      </c>
      <c r="K28" s="51">
        <v>3155</v>
      </c>
      <c r="L28" s="51">
        <v>3616</v>
      </c>
      <c r="M28" s="51">
        <v>1874</v>
      </c>
      <c r="N28" s="51">
        <v>1691</v>
      </c>
      <c r="O28" s="51">
        <v>1816</v>
      </c>
      <c r="P28" s="51">
        <v>1894</v>
      </c>
      <c r="Q28" s="51">
        <v>1839</v>
      </c>
      <c r="R28" s="51">
        <v>3153</v>
      </c>
      <c r="S28" s="51">
        <v>3218</v>
      </c>
      <c r="T28" s="51">
        <v>3319</v>
      </c>
      <c r="U28" s="52"/>
      <c r="V28" s="75">
        <v>5.3</v>
      </c>
      <c r="W28" s="56"/>
      <c r="X28" s="56"/>
      <c r="Y28" s="57" t="s">
        <v>19</v>
      </c>
      <c r="Z28" s="43"/>
      <c r="AA28" s="43"/>
      <c r="AB28" s="43"/>
      <c r="AC28" s="43"/>
      <c r="AD28" s="43"/>
      <c r="AE28" s="43"/>
      <c r="AF28" s="43"/>
      <c r="AG28" s="43"/>
    </row>
    <row r="29" spans="1:33" s="7" customFormat="1" ht="30" customHeight="1">
      <c r="A29" s="61">
        <v>6</v>
      </c>
      <c r="B29" s="61"/>
      <c r="C29" s="62"/>
      <c r="D29" s="63" t="s">
        <v>49</v>
      </c>
      <c r="E29" s="64">
        <f aca="true" t="shared" si="8" ref="E29:M29">E30+E33</f>
        <v>7783</v>
      </c>
      <c r="F29" s="64">
        <f t="shared" si="8"/>
        <v>7810</v>
      </c>
      <c r="G29" s="64">
        <f t="shared" si="8"/>
        <v>8816</v>
      </c>
      <c r="H29" s="64">
        <f t="shared" si="8"/>
        <v>8935</v>
      </c>
      <c r="I29" s="64">
        <f t="shared" si="8"/>
        <v>11594</v>
      </c>
      <c r="J29" s="64">
        <f>J30+J33</f>
        <v>12551</v>
      </c>
      <c r="K29" s="64">
        <f>K30+K33</f>
        <v>12470</v>
      </c>
      <c r="L29" s="64">
        <f>L30+L33</f>
        <v>18336</v>
      </c>
      <c r="M29" s="64">
        <f t="shared" si="8"/>
        <v>7783</v>
      </c>
      <c r="N29" s="64">
        <f aca="true" t="shared" si="9" ref="N29:T29">N30+N33</f>
        <v>8178</v>
      </c>
      <c r="O29" s="64">
        <f t="shared" si="9"/>
        <v>9871</v>
      </c>
      <c r="P29" s="64">
        <f t="shared" si="9"/>
        <v>8605</v>
      </c>
      <c r="Q29" s="64">
        <f t="shared" si="9"/>
        <v>9127</v>
      </c>
      <c r="R29" s="64">
        <f t="shared" si="9"/>
        <v>8278</v>
      </c>
      <c r="S29" s="64">
        <f t="shared" si="9"/>
        <v>9093</v>
      </c>
      <c r="T29" s="64">
        <f t="shared" si="9"/>
        <v>10064</v>
      </c>
      <c r="U29" s="64"/>
      <c r="V29" s="61">
        <v>6</v>
      </c>
      <c r="W29" s="61"/>
      <c r="X29" s="61"/>
      <c r="Y29" s="66" t="s">
        <v>81</v>
      </c>
      <c r="Z29" s="43"/>
      <c r="AA29" s="43"/>
      <c r="AB29" s="43"/>
      <c r="AC29" s="43"/>
      <c r="AD29" s="43"/>
      <c r="AE29" s="43"/>
      <c r="AF29" s="43"/>
      <c r="AG29" s="43"/>
    </row>
    <row r="30" spans="1:33" s="2" customFormat="1" ht="30" customHeight="1">
      <c r="A30" s="75">
        <v>6.1</v>
      </c>
      <c r="B30" s="53"/>
      <c r="C30" s="54"/>
      <c r="D30" s="55" t="s">
        <v>78</v>
      </c>
      <c r="E30" s="52">
        <f aca="true" t="shared" si="10" ref="E30:M30">E31+E32</f>
        <v>7417</v>
      </c>
      <c r="F30" s="52">
        <f t="shared" si="10"/>
        <v>7455</v>
      </c>
      <c r="G30" s="52">
        <f t="shared" si="10"/>
        <v>8333</v>
      </c>
      <c r="H30" s="52">
        <f t="shared" si="10"/>
        <v>8494</v>
      </c>
      <c r="I30" s="52">
        <f t="shared" si="10"/>
        <v>11195</v>
      </c>
      <c r="J30" s="52">
        <f>J31+J32</f>
        <v>12122</v>
      </c>
      <c r="K30" s="52">
        <f>K31+K32</f>
        <v>11979</v>
      </c>
      <c r="L30" s="52">
        <f>L31+L32</f>
        <v>17827</v>
      </c>
      <c r="M30" s="52">
        <f t="shared" si="10"/>
        <v>7417</v>
      </c>
      <c r="N30" s="52">
        <f aca="true" t="shared" si="11" ref="N30:T30">N31+N32</f>
        <v>7827</v>
      </c>
      <c r="O30" s="52">
        <f t="shared" si="11"/>
        <v>9550</v>
      </c>
      <c r="P30" s="52">
        <f t="shared" si="11"/>
        <v>8224</v>
      </c>
      <c r="Q30" s="52">
        <f t="shared" si="11"/>
        <v>8648</v>
      </c>
      <c r="R30" s="52">
        <f t="shared" si="11"/>
        <v>7998</v>
      </c>
      <c r="S30" s="52">
        <f t="shared" si="11"/>
        <v>8737</v>
      </c>
      <c r="T30" s="52">
        <f t="shared" si="11"/>
        <v>9789</v>
      </c>
      <c r="U30" s="52"/>
      <c r="V30" s="75">
        <v>6.1</v>
      </c>
      <c r="W30" s="56"/>
      <c r="X30" s="56"/>
      <c r="Y30" s="57" t="s">
        <v>26</v>
      </c>
      <c r="Z30" s="43"/>
      <c r="AA30" s="43"/>
      <c r="AB30" s="43"/>
      <c r="AC30" s="43"/>
      <c r="AD30" s="43"/>
      <c r="AE30" s="43"/>
      <c r="AF30" s="43"/>
      <c r="AG30" s="43"/>
    </row>
    <row r="31" spans="1:33" s="2" customFormat="1" ht="30" customHeight="1">
      <c r="A31" s="87" t="s">
        <v>27</v>
      </c>
      <c r="B31" s="87"/>
      <c r="C31" s="59"/>
      <c r="D31" s="55" t="s">
        <v>42</v>
      </c>
      <c r="E31" s="51">
        <v>145</v>
      </c>
      <c r="F31" s="51">
        <v>189</v>
      </c>
      <c r="G31" s="51">
        <v>386</v>
      </c>
      <c r="H31" s="51">
        <v>313</v>
      </c>
      <c r="I31" s="51">
        <v>723</v>
      </c>
      <c r="J31" s="51">
        <v>2700</v>
      </c>
      <c r="K31" s="51">
        <v>242</v>
      </c>
      <c r="L31" s="51">
        <v>3831</v>
      </c>
      <c r="M31" s="51">
        <v>145</v>
      </c>
      <c r="N31" s="51">
        <v>198</v>
      </c>
      <c r="O31" s="51">
        <v>441</v>
      </c>
      <c r="P31" s="51">
        <v>303</v>
      </c>
      <c r="Q31" s="51">
        <v>561</v>
      </c>
      <c r="R31" s="51">
        <v>155</v>
      </c>
      <c r="S31" s="51">
        <v>170</v>
      </c>
      <c r="T31" s="51">
        <v>190</v>
      </c>
      <c r="U31" s="52"/>
      <c r="V31" s="87" t="s">
        <v>27</v>
      </c>
      <c r="W31" s="87"/>
      <c r="X31" s="58"/>
      <c r="Y31" s="57" t="s">
        <v>18</v>
      </c>
      <c r="Z31" s="43"/>
      <c r="AA31" s="43"/>
      <c r="AB31" s="43"/>
      <c r="AC31" s="43"/>
      <c r="AD31" s="43"/>
      <c r="AE31" s="43"/>
      <c r="AF31" s="43"/>
      <c r="AG31" s="43"/>
    </row>
    <row r="32" spans="1:33" s="2" customFormat="1" ht="30" customHeight="1">
      <c r="A32" s="87" t="s">
        <v>5</v>
      </c>
      <c r="B32" s="87"/>
      <c r="C32" s="59"/>
      <c r="D32" s="60" t="s">
        <v>62</v>
      </c>
      <c r="E32" s="51">
        <v>7272</v>
      </c>
      <c r="F32" s="51">
        <v>7266</v>
      </c>
      <c r="G32" s="51">
        <v>7947</v>
      </c>
      <c r="H32" s="51">
        <v>8181</v>
      </c>
      <c r="I32" s="51">
        <v>10472</v>
      </c>
      <c r="J32" s="51">
        <v>9422</v>
      </c>
      <c r="K32" s="51">
        <v>11737</v>
      </c>
      <c r="L32" s="51">
        <v>13996</v>
      </c>
      <c r="M32" s="51">
        <v>7272</v>
      </c>
      <c r="N32" s="51">
        <v>7629</v>
      </c>
      <c r="O32" s="51">
        <v>9109</v>
      </c>
      <c r="P32" s="51">
        <v>7921</v>
      </c>
      <c r="Q32" s="51">
        <v>8087</v>
      </c>
      <c r="R32" s="51">
        <v>7843</v>
      </c>
      <c r="S32" s="51">
        <v>8567</v>
      </c>
      <c r="T32" s="51">
        <v>9599</v>
      </c>
      <c r="U32" s="52"/>
      <c r="V32" s="87" t="s">
        <v>5</v>
      </c>
      <c r="W32" s="87"/>
      <c r="X32" s="58"/>
      <c r="Y32" s="57" t="s">
        <v>19</v>
      </c>
      <c r="Z32" s="43"/>
      <c r="AA32" s="43"/>
      <c r="AB32" s="43"/>
      <c r="AC32" s="43"/>
      <c r="AD32" s="43"/>
      <c r="AE32" s="43"/>
      <c r="AF32" s="43"/>
      <c r="AG32" s="43"/>
    </row>
    <row r="33" spans="1:33" s="2" customFormat="1" ht="30" customHeight="1">
      <c r="A33" s="75">
        <v>6.2</v>
      </c>
      <c r="B33" s="53"/>
      <c r="C33" s="54"/>
      <c r="D33" s="55" t="s">
        <v>50</v>
      </c>
      <c r="E33" s="52">
        <f aca="true" t="shared" si="12" ref="E33:T33">E34</f>
        <v>366</v>
      </c>
      <c r="F33" s="52">
        <f t="shared" si="12"/>
        <v>355</v>
      </c>
      <c r="G33" s="52">
        <f t="shared" si="12"/>
        <v>483</v>
      </c>
      <c r="H33" s="52">
        <f t="shared" si="12"/>
        <v>441</v>
      </c>
      <c r="I33" s="52">
        <f t="shared" si="12"/>
        <v>399</v>
      </c>
      <c r="J33" s="52">
        <f t="shared" si="12"/>
        <v>429</v>
      </c>
      <c r="K33" s="52">
        <f t="shared" si="12"/>
        <v>491</v>
      </c>
      <c r="L33" s="52">
        <f t="shared" si="12"/>
        <v>509</v>
      </c>
      <c r="M33" s="52">
        <f t="shared" si="12"/>
        <v>366</v>
      </c>
      <c r="N33" s="52">
        <f t="shared" si="12"/>
        <v>351</v>
      </c>
      <c r="O33" s="52">
        <f t="shared" si="12"/>
        <v>321</v>
      </c>
      <c r="P33" s="52">
        <f t="shared" si="12"/>
        <v>381</v>
      </c>
      <c r="Q33" s="52">
        <f t="shared" si="12"/>
        <v>479</v>
      </c>
      <c r="R33" s="52">
        <f t="shared" si="12"/>
        <v>280</v>
      </c>
      <c r="S33" s="52">
        <f t="shared" si="12"/>
        <v>356</v>
      </c>
      <c r="T33" s="52">
        <f t="shared" si="12"/>
        <v>275</v>
      </c>
      <c r="U33" s="52"/>
      <c r="V33" s="76">
        <v>6.2</v>
      </c>
      <c r="W33" s="56"/>
      <c r="X33" s="56"/>
      <c r="Y33" s="57" t="s">
        <v>28</v>
      </c>
      <c r="Z33" s="43"/>
      <c r="AA33" s="43"/>
      <c r="AB33" s="43"/>
      <c r="AC33" s="43"/>
      <c r="AD33" s="43"/>
      <c r="AE33" s="43"/>
      <c r="AF33" s="43"/>
      <c r="AG33" s="43"/>
    </row>
    <row r="34" spans="1:33" s="22" customFormat="1" ht="30" customHeight="1">
      <c r="A34" s="89" t="s">
        <v>6</v>
      </c>
      <c r="B34" s="89"/>
      <c r="C34" s="68"/>
      <c r="D34" s="69" t="s">
        <v>62</v>
      </c>
      <c r="E34" s="71">
        <v>366</v>
      </c>
      <c r="F34" s="71">
        <v>355</v>
      </c>
      <c r="G34" s="71">
        <v>483</v>
      </c>
      <c r="H34" s="71">
        <v>441</v>
      </c>
      <c r="I34" s="71">
        <v>399</v>
      </c>
      <c r="J34" s="71">
        <v>429</v>
      </c>
      <c r="K34" s="71">
        <v>491</v>
      </c>
      <c r="L34" s="71">
        <v>509</v>
      </c>
      <c r="M34" s="71">
        <v>366</v>
      </c>
      <c r="N34" s="71">
        <v>351</v>
      </c>
      <c r="O34" s="71">
        <v>321</v>
      </c>
      <c r="P34" s="71">
        <v>381</v>
      </c>
      <c r="Q34" s="71">
        <v>479</v>
      </c>
      <c r="R34" s="71">
        <v>280</v>
      </c>
      <c r="S34" s="71">
        <v>356</v>
      </c>
      <c r="T34" s="71">
        <v>275</v>
      </c>
      <c r="U34" s="70"/>
      <c r="V34" s="89" t="s">
        <v>6</v>
      </c>
      <c r="W34" s="89"/>
      <c r="X34" s="67"/>
      <c r="Y34" s="72" t="s">
        <v>19</v>
      </c>
      <c r="Z34" s="49"/>
      <c r="AA34" s="49"/>
      <c r="AB34" s="49"/>
      <c r="AC34" s="49"/>
      <c r="AD34" s="49"/>
      <c r="AE34" s="49"/>
      <c r="AF34" s="49"/>
      <c r="AG34" s="49"/>
    </row>
    <row r="35" spans="1:33" s="2" customFormat="1" ht="21" customHeight="1">
      <c r="A35" s="4"/>
      <c r="B35" s="4"/>
      <c r="C35" s="4"/>
      <c r="D35" s="6"/>
      <c r="V35" s="4"/>
      <c r="W35" s="4"/>
      <c r="X35" s="4"/>
      <c r="Y35" s="8"/>
      <c r="Z35" s="46"/>
      <c r="AA35" s="46"/>
      <c r="AB35" s="46"/>
      <c r="AC35" s="46"/>
      <c r="AD35" s="46"/>
      <c r="AE35" s="46"/>
      <c r="AF35" s="46"/>
      <c r="AG35" s="46"/>
    </row>
    <row r="36" spans="1:33" s="2" customFormat="1" ht="21" customHeight="1">
      <c r="A36" s="4"/>
      <c r="B36" s="4"/>
      <c r="C36" s="4"/>
      <c r="D36" s="6"/>
      <c r="E36" s="9"/>
      <c r="F36" s="9"/>
      <c r="H36" s="9"/>
      <c r="I36" s="47" t="s">
        <v>92</v>
      </c>
      <c r="J36" s="47"/>
      <c r="K36" s="47"/>
      <c r="L36" s="47"/>
      <c r="V36" s="4"/>
      <c r="W36" s="4"/>
      <c r="X36" s="4"/>
      <c r="Y36" s="42" t="s">
        <v>91</v>
      </c>
      <c r="Z36" s="43"/>
      <c r="AA36" s="43"/>
      <c r="AB36" s="43"/>
      <c r="AC36" s="43"/>
      <c r="AD36" s="43"/>
      <c r="AE36" s="43"/>
      <c r="AF36" s="43"/>
      <c r="AG36" s="43"/>
    </row>
    <row r="37" spans="1:33" s="1" customFormat="1" ht="30" customHeight="1">
      <c r="A37" s="93" t="s">
        <v>89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88" t="s">
        <v>107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43"/>
      <c r="AA37" s="43"/>
      <c r="AB37" s="43"/>
      <c r="AC37" s="43"/>
      <c r="AD37" s="43"/>
      <c r="AE37" s="43"/>
      <c r="AF37" s="43"/>
      <c r="AG37" s="43"/>
    </row>
    <row r="38" spans="1:33" s="1" customFormat="1" ht="30" customHeight="1">
      <c r="A38" s="94" t="s">
        <v>106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86" t="s">
        <v>88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43"/>
      <c r="AA38" s="43"/>
      <c r="AB38" s="43"/>
      <c r="AC38" s="43"/>
      <c r="AD38" s="43"/>
      <c r="AE38" s="43"/>
      <c r="AF38" s="43"/>
      <c r="AG38" s="43"/>
    </row>
    <row r="39" spans="1:33" s="10" customFormat="1" ht="30" customHeight="1">
      <c r="A39" s="95" t="s">
        <v>90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86" t="s">
        <v>98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46"/>
      <c r="AA39" s="46"/>
      <c r="AB39" s="46"/>
      <c r="AC39" s="46"/>
      <c r="AD39" s="46"/>
      <c r="AE39" s="46"/>
      <c r="AF39" s="46"/>
      <c r="AG39" s="46"/>
    </row>
    <row r="40" spans="1:33" s="2" customFormat="1" ht="30" customHeight="1">
      <c r="A40" s="23"/>
      <c r="B40" s="23"/>
      <c r="C40" s="23"/>
      <c r="D40" s="23"/>
      <c r="J40" s="80"/>
      <c r="K40" s="80" t="s">
        <v>60</v>
      </c>
      <c r="L40" s="23"/>
      <c r="M40" s="90" t="s">
        <v>103</v>
      </c>
      <c r="N40" s="91"/>
      <c r="O40" s="24"/>
      <c r="P40" s="24"/>
      <c r="Q40" s="24"/>
      <c r="R40" s="24"/>
      <c r="S40" s="24"/>
      <c r="T40" s="24"/>
      <c r="U40" s="22"/>
      <c r="V40" s="25"/>
      <c r="W40" s="25"/>
      <c r="X40" s="25"/>
      <c r="Y40" s="25"/>
      <c r="Z40" s="43"/>
      <c r="AA40" s="43"/>
      <c r="AB40" s="43"/>
      <c r="AC40" s="43"/>
      <c r="AD40" s="43"/>
      <c r="AE40" s="43"/>
      <c r="AF40" s="43"/>
      <c r="AG40" s="43"/>
    </row>
    <row r="41" spans="1:43" s="2" customFormat="1" ht="21" customHeight="1">
      <c r="A41" s="92" t="s">
        <v>61</v>
      </c>
      <c r="B41" s="92"/>
      <c r="C41" s="92"/>
      <c r="D41" s="92"/>
      <c r="E41" s="26" t="s">
        <v>93</v>
      </c>
      <c r="F41" s="26" t="s">
        <v>94</v>
      </c>
      <c r="G41" s="26" t="s">
        <v>95</v>
      </c>
      <c r="H41" s="26" t="s">
        <v>96</v>
      </c>
      <c r="I41" s="26" t="s">
        <v>97</v>
      </c>
      <c r="J41" s="26" t="s">
        <v>102</v>
      </c>
      <c r="K41" s="26" t="s">
        <v>104</v>
      </c>
      <c r="L41" s="26" t="s">
        <v>105</v>
      </c>
      <c r="M41" s="26" t="s">
        <v>93</v>
      </c>
      <c r="N41" s="26" t="s">
        <v>94</v>
      </c>
      <c r="O41" s="26" t="s">
        <v>95</v>
      </c>
      <c r="P41" s="26" t="s">
        <v>96</v>
      </c>
      <c r="Q41" s="26" t="s">
        <v>97</v>
      </c>
      <c r="R41" s="26" t="s">
        <v>102</v>
      </c>
      <c r="S41" s="26" t="s">
        <v>104</v>
      </c>
      <c r="T41" s="26" t="s">
        <v>105</v>
      </c>
      <c r="U41" s="84" t="s">
        <v>39</v>
      </c>
      <c r="V41" s="84"/>
      <c r="W41" s="84"/>
      <c r="X41" s="84"/>
      <c r="Y41" s="84"/>
      <c r="Z41" s="43"/>
      <c r="AA41" s="43"/>
      <c r="AB41" s="43"/>
      <c r="AC41" s="43"/>
      <c r="AD41" s="43"/>
      <c r="AE41" s="43"/>
      <c r="AF41" s="43"/>
      <c r="AG41" s="43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33" s="24" customFormat="1" ht="21" customHeight="1">
      <c r="A42" s="85">
        <v>1</v>
      </c>
      <c r="B42" s="85"/>
      <c r="C42" s="85"/>
      <c r="D42" s="85"/>
      <c r="E42" s="27">
        <v>2</v>
      </c>
      <c r="F42" s="24">
        <v>3</v>
      </c>
      <c r="G42" s="27">
        <v>4</v>
      </c>
      <c r="H42" s="24">
        <v>5</v>
      </c>
      <c r="I42" s="27">
        <v>6</v>
      </c>
      <c r="J42" s="24">
        <v>7</v>
      </c>
      <c r="K42" s="27">
        <v>8</v>
      </c>
      <c r="L42" s="24">
        <v>9</v>
      </c>
      <c r="M42" s="27">
        <v>10</v>
      </c>
      <c r="N42" s="24">
        <v>11</v>
      </c>
      <c r="O42" s="27">
        <v>12</v>
      </c>
      <c r="P42" s="24">
        <v>13</v>
      </c>
      <c r="Q42" s="27">
        <v>14</v>
      </c>
      <c r="R42" s="24">
        <v>15</v>
      </c>
      <c r="S42" s="27">
        <v>16</v>
      </c>
      <c r="T42" s="24">
        <v>17</v>
      </c>
      <c r="U42" s="85">
        <v>1</v>
      </c>
      <c r="V42" s="85"/>
      <c r="W42" s="85"/>
      <c r="X42" s="85"/>
      <c r="Y42" s="85"/>
      <c r="Z42" s="48"/>
      <c r="AA42" s="48"/>
      <c r="AB42" s="48"/>
      <c r="AC42" s="48"/>
      <c r="AD42" s="48"/>
      <c r="AE42" s="48"/>
      <c r="AF42" s="48"/>
      <c r="AG42" s="48"/>
    </row>
    <row r="43" spans="1:33" s="7" customFormat="1" ht="24.75" customHeight="1">
      <c r="A43" s="34">
        <v>7</v>
      </c>
      <c r="B43" s="34"/>
      <c r="C43" s="35"/>
      <c r="D43" s="19" t="s">
        <v>51</v>
      </c>
      <c r="E43" s="18">
        <f aca="true" t="shared" si="13" ref="E43:R43">E44+E47+E50+E52</f>
        <v>84057</v>
      </c>
      <c r="F43" s="18">
        <f t="shared" si="13"/>
        <v>86295</v>
      </c>
      <c r="G43" s="18">
        <f t="shared" si="13"/>
        <v>89586</v>
      </c>
      <c r="H43" s="18">
        <f t="shared" si="13"/>
        <v>94655</v>
      </c>
      <c r="I43" s="18">
        <f t="shared" si="13"/>
        <v>99653</v>
      </c>
      <c r="J43" s="18">
        <f>J44+J47+J50+J52</f>
        <v>117274.61431464349</v>
      </c>
      <c r="K43" s="18">
        <f>K44+K47+K50+K52</f>
        <v>119346.91177296515</v>
      </c>
      <c r="L43" s="18">
        <f>L44+L47+L50+L52</f>
        <v>122893.58630913045</v>
      </c>
      <c r="M43" s="18">
        <f t="shared" si="13"/>
        <v>84057</v>
      </c>
      <c r="N43" s="18">
        <f t="shared" si="13"/>
        <v>91492</v>
      </c>
      <c r="O43" s="18">
        <f t="shared" si="13"/>
        <v>100492</v>
      </c>
      <c r="P43" s="18">
        <f t="shared" si="13"/>
        <v>107962</v>
      </c>
      <c r="Q43" s="18">
        <f t="shared" si="13"/>
        <v>116348</v>
      </c>
      <c r="R43" s="18">
        <f t="shared" si="13"/>
        <v>132621</v>
      </c>
      <c r="S43" s="18">
        <f>S44+S47+S50+S52</f>
        <v>145811</v>
      </c>
      <c r="T43" s="18">
        <f>T44+T47+T50+T52</f>
        <v>151385</v>
      </c>
      <c r="U43" s="18"/>
      <c r="V43" s="34">
        <v>7</v>
      </c>
      <c r="W43" s="34"/>
      <c r="X43" s="34"/>
      <c r="Y43" s="36" t="s">
        <v>83</v>
      </c>
      <c r="Z43" s="43"/>
      <c r="AA43" s="43"/>
      <c r="AB43" s="43"/>
      <c r="AC43" s="43"/>
      <c r="AD43" s="43"/>
      <c r="AE43" s="43"/>
      <c r="AF43" s="43"/>
      <c r="AG43" s="43"/>
    </row>
    <row r="44" spans="1:33" s="2" customFormat="1" ht="24.75" customHeight="1">
      <c r="A44" s="13">
        <v>7.1</v>
      </c>
      <c r="B44" s="13"/>
      <c r="C44" s="3"/>
      <c r="D44" s="20" t="s">
        <v>52</v>
      </c>
      <c r="E44" s="15">
        <f aca="true" t="shared" si="14" ref="E44:R44">E45+E46</f>
        <v>29162</v>
      </c>
      <c r="F44" s="15">
        <f t="shared" si="14"/>
        <v>30771</v>
      </c>
      <c r="G44" s="15">
        <f t="shared" si="14"/>
        <v>37429</v>
      </c>
      <c r="H44" s="15">
        <f t="shared" si="14"/>
        <v>43608</v>
      </c>
      <c r="I44" s="15">
        <f t="shared" si="14"/>
        <v>47478</v>
      </c>
      <c r="J44" s="15">
        <f>J45+J46</f>
        <v>55571</v>
      </c>
      <c r="K44" s="15">
        <f>K45+K46</f>
        <v>55680</v>
      </c>
      <c r="L44" s="15">
        <f>L45+L46</f>
        <v>60476</v>
      </c>
      <c r="M44" s="15">
        <f t="shared" si="14"/>
        <v>29162</v>
      </c>
      <c r="N44" s="15">
        <f t="shared" si="14"/>
        <v>31339</v>
      </c>
      <c r="O44" s="15">
        <f t="shared" si="14"/>
        <v>34832</v>
      </c>
      <c r="P44" s="15">
        <f t="shared" si="14"/>
        <v>38235</v>
      </c>
      <c r="Q44" s="15">
        <f t="shared" si="14"/>
        <v>41161</v>
      </c>
      <c r="R44" s="15">
        <f t="shared" si="14"/>
        <v>44763</v>
      </c>
      <c r="S44" s="15">
        <f>S45+S46</f>
        <v>47404</v>
      </c>
      <c r="T44" s="15">
        <f>T45+T46</f>
        <v>50945</v>
      </c>
      <c r="U44" s="15"/>
      <c r="V44" s="13">
        <v>7.1</v>
      </c>
      <c r="W44" s="16"/>
      <c r="X44" s="16"/>
      <c r="Y44" s="17" t="s">
        <v>29</v>
      </c>
      <c r="Z44" s="43"/>
      <c r="AA44" s="43"/>
      <c r="AB44" s="43"/>
      <c r="AC44" s="43"/>
      <c r="AD44" s="43"/>
      <c r="AE44" s="43"/>
      <c r="AF44" s="43"/>
      <c r="AG44" s="43"/>
    </row>
    <row r="45" spans="1:33" s="2" customFormat="1" ht="24.75" customHeight="1">
      <c r="A45" s="82" t="s">
        <v>67</v>
      </c>
      <c r="B45" s="82"/>
      <c r="C45" s="5"/>
      <c r="D45" s="20" t="s">
        <v>42</v>
      </c>
      <c r="E45" s="51">
        <v>28952</v>
      </c>
      <c r="F45" s="51">
        <v>30484</v>
      </c>
      <c r="G45" s="51">
        <v>36996</v>
      </c>
      <c r="H45" s="51">
        <v>43040</v>
      </c>
      <c r="I45" s="51">
        <v>46652</v>
      </c>
      <c r="J45" s="51">
        <v>54732</v>
      </c>
      <c r="K45" s="51">
        <v>54483</v>
      </c>
      <c r="L45" s="51">
        <v>59216</v>
      </c>
      <c r="M45" s="51">
        <v>28952</v>
      </c>
      <c r="N45" s="51">
        <v>31113</v>
      </c>
      <c r="O45" s="51">
        <v>34563</v>
      </c>
      <c r="P45" s="51">
        <v>37882</v>
      </c>
      <c r="Q45" s="51">
        <v>40666</v>
      </c>
      <c r="R45" s="51">
        <v>44224</v>
      </c>
      <c r="S45" s="51">
        <v>46833</v>
      </c>
      <c r="T45" s="51">
        <v>50331</v>
      </c>
      <c r="U45" s="15"/>
      <c r="V45" s="82" t="s">
        <v>67</v>
      </c>
      <c r="W45" s="82"/>
      <c r="X45" s="16"/>
      <c r="Y45" s="17" t="s">
        <v>18</v>
      </c>
      <c r="Z45" s="43"/>
      <c r="AA45" s="43"/>
      <c r="AB45" s="43"/>
      <c r="AC45" s="43"/>
      <c r="AD45" s="43"/>
      <c r="AE45" s="43"/>
      <c r="AF45" s="43"/>
      <c r="AG45" s="43"/>
    </row>
    <row r="46" spans="1:33" s="2" customFormat="1" ht="24.75" customHeight="1">
      <c r="A46" s="82" t="s">
        <v>68</v>
      </c>
      <c r="B46" s="82"/>
      <c r="C46" s="5"/>
      <c r="D46" s="21" t="s">
        <v>62</v>
      </c>
      <c r="E46" s="51">
        <v>210</v>
      </c>
      <c r="F46" s="51">
        <v>287</v>
      </c>
      <c r="G46" s="51">
        <v>433</v>
      </c>
      <c r="H46" s="51">
        <v>568</v>
      </c>
      <c r="I46" s="51">
        <v>826</v>
      </c>
      <c r="J46" s="51">
        <v>839</v>
      </c>
      <c r="K46" s="51">
        <v>1197</v>
      </c>
      <c r="L46" s="51">
        <v>1260</v>
      </c>
      <c r="M46" s="51">
        <v>210</v>
      </c>
      <c r="N46" s="51">
        <v>226</v>
      </c>
      <c r="O46" s="51">
        <v>269</v>
      </c>
      <c r="P46" s="51">
        <v>353</v>
      </c>
      <c r="Q46" s="51">
        <v>495</v>
      </c>
      <c r="R46" s="51">
        <v>539</v>
      </c>
      <c r="S46" s="51">
        <v>571</v>
      </c>
      <c r="T46" s="51">
        <v>614</v>
      </c>
      <c r="U46" s="15"/>
      <c r="V46" s="82" t="s">
        <v>68</v>
      </c>
      <c r="W46" s="82"/>
      <c r="X46" s="16"/>
      <c r="Y46" s="17" t="s">
        <v>19</v>
      </c>
      <c r="Z46" s="43"/>
      <c r="AA46" s="43"/>
      <c r="AB46" s="43"/>
      <c r="AC46" s="43"/>
      <c r="AD46" s="43"/>
      <c r="AE46" s="43"/>
      <c r="AF46" s="43"/>
      <c r="AG46" s="43"/>
    </row>
    <row r="47" spans="1:33" s="2" customFormat="1" ht="24.75" customHeight="1">
      <c r="A47" s="13">
        <v>7.2</v>
      </c>
      <c r="B47" s="13"/>
      <c r="C47" s="3"/>
      <c r="D47" s="21" t="s">
        <v>63</v>
      </c>
      <c r="E47" s="52">
        <f aca="true" t="shared" si="15" ref="E47:T47">E48+E49</f>
        <v>20981</v>
      </c>
      <c r="F47" s="52">
        <f t="shared" si="15"/>
        <v>22078</v>
      </c>
      <c r="G47" s="52">
        <f t="shared" si="15"/>
        <v>21818</v>
      </c>
      <c r="H47" s="52">
        <f t="shared" si="15"/>
        <v>22477</v>
      </c>
      <c r="I47" s="52">
        <f t="shared" si="15"/>
        <v>23282</v>
      </c>
      <c r="J47" s="52">
        <f t="shared" si="15"/>
        <v>27405</v>
      </c>
      <c r="K47" s="52">
        <f t="shared" si="15"/>
        <v>30834</v>
      </c>
      <c r="L47" s="52">
        <f t="shared" si="15"/>
        <v>30865</v>
      </c>
      <c r="M47" s="52">
        <f t="shared" si="15"/>
        <v>20981</v>
      </c>
      <c r="N47" s="52">
        <f t="shared" si="15"/>
        <v>21076</v>
      </c>
      <c r="O47" s="52">
        <f t="shared" si="15"/>
        <v>20512</v>
      </c>
      <c r="P47" s="52">
        <f t="shared" si="15"/>
        <v>19828</v>
      </c>
      <c r="Q47" s="52">
        <f t="shared" si="15"/>
        <v>19238</v>
      </c>
      <c r="R47" s="52">
        <f t="shared" si="15"/>
        <v>21527</v>
      </c>
      <c r="S47" s="52">
        <f t="shared" si="15"/>
        <v>22080</v>
      </c>
      <c r="T47" s="52">
        <f t="shared" si="15"/>
        <v>22086</v>
      </c>
      <c r="U47" s="15"/>
      <c r="V47" s="13">
        <v>7.2</v>
      </c>
      <c r="W47" s="16"/>
      <c r="X47" s="16"/>
      <c r="Y47" s="17" t="s">
        <v>30</v>
      </c>
      <c r="Z47" s="43"/>
      <c r="AA47" s="43"/>
      <c r="AB47" s="43"/>
      <c r="AC47" s="43"/>
      <c r="AD47" s="43"/>
      <c r="AE47" s="43"/>
      <c r="AF47" s="43"/>
      <c r="AG47" s="43"/>
    </row>
    <row r="48" spans="1:33" s="2" customFormat="1" ht="24.75" customHeight="1">
      <c r="A48" s="81" t="s">
        <v>7</v>
      </c>
      <c r="B48" s="81"/>
      <c r="C48" s="4"/>
      <c r="D48" s="20" t="s">
        <v>42</v>
      </c>
      <c r="E48" s="51">
        <v>2222</v>
      </c>
      <c r="F48" s="51">
        <v>2282</v>
      </c>
      <c r="G48" s="51">
        <v>2271</v>
      </c>
      <c r="H48" s="51">
        <v>2343</v>
      </c>
      <c r="I48" s="51">
        <v>2855</v>
      </c>
      <c r="J48" s="51">
        <v>3205</v>
      </c>
      <c r="K48" s="51">
        <v>3848</v>
      </c>
      <c r="L48" s="51">
        <v>4272</v>
      </c>
      <c r="M48" s="51">
        <v>2222</v>
      </c>
      <c r="N48" s="51">
        <v>2215</v>
      </c>
      <c r="O48" s="51">
        <v>2192</v>
      </c>
      <c r="P48" s="51">
        <v>2090</v>
      </c>
      <c r="Q48" s="51">
        <v>2379</v>
      </c>
      <c r="R48" s="51">
        <v>2598</v>
      </c>
      <c r="S48" s="51">
        <v>2666</v>
      </c>
      <c r="T48" s="51">
        <v>2962</v>
      </c>
      <c r="U48" s="15"/>
      <c r="V48" s="81" t="s">
        <v>7</v>
      </c>
      <c r="W48" s="81"/>
      <c r="X48" s="14"/>
      <c r="Y48" s="17" t="s">
        <v>18</v>
      </c>
      <c r="Z48" s="43"/>
      <c r="AA48" s="43"/>
      <c r="AB48" s="43"/>
      <c r="AC48" s="43"/>
      <c r="AD48" s="43"/>
      <c r="AE48" s="43"/>
      <c r="AF48" s="43"/>
      <c r="AG48" s="43"/>
    </row>
    <row r="49" spans="1:33" s="2" customFormat="1" ht="24.75" customHeight="1">
      <c r="A49" s="81" t="s">
        <v>8</v>
      </c>
      <c r="B49" s="81"/>
      <c r="C49" s="4"/>
      <c r="D49" s="21" t="s">
        <v>62</v>
      </c>
      <c r="E49" s="51">
        <v>18759</v>
      </c>
      <c r="F49" s="51">
        <v>19796</v>
      </c>
      <c r="G49" s="51">
        <v>19547</v>
      </c>
      <c r="H49" s="51">
        <v>20134</v>
      </c>
      <c r="I49" s="51">
        <v>20427</v>
      </c>
      <c r="J49" s="51">
        <v>24200</v>
      </c>
      <c r="K49" s="51">
        <v>26986</v>
      </c>
      <c r="L49" s="51">
        <v>26593</v>
      </c>
      <c r="M49" s="51">
        <v>18759</v>
      </c>
      <c r="N49" s="51">
        <v>18861</v>
      </c>
      <c r="O49" s="51">
        <v>18320</v>
      </c>
      <c r="P49" s="51">
        <v>17738</v>
      </c>
      <c r="Q49" s="51">
        <v>16859</v>
      </c>
      <c r="R49" s="51">
        <v>18929</v>
      </c>
      <c r="S49" s="51">
        <v>19414</v>
      </c>
      <c r="T49" s="51">
        <v>19124</v>
      </c>
      <c r="U49" s="15"/>
      <c r="V49" s="81" t="s">
        <v>8</v>
      </c>
      <c r="W49" s="81"/>
      <c r="X49" s="14"/>
      <c r="Y49" s="17" t="s">
        <v>19</v>
      </c>
      <c r="Z49" s="43"/>
      <c r="AA49" s="43"/>
      <c r="AB49" s="43"/>
      <c r="AC49" s="43"/>
      <c r="AD49" s="43"/>
      <c r="AE49" s="43"/>
      <c r="AF49" s="43"/>
      <c r="AG49" s="43"/>
    </row>
    <row r="50" spans="1:33" s="2" customFormat="1" ht="24.75" customHeight="1">
      <c r="A50" s="13">
        <v>7.3</v>
      </c>
      <c r="B50" s="13"/>
      <c r="C50" s="3"/>
      <c r="D50" s="20" t="s">
        <v>53</v>
      </c>
      <c r="E50" s="52">
        <f aca="true" t="shared" si="16" ref="E50:T50">E51</f>
        <v>823</v>
      </c>
      <c r="F50" s="52">
        <f t="shared" si="16"/>
        <v>837</v>
      </c>
      <c r="G50" s="52">
        <f t="shared" si="16"/>
        <v>956</v>
      </c>
      <c r="H50" s="52">
        <f t="shared" si="16"/>
        <v>895</v>
      </c>
      <c r="I50" s="52">
        <f t="shared" si="16"/>
        <v>996</v>
      </c>
      <c r="J50" s="52">
        <f t="shared" si="16"/>
        <v>1481</v>
      </c>
      <c r="K50" s="52">
        <f t="shared" si="16"/>
        <v>1293</v>
      </c>
      <c r="L50" s="52">
        <f t="shared" si="16"/>
        <v>1468</v>
      </c>
      <c r="M50" s="52">
        <f t="shared" si="16"/>
        <v>823</v>
      </c>
      <c r="N50" s="52">
        <f t="shared" si="16"/>
        <v>831</v>
      </c>
      <c r="O50" s="52">
        <f t="shared" si="16"/>
        <v>895</v>
      </c>
      <c r="P50" s="52">
        <f t="shared" si="16"/>
        <v>839</v>
      </c>
      <c r="Q50" s="52">
        <f t="shared" si="16"/>
        <v>902</v>
      </c>
      <c r="R50" s="52">
        <f t="shared" si="16"/>
        <v>1236</v>
      </c>
      <c r="S50" s="52">
        <f t="shared" si="16"/>
        <v>1063</v>
      </c>
      <c r="T50" s="52">
        <f t="shared" si="16"/>
        <v>1152</v>
      </c>
      <c r="U50" s="15"/>
      <c r="V50" s="13">
        <v>7.3</v>
      </c>
      <c r="W50" s="16"/>
      <c r="X50" s="16"/>
      <c r="Y50" s="17" t="s">
        <v>31</v>
      </c>
      <c r="Z50" s="43"/>
      <c r="AA50" s="43"/>
      <c r="AB50" s="43"/>
      <c r="AC50" s="43"/>
      <c r="AD50" s="43"/>
      <c r="AE50" s="43"/>
      <c r="AF50" s="43"/>
      <c r="AG50" s="43"/>
    </row>
    <row r="51" spans="1:33" s="2" customFormat="1" ht="24.75" customHeight="1">
      <c r="A51" s="81" t="s">
        <v>32</v>
      </c>
      <c r="B51" s="81"/>
      <c r="C51" s="4"/>
      <c r="D51" s="21" t="s">
        <v>62</v>
      </c>
      <c r="E51" s="51">
        <v>823</v>
      </c>
      <c r="F51" s="51">
        <v>837</v>
      </c>
      <c r="G51" s="51">
        <v>956</v>
      </c>
      <c r="H51" s="51">
        <v>895</v>
      </c>
      <c r="I51" s="51">
        <v>996</v>
      </c>
      <c r="J51" s="51">
        <v>1481</v>
      </c>
      <c r="K51" s="51">
        <v>1293</v>
      </c>
      <c r="L51" s="51">
        <v>1468</v>
      </c>
      <c r="M51" s="51">
        <v>823</v>
      </c>
      <c r="N51" s="51">
        <v>831</v>
      </c>
      <c r="O51" s="51">
        <v>895</v>
      </c>
      <c r="P51" s="51">
        <v>839</v>
      </c>
      <c r="Q51" s="51">
        <v>902</v>
      </c>
      <c r="R51" s="51">
        <v>1236</v>
      </c>
      <c r="S51" s="51">
        <v>1063</v>
      </c>
      <c r="T51" s="51">
        <v>1152</v>
      </c>
      <c r="U51" s="15"/>
      <c r="V51" s="81" t="s">
        <v>32</v>
      </c>
      <c r="W51" s="81"/>
      <c r="X51" s="14"/>
      <c r="Y51" s="17" t="s">
        <v>19</v>
      </c>
      <c r="Z51" s="43"/>
      <c r="AA51" s="43"/>
      <c r="AB51" s="43"/>
      <c r="AC51" s="43"/>
      <c r="AD51" s="43"/>
      <c r="AE51" s="43"/>
      <c r="AF51" s="43"/>
      <c r="AG51" s="43"/>
    </row>
    <row r="52" spans="1:33" s="2" customFormat="1" ht="24.75" customHeight="1">
      <c r="A52" s="13">
        <v>7.4</v>
      </c>
      <c r="B52" s="13"/>
      <c r="C52" s="3"/>
      <c r="D52" s="20" t="s">
        <v>54</v>
      </c>
      <c r="E52" s="52">
        <f aca="true" t="shared" si="17" ref="E52:T52">E53+E54</f>
        <v>33091</v>
      </c>
      <c r="F52" s="52">
        <f t="shared" si="17"/>
        <v>32609</v>
      </c>
      <c r="G52" s="52">
        <f t="shared" si="17"/>
        <v>29383</v>
      </c>
      <c r="H52" s="52">
        <f t="shared" si="17"/>
        <v>27675</v>
      </c>
      <c r="I52" s="52">
        <f t="shared" si="17"/>
        <v>27897</v>
      </c>
      <c r="J52" s="52">
        <f t="shared" si="17"/>
        <v>32817.614314643484</v>
      </c>
      <c r="K52" s="52">
        <f t="shared" si="17"/>
        <v>31539.911772965148</v>
      </c>
      <c r="L52" s="52">
        <f t="shared" si="17"/>
        <v>30084.58630913044</v>
      </c>
      <c r="M52" s="52">
        <f t="shared" si="17"/>
        <v>33091</v>
      </c>
      <c r="N52" s="52">
        <f t="shared" si="17"/>
        <v>38246</v>
      </c>
      <c r="O52" s="52">
        <f t="shared" si="17"/>
        <v>44253</v>
      </c>
      <c r="P52" s="52">
        <f t="shared" si="17"/>
        <v>49060</v>
      </c>
      <c r="Q52" s="52">
        <f t="shared" si="17"/>
        <v>55047</v>
      </c>
      <c r="R52" s="52">
        <f t="shared" si="17"/>
        <v>65095</v>
      </c>
      <c r="S52" s="52">
        <f t="shared" si="17"/>
        <v>75264</v>
      </c>
      <c r="T52" s="52">
        <f t="shared" si="17"/>
        <v>77202</v>
      </c>
      <c r="U52" s="15"/>
      <c r="V52" s="13">
        <v>7.4</v>
      </c>
      <c r="W52" s="16"/>
      <c r="X52" s="16"/>
      <c r="Y52" s="17" t="s">
        <v>33</v>
      </c>
      <c r="Z52" s="43"/>
      <c r="AA52" s="43"/>
      <c r="AB52" s="43"/>
      <c r="AC52" s="43"/>
      <c r="AD52" s="43"/>
      <c r="AE52" s="43"/>
      <c r="AF52" s="43"/>
      <c r="AG52" s="43"/>
    </row>
    <row r="53" spans="1:33" s="2" customFormat="1" ht="24.75" customHeight="1">
      <c r="A53" s="81" t="s">
        <v>9</v>
      </c>
      <c r="B53" s="81"/>
      <c r="C53" s="4"/>
      <c r="D53" s="20" t="s">
        <v>42</v>
      </c>
      <c r="E53" s="51">
        <v>4289</v>
      </c>
      <c r="F53" s="51">
        <v>4404</v>
      </c>
      <c r="G53" s="51">
        <v>4375</v>
      </c>
      <c r="H53" s="51">
        <v>4889</v>
      </c>
      <c r="I53" s="51">
        <v>6564</v>
      </c>
      <c r="J53" s="51">
        <v>10275.614314643486</v>
      </c>
      <c r="K53" s="51">
        <v>10132.911772965146</v>
      </c>
      <c r="L53" s="51">
        <v>10345.586309130444</v>
      </c>
      <c r="M53" s="51">
        <v>4289</v>
      </c>
      <c r="N53" s="51">
        <v>4470</v>
      </c>
      <c r="O53" s="51">
        <v>4778</v>
      </c>
      <c r="P53" s="51">
        <v>5074</v>
      </c>
      <c r="Q53" s="51">
        <v>5533</v>
      </c>
      <c r="R53" s="51">
        <v>7087</v>
      </c>
      <c r="S53" s="51">
        <v>6333</v>
      </c>
      <c r="T53" s="51">
        <v>5964</v>
      </c>
      <c r="U53" s="15"/>
      <c r="V53" s="81" t="s">
        <v>9</v>
      </c>
      <c r="W53" s="81"/>
      <c r="X53" s="14"/>
      <c r="Y53" s="17" t="s">
        <v>18</v>
      </c>
      <c r="Z53" s="43"/>
      <c r="AA53" s="43"/>
      <c r="AB53" s="43"/>
      <c r="AC53" s="43"/>
      <c r="AD53" s="43"/>
      <c r="AE53" s="43"/>
      <c r="AF53" s="43"/>
      <c r="AG53" s="43"/>
    </row>
    <row r="54" spans="1:33" s="2" customFormat="1" ht="24.75" customHeight="1">
      <c r="A54" s="81" t="s">
        <v>10</v>
      </c>
      <c r="B54" s="81"/>
      <c r="C54" s="4"/>
      <c r="D54" s="21" t="s">
        <v>62</v>
      </c>
      <c r="E54" s="51">
        <v>28802</v>
      </c>
      <c r="F54" s="51">
        <v>28205</v>
      </c>
      <c r="G54" s="51">
        <v>25008</v>
      </c>
      <c r="H54" s="51">
        <v>22786</v>
      </c>
      <c r="I54" s="51">
        <v>21333</v>
      </c>
      <c r="J54" s="51">
        <v>22542</v>
      </c>
      <c r="K54" s="51">
        <v>21407</v>
      </c>
      <c r="L54" s="51">
        <v>19739</v>
      </c>
      <c r="M54" s="51">
        <v>28802</v>
      </c>
      <c r="N54" s="51">
        <v>33776</v>
      </c>
      <c r="O54" s="51">
        <v>39475</v>
      </c>
      <c r="P54" s="51">
        <v>43986</v>
      </c>
      <c r="Q54" s="51">
        <v>49514</v>
      </c>
      <c r="R54" s="51">
        <v>58008</v>
      </c>
      <c r="S54" s="51">
        <v>68931</v>
      </c>
      <c r="T54" s="51">
        <v>71238</v>
      </c>
      <c r="U54" s="15"/>
      <c r="V54" s="81" t="s">
        <v>10</v>
      </c>
      <c r="W54" s="81"/>
      <c r="X54" s="14"/>
      <c r="Y54" s="17" t="s">
        <v>19</v>
      </c>
      <c r="Z54" s="43"/>
      <c r="AA54" s="43"/>
      <c r="AB54" s="43"/>
      <c r="AC54" s="43"/>
      <c r="AD54" s="43"/>
      <c r="AE54" s="43"/>
      <c r="AF54" s="43"/>
      <c r="AG54" s="43"/>
    </row>
    <row r="55" spans="1:33" s="7" customFormat="1" ht="24.75" customHeight="1">
      <c r="A55" s="34">
        <v>8</v>
      </c>
      <c r="B55" s="34"/>
      <c r="C55" s="35"/>
      <c r="D55" s="19" t="s">
        <v>55</v>
      </c>
      <c r="E55" s="64">
        <f aca="true" t="shared" si="18" ref="E55:M55">E57+E61</f>
        <v>98040</v>
      </c>
      <c r="F55" s="64">
        <f t="shared" si="18"/>
        <v>97523</v>
      </c>
      <c r="G55" s="64">
        <f t="shared" si="18"/>
        <v>117729</v>
      </c>
      <c r="H55" s="64">
        <f t="shared" si="18"/>
        <v>130204</v>
      </c>
      <c r="I55" s="64">
        <f t="shared" si="18"/>
        <v>159572</v>
      </c>
      <c r="J55" s="64">
        <f t="shared" si="18"/>
        <v>183295</v>
      </c>
      <c r="K55" s="64">
        <f t="shared" si="18"/>
        <v>242617</v>
      </c>
      <c r="L55" s="64">
        <f t="shared" si="18"/>
        <v>283116</v>
      </c>
      <c r="M55" s="64">
        <f t="shared" si="18"/>
        <v>98040</v>
      </c>
      <c r="N55" s="64">
        <f aca="true" t="shared" si="19" ref="N55:T55">N57+N61</f>
        <v>105716</v>
      </c>
      <c r="O55" s="64">
        <f t="shared" si="19"/>
        <v>131852</v>
      </c>
      <c r="P55" s="64">
        <f t="shared" si="19"/>
        <v>145618</v>
      </c>
      <c r="Q55" s="64">
        <f t="shared" si="19"/>
        <v>168084</v>
      </c>
      <c r="R55" s="64">
        <f t="shared" si="19"/>
        <v>193481</v>
      </c>
      <c r="S55" s="64">
        <f t="shared" si="19"/>
        <v>240948</v>
      </c>
      <c r="T55" s="64">
        <f t="shared" si="19"/>
        <v>273797</v>
      </c>
      <c r="U55" s="18"/>
      <c r="V55" s="34">
        <v>8</v>
      </c>
      <c r="W55" s="34"/>
      <c r="X55" s="34"/>
      <c r="Y55" s="36" t="s">
        <v>82</v>
      </c>
      <c r="Z55" s="43"/>
      <c r="AA55" s="43"/>
      <c r="AB55" s="43"/>
      <c r="AC55" s="43"/>
      <c r="AD55" s="43"/>
      <c r="AE55" s="43"/>
      <c r="AF55" s="43"/>
      <c r="AG55" s="43"/>
    </row>
    <row r="56" spans="1:33" s="2" customFormat="1" ht="24.75" customHeight="1">
      <c r="A56" s="39"/>
      <c r="B56" s="39"/>
      <c r="C56" s="40"/>
      <c r="D56" s="19" t="s">
        <v>56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15"/>
      <c r="V56" s="39"/>
      <c r="W56" s="39"/>
      <c r="X56" s="39"/>
      <c r="Y56" s="36" t="s">
        <v>72</v>
      </c>
      <c r="Z56" s="43"/>
      <c r="AA56" s="43"/>
      <c r="AB56" s="43"/>
      <c r="AC56" s="43"/>
      <c r="AD56" s="43"/>
      <c r="AE56" s="43"/>
      <c r="AF56" s="43"/>
      <c r="AG56" s="43"/>
    </row>
    <row r="57" spans="1:33" s="2" customFormat="1" ht="24.75" customHeight="1">
      <c r="A57" s="13">
        <v>8.1</v>
      </c>
      <c r="B57" s="16"/>
      <c r="C57" s="3"/>
      <c r="D57" s="20" t="s">
        <v>57</v>
      </c>
      <c r="E57" s="52">
        <f aca="true" t="shared" si="20" ref="E57:M57">E58+E59+E60</f>
        <v>97300</v>
      </c>
      <c r="F57" s="52">
        <f t="shared" si="20"/>
        <v>96722</v>
      </c>
      <c r="G57" s="52">
        <f t="shared" si="20"/>
        <v>116820</v>
      </c>
      <c r="H57" s="52">
        <f t="shared" si="20"/>
        <v>129182</v>
      </c>
      <c r="I57" s="52">
        <f t="shared" si="20"/>
        <v>158379</v>
      </c>
      <c r="J57" s="52">
        <f t="shared" si="20"/>
        <v>181896</v>
      </c>
      <c r="K57" s="52">
        <f t="shared" si="20"/>
        <v>241002</v>
      </c>
      <c r="L57" s="52">
        <f t="shared" si="20"/>
        <v>281266</v>
      </c>
      <c r="M57" s="52">
        <f t="shared" si="20"/>
        <v>97300</v>
      </c>
      <c r="N57" s="52">
        <f aca="true" t="shared" si="21" ref="N57:T57">N58+N59+N60</f>
        <v>104946</v>
      </c>
      <c r="O57" s="52">
        <f t="shared" si="21"/>
        <v>131049</v>
      </c>
      <c r="P57" s="52">
        <f t="shared" si="21"/>
        <v>144789</v>
      </c>
      <c r="Q57" s="52">
        <f t="shared" si="21"/>
        <v>167205</v>
      </c>
      <c r="R57" s="52">
        <f t="shared" si="21"/>
        <v>192515</v>
      </c>
      <c r="S57" s="52">
        <f t="shared" si="21"/>
        <v>239940</v>
      </c>
      <c r="T57" s="52">
        <f t="shared" si="21"/>
        <v>272730</v>
      </c>
      <c r="U57" s="15"/>
      <c r="V57" s="13">
        <v>8.1</v>
      </c>
      <c r="W57" s="16"/>
      <c r="X57" s="16"/>
      <c r="Y57" s="17" t="s">
        <v>34</v>
      </c>
      <c r="Z57" s="43"/>
      <c r="AA57" s="43"/>
      <c r="AB57" s="43"/>
      <c r="AC57" s="43"/>
      <c r="AD57" s="43"/>
      <c r="AE57" s="43"/>
      <c r="AF57" s="43"/>
      <c r="AG57" s="43"/>
    </row>
    <row r="58" spans="1:33" s="2" customFormat="1" ht="24.75" customHeight="1">
      <c r="A58" s="81" t="s">
        <v>11</v>
      </c>
      <c r="B58" s="81"/>
      <c r="C58" s="3"/>
      <c r="D58" s="20" t="s">
        <v>77</v>
      </c>
      <c r="E58" s="51">
        <v>274</v>
      </c>
      <c r="F58" s="51">
        <v>391</v>
      </c>
      <c r="G58" s="51">
        <v>734</v>
      </c>
      <c r="H58" s="51">
        <v>415</v>
      </c>
      <c r="I58" s="51">
        <v>635</v>
      </c>
      <c r="J58" s="51">
        <v>736</v>
      </c>
      <c r="K58" s="51">
        <v>849</v>
      </c>
      <c r="L58" s="51">
        <v>1072</v>
      </c>
      <c r="M58" s="51">
        <v>274</v>
      </c>
      <c r="N58" s="51">
        <v>375</v>
      </c>
      <c r="O58" s="51">
        <v>659</v>
      </c>
      <c r="P58" s="51">
        <v>351</v>
      </c>
      <c r="Q58" s="51">
        <v>492</v>
      </c>
      <c r="R58" s="51">
        <v>508</v>
      </c>
      <c r="S58" s="51">
        <v>531</v>
      </c>
      <c r="T58" s="51">
        <v>618</v>
      </c>
      <c r="U58" s="15"/>
      <c r="V58" s="81" t="s">
        <v>11</v>
      </c>
      <c r="W58" s="81"/>
      <c r="X58" s="16"/>
      <c r="Y58" s="17" t="s">
        <v>85</v>
      </c>
      <c r="Z58" s="43"/>
      <c r="AA58" s="43"/>
      <c r="AB58" s="43"/>
      <c r="AC58" s="43"/>
      <c r="AD58" s="43"/>
      <c r="AE58" s="43"/>
      <c r="AF58" s="43"/>
      <c r="AG58" s="43"/>
    </row>
    <row r="59" spans="1:33" s="2" customFormat="1" ht="24.75" customHeight="1">
      <c r="A59" s="81" t="s">
        <v>12</v>
      </c>
      <c r="B59" s="81"/>
      <c r="C59" s="4"/>
      <c r="D59" s="20" t="s">
        <v>42</v>
      </c>
      <c r="E59" s="51">
        <v>1376</v>
      </c>
      <c r="F59" s="51">
        <v>1707</v>
      </c>
      <c r="G59" s="51">
        <v>1825</v>
      </c>
      <c r="H59" s="51">
        <v>1850</v>
      </c>
      <c r="I59" s="51">
        <v>2063</v>
      </c>
      <c r="J59" s="51">
        <v>2380</v>
      </c>
      <c r="K59" s="51">
        <v>2748</v>
      </c>
      <c r="L59" s="51">
        <v>2776</v>
      </c>
      <c r="M59" s="51">
        <v>1376</v>
      </c>
      <c r="N59" s="51">
        <v>1853</v>
      </c>
      <c r="O59" s="51">
        <v>2050</v>
      </c>
      <c r="P59" s="51">
        <v>2075</v>
      </c>
      <c r="Q59" s="51">
        <v>2180</v>
      </c>
      <c r="R59" s="51">
        <v>2521</v>
      </c>
      <c r="S59" s="51">
        <v>2738</v>
      </c>
      <c r="T59" s="51">
        <v>2696</v>
      </c>
      <c r="U59" s="15"/>
      <c r="V59" s="81" t="s">
        <v>12</v>
      </c>
      <c r="W59" s="81"/>
      <c r="X59" s="14"/>
      <c r="Y59" s="17" t="s">
        <v>18</v>
      </c>
      <c r="Z59" s="43"/>
      <c r="AA59" s="43"/>
      <c r="AB59" s="43"/>
      <c r="AC59" s="43"/>
      <c r="AD59" s="43"/>
      <c r="AE59" s="43"/>
      <c r="AF59" s="43"/>
      <c r="AG59" s="43"/>
    </row>
    <row r="60" spans="1:33" s="2" customFormat="1" ht="24.75" customHeight="1">
      <c r="A60" s="83" t="s">
        <v>69</v>
      </c>
      <c r="B60" s="83"/>
      <c r="C60" s="4"/>
      <c r="D60" s="21" t="s">
        <v>62</v>
      </c>
      <c r="E60" s="51">
        <v>95650</v>
      </c>
      <c r="F60" s="51">
        <v>94624</v>
      </c>
      <c r="G60" s="51">
        <v>114261</v>
      </c>
      <c r="H60" s="51">
        <v>126917</v>
      </c>
      <c r="I60" s="51">
        <v>155681</v>
      </c>
      <c r="J60" s="51">
        <v>178780</v>
      </c>
      <c r="K60" s="51">
        <v>237405</v>
      </c>
      <c r="L60" s="51">
        <v>277418</v>
      </c>
      <c r="M60" s="51">
        <v>95650</v>
      </c>
      <c r="N60" s="51">
        <v>102718</v>
      </c>
      <c r="O60" s="51">
        <v>128340</v>
      </c>
      <c r="P60" s="51">
        <v>142363</v>
      </c>
      <c r="Q60" s="51">
        <v>164533</v>
      </c>
      <c r="R60" s="51">
        <v>189486</v>
      </c>
      <c r="S60" s="51">
        <v>236671</v>
      </c>
      <c r="T60" s="51">
        <v>269416</v>
      </c>
      <c r="U60" s="15"/>
      <c r="V60" s="83" t="s">
        <v>69</v>
      </c>
      <c r="W60" s="83"/>
      <c r="X60" s="14"/>
      <c r="Y60" s="17" t="s">
        <v>19</v>
      </c>
      <c r="Z60" s="43"/>
      <c r="AA60" s="43"/>
      <c r="AB60" s="43"/>
      <c r="AC60" s="43"/>
      <c r="AD60" s="43"/>
      <c r="AE60" s="43"/>
      <c r="AF60" s="43"/>
      <c r="AG60" s="43"/>
    </row>
    <row r="61" spans="1:33" s="2" customFormat="1" ht="24.75" customHeight="1">
      <c r="A61" s="13">
        <v>8.2</v>
      </c>
      <c r="B61" s="16"/>
      <c r="C61" s="3"/>
      <c r="D61" s="20" t="s">
        <v>64</v>
      </c>
      <c r="E61" s="52">
        <f aca="true" t="shared" si="22" ref="E61:T61">E62</f>
        <v>740</v>
      </c>
      <c r="F61" s="52">
        <f t="shared" si="22"/>
        <v>801</v>
      </c>
      <c r="G61" s="52">
        <f t="shared" si="22"/>
        <v>909</v>
      </c>
      <c r="H61" s="52">
        <f t="shared" si="22"/>
        <v>1022</v>
      </c>
      <c r="I61" s="52">
        <f t="shared" si="22"/>
        <v>1193</v>
      </c>
      <c r="J61" s="52">
        <f t="shared" si="22"/>
        <v>1399</v>
      </c>
      <c r="K61" s="52">
        <f t="shared" si="22"/>
        <v>1615</v>
      </c>
      <c r="L61" s="52">
        <f t="shared" si="22"/>
        <v>1850</v>
      </c>
      <c r="M61" s="52">
        <f t="shared" si="22"/>
        <v>740</v>
      </c>
      <c r="N61" s="52">
        <f t="shared" si="22"/>
        <v>770</v>
      </c>
      <c r="O61" s="52">
        <f t="shared" si="22"/>
        <v>803</v>
      </c>
      <c r="P61" s="52">
        <f t="shared" si="22"/>
        <v>829</v>
      </c>
      <c r="Q61" s="52">
        <f t="shared" si="22"/>
        <v>879</v>
      </c>
      <c r="R61" s="52">
        <f t="shared" si="22"/>
        <v>966</v>
      </c>
      <c r="S61" s="52">
        <f t="shared" si="22"/>
        <v>1008</v>
      </c>
      <c r="T61" s="52">
        <f t="shared" si="22"/>
        <v>1067</v>
      </c>
      <c r="U61" s="15"/>
      <c r="V61" s="13">
        <v>8.2</v>
      </c>
      <c r="W61" s="16"/>
      <c r="X61" s="16"/>
      <c r="Y61" s="17" t="s">
        <v>35</v>
      </c>
      <c r="Z61" s="43"/>
      <c r="AA61" s="43"/>
      <c r="AB61" s="43"/>
      <c r="AC61" s="43"/>
      <c r="AD61" s="43"/>
      <c r="AE61" s="43"/>
      <c r="AF61" s="43"/>
      <c r="AG61" s="43"/>
    </row>
    <row r="62" spans="1:33" s="2" customFormat="1" ht="24.75" customHeight="1">
      <c r="A62" s="81" t="s">
        <v>13</v>
      </c>
      <c r="B62" s="81"/>
      <c r="C62" s="4"/>
      <c r="D62" s="20" t="s">
        <v>47</v>
      </c>
      <c r="E62" s="51">
        <v>740</v>
      </c>
      <c r="F62" s="51">
        <v>801</v>
      </c>
      <c r="G62" s="51">
        <v>909</v>
      </c>
      <c r="H62" s="51">
        <v>1022</v>
      </c>
      <c r="I62" s="51">
        <v>1193</v>
      </c>
      <c r="J62" s="51">
        <v>1399</v>
      </c>
      <c r="K62" s="51">
        <v>1615</v>
      </c>
      <c r="L62" s="51">
        <v>1850</v>
      </c>
      <c r="M62" s="51">
        <v>740</v>
      </c>
      <c r="N62" s="51">
        <v>770</v>
      </c>
      <c r="O62" s="51">
        <v>803</v>
      </c>
      <c r="P62" s="51">
        <v>829</v>
      </c>
      <c r="Q62" s="51">
        <v>879</v>
      </c>
      <c r="R62" s="51">
        <v>966</v>
      </c>
      <c r="S62" s="51">
        <v>1008</v>
      </c>
      <c r="T62" s="51">
        <v>1067</v>
      </c>
      <c r="U62" s="15"/>
      <c r="V62" s="81" t="s">
        <v>13</v>
      </c>
      <c r="W62" s="81"/>
      <c r="X62" s="14"/>
      <c r="Y62" s="17" t="s">
        <v>24</v>
      </c>
      <c r="Z62" s="43"/>
      <c r="AA62" s="43"/>
      <c r="AB62" s="43"/>
      <c r="AC62" s="43"/>
      <c r="AD62" s="43"/>
      <c r="AE62" s="43"/>
      <c r="AF62" s="43"/>
      <c r="AG62" s="43"/>
    </row>
    <row r="63" spans="1:33" s="7" customFormat="1" ht="24.75" customHeight="1">
      <c r="A63" s="34">
        <v>9</v>
      </c>
      <c r="B63" s="34"/>
      <c r="C63" s="35"/>
      <c r="D63" s="19" t="s">
        <v>86</v>
      </c>
      <c r="E63" s="64">
        <f aca="true" t="shared" si="23" ref="E63:M63">E64+E68</f>
        <v>257074</v>
      </c>
      <c r="F63" s="64">
        <f t="shared" si="23"/>
        <v>286377</v>
      </c>
      <c r="G63" s="64">
        <f t="shared" si="23"/>
        <v>311802</v>
      </c>
      <c r="H63" s="64">
        <f t="shared" si="23"/>
        <v>354489</v>
      </c>
      <c r="I63" s="64">
        <f t="shared" si="23"/>
        <v>449892</v>
      </c>
      <c r="J63" s="64">
        <f>J64+J68</f>
        <v>581454</v>
      </c>
      <c r="K63" s="64">
        <f>K64+K68</f>
        <v>664306</v>
      </c>
      <c r="L63" s="64">
        <f>L64+L68</f>
        <v>757100</v>
      </c>
      <c r="M63" s="64">
        <f t="shared" si="23"/>
        <v>257074</v>
      </c>
      <c r="N63" s="64">
        <f aca="true" t="shared" si="24" ref="N63:T63">N64+N68</f>
        <v>274843</v>
      </c>
      <c r="O63" s="64">
        <f t="shared" si="24"/>
        <v>280612</v>
      </c>
      <c r="P63" s="64">
        <f t="shared" si="24"/>
        <v>300892</v>
      </c>
      <c r="Q63" s="64">
        <f t="shared" si="24"/>
        <v>350501</v>
      </c>
      <c r="R63" s="64">
        <f t="shared" si="24"/>
        <v>404257</v>
      </c>
      <c r="S63" s="64">
        <f t="shared" si="24"/>
        <v>419522</v>
      </c>
      <c r="T63" s="64">
        <f t="shared" si="24"/>
        <v>441896</v>
      </c>
      <c r="U63" s="18"/>
      <c r="V63" s="34">
        <v>9</v>
      </c>
      <c r="W63" s="34"/>
      <c r="X63" s="34"/>
      <c r="Y63" s="36" t="s">
        <v>87</v>
      </c>
      <c r="Z63" s="43"/>
      <c r="AA63" s="43"/>
      <c r="AB63" s="43"/>
      <c r="AC63" s="43"/>
      <c r="AD63" s="43"/>
      <c r="AE63" s="43"/>
      <c r="AF63" s="43"/>
      <c r="AG63" s="43"/>
    </row>
    <row r="64" spans="1:33" s="2" customFormat="1" ht="24.75" customHeight="1">
      <c r="A64" s="13">
        <v>9.1</v>
      </c>
      <c r="B64" s="13"/>
      <c r="C64" s="3"/>
      <c r="D64" s="20" t="s">
        <v>84</v>
      </c>
      <c r="E64" s="52">
        <f aca="true" t="shared" si="25" ref="E64:M64">E66+E67</f>
        <v>174638</v>
      </c>
      <c r="F64" s="52">
        <f t="shared" si="25"/>
        <v>189827</v>
      </c>
      <c r="G64" s="52">
        <f t="shared" si="25"/>
        <v>206081</v>
      </c>
      <c r="H64" s="52">
        <f t="shared" si="25"/>
        <v>234992</v>
      </c>
      <c r="I64" s="52">
        <f t="shared" si="25"/>
        <v>306653</v>
      </c>
      <c r="J64" s="52">
        <f>J66+J67</f>
        <v>403641</v>
      </c>
      <c r="K64" s="52">
        <f>K66+K67</f>
        <v>443761</v>
      </c>
      <c r="L64" s="52">
        <f>L66+L67</f>
        <v>505753</v>
      </c>
      <c r="M64" s="52">
        <f t="shared" si="25"/>
        <v>174638</v>
      </c>
      <c r="N64" s="52">
        <f aca="true" t="shared" si="26" ref="N64:T64">N66+N67</f>
        <v>182212</v>
      </c>
      <c r="O64" s="52">
        <f t="shared" si="26"/>
        <v>185639</v>
      </c>
      <c r="P64" s="52">
        <f t="shared" si="26"/>
        <v>199773</v>
      </c>
      <c r="Q64" s="52">
        <f t="shared" si="26"/>
        <v>239349</v>
      </c>
      <c r="R64" s="52">
        <f t="shared" si="26"/>
        <v>281365</v>
      </c>
      <c r="S64" s="52">
        <f t="shared" si="26"/>
        <v>281324</v>
      </c>
      <c r="T64" s="52">
        <f t="shared" si="26"/>
        <v>296506</v>
      </c>
      <c r="U64" s="15"/>
      <c r="V64" s="13">
        <v>9.1</v>
      </c>
      <c r="W64" s="13"/>
      <c r="X64" s="13"/>
      <c r="Y64" s="17" t="s">
        <v>73</v>
      </c>
      <c r="Z64" s="43"/>
      <c r="AA64" s="43"/>
      <c r="AB64" s="43"/>
      <c r="AC64" s="43"/>
      <c r="AD64" s="43"/>
      <c r="AE64" s="43"/>
      <c r="AF64" s="43"/>
      <c r="AG64" s="43"/>
    </row>
    <row r="65" spans="1:33" s="2" customFormat="1" ht="24.75" customHeight="1">
      <c r="A65" s="13"/>
      <c r="B65" s="13"/>
      <c r="C65" s="3"/>
      <c r="D65" s="77" t="s">
        <v>99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15"/>
      <c r="V65" s="13"/>
      <c r="W65" s="13"/>
      <c r="X65" s="13"/>
      <c r="Y65" s="17" t="s">
        <v>74</v>
      </c>
      <c r="Z65" s="43"/>
      <c r="AA65" s="43"/>
      <c r="AB65" s="43"/>
      <c r="AC65" s="43"/>
      <c r="AD65" s="43"/>
      <c r="AE65" s="43"/>
      <c r="AF65" s="43"/>
      <c r="AG65" s="43"/>
    </row>
    <row r="66" spans="1:33" s="2" customFormat="1" ht="24.75" customHeight="1">
      <c r="A66" s="82" t="s">
        <v>70</v>
      </c>
      <c r="B66" s="82"/>
      <c r="C66" s="3"/>
      <c r="D66" s="20" t="s">
        <v>58</v>
      </c>
      <c r="E66" s="51">
        <v>160844</v>
      </c>
      <c r="F66" s="51">
        <v>173458</v>
      </c>
      <c r="G66" s="51">
        <v>189366</v>
      </c>
      <c r="H66" s="51">
        <v>217032</v>
      </c>
      <c r="I66" s="51">
        <v>278630</v>
      </c>
      <c r="J66" s="51">
        <v>373015</v>
      </c>
      <c r="K66" s="51">
        <v>418143</v>
      </c>
      <c r="L66" s="51">
        <v>477999</v>
      </c>
      <c r="M66" s="51">
        <v>160844</v>
      </c>
      <c r="N66" s="73">
        <v>166503</v>
      </c>
      <c r="O66" s="73">
        <v>170592</v>
      </c>
      <c r="P66" s="51">
        <v>184521</v>
      </c>
      <c r="Q66" s="51">
        <v>217524</v>
      </c>
      <c r="R66" s="51">
        <v>260067</v>
      </c>
      <c r="S66" s="51">
        <v>265082</v>
      </c>
      <c r="T66" s="51">
        <v>280235</v>
      </c>
      <c r="U66" s="15"/>
      <c r="V66" s="82" t="s">
        <v>70</v>
      </c>
      <c r="W66" s="82"/>
      <c r="X66" s="13"/>
      <c r="Y66" s="17" t="s">
        <v>36</v>
      </c>
      <c r="Z66" s="43"/>
      <c r="AA66" s="43"/>
      <c r="AB66" s="43"/>
      <c r="AC66" s="43"/>
      <c r="AD66" s="43"/>
      <c r="AE66" s="43"/>
      <c r="AF66" s="43"/>
      <c r="AG66" s="43"/>
    </row>
    <row r="67" spans="1:33" s="2" customFormat="1" ht="24.75" customHeight="1">
      <c r="A67" s="82" t="s">
        <v>71</v>
      </c>
      <c r="B67" s="82"/>
      <c r="C67" s="3"/>
      <c r="D67" s="77" t="s">
        <v>99</v>
      </c>
      <c r="E67" s="51">
        <v>13794</v>
      </c>
      <c r="F67" s="51">
        <v>16369</v>
      </c>
      <c r="G67" s="51">
        <v>16715</v>
      </c>
      <c r="H67" s="51">
        <v>17960</v>
      </c>
      <c r="I67" s="51">
        <v>28023</v>
      </c>
      <c r="J67" s="51">
        <v>30626</v>
      </c>
      <c r="K67" s="51">
        <v>25618</v>
      </c>
      <c r="L67" s="51">
        <v>27754</v>
      </c>
      <c r="M67" s="51">
        <v>13794</v>
      </c>
      <c r="N67" s="73">
        <v>15709</v>
      </c>
      <c r="O67" s="73">
        <v>15047</v>
      </c>
      <c r="P67" s="51">
        <v>15252</v>
      </c>
      <c r="Q67" s="51">
        <v>21825</v>
      </c>
      <c r="R67" s="51">
        <v>21298</v>
      </c>
      <c r="S67" s="51">
        <v>16242</v>
      </c>
      <c r="T67" s="51">
        <v>16271</v>
      </c>
      <c r="U67" s="15"/>
      <c r="V67" s="82" t="s">
        <v>71</v>
      </c>
      <c r="W67" s="82"/>
      <c r="X67" s="13"/>
      <c r="Y67" s="17" t="s">
        <v>101</v>
      </c>
      <c r="Z67" s="43"/>
      <c r="AA67" s="43"/>
      <c r="AB67" s="43"/>
      <c r="AC67" s="43"/>
      <c r="AD67" s="43"/>
      <c r="AE67" s="43"/>
      <c r="AF67" s="43"/>
      <c r="AG67" s="43"/>
    </row>
    <row r="68" spans="1:33" s="2" customFormat="1" ht="24.75" customHeight="1">
      <c r="A68" s="13">
        <v>9.2</v>
      </c>
      <c r="B68" s="16"/>
      <c r="C68" s="3"/>
      <c r="D68" s="21" t="s">
        <v>65</v>
      </c>
      <c r="E68" s="52">
        <f>E69+E70+E71+E72</f>
        <v>82436</v>
      </c>
      <c r="F68" s="52">
        <f aca="true" t="shared" si="27" ref="F68:T68">F69+F70+F71+F72</f>
        <v>96550</v>
      </c>
      <c r="G68" s="52">
        <f t="shared" si="27"/>
        <v>105721</v>
      </c>
      <c r="H68" s="52">
        <f t="shared" si="27"/>
        <v>119497</v>
      </c>
      <c r="I68" s="52">
        <f t="shared" si="27"/>
        <v>143239</v>
      </c>
      <c r="J68" s="52">
        <f t="shared" si="27"/>
        <v>177813</v>
      </c>
      <c r="K68" s="52">
        <f t="shared" si="27"/>
        <v>220545</v>
      </c>
      <c r="L68" s="52">
        <f t="shared" si="27"/>
        <v>251347</v>
      </c>
      <c r="M68" s="52">
        <f t="shared" si="27"/>
        <v>82436</v>
      </c>
      <c r="N68" s="52">
        <f t="shared" si="27"/>
        <v>92631</v>
      </c>
      <c r="O68" s="52">
        <f t="shared" si="27"/>
        <v>94973</v>
      </c>
      <c r="P68" s="52">
        <f t="shared" si="27"/>
        <v>101119</v>
      </c>
      <c r="Q68" s="52">
        <f t="shared" si="27"/>
        <v>111152</v>
      </c>
      <c r="R68" s="52">
        <f t="shared" si="27"/>
        <v>122892</v>
      </c>
      <c r="S68" s="52">
        <f t="shared" si="27"/>
        <v>138198</v>
      </c>
      <c r="T68" s="52">
        <f t="shared" si="27"/>
        <v>145390</v>
      </c>
      <c r="U68" s="15"/>
      <c r="V68" s="13">
        <v>9.2</v>
      </c>
      <c r="W68" s="16"/>
      <c r="X68" s="16"/>
      <c r="Y68" s="17" t="s">
        <v>37</v>
      </c>
      <c r="Z68" s="43"/>
      <c r="AA68" s="43"/>
      <c r="AB68" s="43"/>
      <c r="AC68" s="43"/>
      <c r="AD68" s="43"/>
      <c r="AE68" s="43"/>
      <c r="AF68" s="43"/>
      <c r="AG68" s="43"/>
    </row>
    <row r="69" spans="1:33" s="2" customFormat="1" ht="24.75" customHeight="1">
      <c r="A69" s="81" t="s">
        <v>14</v>
      </c>
      <c r="B69" s="81"/>
      <c r="C69" s="4"/>
      <c r="D69" s="20" t="s">
        <v>47</v>
      </c>
      <c r="E69" s="51">
        <v>72810</v>
      </c>
      <c r="F69" s="51">
        <v>83604</v>
      </c>
      <c r="G69" s="51">
        <v>91497</v>
      </c>
      <c r="H69" s="51">
        <v>104403</v>
      </c>
      <c r="I69" s="51">
        <v>123822</v>
      </c>
      <c r="J69" s="51">
        <v>156246</v>
      </c>
      <c r="K69" s="51">
        <v>191385</v>
      </c>
      <c r="L69" s="51">
        <v>219735</v>
      </c>
      <c r="M69" s="51">
        <v>72810</v>
      </c>
      <c r="N69" s="73">
        <v>80210</v>
      </c>
      <c r="O69" s="73">
        <v>82201</v>
      </c>
      <c r="P69" s="51">
        <v>88337</v>
      </c>
      <c r="Q69" s="51">
        <v>96066</v>
      </c>
      <c r="R69" s="51">
        <v>107948</v>
      </c>
      <c r="S69" s="51">
        <v>119867</v>
      </c>
      <c r="T69" s="51">
        <v>127024</v>
      </c>
      <c r="U69" s="15"/>
      <c r="V69" s="81" t="s">
        <v>14</v>
      </c>
      <c r="W69" s="81"/>
      <c r="X69" s="14"/>
      <c r="Y69" s="17" t="s">
        <v>24</v>
      </c>
      <c r="Z69" s="43"/>
      <c r="AA69" s="43"/>
      <c r="AB69" s="43"/>
      <c r="AC69" s="43"/>
      <c r="AD69" s="43"/>
      <c r="AE69" s="43"/>
      <c r="AF69" s="43"/>
      <c r="AG69" s="43"/>
    </row>
    <row r="70" spans="1:33" s="2" customFormat="1" ht="24.75" customHeight="1">
      <c r="A70" s="81" t="s">
        <v>15</v>
      </c>
      <c r="B70" s="81"/>
      <c r="C70" s="4"/>
      <c r="D70" s="20" t="s">
        <v>42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73">
        <v>0</v>
      </c>
      <c r="O70" s="73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15"/>
      <c r="V70" s="81" t="s">
        <v>15</v>
      </c>
      <c r="W70" s="81"/>
      <c r="X70" s="14"/>
      <c r="Y70" s="17" t="s">
        <v>18</v>
      </c>
      <c r="Z70" s="43"/>
      <c r="AA70" s="43"/>
      <c r="AB70" s="43"/>
      <c r="AC70" s="43"/>
      <c r="AD70" s="43"/>
      <c r="AE70" s="43"/>
      <c r="AF70" s="43"/>
      <c r="AG70" s="43"/>
    </row>
    <row r="71" spans="1:33" s="2" customFormat="1" ht="24.75" customHeight="1">
      <c r="A71" s="81" t="s">
        <v>16</v>
      </c>
      <c r="B71" s="81"/>
      <c r="C71" s="4"/>
      <c r="D71" s="21" t="s">
        <v>62</v>
      </c>
      <c r="E71" s="51">
        <v>2178</v>
      </c>
      <c r="F71" s="51">
        <v>2696</v>
      </c>
      <c r="G71" s="51">
        <v>2466</v>
      </c>
      <c r="H71" s="51">
        <v>3039</v>
      </c>
      <c r="I71" s="51">
        <v>3628</v>
      </c>
      <c r="J71" s="51">
        <v>4256</v>
      </c>
      <c r="K71" s="51">
        <v>4989</v>
      </c>
      <c r="L71" s="51">
        <v>5395</v>
      </c>
      <c r="M71" s="51">
        <v>2178</v>
      </c>
      <c r="N71" s="73">
        <v>2587</v>
      </c>
      <c r="O71" s="73">
        <v>2215</v>
      </c>
      <c r="P71" s="51">
        <v>2570</v>
      </c>
      <c r="Q71" s="51">
        <v>2812</v>
      </c>
      <c r="R71" s="51">
        <v>2935</v>
      </c>
      <c r="S71" s="51">
        <v>3118</v>
      </c>
      <c r="T71" s="51">
        <v>3110</v>
      </c>
      <c r="U71" s="15"/>
      <c r="V71" s="81" t="s">
        <v>16</v>
      </c>
      <c r="W71" s="81"/>
      <c r="X71" s="14"/>
      <c r="Y71" s="17" t="s">
        <v>19</v>
      </c>
      <c r="Z71" s="43"/>
      <c r="AA71" s="43"/>
      <c r="AB71" s="43"/>
      <c r="AC71" s="43"/>
      <c r="AD71" s="43"/>
      <c r="AE71" s="43"/>
      <c r="AF71" s="43"/>
      <c r="AG71" s="43"/>
    </row>
    <row r="72" spans="1:33" s="2" customFormat="1" ht="24.75" customHeight="1">
      <c r="A72" s="81" t="s">
        <v>100</v>
      </c>
      <c r="B72" s="81"/>
      <c r="C72" s="4"/>
      <c r="D72" s="77" t="s">
        <v>99</v>
      </c>
      <c r="E72" s="51">
        <v>7448</v>
      </c>
      <c r="F72" s="51">
        <v>10250</v>
      </c>
      <c r="G72" s="51">
        <v>11758</v>
      </c>
      <c r="H72" s="51">
        <v>12055</v>
      </c>
      <c r="I72" s="51">
        <v>15789</v>
      </c>
      <c r="J72" s="51">
        <v>17311</v>
      </c>
      <c r="K72" s="51">
        <v>24171</v>
      </c>
      <c r="L72" s="51">
        <v>26217</v>
      </c>
      <c r="M72" s="51">
        <v>7448</v>
      </c>
      <c r="N72" s="73">
        <v>9834</v>
      </c>
      <c r="O72" s="73">
        <v>10557</v>
      </c>
      <c r="P72" s="51">
        <v>10212</v>
      </c>
      <c r="Q72" s="51">
        <v>12274</v>
      </c>
      <c r="R72" s="51">
        <v>12009</v>
      </c>
      <c r="S72" s="51">
        <v>15213</v>
      </c>
      <c r="T72" s="51">
        <v>15256</v>
      </c>
      <c r="U72" s="15"/>
      <c r="V72" s="81" t="s">
        <v>100</v>
      </c>
      <c r="W72" s="81"/>
      <c r="X72" s="14"/>
      <c r="Y72" s="17" t="s">
        <v>101</v>
      </c>
      <c r="Z72" s="43"/>
      <c r="AA72" s="43"/>
      <c r="AB72" s="43"/>
      <c r="AC72" s="43"/>
      <c r="AD72" s="43"/>
      <c r="AE72" s="43"/>
      <c r="AF72" s="43"/>
      <c r="AG72" s="43"/>
    </row>
    <row r="73" spans="1:33" s="2" customFormat="1" ht="24.75" customHeight="1">
      <c r="A73" s="28">
        <v>10</v>
      </c>
      <c r="B73" s="28"/>
      <c r="C73" s="29"/>
      <c r="D73" s="19" t="s">
        <v>66</v>
      </c>
      <c r="E73" s="64">
        <f aca="true" t="shared" si="28" ref="E73:R73">E7+E16+E18+E21+E25+E29+E43+E55+E63</f>
        <v>680519</v>
      </c>
      <c r="F73" s="64">
        <f t="shared" si="28"/>
        <v>729040</v>
      </c>
      <c r="G73" s="64">
        <f t="shared" si="28"/>
        <v>818889</v>
      </c>
      <c r="H73" s="64">
        <f t="shared" si="28"/>
        <v>913822</v>
      </c>
      <c r="I73" s="64">
        <f t="shared" si="28"/>
        <v>1074716</v>
      </c>
      <c r="J73" s="64">
        <f>J7+J16+J18+J21+J25+J29+J43+J55+J63</f>
        <v>1305881.6143146434</v>
      </c>
      <c r="K73" s="64">
        <f>K7+K16+K18+K21+K25+K29+K43+K55+K63</f>
        <v>1511666.911772965</v>
      </c>
      <c r="L73" s="64">
        <f>L7+L16+L18+L21+L25+L29+L43+L55+L63</f>
        <v>1713446.5863091303</v>
      </c>
      <c r="M73" s="64">
        <f t="shared" si="28"/>
        <v>680519</v>
      </c>
      <c r="N73" s="64">
        <f t="shared" si="28"/>
        <v>718650</v>
      </c>
      <c r="O73" s="64">
        <f t="shared" si="28"/>
        <v>780353</v>
      </c>
      <c r="P73" s="64">
        <f t="shared" si="28"/>
        <v>827964</v>
      </c>
      <c r="Q73" s="64">
        <f t="shared" si="28"/>
        <v>912177</v>
      </c>
      <c r="R73" s="64">
        <f t="shared" si="28"/>
        <v>1027239</v>
      </c>
      <c r="S73" s="64">
        <f>S7+S16+S18+S21+S25+S29+S43+S55+S63</f>
        <v>1122397</v>
      </c>
      <c r="T73" s="64">
        <f>T7+T16+T18+T21+T25+T29+T43+T55+T63</f>
        <v>1196656</v>
      </c>
      <c r="U73" s="18"/>
      <c r="V73" s="28">
        <v>10</v>
      </c>
      <c r="W73" s="28"/>
      <c r="X73" s="28"/>
      <c r="Y73" s="30" t="s">
        <v>38</v>
      </c>
      <c r="Z73" s="43"/>
      <c r="AA73" s="43"/>
      <c r="AB73" s="43"/>
      <c r="AC73" s="43"/>
      <c r="AD73" s="43"/>
      <c r="AE73" s="43"/>
      <c r="AF73" s="43"/>
      <c r="AG73" s="43"/>
    </row>
    <row r="74" spans="1:33" s="2" customFormat="1" ht="24.75" customHeight="1">
      <c r="A74" s="31">
        <v>10.1</v>
      </c>
      <c r="B74" s="31"/>
      <c r="C74" s="32"/>
      <c r="D74" s="19" t="s">
        <v>47</v>
      </c>
      <c r="E74" s="64">
        <f aca="true" t="shared" si="29" ref="E74:R74">E22+E26+E58+E62+E66+E69</f>
        <v>257063</v>
      </c>
      <c r="F74" s="64">
        <f t="shared" si="29"/>
        <v>283161</v>
      </c>
      <c r="G74" s="64">
        <f t="shared" si="29"/>
        <v>312038</v>
      </c>
      <c r="H74" s="64">
        <f t="shared" si="29"/>
        <v>355532</v>
      </c>
      <c r="I74" s="64">
        <f t="shared" si="29"/>
        <v>441581</v>
      </c>
      <c r="J74" s="64">
        <f>J22+J26+J58+J62+J66+J69</f>
        <v>578836</v>
      </c>
      <c r="K74" s="64">
        <f>K22+K26+K58+K62+K66+K69</f>
        <v>666676</v>
      </c>
      <c r="L74" s="64">
        <f>L22+L26+L58+L62+L66+L69</f>
        <v>763481</v>
      </c>
      <c r="M74" s="64">
        <f t="shared" si="29"/>
        <v>257063</v>
      </c>
      <c r="N74" s="64">
        <f t="shared" si="29"/>
        <v>271756</v>
      </c>
      <c r="O74" s="64">
        <f t="shared" si="29"/>
        <v>280786</v>
      </c>
      <c r="P74" s="64">
        <f t="shared" si="29"/>
        <v>301661</v>
      </c>
      <c r="Q74" s="64">
        <f t="shared" si="29"/>
        <v>343887</v>
      </c>
      <c r="R74" s="64">
        <f t="shared" si="29"/>
        <v>402233</v>
      </c>
      <c r="S74" s="64">
        <f>S22+S26+S58+S62+S66+S69</f>
        <v>420712</v>
      </c>
      <c r="T74" s="64">
        <f>T22+T26+T58+T62+T66+T69</f>
        <v>445226</v>
      </c>
      <c r="U74" s="18"/>
      <c r="V74" s="31">
        <v>10.1</v>
      </c>
      <c r="W74" s="31"/>
      <c r="X74" s="31"/>
      <c r="Y74" s="30" t="s">
        <v>24</v>
      </c>
      <c r="Z74" s="43"/>
      <c r="AA74" s="43"/>
      <c r="AB74" s="43"/>
      <c r="AC74" s="43"/>
      <c r="AD74" s="43"/>
      <c r="AE74" s="43"/>
      <c r="AF74" s="43"/>
      <c r="AG74" s="43"/>
    </row>
    <row r="75" spans="1:33" s="2" customFormat="1" ht="24.75" customHeight="1">
      <c r="A75" s="31">
        <v>10.2</v>
      </c>
      <c r="B75" s="31"/>
      <c r="C75" s="32"/>
      <c r="D75" s="19" t="s">
        <v>42</v>
      </c>
      <c r="E75" s="64">
        <f aca="true" t="shared" si="30" ref="E75:R75">E9+E12+E19+E23+E27+E31+E45+E48+E53+E59+E70</f>
        <v>73011</v>
      </c>
      <c r="F75" s="64">
        <f t="shared" si="30"/>
        <v>78527</v>
      </c>
      <c r="G75" s="64">
        <f t="shared" si="30"/>
        <v>90125</v>
      </c>
      <c r="H75" s="64">
        <f t="shared" si="30"/>
        <v>100654</v>
      </c>
      <c r="I75" s="64">
        <f t="shared" si="30"/>
        <v>117694</v>
      </c>
      <c r="J75" s="64">
        <f>J9+J12+J19+J23+J27+J31+J45+J48+J53+J59+J70</f>
        <v>145955.6143146435</v>
      </c>
      <c r="K75" s="64">
        <f>K9+K12+K19+K23+K27+K31+K45+K48+K53+K59+K70</f>
        <v>151974.91177296513</v>
      </c>
      <c r="L75" s="64">
        <f>L9+L12+L19+L23+L27+L31+L45+L48+L53+L59+L70</f>
        <v>173409.58630913045</v>
      </c>
      <c r="M75" s="64">
        <f t="shared" si="30"/>
        <v>73011</v>
      </c>
      <c r="N75" s="64">
        <f t="shared" si="30"/>
        <v>77824</v>
      </c>
      <c r="O75" s="64">
        <f t="shared" si="30"/>
        <v>81960</v>
      </c>
      <c r="P75" s="64">
        <f t="shared" si="30"/>
        <v>85721</v>
      </c>
      <c r="Q75" s="64">
        <f t="shared" si="30"/>
        <v>93767</v>
      </c>
      <c r="R75" s="64">
        <f t="shared" si="30"/>
        <v>111574</v>
      </c>
      <c r="S75" s="64">
        <f>S9+S12+S19+S23+S27+S31+S45+S48+S53+S59+S70</f>
        <v>112198</v>
      </c>
      <c r="T75" s="64">
        <f>T9+T12+T19+T23+T27+T31+T45+T48+T53+T59+T70</f>
        <v>116277</v>
      </c>
      <c r="U75" s="18"/>
      <c r="V75" s="31">
        <v>10.2</v>
      </c>
      <c r="W75" s="31"/>
      <c r="X75" s="31"/>
      <c r="Y75" s="30" t="s">
        <v>18</v>
      </c>
      <c r="Z75" s="43"/>
      <c r="AA75" s="43"/>
      <c r="AB75" s="43"/>
      <c r="AC75" s="43"/>
      <c r="AD75" s="43"/>
      <c r="AE75" s="43"/>
      <c r="AF75" s="43"/>
      <c r="AG75" s="43"/>
    </row>
    <row r="76" spans="1:50" s="2" customFormat="1" ht="24.75" customHeight="1">
      <c r="A76" s="31">
        <v>10.3</v>
      </c>
      <c r="B76" s="31"/>
      <c r="C76" s="32"/>
      <c r="D76" s="33" t="s">
        <v>62</v>
      </c>
      <c r="E76" s="64">
        <f aca="true" t="shared" si="31" ref="E76:R76">E10+E13+E15+E17+E20+E24+E28+E32+E34+E46+E49+E51+E54+E60+E71</f>
        <v>329203</v>
      </c>
      <c r="F76" s="64">
        <f t="shared" si="31"/>
        <v>340733</v>
      </c>
      <c r="G76" s="64">
        <f t="shared" si="31"/>
        <v>388253</v>
      </c>
      <c r="H76" s="64">
        <f t="shared" si="31"/>
        <v>427621</v>
      </c>
      <c r="I76" s="64">
        <f t="shared" si="31"/>
        <v>471629</v>
      </c>
      <c r="J76" s="64">
        <f>J10+J13+J15+J17+J20+J24+J28+J32+J34+J46+J49+J51+J54+J60+J71</f>
        <v>533153</v>
      </c>
      <c r="K76" s="64">
        <f>K10+K13+K15+K17+K20+K24+K28+K32+K34+K46+K49+K51+K54+K60+K71</f>
        <v>643227</v>
      </c>
      <c r="L76" s="64">
        <f>L10+L13+L15+L17+L20+L24+L28+L32+L34+L46+L49+L51+L54+L60+L71</f>
        <v>722585</v>
      </c>
      <c r="M76" s="64">
        <f t="shared" si="31"/>
        <v>329203</v>
      </c>
      <c r="N76" s="64">
        <f t="shared" si="31"/>
        <v>343527</v>
      </c>
      <c r="O76" s="64">
        <f t="shared" si="31"/>
        <v>392003</v>
      </c>
      <c r="P76" s="64">
        <f t="shared" si="31"/>
        <v>415118</v>
      </c>
      <c r="Q76" s="64">
        <f t="shared" si="31"/>
        <v>440424</v>
      </c>
      <c r="R76" s="64">
        <f t="shared" si="31"/>
        <v>480125</v>
      </c>
      <c r="S76" s="64">
        <f>S10+S13+S15+S17+S20+S24+S28+S32+S34+S46+S49+S51+S54+S60+S71</f>
        <v>558032</v>
      </c>
      <c r="T76" s="64">
        <f>T10+T13+T15+T17+T20+T24+T28+T32+T34+T46+T49+T51+T54+T60+T71</f>
        <v>603626</v>
      </c>
      <c r="U76" s="18"/>
      <c r="V76" s="31">
        <v>10.3</v>
      </c>
      <c r="W76" s="31"/>
      <c r="X76" s="31"/>
      <c r="Y76" s="30" t="s">
        <v>19</v>
      </c>
      <c r="Z76" s="43"/>
      <c r="AA76" s="43"/>
      <c r="AB76" s="43"/>
      <c r="AC76" s="43"/>
      <c r="AD76" s="43"/>
      <c r="AE76" s="43"/>
      <c r="AF76" s="43"/>
      <c r="AG76" s="43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77" spans="1:50" s="41" customFormat="1" ht="24.75" customHeight="1">
      <c r="A77" s="37">
        <v>10.4</v>
      </c>
      <c r="B77" s="38"/>
      <c r="D77" s="78" t="s">
        <v>99</v>
      </c>
      <c r="E77" s="74">
        <f>E67+E72</f>
        <v>21242</v>
      </c>
      <c r="F77" s="74">
        <f aca="true" t="shared" si="32" ref="F77:R77">F67+F72</f>
        <v>26619</v>
      </c>
      <c r="G77" s="74">
        <f t="shared" si="32"/>
        <v>28473</v>
      </c>
      <c r="H77" s="74">
        <f t="shared" si="32"/>
        <v>30015</v>
      </c>
      <c r="I77" s="74">
        <f t="shared" si="32"/>
        <v>43812</v>
      </c>
      <c r="J77" s="74">
        <f>J67+J72</f>
        <v>47937</v>
      </c>
      <c r="K77" s="74">
        <f>K67+K72</f>
        <v>49789</v>
      </c>
      <c r="L77" s="74">
        <f>L67+L72</f>
        <v>53971</v>
      </c>
      <c r="M77" s="74">
        <f t="shared" si="32"/>
        <v>21242</v>
      </c>
      <c r="N77" s="74">
        <f t="shared" si="32"/>
        <v>25543</v>
      </c>
      <c r="O77" s="74">
        <f t="shared" si="32"/>
        <v>25604</v>
      </c>
      <c r="P77" s="74">
        <f t="shared" si="32"/>
        <v>25464</v>
      </c>
      <c r="Q77" s="74">
        <f t="shared" si="32"/>
        <v>34099</v>
      </c>
      <c r="R77" s="74">
        <f t="shared" si="32"/>
        <v>33307</v>
      </c>
      <c r="S77" s="74">
        <f>S67+S72</f>
        <v>31455</v>
      </c>
      <c r="T77" s="74">
        <f>T67+T72</f>
        <v>31527</v>
      </c>
      <c r="U77" s="38"/>
      <c r="V77" s="37">
        <v>10.4</v>
      </c>
      <c r="W77" s="38"/>
      <c r="X77" s="38"/>
      <c r="Y77" s="79" t="s">
        <v>101</v>
      </c>
      <c r="Z77" s="49"/>
      <c r="AA77" s="49"/>
      <c r="AB77" s="49"/>
      <c r="AC77" s="49"/>
      <c r="AD77" s="49"/>
      <c r="AE77" s="49"/>
      <c r="AF77" s="49"/>
      <c r="AG77" s="49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26:50" s="1" customFormat="1" ht="14.25" customHeight="1">
      <c r="Z78" s="46"/>
      <c r="AA78" s="46"/>
      <c r="AB78" s="46"/>
      <c r="AC78" s="46"/>
      <c r="AD78" s="46"/>
      <c r="AE78" s="46"/>
      <c r="AF78" s="46"/>
      <c r="AG78" s="46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33" s="1" customFormat="1" ht="18" customHeight="1">
      <c r="A79" s="95" t="s">
        <v>75</v>
      </c>
      <c r="B79" s="95"/>
      <c r="C79" s="95"/>
      <c r="D79" s="95"/>
      <c r="M79" s="18" t="s">
        <v>76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Z79" s="46"/>
      <c r="AA79" s="46"/>
      <c r="AB79" s="46"/>
      <c r="AC79" s="46"/>
      <c r="AD79" s="46"/>
      <c r="AE79" s="46"/>
      <c r="AF79" s="46"/>
      <c r="AG79" s="46"/>
    </row>
    <row r="80" spans="26:33" s="1" customFormat="1" ht="12.75">
      <c r="Z80" s="46"/>
      <c r="AA80" s="46"/>
      <c r="AB80" s="46"/>
      <c r="AC80" s="46"/>
      <c r="AD80" s="46"/>
      <c r="AE80" s="46"/>
      <c r="AF80" s="46"/>
      <c r="AG80" s="46"/>
    </row>
  </sheetData>
  <sheetProtection/>
  <mergeCells count="73">
    <mergeCell ref="M40:N40"/>
    <mergeCell ref="M39:Y39"/>
    <mergeCell ref="A53:B53"/>
    <mergeCell ref="A41:D41"/>
    <mergeCell ref="A42:D42"/>
    <mergeCell ref="V53:W53"/>
    <mergeCell ref="A39:L39"/>
    <mergeCell ref="V69:W69"/>
    <mergeCell ref="A45:B45"/>
    <mergeCell ref="A60:B60"/>
    <mergeCell ref="A46:B46"/>
    <mergeCell ref="A62:B62"/>
    <mergeCell ref="A49:B49"/>
    <mergeCell ref="A48:B48"/>
    <mergeCell ref="A51:B51"/>
    <mergeCell ref="A58:B58"/>
    <mergeCell ref="A59:B59"/>
    <mergeCell ref="A34:B34"/>
    <mergeCell ref="A79:D79"/>
    <mergeCell ref="A54:B54"/>
    <mergeCell ref="A70:B70"/>
    <mergeCell ref="A71:B71"/>
    <mergeCell ref="A66:B66"/>
    <mergeCell ref="A67:B67"/>
    <mergeCell ref="A69:B69"/>
    <mergeCell ref="A37:L37"/>
    <mergeCell ref="A38:L38"/>
    <mergeCell ref="A6:D6"/>
    <mergeCell ref="A9:B9"/>
    <mergeCell ref="A32:B32"/>
    <mergeCell ref="A31:B31"/>
    <mergeCell ref="A10:B10"/>
    <mergeCell ref="A12:B12"/>
    <mergeCell ref="A13:B13"/>
    <mergeCell ref="A15:B15"/>
    <mergeCell ref="A5:D5"/>
    <mergeCell ref="A1:L1"/>
    <mergeCell ref="A2:L2"/>
    <mergeCell ref="A3:L3"/>
    <mergeCell ref="M1:Y1"/>
    <mergeCell ref="M2:Y2"/>
    <mergeCell ref="M3:Y3"/>
    <mergeCell ref="M4:N4"/>
    <mergeCell ref="U5:Y5"/>
    <mergeCell ref="V31:W31"/>
    <mergeCell ref="V32:W32"/>
    <mergeCell ref="M37:Y37"/>
    <mergeCell ref="V34:W34"/>
    <mergeCell ref="U6:Y6"/>
    <mergeCell ref="V12:W12"/>
    <mergeCell ref="V15:W15"/>
    <mergeCell ref="V13:W13"/>
    <mergeCell ref="V9:W9"/>
    <mergeCell ref="V10:W10"/>
    <mergeCell ref="V60:W60"/>
    <mergeCell ref="V46:W46"/>
    <mergeCell ref="V45:W45"/>
    <mergeCell ref="U41:Y41"/>
    <mergeCell ref="U42:Y42"/>
    <mergeCell ref="V58:W58"/>
    <mergeCell ref="V48:W48"/>
    <mergeCell ref="V49:W49"/>
    <mergeCell ref="M38:Y38"/>
    <mergeCell ref="A72:B72"/>
    <mergeCell ref="V67:W67"/>
    <mergeCell ref="V51:W51"/>
    <mergeCell ref="V72:W72"/>
    <mergeCell ref="V71:W71"/>
    <mergeCell ref="V70:W70"/>
    <mergeCell ref="V66:W66"/>
    <mergeCell ref="V54:W54"/>
    <mergeCell ref="V59:W59"/>
    <mergeCell ref="V62:W62"/>
  </mergeCells>
  <printOptions horizontalCentered="1"/>
  <pageMargins left="0.75" right="0.75" top="1" bottom="1" header="0.5" footer="0.5"/>
  <pageSetup firstPageNumber="74" useFirstPageNumber="1" fitToHeight="2" fitToWidth="2" horizontalDpi="600" verticalDpi="600" orientation="portrait" pageOrder="overThenDown" paperSize="9" scale="59" r:id="rId1"/>
  <headerFooter alignWithMargins="0">
    <oddHeader>&amp;R&amp;"Arial Narrow,Bold"&amp;20&amp;P</oddHeader>
    <oddFooter>&amp;Lपूर्णांकन के कारण योग मिलान नहीं होना संभावित है।&amp;RTotals may not tally due to rounding off.</oddFooter>
  </headerFooter>
  <rowBreaks count="1" manualBreakCount="1">
    <brk id="36" max="24" man="1"/>
  </rowBreaks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2013-08-07T10:35:51Z</cp:lastPrinted>
  <dcterms:created xsi:type="dcterms:W3CDTF">1997-05-27T10:11:49Z</dcterms:created>
  <dcterms:modified xsi:type="dcterms:W3CDTF">2013-08-07T10:36:46Z</dcterms:modified>
  <cp:category/>
  <cp:version/>
  <cp:contentType/>
  <cp:contentStatus/>
</cp:coreProperties>
</file>