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90" windowHeight="4590" activeTab="7"/>
  </bookViews>
  <sheets>
    <sheet name="11-12" sheetId="1" r:id="rId1"/>
    <sheet name="10-11" sheetId="2" r:id="rId2"/>
    <sheet name="09-10" sheetId="3" r:id="rId3"/>
    <sheet name="08-09" sheetId="4" r:id="rId4"/>
    <sheet name="07-08" sheetId="5" r:id="rId5"/>
    <sheet name="06-07" sheetId="6" r:id="rId6"/>
    <sheet name="05-06" sheetId="7" r:id="rId7"/>
    <sheet name="04-05" sheetId="8" r:id="rId8"/>
  </sheets>
  <definedNames>
    <definedName name="_xlnm.Print_Area" localSheetId="6">'05-06'!$A$1:$U$48</definedName>
  </definedNames>
  <calcPr fullCalcOnLoad="1"/>
</workbook>
</file>

<file path=xl/sharedStrings.xml><?xml version="1.0" encoding="utf-8"?>
<sst xmlns="http://schemas.openxmlformats.org/spreadsheetml/2006/main" count="1112" uniqueCount="140">
  <si>
    <t>CONEX</t>
  </si>
  <si>
    <t>CTRLB</t>
  </si>
  <si>
    <t>OCTRS</t>
  </si>
  <si>
    <t>total</t>
  </si>
  <si>
    <t>GFCF</t>
  </si>
  <si>
    <t>CIS</t>
  </si>
  <si>
    <t>NIS</t>
  </si>
  <si>
    <t>CAPTRLBs</t>
  </si>
  <si>
    <t>OCAPTRS</t>
  </si>
  <si>
    <t>LOADLBs</t>
  </si>
  <si>
    <t>LOADDS</t>
  </si>
  <si>
    <t xml:space="preserve"> * Excluding local authorities. Also does not include consumption of fixed capital.</t>
  </si>
  <si>
    <t>general public services</t>
  </si>
  <si>
    <t>general research</t>
  </si>
  <si>
    <t>defence</t>
  </si>
  <si>
    <t>other economic services</t>
  </si>
  <si>
    <t>relief on calamities</t>
  </si>
  <si>
    <t>TOTAL</t>
  </si>
  <si>
    <t>:  Consumption expenditure</t>
  </si>
  <si>
    <t>:  Change in stock</t>
  </si>
  <si>
    <t>:   Net investment in stock</t>
  </si>
  <si>
    <t>:   Other capital transfers</t>
  </si>
  <si>
    <t>VÉÉä½</t>
  </si>
  <si>
    <t>ºÉ. ºlÉÉ.</t>
  </si>
  <si>
    <t xml:space="preserve"> {ÉÚÆ. ÉÊxÉàÉÉÇ.</t>
  </si>
  <si>
    <t xml:space="preserve"> +ÉÉÉÌlÉBÉE ´ÉMÉÉÔBÉE®hÉ</t>
  </si>
  <si>
    <t>|ÉªÉÉäVÉxÉ´ÉÉ® ´ÉMÉÉÔBÉE®hÉ</t>
  </si>
  <si>
    <t>SUBSIDY</t>
  </si>
  <si>
    <t xml:space="preserve"> ={É.</t>
  </si>
  <si>
    <t>{ÉÚÆVÉÉÒ ÉÊxÉ´Éä¶É</t>
  </si>
  <si>
    <t>®É. ´É jÉ@hÉ</t>
  </si>
  <si>
    <t>nä.FÉä.+ÉÉÊOÉ.</t>
  </si>
  <si>
    <t>®É. ´É jÉ@hÉ.</t>
  </si>
  <si>
    <t xml:space="preserve">  +ÉxªÉ {ÉÚÆVÉÉÒMÉiÉ</t>
  </si>
  <si>
    <t>º]ÉìBÉE àÉå</t>
  </si>
  <si>
    <t xml:space="preserve"> ={É£ÉÉäMÉ</t>
  </si>
  <si>
    <t>(BÉE®Éä½ °ô{ÉªÉä)</t>
  </si>
  <si>
    <t>:  Current transfer to local body</t>
  </si>
  <si>
    <t>:  Other current transfer</t>
  </si>
  <si>
    <t xml:space="preserve">:  Gross fixed capital formation </t>
  </si>
  <si>
    <t>:   Loan &amp; advances to local body</t>
  </si>
  <si>
    <t>:   Loan &amp; advances to domestic sector</t>
  </si>
  <si>
    <t>ºÉÉàÉÉxªÉ ãÉÉäBÉE ºÉä´ÉÉAÆ</t>
  </si>
  <si>
    <t>ºÉÉàÉÉxªÉ |É¶ÉÉºÉxÉ, ÉÊ´Énä¶É BÉEÉªÉÇ</t>
  </si>
  <si>
    <t>ºÉÉ´ÉÇVÉÉÊxÉBÉE BªÉ´ÉºlÉÉ A´ÉÆ ºÉÖ®FÉÉ</t>
  </si>
  <si>
    <t>ºÉÉàÉÉxªÉ +ÉxÉÖºÉÆvÉÉxÉ</t>
  </si>
  <si>
    <t>®FÉÉ</t>
  </si>
  <si>
    <t>|É¶ÉÉºÉxÉ, ÉÊ´ÉÉÊxÉªÉÉäVÉxÉ A´ÉÆ  +ÉxÉÖºÉÆvÉÉxÉ</t>
  </si>
  <si>
    <t>|É¶ÉÉºÉxÉ, ÉÊ´ÉÉÊxÉàÉªÉ A´ÉÆ +ÉxÉÖºÉÆvÉÉxÉ</t>
  </si>
  <si>
    <t>ºÉÉàÉÉÉÊVÉBÉE ºÉÖ®FÉÉ A´ÉÆ VÉxÉBÉEãªÉÉhÉ  ºÉä´ÉÉAÆ</t>
  </si>
  <si>
    <t>+ÉÉ´ÉÉºÉÉÒªÉ A´ÉÆ +ÉxªÉ ºÉÉàÉÖnÉÉÊªÉBÉE ºÉÖJÉ ºÉÖÉÊ´ÉvÉÉAÆ</t>
  </si>
  <si>
    <t xml:space="preserve">ºÉÉÆºBÉEßÉÊiÉBÉE, àÉxÉÉäÉÊ´ÉxÉÉän iÉlÉÉ vÉÉÉÌàÉBÉE  ºÉä´ÉÉAÆ </t>
  </si>
  <si>
    <t>+ÉÉÉÌlÉBÉE ºÉä´ÉÉAÆ</t>
  </si>
  <si>
    <t>ºÉÉàÉÉxªÉ |É¶ÉÉºÉxÉ, ÉÊ´ÉÉÊxÉàÉªÉ A´ÉÆ +ÉxÉÖºÉÆvÉÉxÉ</t>
  </si>
  <si>
    <t>BÉEßÉÊ­É, ´ÉÉÉÊxÉBÉEÉÒ, àÉiºªÉxÉ A´ÉÆ +ÉÉJÉä]</t>
  </si>
  <si>
    <t>JÉxÉxÉ, ÉÊ´ÉÉÊxÉàÉÉÇhÉ A´ÉÆ  ÉÊxÉàÉÉÇhÉ BÉEÉªÉÇ</t>
  </si>
  <si>
    <t>ÉÊ´ÉtÉÖiÉ, MÉèºÉ, £ÉÉ{É A´ÉÆ VÉãÉ</t>
  </si>
  <si>
    <t>{ÉÉÊ®´ÉcxÉ A´ÉÆ ºÉÆSÉÉ®</t>
  </si>
  <si>
    <t>+ÉxªÉ +ÉÉÉÌlÉBÉE ºÉÆ´ÉÉAÆ</t>
  </si>
  <si>
    <t>ÉÊ´É{ÉnÉ ®ÉciÉ</t>
  </si>
  <si>
    <t>+ÉxªÉ ÉÊ´ÉÉÊ´ÉvÉ ºÉä´ÉÉAÆ</t>
  </si>
  <si>
    <t>transport and communication</t>
  </si>
  <si>
    <t>other miscellaneous  services</t>
  </si>
  <si>
    <t>mining,manufacturing &amp;  construction</t>
  </si>
  <si>
    <t>agriculture,forestry,  fishing &amp; hunting</t>
  </si>
  <si>
    <t>general administration, regulation &amp; research</t>
  </si>
  <si>
    <t>administration, regulation &amp; research</t>
  </si>
  <si>
    <t>administration,  regulation &amp; research</t>
  </si>
  <si>
    <t>+ÉÆiÉ®</t>
  </si>
  <si>
    <t>BªÉªÉ</t>
  </si>
  <si>
    <t>+ÉÉÉÌlÉBÉE</t>
  </si>
  <si>
    <t>ºÉcÉªÉiÉÉ</t>
  </si>
  <si>
    <t>ºlÉÉ. |ÉÉ.</t>
  </si>
  <si>
    <t>{ÉÚÆ. c.</t>
  </si>
  <si>
    <t>c.+É.</t>
  </si>
  <si>
    <t>ºlÉÉ.|ÉÉ.+ÉÉÊOÉ.</t>
  </si>
  <si>
    <t>+ÉnÉªÉÉÊMÉªÉÉÆ</t>
  </si>
  <si>
    <t>{ÉÚÆ.c.</t>
  </si>
  <si>
    <t xml:space="preserve">¶ÉäªÉ®Éå àÉå </t>
  </si>
  <si>
    <t>ÉÊxÉ´ÉãÉ</t>
  </si>
  <si>
    <t xml:space="preserve"> +É.{ÉÚÆ.</t>
  </si>
  <si>
    <t>cºiÉÉÆiÉ®hÉ</t>
  </si>
  <si>
    <t>SUB</t>
  </si>
  <si>
    <t>purpose classification</t>
  </si>
  <si>
    <t xml:space="preserve"> economic classification</t>
  </si>
  <si>
    <t xml:space="preserve">  CAPTRLBs : Capital transfer to local bodies</t>
  </si>
  <si>
    <r>
      <t>{ÉÚÆVÉÉÒiÉ® BªÉªÉ</t>
    </r>
    <r>
      <rPr>
        <b/>
        <sz val="12"/>
        <rFont val="Arial Narrow"/>
        <family val="2"/>
      </rPr>
      <t xml:space="preserve"> </t>
    </r>
    <r>
      <rPr>
        <b/>
        <sz val="13"/>
        <rFont val="Arial Narrow"/>
        <family val="2"/>
      </rPr>
      <t xml:space="preserve">current expenditure </t>
    </r>
    <r>
      <rPr>
        <b/>
        <sz val="12"/>
        <rFont val="Arial Narrow"/>
        <family val="2"/>
      </rPr>
      <t xml:space="preserve">      </t>
    </r>
    <r>
      <rPr>
        <b/>
        <sz val="12"/>
        <rFont val="DV_Divyae"/>
        <family val="0"/>
      </rPr>
      <t xml:space="preserve">                </t>
    </r>
  </si>
  <si>
    <r>
      <t>{ÉÚÆVÉÉÒ BªÉªÉ</t>
    </r>
    <r>
      <rPr>
        <b/>
        <sz val="14"/>
        <rFont val="Arial Narrow"/>
        <family val="2"/>
      </rPr>
      <t xml:space="preserve"> </t>
    </r>
    <r>
      <rPr>
        <b/>
        <sz val="13"/>
        <rFont val="Arial Narrow"/>
        <family val="2"/>
      </rPr>
      <t>capital exp.</t>
    </r>
  </si>
  <si>
    <r>
      <t>{ÉÚÆVÉÉÒ BªÉªÉ</t>
    </r>
    <r>
      <rPr>
        <b/>
        <sz val="12"/>
        <rFont val="DV_Divyae"/>
        <family val="0"/>
      </rPr>
      <t xml:space="preserve"> </t>
    </r>
    <r>
      <rPr>
        <b/>
        <sz val="13"/>
        <rFont val="Arial Narrow"/>
        <family val="2"/>
      </rPr>
      <t>capital expenditure</t>
    </r>
  </si>
  <si>
    <t xml:space="preserve"> +É.{ÉÚÆ.iÉ.c.+É.   :+ÉxªÉ {ÉÚÆVÉÉÒiÉ® cºiÉÉÆiÉ®hÉ +ÉnÉªÉÉÊMÉªÉÉÆ</t>
  </si>
  <si>
    <t xml:space="preserve"> ºÉ.ºlÉÉ.{ÉÚÆ.ÉÊxÉàÉÉÇ. :ºÉBÉEãÉ ºlÉÉªÉÉÒ {ÉÚÆVÉÉÒ ÉÊxÉàÉÉÇhÉ</t>
  </si>
  <si>
    <t xml:space="preserve"> ºlÉÉ.|ÉÉ.|ÉÚ.c.    :ºlÉÉxÉÉÒªÉ |ÉÉÉÊvÉBÉE®hÉÉå BÉEÉä {ÉÚÆVÉÉÒMÉiÉ cºiÉÉÆiÉ®hÉ </t>
  </si>
  <si>
    <t xml:space="preserve"> +É.{ÉÚ.c.+É.     : +ÉxªÉ {ÉÚÆVÉÉÒMÉiÉ cºiÉÉÆiÉ®hÉ +ÉnÉªÉÉÊMÉªÉÉÆ</t>
  </si>
  <si>
    <t xml:space="preserve"> ºlÉÉ.|ÉÉ.+ÉÉÊOÉ.®É.´É jÉ@hÉ :ºlÉÉxÉÉÒªÉ |ÉÉÉÊvÉBÉE®hÉÉå BÉEÉä VÉÉ®ÉÒ BÉEÉÒ MÉ&lt;Ç +ÉÉÊOÉàÉ ®ÉÉÊ¶É ´É jÉ@hÉ </t>
  </si>
  <si>
    <t xml:space="preserve"> nä.FÉä.+ÉÉÊOÉ.®É.´É jÉ@hÉ  :nä¶ÉÉÒªÉ FÉäjÉ BÉEÉä VÉÉ®ÉÒ BÉEÉÒ MÉ&lt;Ç +ÉÉÊOÉàÉ ®ÉÉÊ¶É ´É jÉ@hÉ</t>
  </si>
  <si>
    <r>
      <t>*</t>
    </r>
    <r>
      <rPr>
        <b/>
        <sz val="14"/>
        <rFont val="DV_Divyae"/>
        <family val="0"/>
      </rPr>
      <t xml:space="preserve"> </t>
    </r>
    <r>
      <rPr>
        <b/>
        <sz val="13"/>
        <rFont val="DV_Divyae"/>
        <family val="0"/>
      </rPr>
      <t>ºlÉÉxÉÉÒªÉ |ÉÉÉÊvÉBÉE®hÉÉå BÉEä ={É£ÉÉäMÉ JÉSÉÇ BÉEÉä UÉä½BÉE® * ºlÉÉªÉÉÒ {ÉÚÆVÉÉÒ +É´ÉFÉªÉ ¶ÉÉÉÊàÉãÉ xÉcÉÓ cè *</t>
    </r>
  </si>
  <si>
    <t xml:space="preserve">     NIS</t>
  </si>
  <si>
    <t xml:space="preserve">     CIS</t>
  </si>
  <si>
    <t xml:space="preserve">     GFCF</t>
  </si>
  <si>
    <r>
      <t xml:space="preserve">(|ÉSÉÉÊãÉiÉ £ÉÉ´ÉÉå {É® </t>
    </r>
    <r>
      <rPr>
        <b/>
        <sz val="14"/>
        <rFont val="Arial Narrow"/>
        <family val="2"/>
      </rPr>
      <t>at current prices)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</si>
  <si>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</si>
  <si>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 xml:space="preserve">STATEMENT 35 : ECONOMIC AND PURPOSE CLASSIFICATION OF EXPENDITURE </t>
  </si>
  <si>
    <t xml:space="preserve">general administration, external affairs, </t>
  </si>
  <si>
    <t>public order &amp; safety</t>
  </si>
  <si>
    <t>educational services</t>
  </si>
  <si>
    <t>health services</t>
  </si>
  <si>
    <t>economic affairs &amp; services</t>
  </si>
  <si>
    <t>electricity,gas,steam and other sources of energy</t>
  </si>
  <si>
    <t>water supply</t>
  </si>
  <si>
    <t>environmental protection</t>
  </si>
  <si>
    <t xml:space="preserve">  ºlÉÉ.|ÉÉ.{ÉÚÆ.iÉ.c. :ºlÉÉxÉÉÒªÉ |ÉÉÉÊvÉBÉE®hÉÉå BÉEÉä {ÉÚÆVÉÉÒiÉ® cºiÉÉÆiÉ®hÉ</t>
  </si>
  <si>
    <t>education  services</t>
  </si>
  <si>
    <t>social security &amp;  welfare services</t>
  </si>
  <si>
    <t>housing &amp; community amenity  services</t>
  </si>
  <si>
    <t>cultural,recreational &amp; religious services</t>
  </si>
  <si>
    <t>relief on calamities and other misc. services</t>
  </si>
  <si>
    <t>ÉÊ´É{ÉnÉ ®ÉciÉ A´ÉÆ +ÉxªÉ ÉÊ´ÉÉÊ´ÉvÉ ºÉä´ÉÉAÆ</t>
  </si>
  <si>
    <t>वातावरण सुरक्षा</t>
  </si>
  <si>
    <t>ÉÊ¶ÉFÉÉ  ºÉä´ÉÉAÆ</t>
  </si>
  <si>
    <t>शैक्षणिक सेवाऐं</t>
  </si>
  <si>
    <r>
      <t xml:space="preserve">º´ÉÉºlªÉ A´ÉÆ </t>
    </r>
    <r>
      <rPr>
        <b/>
        <sz val="11"/>
        <rFont val="DV_Divyae"/>
        <family val="0"/>
      </rPr>
      <t>अन्य</t>
    </r>
    <r>
      <rPr>
        <b/>
        <sz val="13"/>
        <rFont val="DV_Divyae"/>
        <family val="0"/>
      </rPr>
      <t xml:space="preserve"> ºÉä´ÉÉAÆ</t>
    </r>
  </si>
  <si>
    <t>º´ÉÉºlªÉ ºÉä´ÉÉAÆ</t>
  </si>
  <si>
    <t xml:space="preserve">जल आपूर्ति 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</si>
  <si>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2004-05 *</t>
    </r>
  </si>
  <si>
    <t xml:space="preserve">OF ADMINISTRATIVE DEPARTMENTS, 2004-05* 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</si>
  <si>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2005-06 *</t>
    </r>
  </si>
  <si>
    <t xml:space="preserve">OF ADMINISTRATIVE DEPARTMENTS, 2005-06* 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</si>
  <si>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2006-07 *</t>
    </r>
  </si>
  <si>
    <t xml:space="preserve">OF ADMINISTRATIVE DEPARTMENTS, 2006-07* 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</si>
  <si>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2007-08 *</t>
    </r>
  </si>
  <si>
    <t xml:space="preserve">OF ADMINISTRATIVE DEPARTMENTS, 2007-08* 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</si>
  <si>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2008-09 *</t>
    </r>
  </si>
  <si>
    <t xml:space="preserve">OF ADMINISTRATIVE DEPARTMENTS, 2008-09* 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</si>
  <si>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2009-10 *</t>
    </r>
  </si>
  <si>
    <t xml:space="preserve">OF ADMINISTRATIVE DEPARTMENTS, 2009-10* </t>
  </si>
  <si>
    <t>(` crore)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</si>
  <si>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2010-11 *</t>
    </r>
  </si>
  <si>
    <t xml:space="preserve">OF ADMINISTRATIVE DEPARTMENTS, 2010-11* 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</si>
  <si>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35: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|É¶ÉÉºÉÉÊxÉBÉE ÉÊ´É£ÉÉMÉÉå BÉEä BªÉªÉ BÉEÉ +ÉÉÉÌlÉBÉE A´ÉÆ |ÉªÉÉäVÉxÉ´ÉÉ® ´ÉMÉÉÔBÉE®hÉ,</t>
    </r>
    <r>
      <rPr>
        <b/>
        <sz val="14"/>
        <rFont val="Arial Narrow"/>
        <family val="2"/>
      </rPr>
      <t>2011-12 *</t>
    </r>
  </si>
  <si>
    <t xml:space="preserve">OF ADMINISTRATIVE DEPARTMENTS, 2011-12*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</si>
</sst>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Courie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4"/>
      <name val="DV_Divyae"/>
      <family val="0"/>
    </font>
    <font>
      <b/>
      <sz val="14"/>
      <name val="Arial Narrow"/>
      <family val="2"/>
    </font>
    <font>
      <b/>
      <sz val="14"/>
      <name val="DV_Divyae"/>
      <family val="0"/>
    </font>
    <font>
      <b/>
      <sz val="12"/>
      <name val="DV_Divyae"/>
      <family val="0"/>
    </font>
    <font>
      <b/>
      <sz val="13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i/>
      <sz val="13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sz val="10"/>
      <name val="Mangal"/>
      <family val="0"/>
    </font>
    <font>
      <b/>
      <sz val="11"/>
      <name val="DV_Divyae"/>
      <family val="0"/>
    </font>
    <font>
      <sz val="8"/>
      <name val="Courier"/>
      <family val="0"/>
    </font>
    <font>
      <b/>
      <sz val="12"/>
      <color indexed="8"/>
      <name val="Arial Narrow"/>
      <family val="2"/>
    </font>
    <font>
      <b/>
      <sz val="13"/>
      <name val="Rupee Foradian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28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 quotePrefix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0" fontId="16" fillId="0" borderId="0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28" fillId="0" borderId="0" xfId="55">
      <alignment/>
      <protection/>
    </xf>
    <xf numFmtId="0" fontId="29" fillId="0" borderId="0" xfId="55" applyFont="1">
      <alignment/>
      <protection/>
    </xf>
    <xf numFmtId="0" fontId="13" fillId="0" borderId="12" xfId="55" applyFont="1" applyFill="1" applyBorder="1" applyAlignment="1">
      <alignment vertical="center"/>
      <protection/>
    </xf>
    <xf numFmtId="1" fontId="16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55" applyNumberFormat="1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3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zoomScalePageLayoutView="0" workbookViewId="0" topLeftCell="A28">
      <selection activeCell="M34" sqref="M34"/>
    </sheetView>
  </sheetViews>
  <sheetFormatPr defaultColWidth="9.00390625" defaultRowHeight="12.75"/>
  <cols>
    <col min="1" max="1" width="4.25390625" style="0" customWidth="1"/>
    <col min="2" max="2" width="3.125" style="0" customWidth="1"/>
    <col min="3" max="3" width="31.75390625" style="0" customWidth="1"/>
    <col min="4" max="4" width="9.25390625" style="0" bestFit="1" customWidth="1"/>
    <col min="5" max="6" width="9.125" style="0" bestFit="1" customWidth="1"/>
    <col min="7" max="7" width="12.125" style="0" customWidth="1"/>
    <col min="8" max="8" width="8.125" style="0" customWidth="1"/>
    <col min="9" max="9" width="9.125" style="0" bestFit="1" customWidth="1"/>
    <col min="10" max="10" width="8.375" style="0" customWidth="1"/>
    <col min="11" max="11" width="8.75390625" style="0" customWidth="1"/>
    <col min="12" max="12" width="9.50390625" style="0" customWidth="1"/>
    <col min="13" max="13" width="9.125" style="0" bestFit="1" customWidth="1"/>
    <col min="14" max="14" width="9.375" style="0" customWidth="1"/>
    <col min="15" max="15" width="11.375" style="0" customWidth="1"/>
    <col min="16" max="16" width="9.125" style="0" bestFit="1" customWidth="1"/>
    <col min="17" max="17" width="7.75390625" style="0" customWidth="1"/>
    <col min="18" max="18" width="2.125" style="0" customWidth="1"/>
    <col min="19" max="19" width="3.75390625" style="0" customWidth="1"/>
    <col min="20" max="20" width="2.125" style="0" customWidth="1"/>
    <col min="21" max="21" width="38.125" style="0" customWidth="1"/>
  </cols>
  <sheetData>
    <row r="1" spans="1:21" ht="24" customHeight="1">
      <c r="A1" s="53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4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139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4" customHeight="1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4" customHeight="1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18" customHeight="1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" customHeight="1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" customHeight="1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" customHeight="1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8" customHeight="1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8" customHeight="1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18" customHeight="1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" customHeight="1">
      <c r="A12" s="12">
        <v>1</v>
      </c>
      <c r="B12" s="12"/>
      <c r="C12" s="17" t="s">
        <v>42</v>
      </c>
      <c r="D12" s="14">
        <f>D13+D15</f>
        <v>238374</v>
      </c>
      <c r="E12" s="14">
        <f>E13+E15</f>
        <v>5516</v>
      </c>
      <c r="F12" s="14">
        <f>F13+F15</f>
        <v>21950</v>
      </c>
      <c r="G12" s="14">
        <f>G13+G15</f>
        <v>158936</v>
      </c>
      <c r="H12" s="14">
        <f>SUM(D12:G12)</f>
        <v>424776</v>
      </c>
      <c r="I12" s="14">
        <f>I13+I15</f>
        <v>34925</v>
      </c>
      <c r="J12" s="14">
        <f>J13+J15</f>
        <v>310</v>
      </c>
      <c r="K12" s="14">
        <f>I12+J12</f>
        <v>35235</v>
      </c>
      <c r="L12" s="14">
        <f>L13+L15</f>
        <v>3543</v>
      </c>
      <c r="M12" s="14">
        <f>M13+M15</f>
        <v>1482</v>
      </c>
      <c r="N12" s="14">
        <f>N13+N15</f>
        <v>38435</v>
      </c>
      <c r="O12" s="14">
        <f>O13+O15</f>
        <v>0</v>
      </c>
      <c r="P12" s="14">
        <f>P13+P15</f>
        <v>55601</v>
      </c>
      <c r="Q12" s="14">
        <f>SUM(K12:P12)</f>
        <v>134296</v>
      </c>
      <c r="R12" s="14"/>
      <c r="S12" s="12">
        <v>1</v>
      </c>
      <c r="T12" s="12"/>
      <c r="U12" s="14" t="s">
        <v>12</v>
      </c>
    </row>
    <row r="13" spans="1:21" ht="18" customHeight="1">
      <c r="A13" s="11">
        <v>1.1</v>
      </c>
      <c r="B13" s="10"/>
      <c r="C13" s="23" t="s">
        <v>43</v>
      </c>
      <c r="D13" s="15">
        <v>234304</v>
      </c>
      <c r="E13" s="15">
        <v>5500</v>
      </c>
      <c r="F13" s="15">
        <v>21950</v>
      </c>
      <c r="G13" s="15">
        <v>151891</v>
      </c>
      <c r="H13" s="15">
        <f aca="true" t="shared" si="0" ref="H13:H37">SUM(D13:G13)</f>
        <v>413645</v>
      </c>
      <c r="I13" s="15">
        <v>33349</v>
      </c>
      <c r="J13" s="15">
        <v>310</v>
      </c>
      <c r="K13" s="15">
        <f aca="true" t="shared" si="1" ref="K13:K37">I13+J13</f>
        <v>33659</v>
      </c>
      <c r="L13" s="15">
        <v>3543</v>
      </c>
      <c r="M13" s="15">
        <v>1482</v>
      </c>
      <c r="N13" s="15">
        <v>37608</v>
      </c>
      <c r="O13" s="15">
        <v>0</v>
      </c>
      <c r="P13" s="15">
        <v>55566</v>
      </c>
      <c r="Q13" s="15">
        <f>SUM(K13:P13)</f>
        <v>131858</v>
      </c>
      <c r="R13" s="15"/>
      <c r="S13" s="11">
        <v>1.1</v>
      </c>
      <c r="T13" s="10"/>
      <c r="U13" s="15" t="s">
        <v>102</v>
      </c>
    </row>
    <row r="14" spans="1:21" ht="18" customHeight="1">
      <c r="A14" s="11"/>
      <c r="B14" s="13"/>
      <c r="C14" s="23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T14" s="13"/>
      <c r="U14" s="15" t="s">
        <v>103</v>
      </c>
    </row>
    <row r="15" spans="1:21" ht="18" customHeight="1">
      <c r="A15" s="11">
        <v>1.2</v>
      </c>
      <c r="B15" s="10"/>
      <c r="C15" s="23" t="s">
        <v>45</v>
      </c>
      <c r="D15" s="15">
        <v>4070</v>
      </c>
      <c r="E15" s="15">
        <v>16</v>
      </c>
      <c r="F15" s="15">
        <v>0</v>
      </c>
      <c r="G15" s="15">
        <v>7045</v>
      </c>
      <c r="H15" s="15">
        <f t="shared" si="0"/>
        <v>11131</v>
      </c>
      <c r="I15" s="15">
        <v>1576</v>
      </c>
      <c r="J15" s="15">
        <v>0</v>
      </c>
      <c r="K15" s="15">
        <f t="shared" si="1"/>
        <v>1576</v>
      </c>
      <c r="L15" s="15">
        <v>0</v>
      </c>
      <c r="M15" s="15">
        <v>0</v>
      </c>
      <c r="N15" s="15">
        <v>827</v>
      </c>
      <c r="O15" s="15">
        <v>0</v>
      </c>
      <c r="P15" s="15">
        <v>35</v>
      </c>
      <c r="Q15" s="15">
        <f aca="true" t="shared" si="2" ref="Q15:Q37">SUM(K15:P15)</f>
        <v>2438</v>
      </c>
      <c r="R15" s="15"/>
      <c r="S15" s="11">
        <v>1.2</v>
      </c>
      <c r="T15" s="10"/>
      <c r="U15" s="15" t="s">
        <v>13</v>
      </c>
    </row>
    <row r="16" spans="1:21" ht="18" customHeight="1">
      <c r="A16" s="12">
        <v>2</v>
      </c>
      <c r="B16" s="12"/>
      <c r="C16" s="17" t="s">
        <v>46</v>
      </c>
      <c r="D16" s="14">
        <v>204038</v>
      </c>
      <c r="E16" s="14">
        <v>4</v>
      </c>
      <c r="F16" s="14">
        <v>0</v>
      </c>
      <c r="G16" s="14">
        <v>667</v>
      </c>
      <c r="H16" s="14">
        <f t="shared" si="0"/>
        <v>204709</v>
      </c>
      <c r="I16" s="14">
        <v>33702</v>
      </c>
      <c r="J16" s="14">
        <v>0</v>
      </c>
      <c r="K16" s="14">
        <f t="shared" si="1"/>
        <v>33702</v>
      </c>
      <c r="L16" s="14">
        <v>1420</v>
      </c>
      <c r="M16" s="14">
        <v>0</v>
      </c>
      <c r="N16" s="14">
        <v>1</v>
      </c>
      <c r="O16" s="14">
        <v>0</v>
      </c>
      <c r="P16" s="14">
        <v>0</v>
      </c>
      <c r="Q16" s="14">
        <f t="shared" si="2"/>
        <v>35123</v>
      </c>
      <c r="R16" s="14"/>
      <c r="S16" s="12">
        <v>2</v>
      </c>
      <c r="T16" s="12"/>
      <c r="U16" s="14" t="s">
        <v>14</v>
      </c>
    </row>
    <row r="17" spans="1:21" ht="18" customHeight="1">
      <c r="A17" s="12">
        <v>3</v>
      </c>
      <c r="B17" s="12"/>
      <c r="C17" s="17" t="s">
        <v>118</v>
      </c>
      <c r="D17" s="14">
        <f>D18+D19</f>
        <v>172338</v>
      </c>
      <c r="E17" s="14">
        <f>E18+E19</f>
        <v>546</v>
      </c>
      <c r="F17" s="14">
        <f>F18+F19</f>
        <v>49830</v>
      </c>
      <c r="G17" s="14">
        <f>G18+G19</f>
        <v>126362</v>
      </c>
      <c r="H17" s="14">
        <f t="shared" si="0"/>
        <v>349076</v>
      </c>
      <c r="I17" s="14">
        <f>I18+I19</f>
        <v>16464</v>
      </c>
      <c r="J17" s="14">
        <f>J18+J19</f>
        <v>0</v>
      </c>
      <c r="K17" s="14">
        <f t="shared" si="1"/>
        <v>16464</v>
      </c>
      <c r="L17" s="14">
        <f>L18+L19</f>
        <v>24</v>
      </c>
      <c r="M17" s="14">
        <f>M18+M19</f>
        <v>2310</v>
      </c>
      <c r="N17" s="14">
        <f>N18+N19</f>
        <v>22631</v>
      </c>
      <c r="O17" s="14">
        <f>O18+O19</f>
        <v>0</v>
      </c>
      <c r="P17" s="14">
        <f>P18+P19</f>
        <v>78</v>
      </c>
      <c r="Q17" s="14">
        <f t="shared" si="2"/>
        <v>41507</v>
      </c>
      <c r="R17" s="14"/>
      <c r="S17" s="12">
        <v>3</v>
      </c>
      <c r="T17" s="12"/>
      <c r="U17" s="14" t="s">
        <v>111</v>
      </c>
    </row>
    <row r="18" spans="1:21" ht="18" customHeight="1">
      <c r="A18" s="11">
        <v>3.1</v>
      </c>
      <c r="B18" s="10"/>
      <c r="C18" s="23" t="s">
        <v>47</v>
      </c>
      <c r="D18" s="15">
        <v>4089</v>
      </c>
      <c r="E18" s="15">
        <v>0</v>
      </c>
      <c r="F18" s="15">
        <v>23475</v>
      </c>
      <c r="G18" s="15">
        <v>3783</v>
      </c>
      <c r="H18" s="15">
        <f t="shared" si="0"/>
        <v>31347</v>
      </c>
      <c r="I18" s="45">
        <v>572</v>
      </c>
      <c r="J18" s="45">
        <v>0</v>
      </c>
      <c r="K18" s="15">
        <f t="shared" si="1"/>
        <v>572</v>
      </c>
      <c r="L18" s="45">
        <v>0</v>
      </c>
      <c r="M18" s="45">
        <v>33</v>
      </c>
      <c r="N18" s="45">
        <v>62</v>
      </c>
      <c r="O18" s="45">
        <v>0</v>
      </c>
      <c r="P18" s="45">
        <v>8</v>
      </c>
      <c r="Q18" s="15">
        <f t="shared" si="2"/>
        <v>675</v>
      </c>
      <c r="R18" s="15"/>
      <c r="S18" s="11">
        <v>3.1</v>
      </c>
      <c r="T18" s="10"/>
      <c r="U18" s="15" t="s">
        <v>67</v>
      </c>
    </row>
    <row r="19" spans="1:21" ht="18" customHeight="1">
      <c r="A19" s="11">
        <v>3.2</v>
      </c>
      <c r="B19" s="10"/>
      <c r="C19" s="38" t="s">
        <v>119</v>
      </c>
      <c r="D19" s="15">
        <v>168249</v>
      </c>
      <c r="E19" s="15">
        <v>546</v>
      </c>
      <c r="F19" s="15">
        <v>26355</v>
      </c>
      <c r="G19" s="15">
        <v>122579</v>
      </c>
      <c r="H19" s="15">
        <f t="shared" si="0"/>
        <v>317729</v>
      </c>
      <c r="I19" s="45">
        <v>15892</v>
      </c>
      <c r="J19" s="45">
        <v>0</v>
      </c>
      <c r="K19" s="15">
        <f t="shared" si="1"/>
        <v>15892</v>
      </c>
      <c r="L19" s="45">
        <v>24</v>
      </c>
      <c r="M19" s="45">
        <v>2277</v>
      </c>
      <c r="N19" s="45">
        <v>22569</v>
      </c>
      <c r="O19" s="45">
        <v>0</v>
      </c>
      <c r="P19" s="45">
        <v>70</v>
      </c>
      <c r="Q19" s="15">
        <f t="shared" si="2"/>
        <v>40832</v>
      </c>
      <c r="R19" s="15"/>
      <c r="S19" s="11">
        <v>3.2</v>
      </c>
      <c r="T19" s="10"/>
      <c r="U19" s="15" t="s">
        <v>104</v>
      </c>
    </row>
    <row r="20" spans="1:21" ht="18" customHeight="1">
      <c r="A20" s="12">
        <v>4</v>
      </c>
      <c r="B20" s="12"/>
      <c r="C20" s="17" t="s">
        <v>120</v>
      </c>
      <c r="D20" s="14">
        <f>D21+D22</f>
        <v>61491</v>
      </c>
      <c r="E20" s="14">
        <f>E21+E22</f>
        <v>411</v>
      </c>
      <c r="F20" s="14">
        <f>F21+F22</f>
        <v>4300</v>
      </c>
      <c r="G20" s="14">
        <f>G21+G22</f>
        <v>17704</v>
      </c>
      <c r="H20" s="14">
        <f t="shared" si="0"/>
        <v>83906</v>
      </c>
      <c r="I20" s="46">
        <f aca="true" t="shared" si="3" ref="I20:P20">SUM(I21:I22)</f>
        <v>8931</v>
      </c>
      <c r="J20" s="46">
        <f t="shared" si="3"/>
        <v>0</v>
      </c>
      <c r="K20" s="14">
        <f t="shared" si="1"/>
        <v>8931</v>
      </c>
      <c r="L20" s="46">
        <f t="shared" si="3"/>
        <v>53</v>
      </c>
      <c r="M20" s="46">
        <f t="shared" si="3"/>
        <v>2</v>
      </c>
      <c r="N20" s="46">
        <f t="shared" si="3"/>
        <v>1520</v>
      </c>
      <c r="O20" s="46">
        <f t="shared" si="3"/>
        <v>0</v>
      </c>
      <c r="P20" s="46">
        <f t="shared" si="3"/>
        <v>101</v>
      </c>
      <c r="Q20" s="14">
        <f t="shared" si="2"/>
        <v>10607</v>
      </c>
      <c r="R20" s="14"/>
      <c r="S20" s="12">
        <v>4</v>
      </c>
      <c r="T20" s="12"/>
      <c r="U20" s="14" t="s">
        <v>105</v>
      </c>
    </row>
    <row r="21" spans="1:21" ht="18" customHeight="1">
      <c r="A21" s="11">
        <v>4.1</v>
      </c>
      <c r="B21" s="10"/>
      <c r="C21" s="23" t="s">
        <v>48</v>
      </c>
      <c r="D21" s="50">
        <v>8516</v>
      </c>
      <c r="E21" s="50">
        <v>0</v>
      </c>
      <c r="F21" s="50">
        <v>1229</v>
      </c>
      <c r="G21" s="50">
        <v>2995</v>
      </c>
      <c r="H21" s="15">
        <f t="shared" si="0"/>
        <v>12740</v>
      </c>
      <c r="I21" s="45">
        <v>1224</v>
      </c>
      <c r="J21" s="45">
        <v>0</v>
      </c>
      <c r="K21" s="15">
        <f t="shared" si="1"/>
        <v>1224</v>
      </c>
      <c r="L21" s="45">
        <v>0</v>
      </c>
      <c r="M21" s="45">
        <v>0</v>
      </c>
      <c r="N21" s="45">
        <v>128</v>
      </c>
      <c r="O21" s="45">
        <v>0</v>
      </c>
      <c r="P21" s="45">
        <v>0</v>
      </c>
      <c r="Q21" s="15">
        <f t="shared" si="2"/>
        <v>1352</v>
      </c>
      <c r="R21" s="15"/>
      <c r="S21" s="11">
        <v>4.1</v>
      </c>
      <c r="T21" s="10"/>
      <c r="U21" s="15" t="s">
        <v>66</v>
      </c>
    </row>
    <row r="22" spans="1:21" ht="18" customHeight="1">
      <c r="A22" s="11">
        <v>4.2</v>
      </c>
      <c r="B22" s="10"/>
      <c r="C22" s="23" t="s">
        <v>121</v>
      </c>
      <c r="D22" s="50">
        <v>52975</v>
      </c>
      <c r="E22" s="50">
        <v>411</v>
      </c>
      <c r="F22" s="50">
        <v>3071</v>
      </c>
      <c r="G22" s="50">
        <v>14709</v>
      </c>
      <c r="H22" s="15">
        <f t="shared" si="0"/>
        <v>71166</v>
      </c>
      <c r="I22" s="45">
        <v>7707</v>
      </c>
      <c r="J22" s="45">
        <v>0</v>
      </c>
      <c r="K22" s="15">
        <f t="shared" si="1"/>
        <v>7707</v>
      </c>
      <c r="L22" s="45">
        <v>53</v>
      </c>
      <c r="M22" s="45">
        <v>2</v>
      </c>
      <c r="N22" s="45">
        <v>1392</v>
      </c>
      <c r="O22" s="45">
        <v>0</v>
      </c>
      <c r="P22" s="45">
        <v>101</v>
      </c>
      <c r="Q22" s="15">
        <f t="shared" si="2"/>
        <v>9255</v>
      </c>
      <c r="R22" s="15"/>
      <c r="S22" s="11">
        <v>4.2</v>
      </c>
      <c r="T22" s="10"/>
      <c r="U22" s="15" t="s">
        <v>105</v>
      </c>
    </row>
    <row r="23" spans="1:21" ht="18" customHeight="1">
      <c r="A23" s="12">
        <v>5</v>
      </c>
      <c r="B23" s="12"/>
      <c r="C23" s="17" t="s">
        <v>49</v>
      </c>
      <c r="D23" s="51">
        <v>39112.21</v>
      </c>
      <c r="E23" s="51">
        <v>13378</v>
      </c>
      <c r="F23" s="51">
        <v>12130</v>
      </c>
      <c r="G23" s="51">
        <v>58523</v>
      </c>
      <c r="H23" s="51">
        <f t="shared" si="0"/>
        <v>123143.20999999999</v>
      </c>
      <c r="I23" s="46">
        <v>6903</v>
      </c>
      <c r="J23" s="46">
        <v>133</v>
      </c>
      <c r="K23" s="14">
        <f t="shared" si="1"/>
        <v>7036</v>
      </c>
      <c r="L23" s="46">
        <v>977</v>
      </c>
      <c r="M23" s="46">
        <v>1061</v>
      </c>
      <c r="N23" s="46">
        <v>3875</v>
      </c>
      <c r="O23" s="46">
        <v>0</v>
      </c>
      <c r="P23" s="46">
        <v>788</v>
      </c>
      <c r="Q23" s="14">
        <f t="shared" si="2"/>
        <v>13737</v>
      </c>
      <c r="R23" s="14"/>
      <c r="S23" s="12">
        <v>5</v>
      </c>
      <c r="T23" s="12"/>
      <c r="U23" s="14" t="s">
        <v>112</v>
      </c>
    </row>
    <row r="24" spans="1:21" ht="18" customHeight="1">
      <c r="A24" s="12">
        <v>6</v>
      </c>
      <c r="B24" s="12"/>
      <c r="C24" s="30" t="s">
        <v>50</v>
      </c>
      <c r="D24" s="51">
        <v>15363</v>
      </c>
      <c r="E24" s="51">
        <v>1486</v>
      </c>
      <c r="F24" s="51">
        <v>33190</v>
      </c>
      <c r="G24" s="51">
        <v>10348</v>
      </c>
      <c r="H24" s="14">
        <f t="shared" si="0"/>
        <v>60387</v>
      </c>
      <c r="I24" s="46">
        <v>23102</v>
      </c>
      <c r="J24" s="46">
        <v>0</v>
      </c>
      <c r="K24" s="14">
        <f t="shared" si="1"/>
        <v>23102</v>
      </c>
      <c r="L24" s="46">
        <v>2776</v>
      </c>
      <c r="M24" s="46">
        <v>26011</v>
      </c>
      <c r="N24" s="46">
        <v>21066</v>
      </c>
      <c r="O24" s="46">
        <v>40</v>
      </c>
      <c r="P24" s="46">
        <v>6416</v>
      </c>
      <c r="Q24" s="14">
        <f t="shared" si="2"/>
        <v>79411</v>
      </c>
      <c r="R24" s="14"/>
      <c r="S24" s="12">
        <v>6</v>
      </c>
      <c r="T24" s="12"/>
      <c r="U24" s="14" t="s">
        <v>113</v>
      </c>
    </row>
    <row r="25" spans="1:21" ht="18" customHeight="1">
      <c r="A25" s="12">
        <v>7</v>
      </c>
      <c r="B25" s="12"/>
      <c r="C25" s="17" t="s">
        <v>51</v>
      </c>
      <c r="D25" s="51">
        <v>6068</v>
      </c>
      <c r="E25" s="51">
        <v>26</v>
      </c>
      <c r="F25" s="51">
        <v>473</v>
      </c>
      <c r="G25" s="51">
        <v>5672</v>
      </c>
      <c r="H25" s="14">
        <f t="shared" si="0"/>
        <v>12239</v>
      </c>
      <c r="I25" s="46">
        <v>2785</v>
      </c>
      <c r="J25" s="46">
        <v>0</v>
      </c>
      <c r="K25" s="14">
        <f t="shared" si="1"/>
        <v>2785</v>
      </c>
      <c r="L25" s="46">
        <v>218</v>
      </c>
      <c r="M25" s="46">
        <v>0</v>
      </c>
      <c r="N25" s="46">
        <v>1277</v>
      </c>
      <c r="O25" s="46">
        <v>0</v>
      </c>
      <c r="P25" s="46">
        <v>277</v>
      </c>
      <c r="Q25" s="14">
        <f t="shared" si="2"/>
        <v>4557</v>
      </c>
      <c r="R25" s="14"/>
      <c r="S25" s="12">
        <v>7</v>
      </c>
      <c r="T25" s="12"/>
      <c r="U25" s="14" t="s">
        <v>114</v>
      </c>
    </row>
    <row r="26" spans="1:21" ht="18" customHeight="1">
      <c r="A26" s="12">
        <v>8</v>
      </c>
      <c r="B26" s="12"/>
      <c r="C26" s="30" t="s">
        <v>52</v>
      </c>
      <c r="D26" s="14">
        <f>D27+D28+D29+D30+D31+D32+D33</f>
        <v>79852</v>
      </c>
      <c r="E26" s="14">
        <f>E27+E28+E29+E30+E31+E32+E33</f>
        <v>319416</v>
      </c>
      <c r="F26" s="14">
        <f>F27+F28+F29+F30+F31+F32+F33</f>
        <v>10290</v>
      </c>
      <c r="G26" s="14">
        <f>G27+G28+G29+G30+G31+G32+G33</f>
        <v>45004</v>
      </c>
      <c r="H26" s="14">
        <f t="shared" si="0"/>
        <v>454562</v>
      </c>
      <c r="I26" s="46">
        <f aca="true" t="shared" si="4" ref="I26:P26">SUM(I27:I33)</f>
        <v>88820</v>
      </c>
      <c r="J26" s="46">
        <f t="shared" si="4"/>
        <v>191</v>
      </c>
      <c r="K26" s="14">
        <f t="shared" si="1"/>
        <v>89011</v>
      </c>
      <c r="L26" s="46">
        <f t="shared" si="4"/>
        <v>53177</v>
      </c>
      <c r="M26" s="46">
        <f t="shared" si="4"/>
        <v>51768</v>
      </c>
      <c r="N26" s="46">
        <f t="shared" si="4"/>
        <v>22553</v>
      </c>
      <c r="O26" s="46">
        <f t="shared" si="4"/>
        <v>3</v>
      </c>
      <c r="P26" s="46">
        <f t="shared" si="4"/>
        <v>35491</v>
      </c>
      <c r="Q26" s="14">
        <f t="shared" si="2"/>
        <v>252003</v>
      </c>
      <c r="R26" s="14"/>
      <c r="S26" s="12">
        <v>8</v>
      </c>
      <c r="T26" s="12"/>
      <c r="U26" s="14" t="s">
        <v>106</v>
      </c>
    </row>
    <row r="27" spans="1:21" ht="18" customHeight="1">
      <c r="A27" s="11">
        <v>8.1</v>
      </c>
      <c r="B27" s="10"/>
      <c r="C27" s="23" t="s">
        <v>53</v>
      </c>
      <c r="D27" s="15">
        <v>3962</v>
      </c>
      <c r="E27" s="15">
        <v>600</v>
      </c>
      <c r="F27" s="15">
        <v>833</v>
      </c>
      <c r="G27" s="15">
        <v>2616</v>
      </c>
      <c r="H27" s="15">
        <f t="shared" si="0"/>
        <v>8011</v>
      </c>
      <c r="I27" s="45">
        <v>1183</v>
      </c>
      <c r="J27" s="45">
        <v>0</v>
      </c>
      <c r="K27" s="15">
        <f t="shared" si="1"/>
        <v>1183</v>
      </c>
      <c r="L27" s="45">
        <v>11588</v>
      </c>
      <c r="M27" s="45">
        <v>31011</v>
      </c>
      <c r="N27" s="45">
        <v>57</v>
      </c>
      <c r="O27" s="45">
        <v>0</v>
      </c>
      <c r="P27" s="45">
        <v>361</v>
      </c>
      <c r="Q27" s="15">
        <f t="shared" si="2"/>
        <v>44200</v>
      </c>
      <c r="R27" s="15"/>
      <c r="S27" s="11">
        <v>8.1</v>
      </c>
      <c r="T27" s="10"/>
      <c r="U27" s="15" t="s">
        <v>65</v>
      </c>
    </row>
    <row r="28" spans="1:21" ht="18" customHeight="1">
      <c r="A28" s="11">
        <v>8.2</v>
      </c>
      <c r="B28" s="10"/>
      <c r="C28" s="23" t="s">
        <v>54</v>
      </c>
      <c r="D28" s="15">
        <v>27121</v>
      </c>
      <c r="E28" s="15">
        <v>163711</v>
      </c>
      <c r="F28" s="15">
        <v>2976</v>
      </c>
      <c r="G28" s="15">
        <v>18417</v>
      </c>
      <c r="H28" s="15">
        <f t="shared" si="0"/>
        <v>212225</v>
      </c>
      <c r="I28" s="45">
        <v>12617</v>
      </c>
      <c r="J28" s="45">
        <v>94</v>
      </c>
      <c r="K28" s="15">
        <f t="shared" si="1"/>
        <v>12711</v>
      </c>
      <c r="L28" s="45">
        <v>5632</v>
      </c>
      <c r="M28" s="45">
        <v>3045</v>
      </c>
      <c r="N28" s="45">
        <v>9014</v>
      </c>
      <c r="O28" s="45">
        <v>0</v>
      </c>
      <c r="P28" s="45">
        <v>67</v>
      </c>
      <c r="Q28" s="15">
        <f t="shared" si="2"/>
        <v>30469</v>
      </c>
      <c r="R28" s="15"/>
      <c r="S28" s="11">
        <v>8.2</v>
      </c>
      <c r="T28" s="10"/>
      <c r="U28" s="15" t="s">
        <v>64</v>
      </c>
    </row>
    <row r="29" spans="1:21" ht="18" customHeight="1">
      <c r="A29" s="11">
        <v>8.3</v>
      </c>
      <c r="B29" s="10"/>
      <c r="C29" s="23" t="s">
        <v>55</v>
      </c>
      <c r="D29" s="15">
        <v>8278</v>
      </c>
      <c r="E29" s="15">
        <v>100393</v>
      </c>
      <c r="F29" s="15">
        <v>177</v>
      </c>
      <c r="G29" s="15">
        <v>7625</v>
      </c>
      <c r="H29" s="15">
        <f t="shared" si="0"/>
        <v>116473</v>
      </c>
      <c r="I29" s="45">
        <v>1484</v>
      </c>
      <c r="J29" s="45">
        <v>0</v>
      </c>
      <c r="K29" s="15">
        <f t="shared" si="1"/>
        <v>1484</v>
      </c>
      <c r="L29" s="45">
        <v>3750</v>
      </c>
      <c r="M29" s="45">
        <v>6</v>
      </c>
      <c r="N29" s="45">
        <v>1671</v>
      </c>
      <c r="O29" s="45">
        <v>0</v>
      </c>
      <c r="P29" s="45">
        <v>2037</v>
      </c>
      <c r="Q29" s="15">
        <f t="shared" si="2"/>
        <v>8948</v>
      </c>
      <c r="R29" s="15"/>
      <c r="S29" s="11">
        <v>8.3</v>
      </c>
      <c r="T29" s="10"/>
      <c r="U29" s="15" t="s">
        <v>63</v>
      </c>
    </row>
    <row r="30" spans="1:21" ht="18" customHeight="1">
      <c r="A30" s="11">
        <v>8.4</v>
      </c>
      <c r="B30" s="10"/>
      <c r="C30" s="23" t="s">
        <v>56</v>
      </c>
      <c r="D30" s="15">
        <v>7417</v>
      </c>
      <c r="E30" s="15">
        <v>42384</v>
      </c>
      <c r="F30" s="15">
        <v>129</v>
      </c>
      <c r="G30" s="15">
        <v>3983</v>
      </c>
      <c r="H30" s="15">
        <f t="shared" si="0"/>
        <v>53913</v>
      </c>
      <c r="I30" s="45">
        <v>3489</v>
      </c>
      <c r="J30" s="45">
        <v>0</v>
      </c>
      <c r="K30" s="15">
        <f t="shared" si="1"/>
        <v>3489</v>
      </c>
      <c r="L30" s="45">
        <v>17124</v>
      </c>
      <c r="M30" s="45">
        <v>8</v>
      </c>
      <c r="N30" s="45">
        <v>2033</v>
      </c>
      <c r="O30" s="45">
        <v>0</v>
      </c>
      <c r="P30" s="45">
        <v>21044</v>
      </c>
      <c r="Q30" s="15">
        <f t="shared" si="2"/>
        <v>43698</v>
      </c>
      <c r="R30" s="15"/>
      <c r="S30" s="11">
        <v>8.4</v>
      </c>
      <c r="T30" s="10"/>
      <c r="U30" s="15" t="s">
        <v>107</v>
      </c>
    </row>
    <row r="31" spans="1:21" ht="18" customHeight="1">
      <c r="A31" s="11">
        <v>8.5</v>
      </c>
      <c r="B31" s="10"/>
      <c r="C31" s="38" t="s">
        <v>122</v>
      </c>
      <c r="D31" s="15">
        <v>8522</v>
      </c>
      <c r="E31" s="15">
        <v>27</v>
      </c>
      <c r="F31" s="15">
        <v>1700</v>
      </c>
      <c r="G31" s="15">
        <v>9931</v>
      </c>
      <c r="H31" s="15">
        <f t="shared" si="0"/>
        <v>20180</v>
      </c>
      <c r="I31" s="45">
        <v>8667</v>
      </c>
      <c r="J31" s="45">
        <v>169</v>
      </c>
      <c r="K31" s="15">
        <f t="shared" si="1"/>
        <v>8836</v>
      </c>
      <c r="L31" s="45">
        <v>155</v>
      </c>
      <c r="M31" s="45">
        <v>1009</v>
      </c>
      <c r="N31" s="45">
        <v>2563</v>
      </c>
      <c r="O31" s="45">
        <v>3</v>
      </c>
      <c r="P31" s="45">
        <v>300</v>
      </c>
      <c r="Q31" s="15">
        <f t="shared" si="2"/>
        <v>12866</v>
      </c>
      <c r="R31" s="15"/>
      <c r="S31" s="11">
        <v>8.5</v>
      </c>
      <c r="T31" s="10"/>
      <c r="U31" s="15" t="s">
        <v>108</v>
      </c>
    </row>
    <row r="32" spans="1:21" ht="18" customHeight="1">
      <c r="A32" s="11">
        <v>8.6</v>
      </c>
      <c r="B32" s="10"/>
      <c r="C32" s="23" t="s">
        <v>57</v>
      </c>
      <c r="D32" s="15">
        <v>22020</v>
      </c>
      <c r="E32" s="15">
        <v>7739</v>
      </c>
      <c r="F32" s="15">
        <v>3723</v>
      </c>
      <c r="G32" s="15">
        <v>75</v>
      </c>
      <c r="H32" s="15">
        <f t="shared" si="0"/>
        <v>33557</v>
      </c>
      <c r="I32" s="45">
        <v>57886</v>
      </c>
      <c r="J32" s="45">
        <v>353</v>
      </c>
      <c r="K32" s="15">
        <f t="shared" si="1"/>
        <v>58239</v>
      </c>
      <c r="L32" s="45">
        <v>13428</v>
      </c>
      <c r="M32" s="45">
        <v>16459</v>
      </c>
      <c r="N32" s="45">
        <v>6424</v>
      </c>
      <c r="O32" s="45">
        <v>0</v>
      </c>
      <c r="P32" s="45">
        <v>1191</v>
      </c>
      <c r="Q32" s="15">
        <f t="shared" si="2"/>
        <v>95741</v>
      </c>
      <c r="R32" s="15"/>
      <c r="S32" s="11">
        <v>8.6</v>
      </c>
      <c r="T32" s="10"/>
      <c r="U32" s="15" t="s">
        <v>61</v>
      </c>
    </row>
    <row r="33" spans="1:21" ht="18" customHeight="1">
      <c r="A33" s="11">
        <v>8.7</v>
      </c>
      <c r="B33" s="10"/>
      <c r="C33" s="24" t="s">
        <v>58</v>
      </c>
      <c r="D33" s="15">
        <v>2532</v>
      </c>
      <c r="E33" s="15">
        <v>4562</v>
      </c>
      <c r="F33" s="15">
        <v>752</v>
      </c>
      <c r="G33" s="15">
        <v>2357</v>
      </c>
      <c r="H33" s="15">
        <f t="shared" si="0"/>
        <v>10203</v>
      </c>
      <c r="I33" s="45">
        <v>3494</v>
      </c>
      <c r="J33" s="45">
        <v>-425</v>
      </c>
      <c r="K33" s="15">
        <f t="shared" si="1"/>
        <v>3069</v>
      </c>
      <c r="L33" s="45">
        <v>1500</v>
      </c>
      <c r="M33" s="45">
        <v>230</v>
      </c>
      <c r="N33" s="45">
        <v>791</v>
      </c>
      <c r="O33" s="45">
        <v>0</v>
      </c>
      <c r="P33" s="45">
        <v>10491</v>
      </c>
      <c r="Q33" s="15">
        <f t="shared" si="2"/>
        <v>16081</v>
      </c>
      <c r="R33" s="15"/>
      <c r="S33" s="11">
        <v>8.7</v>
      </c>
      <c r="T33" s="10"/>
      <c r="U33" s="15" t="s">
        <v>15</v>
      </c>
    </row>
    <row r="34" spans="1:21" ht="18" customHeight="1">
      <c r="A34" s="12">
        <v>9</v>
      </c>
      <c r="B34" s="12"/>
      <c r="C34" s="38" t="s">
        <v>117</v>
      </c>
      <c r="D34" s="14">
        <v>532</v>
      </c>
      <c r="E34" s="14">
        <v>6</v>
      </c>
      <c r="F34" s="14">
        <v>31</v>
      </c>
      <c r="G34" s="14">
        <v>488</v>
      </c>
      <c r="H34" s="14">
        <f t="shared" si="0"/>
        <v>1057</v>
      </c>
      <c r="I34" s="46">
        <v>281</v>
      </c>
      <c r="J34" s="46">
        <v>0</v>
      </c>
      <c r="K34" s="14">
        <f t="shared" si="1"/>
        <v>281</v>
      </c>
      <c r="L34" s="46">
        <v>16</v>
      </c>
      <c r="M34" s="46">
        <v>28</v>
      </c>
      <c r="N34" s="46">
        <v>500</v>
      </c>
      <c r="O34" s="46">
        <v>0</v>
      </c>
      <c r="P34" s="46">
        <v>0</v>
      </c>
      <c r="Q34" s="14">
        <f t="shared" si="2"/>
        <v>825</v>
      </c>
      <c r="R34" s="14"/>
      <c r="S34" s="12">
        <v>9</v>
      </c>
      <c r="T34" s="12"/>
      <c r="U34" s="14" t="s">
        <v>109</v>
      </c>
    </row>
    <row r="35" spans="1:21" ht="18" customHeight="1">
      <c r="A35" s="12">
        <v>10</v>
      </c>
      <c r="B35" s="12"/>
      <c r="C35" s="17" t="s">
        <v>116</v>
      </c>
      <c r="D35" s="14">
        <f>+D36+D37</f>
        <v>2514</v>
      </c>
      <c r="E35" s="14">
        <f>+E36+E37</f>
        <v>263</v>
      </c>
      <c r="F35" s="14">
        <f>+F36+F37</f>
        <v>243</v>
      </c>
      <c r="G35" s="14">
        <f>+G36+G37</f>
        <v>4247</v>
      </c>
      <c r="H35" s="14">
        <f t="shared" si="0"/>
        <v>7267</v>
      </c>
      <c r="I35" s="46">
        <f aca="true" t="shared" si="5" ref="I35:P35">SUM(I36:I37)</f>
        <v>1192</v>
      </c>
      <c r="J35" s="46">
        <f t="shared" si="5"/>
        <v>0</v>
      </c>
      <c r="K35" s="14">
        <f t="shared" si="1"/>
        <v>1192</v>
      </c>
      <c r="L35" s="46">
        <f t="shared" si="5"/>
        <v>-374</v>
      </c>
      <c r="M35" s="46">
        <f t="shared" si="5"/>
        <v>290</v>
      </c>
      <c r="N35" s="46">
        <f t="shared" si="5"/>
        <v>837</v>
      </c>
      <c r="O35" s="46">
        <f t="shared" si="5"/>
        <v>0</v>
      </c>
      <c r="P35" s="46">
        <f t="shared" si="5"/>
        <v>3</v>
      </c>
      <c r="Q35" s="14">
        <f t="shared" si="2"/>
        <v>1948</v>
      </c>
      <c r="R35" s="14"/>
      <c r="S35" s="12">
        <v>10</v>
      </c>
      <c r="T35" s="12"/>
      <c r="U35" s="14" t="s">
        <v>115</v>
      </c>
    </row>
    <row r="36" spans="1:21" ht="18" customHeight="1">
      <c r="A36" s="11">
        <v>10.1</v>
      </c>
      <c r="B36" s="10"/>
      <c r="C36" s="23" t="s">
        <v>59</v>
      </c>
      <c r="D36" s="15">
        <v>2476</v>
      </c>
      <c r="E36" s="15">
        <v>263</v>
      </c>
      <c r="F36" s="15">
        <v>243</v>
      </c>
      <c r="G36" s="15">
        <v>4246</v>
      </c>
      <c r="H36" s="15">
        <f t="shared" si="0"/>
        <v>7228</v>
      </c>
      <c r="I36" s="45">
        <v>1192</v>
      </c>
      <c r="J36" s="45">
        <v>0</v>
      </c>
      <c r="K36" s="15">
        <f t="shared" si="1"/>
        <v>1192</v>
      </c>
      <c r="L36" s="45">
        <v>-374</v>
      </c>
      <c r="M36" s="45">
        <v>290</v>
      </c>
      <c r="N36" s="45">
        <v>837</v>
      </c>
      <c r="O36" s="45">
        <v>0</v>
      </c>
      <c r="P36" s="45">
        <v>3</v>
      </c>
      <c r="Q36" s="14">
        <f t="shared" si="2"/>
        <v>1948</v>
      </c>
      <c r="R36" s="15"/>
      <c r="S36" s="11">
        <v>10.1</v>
      </c>
      <c r="T36" s="10"/>
      <c r="U36" s="15" t="s">
        <v>16</v>
      </c>
    </row>
    <row r="37" spans="1:21" ht="18" customHeight="1">
      <c r="A37" s="11">
        <v>10.2</v>
      </c>
      <c r="B37" s="10"/>
      <c r="C37" s="24" t="s">
        <v>60</v>
      </c>
      <c r="D37" s="15">
        <v>38</v>
      </c>
      <c r="E37" s="15">
        <v>0</v>
      </c>
      <c r="F37" s="15">
        <v>0</v>
      </c>
      <c r="G37" s="15">
        <v>1</v>
      </c>
      <c r="H37" s="15">
        <f t="shared" si="0"/>
        <v>39</v>
      </c>
      <c r="I37" s="45">
        <v>0</v>
      </c>
      <c r="J37" s="45">
        <v>0</v>
      </c>
      <c r="K37" s="15">
        <f t="shared" si="1"/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14">
        <f t="shared" si="2"/>
        <v>0</v>
      </c>
      <c r="R37" s="15"/>
      <c r="S37" s="11">
        <v>10.2</v>
      </c>
      <c r="T37" s="10"/>
      <c r="U37" s="15" t="s">
        <v>62</v>
      </c>
    </row>
    <row r="38" spans="1:21" ht="18" customHeight="1">
      <c r="A38" s="34">
        <v>11</v>
      </c>
      <c r="B38" s="34"/>
      <c r="C38" s="35" t="s">
        <v>22</v>
      </c>
      <c r="D38" s="44">
        <f aca="true" t="shared" si="6" ref="D38:Q38">D34+D26+D25+D24+D23+D20+D17+D16+D12+D35</f>
        <v>819682.21</v>
      </c>
      <c r="E38" s="36">
        <f t="shared" si="6"/>
        <v>341052</v>
      </c>
      <c r="F38" s="36">
        <f t="shared" si="6"/>
        <v>132437</v>
      </c>
      <c r="G38" s="41">
        <f t="shared" si="6"/>
        <v>427951</v>
      </c>
      <c r="H38" s="36">
        <f t="shared" si="6"/>
        <v>1721122.21</v>
      </c>
      <c r="I38" s="36">
        <f t="shared" si="6"/>
        <v>217105</v>
      </c>
      <c r="J38" s="36">
        <f t="shared" si="6"/>
        <v>634</v>
      </c>
      <c r="K38" s="36">
        <f t="shared" si="6"/>
        <v>217739</v>
      </c>
      <c r="L38" s="36">
        <f t="shared" si="6"/>
        <v>61830</v>
      </c>
      <c r="M38" s="36">
        <f t="shared" si="6"/>
        <v>82952</v>
      </c>
      <c r="N38" s="36">
        <f t="shared" si="6"/>
        <v>112695</v>
      </c>
      <c r="O38" s="36">
        <f t="shared" si="6"/>
        <v>43</v>
      </c>
      <c r="P38" s="36">
        <f t="shared" si="6"/>
        <v>98755</v>
      </c>
      <c r="Q38" s="36">
        <f t="shared" si="6"/>
        <v>574014</v>
      </c>
      <c r="R38" s="36"/>
      <c r="S38" s="34">
        <v>11</v>
      </c>
      <c r="T38" s="34"/>
      <c r="U38" s="37" t="s">
        <v>3</v>
      </c>
    </row>
    <row r="39" spans="1:21" ht="18" customHeight="1">
      <c r="A39" s="1"/>
      <c r="B39" s="1"/>
      <c r="C39" s="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1"/>
      <c r="S39" s="3"/>
      <c r="T39" s="3"/>
      <c r="U39" s="1"/>
    </row>
    <row r="40" spans="1:21" ht="18" customHeight="1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8" customHeight="1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8" customHeight="1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8" customHeight="1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8" customHeight="1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8" customHeight="1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8" customHeight="1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8" customHeight="1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20">
    <mergeCell ref="S5:U9"/>
    <mergeCell ref="A10:C10"/>
    <mergeCell ref="S10:U10"/>
    <mergeCell ref="C42:D42"/>
    <mergeCell ref="K47:N47"/>
    <mergeCell ref="C43:D43"/>
    <mergeCell ref="C45:D45"/>
    <mergeCell ref="C46:G46"/>
    <mergeCell ref="C47:F47"/>
    <mergeCell ref="I4:J4"/>
    <mergeCell ref="K4:L4"/>
    <mergeCell ref="A5:C9"/>
    <mergeCell ref="D5:H5"/>
    <mergeCell ref="I5:J5"/>
    <mergeCell ref="K5:R5"/>
    <mergeCell ref="A1:J1"/>
    <mergeCell ref="K1:U1"/>
    <mergeCell ref="K2:U2"/>
    <mergeCell ref="A3:J3"/>
    <mergeCell ref="K3:U3"/>
  </mergeCells>
  <printOptions/>
  <pageMargins left="0.75" right="0.75" top="1" bottom="1" header="0.5" footer="0.5"/>
  <pageSetup firstPageNumber="134" useFirstPageNumber="1" horizontalDpi="600" verticalDpi="600" orientation="portrait" scale="68" r:id="rId1"/>
  <headerFooter alignWithMargins="0">
    <oddHeader>&amp;R&amp;"Arial Narrow,Bold"&amp;22&amp;P</oddHeader>
    <oddFooter>&amp;Lपूर्णांकन के कारण योग मिलान नहीं होना संभावित है।&amp;RTotals may not tally due to rounding off.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zoomScalePageLayoutView="0" workbookViewId="0" topLeftCell="A4">
      <pane xSplit="3" ySplit="7" topLeftCell="D29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00390625" defaultRowHeight="12.75"/>
  <cols>
    <col min="1" max="1" width="4.25390625" style="0" customWidth="1"/>
    <col min="2" max="2" width="3.125" style="0" customWidth="1"/>
    <col min="3" max="3" width="31.75390625" style="0" customWidth="1"/>
    <col min="4" max="4" width="9.25390625" style="0" bestFit="1" customWidth="1"/>
    <col min="5" max="6" width="9.125" style="0" bestFit="1" customWidth="1"/>
    <col min="7" max="7" width="10.00390625" style="0" customWidth="1"/>
    <col min="8" max="8" width="8.125" style="0" customWidth="1"/>
    <col min="9" max="9" width="9.125" style="0" bestFit="1" customWidth="1"/>
    <col min="10" max="10" width="8.375" style="0" customWidth="1"/>
    <col min="11" max="11" width="8.75390625" style="0" customWidth="1"/>
    <col min="12" max="12" width="9.50390625" style="0" customWidth="1"/>
    <col min="13" max="13" width="9.125" style="0" bestFit="1" customWidth="1"/>
    <col min="14" max="14" width="9.375" style="0" customWidth="1"/>
    <col min="15" max="15" width="9.75390625" style="0" customWidth="1"/>
    <col min="16" max="16" width="9.125" style="0" bestFit="1" customWidth="1"/>
    <col min="17" max="17" width="7.75390625" style="0" customWidth="1"/>
    <col min="18" max="18" width="2.125" style="0" customWidth="1"/>
    <col min="19" max="19" width="3.75390625" style="0" customWidth="1"/>
    <col min="20" max="20" width="2.125" style="0" customWidth="1"/>
    <col min="21" max="21" width="38.125" style="0" customWidth="1"/>
  </cols>
  <sheetData>
    <row r="1" spans="1:21" ht="24" customHeight="1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4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137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4" customHeight="1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 customHeight="1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18" customHeight="1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" customHeight="1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" customHeight="1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" customHeight="1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8" customHeight="1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8" customHeight="1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18" customHeight="1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" customHeight="1">
      <c r="A12" s="12">
        <v>1</v>
      </c>
      <c r="B12" s="12"/>
      <c r="C12" s="17" t="s">
        <v>42</v>
      </c>
      <c r="D12" s="14">
        <f>D13+D15</f>
        <v>200052</v>
      </c>
      <c r="E12" s="14">
        <f>E13+E15</f>
        <v>5481</v>
      </c>
      <c r="F12" s="14">
        <f>F13+F15</f>
        <v>14672</v>
      </c>
      <c r="G12" s="14">
        <f>G13+G15</f>
        <v>140933</v>
      </c>
      <c r="H12" s="14">
        <f>SUM(D12:G12)</f>
        <v>361138</v>
      </c>
      <c r="I12" s="14">
        <f>I13+I15</f>
        <v>27329</v>
      </c>
      <c r="J12" s="14">
        <f>J13+J15</f>
        <v>41</v>
      </c>
      <c r="K12" s="14">
        <f>I12+J12</f>
        <v>27370</v>
      </c>
      <c r="L12" s="14">
        <f>L13+L15</f>
        <v>6899</v>
      </c>
      <c r="M12" s="14">
        <f>M13+M15</f>
        <v>821</v>
      </c>
      <c r="N12" s="14">
        <f>N13+N15</f>
        <v>36952</v>
      </c>
      <c r="O12" s="14">
        <f>O13+O15</f>
        <v>26</v>
      </c>
      <c r="P12" s="14">
        <f>P13+P15</f>
        <v>48205</v>
      </c>
      <c r="Q12" s="14">
        <f>SUM(K12:P12)</f>
        <v>120273</v>
      </c>
      <c r="R12" s="14"/>
      <c r="S12" s="12">
        <v>1</v>
      </c>
      <c r="T12" s="12"/>
      <c r="U12" s="14" t="s">
        <v>12</v>
      </c>
    </row>
    <row r="13" spans="1:21" ht="18" customHeight="1">
      <c r="A13" s="11">
        <v>1.1</v>
      </c>
      <c r="B13" s="10"/>
      <c r="C13" s="23" t="s">
        <v>43</v>
      </c>
      <c r="D13" s="15">
        <v>196525</v>
      </c>
      <c r="E13" s="15">
        <v>5465</v>
      </c>
      <c r="F13" s="15">
        <v>14672</v>
      </c>
      <c r="G13" s="15">
        <v>134076</v>
      </c>
      <c r="H13" s="15">
        <f aca="true" t="shared" si="0" ref="H13:H37">SUM(D13:G13)</f>
        <v>350738</v>
      </c>
      <c r="I13" s="45">
        <v>25356</v>
      </c>
      <c r="J13" s="45">
        <v>41</v>
      </c>
      <c r="K13" s="15">
        <f aca="true" t="shared" si="1" ref="K13:K37">I13+J13</f>
        <v>25397</v>
      </c>
      <c r="L13" s="45">
        <v>6899</v>
      </c>
      <c r="M13" s="45">
        <v>821</v>
      </c>
      <c r="N13" s="45">
        <v>36850</v>
      </c>
      <c r="O13" s="45">
        <v>26</v>
      </c>
      <c r="P13" s="45">
        <v>48176</v>
      </c>
      <c r="Q13" s="15">
        <f>SUM(K13:P13)</f>
        <v>118169</v>
      </c>
      <c r="R13" s="15"/>
      <c r="S13" s="11">
        <v>1.1</v>
      </c>
      <c r="T13" s="10"/>
      <c r="U13" s="15" t="s">
        <v>102</v>
      </c>
    </row>
    <row r="14" spans="1:21" ht="18" customHeight="1">
      <c r="A14" s="11"/>
      <c r="B14" s="13"/>
      <c r="C14" s="23" t="s">
        <v>44</v>
      </c>
      <c r="D14" s="15"/>
      <c r="E14" s="15"/>
      <c r="F14" s="15"/>
      <c r="G14" s="15"/>
      <c r="H14" s="15"/>
      <c r="I14" s="45"/>
      <c r="J14" s="45"/>
      <c r="K14" s="15"/>
      <c r="L14" s="45"/>
      <c r="M14" s="45"/>
      <c r="N14" s="45"/>
      <c r="O14" s="45"/>
      <c r="P14" s="45"/>
      <c r="Q14" s="15"/>
      <c r="R14" s="15"/>
      <c r="S14" s="11"/>
      <c r="T14" s="13"/>
      <c r="U14" s="15" t="s">
        <v>103</v>
      </c>
    </row>
    <row r="15" spans="1:21" ht="18" customHeight="1">
      <c r="A15" s="11">
        <v>1.2</v>
      </c>
      <c r="B15" s="10"/>
      <c r="C15" s="23" t="s">
        <v>45</v>
      </c>
      <c r="D15" s="15">
        <v>3527</v>
      </c>
      <c r="E15" s="15">
        <v>16</v>
      </c>
      <c r="F15" s="15">
        <v>0</v>
      </c>
      <c r="G15" s="15">
        <v>6857</v>
      </c>
      <c r="H15" s="15">
        <f t="shared" si="0"/>
        <v>10400</v>
      </c>
      <c r="I15" s="45">
        <v>1973</v>
      </c>
      <c r="J15" s="45">
        <v>0</v>
      </c>
      <c r="K15" s="15">
        <f t="shared" si="1"/>
        <v>1973</v>
      </c>
      <c r="L15" s="45">
        <v>0</v>
      </c>
      <c r="M15" s="45">
        <v>0</v>
      </c>
      <c r="N15" s="45">
        <v>102</v>
      </c>
      <c r="O15" s="45">
        <v>0</v>
      </c>
      <c r="P15" s="45">
        <v>29</v>
      </c>
      <c r="Q15" s="15">
        <f aca="true" t="shared" si="2" ref="Q15:Q37">SUM(K15:P15)</f>
        <v>2104</v>
      </c>
      <c r="R15" s="15"/>
      <c r="S15" s="11">
        <v>1.2</v>
      </c>
      <c r="T15" s="10"/>
      <c r="U15" s="15" t="s">
        <v>13</v>
      </c>
    </row>
    <row r="16" spans="1:21" ht="18" customHeight="1">
      <c r="A16" s="12">
        <v>2</v>
      </c>
      <c r="B16" s="12"/>
      <c r="C16" s="17" t="s">
        <v>46</v>
      </c>
      <c r="D16" s="14">
        <v>185015</v>
      </c>
      <c r="E16" s="14">
        <v>0</v>
      </c>
      <c r="F16" s="14">
        <v>0</v>
      </c>
      <c r="G16" s="14">
        <v>621</v>
      </c>
      <c r="H16" s="14">
        <f t="shared" si="0"/>
        <v>185636</v>
      </c>
      <c r="I16" s="45">
        <v>30744</v>
      </c>
      <c r="J16" s="45">
        <v>0</v>
      </c>
      <c r="K16" s="14">
        <f t="shared" si="1"/>
        <v>30744</v>
      </c>
      <c r="L16" s="45">
        <v>1100</v>
      </c>
      <c r="M16" s="45">
        <v>0</v>
      </c>
      <c r="N16" s="45">
        <v>0</v>
      </c>
      <c r="O16" s="46">
        <v>0</v>
      </c>
      <c r="P16" s="45">
        <v>0</v>
      </c>
      <c r="Q16" s="14">
        <f t="shared" si="2"/>
        <v>31844</v>
      </c>
      <c r="R16" s="14"/>
      <c r="S16" s="12">
        <v>2</v>
      </c>
      <c r="T16" s="12"/>
      <c r="U16" s="14" t="s">
        <v>14</v>
      </c>
    </row>
    <row r="17" spans="1:21" ht="18" customHeight="1">
      <c r="A17" s="12">
        <v>3</v>
      </c>
      <c r="B17" s="12"/>
      <c r="C17" s="17" t="s">
        <v>118</v>
      </c>
      <c r="D17" s="14">
        <f>D18+D19</f>
        <v>148213</v>
      </c>
      <c r="E17" s="14">
        <f>E18+E19</f>
        <v>445</v>
      </c>
      <c r="F17" s="14">
        <f>F18+F19</f>
        <v>41523</v>
      </c>
      <c r="G17" s="14">
        <f>G18+G19</f>
        <v>106837</v>
      </c>
      <c r="H17" s="14">
        <f t="shared" si="0"/>
        <v>297018</v>
      </c>
      <c r="I17" s="46">
        <f aca="true" t="shared" si="3" ref="I17:P17">SUM(I18:I19)</f>
        <v>15733</v>
      </c>
      <c r="J17" s="46">
        <f t="shared" si="3"/>
        <v>0</v>
      </c>
      <c r="K17" s="14">
        <f t="shared" si="1"/>
        <v>15733</v>
      </c>
      <c r="L17" s="46">
        <f t="shared" si="3"/>
        <v>-3</v>
      </c>
      <c r="M17" s="46">
        <f t="shared" si="3"/>
        <v>1601</v>
      </c>
      <c r="N17" s="46">
        <f t="shared" si="3"/>
        <v>16771</v>
      </c>
      <c r="O17" s="46">
        <f t="shared" si="3"/>
        <v>4</v>
      </c>
      <c r="P17" s="46">
        <f t="shared" si="3"/>
        <v>1209</v>
      </c>
      <c r="Q17" s="14">
        <f t="shared" si="2"/>
        <v>35315</v>
      </c>
      <c r="R17" s="14"/>
      <c r="S17" s="12">
        <v>3</v>
      </c>
      <c r="T17" s="12"/>
      <c r="U17" s="14" t="s">
        <v>111</v>
      </c>
    </row>
    <row r="18" spans="1:21" ht="18" customHeight="1">
      <c r="A18" s="11">
        <v>3.1</v>
      </c>
      <c r="B18" s="10"/>
      <c r="C18" s="23" t="s">
        <v>47</v>
      </c>
      <c r="D18" s="15">
        <v>5311</v>
      </c>
      <c r="E18" s="15">
        <v>0</v>
      </c>
      <c r="F18" s="15">
        <v>22042</v>
      </c>
      <c r="G18" s="15">
        <v>2622</v>
      </c>
      <c r="H18" s="15">
        <f t="shared" si="0"/>
        <v>29975</v>
      </c>
      <c r="I18" s="45">
        <v>247</v>
      </c>
      <c r="J18" s="45">
        <v>0</v>
      </c>
      <c r="K18" s="15">
        <f t="shared" si="1"/>
        <v>247</v>
      </c>
      <c r="L18" s="45">
        <v>0</v>
      </c>
      <c r="M18" s="45">
        <v>0</v>
      </c>
      <c r="N18" s="45">
        <v>13</v>
      </c>
      <c r="O18" s="45">
        <v>0</v>
      </c>
      <c r="P18" s="45">
        <v>87</v>
      </c>
      <c r="Q18" s="15">
        <f t="shared" si="2"/>
        <v>347</v>
      </c>
      <c r="R18" s="15"/>
      <c r="S18" s="11">
        <v>3.1</v>
      </c>
      <c r="T18" s="10"/>
      <c r="U18" s="15" t="s">
        <v>67</v>
      </c>
    </row>
    <row r="19" spans="1:21" ht="18" customHeight="1">
      <c r="A19" s="11">
        <v>3.2</v>
      </c>
      <c r="B19" s="10"/>
      <c r="C19" s="38" t="s">
        <v>119</v>
      </c>
      <c r="D19" s="15">
        <v>142902</v>
      </c>
      <c r="E19" s="15">
        <v>445</v>
      </c>
      <c r="F19" s="15">
        <v>19481</v>
      </c>
      <c r="G19" s="15">
        <v>104215</v>
      </c>
      <c r="H19" s="15">
        <f t="shared" si="0"/>
        <v>267043</v>
      </c>
      <c r="I19" s="45">
        <v>15486</v>
      </c>
      <c r="J19" s="45">
        <v>0</v>
      </c>
      <c r="K19" s="15">
        <f t="shared" si="1"/>
        <v>15486</v>
      </c>
      <c r="L19" s="45">
        <v>-3</v>
      </c>
      <c r="M19" s="45">
        <v>1601</v>
      </c>
      <c r="N19" s="45">
        <v>16758</v>
      </c>
      <c r="O19" s="45">
        <v>4</v>
      </c>
      <c r="P19" s="45">
        <v>1122</v>
      </c>
      <c r="Q19" s="15">
        <f t="shared" si="2"/>
        <v>34968</v>
      </c>
      <c r="R19" s="15"/>
      <c r="S19" s="11">
        <v>3.2</v>
      </c>
      <c r="T19" s="10"/>
      <c r="U19" s="15" t="s">
        <v>104</v>
      </c>
    </row>
    <row r="20" spans="1:21" ht="18" customHeight="1">
      <c r="A20" s="12">
        <v>4</v>
      </c>
      <c r="B20" s="12"/>
      <c r="C20" s="17" t="s">
        <v>120</v>
      </c>
      <c r="D20" s="14">
        <f>D21+D22</f>
        <v>54131</v>
      </c>
      <c r="E20" s="14">
        <f>E21+E22</f>
        <v>147</v>
      </c>
      <c r="F20" s="14">
        <f>F21+F22</f>
        <v>2907</v>
      </c>
      <c r="G20" s="14">
        <f>G21+G22</f>
        <v>15949</v>
      </c>
      <c r="H20" s="14">
        <f t="shared" si="0"/>
        <v>73134</v>
      </c>
      <c r="I20" s="46">
        <f aca="true" t="shared" si="4" ref="I20:P20">SUM(I21:I22)</f>
        <v>8352</v>
      </c>
      <c r="J20" s="46">
        <f t="shared" si="4"/>
        <v>7</v>
      </c>
      <c r="K20" s="14">
        <f t="shared" si="1"/>
        <v>8359</v>
      </c>
      <c r="L20" s="46">
        <f t="shared" si="4"/>
        <v>8</v>
      </c>
      <c r="M20" s="46">
        <f t="shared" si="4"/>
        <v>9</v>
      </c>
      <c r="N20" s="46">
        <f t="shared" si="4"/>
        <v>547</v>
      </c>
      <c r="O20" s="46">
        <f t="shared" si="4"/>
        <v>0</v>
      </c>
      <c r="P20" s="46">
        <f t="shared" si="4"/>
        <v>466</v>
      </c>
      <c r="Q20" s="14">
        <f t="shared" si="2"/>
        <v>9389</v>
      </c>
      <c r="R20" s="14"/>
      <c r="S20" s="12">
        <v>4</v>
      </c>
      <c r="T20" s="12"/>
      <c r="U20" s="14" t="s">
        <v>105</v>
      </c>
    </row>
    <row r="21" spans="1:21" ht="18" customHeight="1">
      <c r="A21" s="11">
        <v>4.1</v>
      </c>
      <c r="B21" s="10"/>
      <c r="C21" s="23" t="s">
        <v>48</v>
      </c>
      <c r="D21" s="50">
        <v>7569</v>
      </c>
      <c r="E21" s="50">
        <v>0</v>
      </c>
      <c r="F21" s="50">
        <v>1052</v>
      </c>
      <c r="G21" s="50">
        <v>2149</v>
      </c>
      <c r="H21" s="15">
        <f t="shared" si="0"/>
        <v>10770</v>
      </c>
      <c r="I21" s="45">
        <v>461</v>
      </c>
      <c r="J21" s="45">
        <v>0</v>
      </c>
      <c r="K21" s="15">
        <f t="shared" si="1"/>
        <v>461</v>
      </c>
      <c r="L21" s="45">
        <v>-1</v>
      </c>
      <c r="M21" s="45">
        <v>0</v>
      </c>
      <c r="N21" s="45">
        <v>101</v>
      </c>
      <c r="O21" s="45">
        <v>0</v>
      </c>
      <c r="P21" s="45">
        <v>247</v>
      </c>
      <c r="Q21" s="15">
        <f t="shared" si="2"/>
        <v>808</v>
      </c>
      <c r="R21" s="15"/>
      <c r="S21" s="11">
        <v>4.1</v>
      </c>
      <c r="T21" s="10"/>
      <c r="U21" s="15" t="s">
        <v>66</v>
      </c>
    </row>
    <row r="22" spans="1:21" ht="18" customHeight="1">
      <c r="A22" s="11">
        <v>4.2</v>
      </c>
      <c r="B22" s="10"/>
      <c r="C22" s="23" t="s">
        <v>121</v>
      </c>
      <c r="D22" s="50">
        <v>46562</v>
      </c>
      <c r="E22" s="50">
        <v>147</v>
      </c>
      <c r="F22" s="50">
        <v>1855</v>
      </c>
      <c r="G22" s="50">
        <v>13800</v>
      </c>
      <c r="H22" s="15">
        <f t="shared" si="0"/>
        <v>62364</v>
      </c>
      <c r="I22" s="45">
        <v>7891</v>
      </c>
      <c r="J22" s="45">
        <v>7</v>
      </c>
      <c r="K22" s="15">
        <f t="shared" si="1"/>
        <v>7898</v>
      </c>
      <c r="L22" s="45">
        <v>9</v>
      </c>
      <c r="M22" s="45">
        <v>9</v>
      </c>
      <c r="N22" s="45">
        <v>446</v>
      </c>
      <c r="O22" s="45">
        <v>0</v>
      </c>
      <c r="P22" s="45">
        <v>219</v>
      </c>
      <c r="Q22" s="15">
        <f t="shared" si="2"/>
        <v>8581</v>
      </c>
      <c r="R22" s="15"/>
      <c r="S22" s="11">
        <v>4.2</v>
      </c>
      <c r="T22" s="10"/>
      <c r="U22" s="15" t="s">
        <v>105</v>
      </c>
    </row>
    <row r="23" spans="1:21" ht="18" customHeight="1">
      <c r="A23" s="12">
        <v>5</v>
      </c>
      <c r="B23" s="12"/>
      <c r="C23" s="17" t="s">
        <v>49</v>
      </c>
      <c r="D23" s="51">
        <v>29007.78</v>
      </c>
      <c r="E23" s="51">
        <v>11000</v>
      </c>
      <c r="F23" s="51">
        <v>9048</v>
      </c>
      <c r="G23" s="51">
        <v>42623</v>
      </c>
      <c r="H23" s="51">
        <f t="shared" si="0"/>
        <v>91678.78</v>
      </c>
      <c r="I23" s="52">
        <v>4095</v>
      </c>
      <c r="J23" s="52">
        <v>256</v>
      </c>
      <c r="K23" s="14">
        <f t="shared" si="1"/>
        <v>4351</v>
      </c>
      <c r="L23" s="52">
        <v>716</v>
      </c>
      <c r="M23" s="52">
        <v>946</v>
      </c>
      <c r="N23" s="52">
        <v>3194</v>
      </c>
      <c r="O23" s="52">
        <v>0</v>
      </c>
      <c r="P23" s="52">
        <v>821</v>
      </c>
      <c r="Q23" s="14">
        <f t="shared" si="2"/>
        <v>10028</v>
      </c>
      <c r="R23" s="14"/>
      <c r="S23" s="12">
        <v>5</v>
      </c>
      <c r="T23" s="12"/>
      <c r="U23" s="14" t="s">
        <v>112</v>
      </c>
    </row>
    <row r="24" spans="1:21" ht="18" customHeight="1">
      <c r="A24" s="12">
        <v>6</v>
      </c>
      <c r="B24" s="12"/>
      <c r="C24" s="30" t="s">
        <v>50</v>
      </c>
      <c r="D24" s="51">
        <v>13125</v>
      </c>
      <c r="E24" s="51">
        <v>1252</v>
      </c>
      <c r="F24" s="51">
        <v>23922</v>
      </c>
      <c r="G24" s="51">
        <v>8041</v>
      </c>
      <c r="H24" s="14">
        <f t="shared" si="0"/>
        <v>46340</v>
      </c>
      <c r="I24" s="52">
        <v>19765</v>
      </c>
      <c r="J24" s="52">
        <v>60</v>
      </c>
      <c r="K24" s="14">
        <f t="shared" si="1"/>
        <v>19825</v>
      </c>
      <c r="L24" s="52">
        <v>2759</v>
      </c>
      <c r="M24" s="52">
        <v>27280</v>
      </c>
      <c r="N24" s="52">
        <v>9085</v>
      </c>
      <c r="O24" s="52">
        <v>4674</v>
      </c>
      <c r="P24" s="52">
        <v>6055</v>
      </c>
      <c r="Q24" s="14">
        <f t="shared" si="2"/>
        <v>69678</v>
      </c>
      <c r="R24" s="14"/>
      <c r="S24" s="12">
        <v>6</v>
      </c>
      <c r="T24" s="12"/>
      <c r="U24" s="14" t="s">
        <v>113</v>
      </c>
    </row>
    <row r="25" spans="1:21" ht="18" customHeight="1">
      <c r="A25" s="12">
        <v>7</v>
      </c>
      <c r="B25" s="12"/>
      <c r="C25" s="17" t="s">
        <v>51</v>
      </c>
      <c r="D25" s="51">
        <v>5338</v>
      </c>
      <c r="E25" s="51">
        <v>31</v>
      </c>
      <c r="F25" s="51">
        <v>459</v>
      </c>
      <c r="G25" s="51">
        <v>6878</v>
      </c>
      <c r="H25" s="14">
        <f t="shared" si="0"/>
        <v>12706</v>
      </c>
      <c r="I25" s="52">
        <v>2080</v>
      </c>
      <c r="J25" s="52">
        <v>0</v>
      </c>
      <c r="K25" s="14">
        <f t="shared" si="1"/>
        <v>2080</v>
      </c>
      <c r="L25" s="52">
        <v>24</v>
      </c>
      <c r="M25" s="52">
        <v>100</v>
      </c>
      <c r="N25" s="52">
        <v>886</v>
      </c>
      <c r="O25" s="52">
        <v>1</v>
      </c>
      <c r="P25" s="52">
        <v>1687</v>
      </c>
      <c r="Q25" s="14">
        <f t="shared" si="2"/>
        <v>4778</v>
      </c>
      <c r="R25" s="14"/>
      <c r="S25" s="12">
        <v>7</v>
      </c>
      <c r="T25" s="12"/>
      <c r="U25" s="14" t="s">
        <v>114</v>
      </c>
    </row>
    <row r="26" spans="1:21" ht="18" customHeight="1">
      <c r="A26" s="12">
        <v>8</v>
      </c>
      <c r="B26" s="12"/>
      <c r="C26" s="30" t="s">
        <v>52</v>
      </c>
      <c r="D26" s="14">
        <f>D27+D28+D29+D30+D31+D32+D33</f>
        <v>59824</v>
      </c>
      <c r="E26" s="14">
        <f>E27+E28+E29+E30+E31+E32+E33</f>
        <v>258831</v>
      </c>
      <c r="F26" s="14">
        <f>F27+F28+F29+F30+F31+F32+F33</f>
        <v>8156</v>
      </c>
      <c r="G26" s="14">
        <f>G27+G28+G29+G30+G31+G32+G33</f>
        <v>44856</v>
      </c>
      <c r="H26" s="14">
        <f t="shared" si="0"/>
        <v>371667</v>
      </c>
      <c r="I26" s="46">
        <f aca="true" t="shared" si="5" ref="I26:P26">SUM(I27:I33)</f>
        <v>68878</v>
      </c>
      <c r="J26" s="46">
        <f t="shared" si="5"/>
        <v>-711</v>
      </c>
      <c r="K26" s="14">
        <f t="shared" si="1"/>
        <v>68167</v>
      </c>
      <c r="L26" s="46">
        <f t="shared" si="5"/>
        <v>53576</v>
      </c>
      <c r="M26" s="46">
        <f t="shared" si="5"/>
        <v>63203</v>
      </c>
      <c r="N26" s="46">
        <f t="shared" si="5"/>
        <v>36557</v>
      </c>
      <c r="O26" s="46">
        <f t="shared" si="5"/>
        <v>4053</v>
      </c>
      <c r="P26" s="46">
        <f t="shared" si="5"/>
        <v>36166</v>
      </c>
      <c r="Q26" s="14">
        <f t="shared" si="2"/>
        <v>261722</v>
      </c>
      <c r="R26" s="14"/>
      <c r="S26" s="12">
        <v>8</v>
      </c>
      <c r="T26" s="12"/>
      <c r="U26" s="14" t="s">
        <v>106</v>
      </c>
    </row>
    <row r="27" spans="1:21" ht="18" customHeight="1">
      <c r="A27" s="11">
        <v>8.1</v>
      </c>
      <c r="B27" s="10"/>
      <c r="C27" s="23" t="s">
        <v>53</v>
      </c>
      <c r="D27" s="15">
        <v>2310</v>
      </c>
      <c r="E27" s="15">
        <v>545</v>
      </c>
      <c r="F27" s="15">
        <v>946</v>
      </c>
      <c r="G27" s="15">
        <v>1199</v>
      </c>
      <c r="H27" s="15">
        <f t="shared" si="0"/>
        <v>5000</v>
      </c>
      <c r="I27" s="45">
        <v>785</v>
      </c>
      <c r="J27" s="45">
        <v>0</v>
      </c>
      <c r="K27" s="15">
        <f t="shared" si="1"/>
        <v>785</v>
      </c>
      <c r="L27" s="45">
        <v>21989</v>
      </c>
      <c r="M27" s="45">
        <v>35814</v>
      </c>
      <c r="N27" s="45">
        <v>33</v>
      </c>
      <c r="O27" s="45">
        <v>0</v>
      </c>
      <c r="P27" s="45">
        <v>424</v>
      </c>
      <c r="Q27" s="15">
        <f t="shared" si="2"/>
        <v>59045</v>
      </c>
      <c r="R27" s="15"/>
      <c r="S27" s="11">
        <v>8.1</v>
      </c>
      <c r="T27" s="10"/>
      <c r="U27" s="15" t="s">
        <v>65</v>
      </c>
    </row>
    <row r="28" spans="1:21" ht="18" customHeight="1">
      <c r="A28" s="11">
        <v>8.2</v>
      </c>
      <c r="B28" s="10"/>
      <c r="C28" s="23" t="s">
        <v>54</v>
      </c>
      <c r="D28" s="15">
        <v>22704</v>
      </c>
      <c r="E28" s="15">
        <v>145578</v>
      </c>
      <c r="F28" s="15">
        <v>2373</v>
      </c>
      <c r="G28" s="15">
        <v>17758</v>
      </c>
      <c r="H28" s="15">
        <f t="shared" si="0"/>
        <v>188413</v>
      </c>
      <c r="I28" s="45">
        <v>7839</v>
      </c>
      <c r="J28" s="45">
        <v>93</v>
      </c>
      <c r="K28" s="15">
        <f t="shared" si="1"/>
        <v>7932</v>
      </c>
      <c r="L28" s="45">
        <v>4870</v>
      </c>
      <c r="M28" s="45">
        <v>3726</v>
      </c>
      <c r="N28" s="45">
        <v>18386</v>
      </c>
      <c r="O28" s="45">
        <v>2</v>
      </c>
      <c r="P28" s="45">
        <v>670</v>
      </c>
      <c r="Q28" s="15">
        <f t="shared" si="2"/>
        <v>35586</v>
      </c>
      <c r="R28" s="15"/>
      <c r="S28" s="11">
        <v>8.2</v>
      </c>
      <c r="T28" s="10"/>
      <c r="U28" s="15" t="s">
        <v>64</v>
      </c>
    </row>
    <row r="29" spans="1:21" ht="18" customHeight="1">
      <c r="A29" s="11">
        <v>8.3</v>
      </c>
      <c r="B29" s="10"/>
      <c r="C29" s="23" t="s">
        <v>55</v>
      </c>
      <c r="D29" s="15">
        <v>3859</v>
      </c>
      <c r="E29" s="15">
        <v>64707</v>
      </c>
      <c r="F29" s="15">
        <v>430</v>
      </c>
      <c r="G29" s="15">
        <v>8479</v>
      </c>
      <c r="H29" s="15">
        <f t="shared" si="0"/>
        <v>77475</v>
      </c>
      <c r="I29" s="45">
        <v>941</v>
      </c>
      <c r="J29" s="45">
        <v>0</v>
      </c>
      <c r="K29" s="15">
        <f t="shared" si="1"/>
        <v>941</v>
      </c>
      <c r="L29" s="45">
        <v>1520</v>
      </c>
      <c r="M29" s="45">
        <v>0</v>
      </c>
      <c r="N29" s="45">
        <v>8992</v>
      </c>
      <c r="O29" s="45">
        <v>39</v>
      </c>
      <c r="P29" s="45">
        <v>2184</v>
      </c>
      <c r="Q29" s="15">
        <f t="shared" si="2"/>
        <v>13676</v>
      </c>
      <c r="R29" s="15"/>
      <c r="S29" s="11">
        <v>8.3</v>
      </c>
      <c r="T29" s="10"/>
      <c r="U29" s="15" t="s">
        <v>63</v>
      </c>
    </row>
    <row r="30" spans="1:21" ht="18" customHeight="1">
      <c r="A30" s="11">
        <v>8.4</v>
      </c>
      <c r="B30" s="10"/>
      <c r="C30" s="23" t="s">
        <v>56</v>
      </c>
      <c r="D30" s="15">
        <v>5313</v>
      </c>
      <c r="E30" s="15">
        <v>36485</v>
      </c>
      <c r="F30" s="15">
        <v>91</v>
      </c>
      <c r="G30" s="15">
        <v>3748</v>
      </c>
      <c r="H30" s="15">
        <f t="shared" si="0"/>
        <v>45637</v>
      </c>
      <c r="I30" s="45">
        <v>2761</v>
      </c>
      <c r="J30" s="45">
        <v>0</v>
      </c>
      <c r="K30" s="15">
        <f t="shared" si="1"/>
        <v>2761</v>
      </c>
      <c r="L30" s="45">
        <v>10718</v>
      </c>
      <c r="M30" s="45">
        <v>0</v>
      </c>
      <c r="N30" s="45">
        <v>1920</v>
      </c>
      <c r="O30" s="45">
        <v>515</v>
      </c>
      <c r="P30" s="45">
        <v>8864</v>
      </c>
      <c r="Q30" s="15">
        <f t="shared" si="2"/>
        <v>24778</v>
      </c>
      <c r="R30" s="15"/>
      <c r="S30" s="11">
        <v>8.4</v>
      </c>
      <c r="T30" s="10"/>
      <c r="U30" s="15" t="s">
        <v>107</v>
      </c>
    </row>
    <row r="31" spans="1:21" ht="18" customHeight="1">
      <c r="A31" s="11">
        <v>8.5</v>
      </c>
      <c r="B31" s="10"/>
      <c r="C31" s="38" t="s">
        <v>122</v>
      </c>
      <c r="D31" s="15">
        <v>7073</v>
      </c>
      <c r="E31" s="15">
        <v>28</v>
      </c>
      <c r="F31" s="15">
        <v>1391</v>
      </c>
      <c r="G31" s="15">
        <v>10179</v>
      </c>
      <c r="H31" s="15">
        <f t="shared" si="0"/>
        <v>18671</v>
      </c>
      <c r="I31" s="45">
        <v>6505</v>
      </c>
      <c r="J31" s="45">
        <v>261</v>
      </c>
      <c r="K31" s="15">
        <f t="shared" si="1"/>
        <v>6766</v>
      </c>
      <c r="L31" s="45">
        <v>160</v>
      </c>
      <c r="M31" s="45">
        <v>989</v>
      </c>
      <c r="N31" s="45">
        <v>2031</v>
      </c>
      <c r="O31" s="45">
        <v>3434</v>
      </c>
      <c r="P31" s="45">
        <v>694</v>
      </c>
      <c r="Q31" s="15">
        <f t="shared" si="2"/>
        <v>14074</v>
      </c>
      <c r="R31" s="15"/>
      <c r="S31" s="11">
        <v>8.5</v>
      </c>
      <c r="T31" s="10"/>
      <c r="U31" s="15" t="s">
        <v>108</v>
      </c>
    </row>
    <row r="32" spans="1:21" ht="18" customHeight="1">
      <c r="A32" s="11">
        <v>8.6</v>
      </c>
      <c r="B32" s="10"/>
      <c r="C32" s="23" t="s">
        <v>57</v>
      </c>
      <c r="D32" s="15">
        <v>16021</v>
      </c>
      <c r="E32" s="15">
        <v>6510</v>
      </c>
      <c r="F32" s="15">
        <v>2629</v>
      </c>
      <c r="G32" s="15">
        <v>1264</v>
      </c>
      <c r="H32" s="15">
        <f t="shared" si="0"/>
        <v>26424</v>
      </c>
      <c r="I32" s="45">
        <v>47315</v>
      </c>
      <c r="J32" s="45">
        <v>435</v>
      </c>
      <c r="K32" s="15">
        <f t="shared" si="1"/>
        <v>47750</v>
      </c>
      <c r="L32" s="45">
        <v>13166</v>
      </c>
      <c r="M32" s="45">
        <v>22441</v>
      </c>
      <c r="N32" s="45">
        <v>5070</v>
      </c>
      <c r="O32" s="45">
        <v>55</v>
      </c>
      <c r="P32" s="45">
        <v>3069</v>
      </c>
      <c r="Q32" s="15">
        <f t="shared" si="2"/>
        <v>91551</v>
      </c>
      <c r="R32" s="15"/>
      <c r="S32" s="11">
        <v>8.6</v>
      </c>
      <c r="T32" s="10"/>
      <c r="U32" s="15" t="s">
        <v>61</v>
      </c>
    </row>
    <row r="33" spans="1:21" ht="18" customHeight="1">
      <c r="A33" s="11">
        <v>8.7</v>
      </c>
      <c r="B33" s="10"/>
      <c r="C33" s="24" t="s">
        <v>58</v>
      </c>
      <c r="D33" s="15">
        <v>2544</v>
      </c>
      <c r="E33" s="15">
        <v>4978</v>
      </c>
      <c r="F33" s="15">
        <v>296</v>
      </c>
      <c r="G33" s="15">
        <v>2229</v>
      </c>
      <c r="H33" s="15">
        <f t="shared" si="0"/>
        <v>10047</v>
      </c>
      <c r="I33" s="45">
        <v>2732</v>
      </c>
      <c r="J33" s="45">
        <v>-1500</v>
      </c>
      <c r="K33" s="15">
        <f t="shared" si="1"/>
        <v>1232</v>
      </c>
      <c r="L33" s="45">
        <v>1153</v>
      </c>
      <c r="M33" s="45">
        <v>233</v>
      </c>
      <c r="N33" s="45">
        <v>125</v>
      </c>
      <c r="O33" s="45">
        <v>8</v>
      </c>
      <c r="P33" s="45">
        <v>20261</v>
      </c>
      <c r="Q33" s="15">
        <f t="shared" si="2"/>
        <v>23012</v>
      </c>
      <c r="R33" s="15"/>
      <c r="S33" s="11">
        <v>8.7</v>
      </c>
      <c r="T33" s="10"/>
      <c r="U33" s="15" t="s">
        <v>15</v>
      </c>
    </row>
    <row r="34" spans="1:21" ht="18" customHeight="1">
      <c r="A34" s="12">
        <v>9</v>
      </c>
      <c r="B34" s="12"/>
      <c r="C34" s="38" t="s">
        <v>117</v>
      </c>
      <c r="D34" s="14">
        <v>462</v>
      </c>
      <c r="E34" s="14">
        <v>10</v>
      </c>
      <c r="F34" s="14">
        <v>10</v>
      </c>
      <c r="G34" s="14">
        <v>472</v>
      </c>
      <c r="H34" s="14">
        <f t="shared" si="0"/>
        <v>954</v>
      </c>
      <c r="I34" s="46">
        <v>161</v>
      </c>
      <c r="J34" s="46">
        <v>0</v>
      </c>
      <c r="K34" s="14">
        <f t="shared" si="1"/>
        <v>161</v>
      </c>
      <c r="L34" s="46">
        <v>8</v>
      </c>
      <c r="M34" s="46">
        <v>7</v>
      </c>
      <c r="N34" s="46">
        <v>820</v>
      </c>
      <c r="O34" s="46">
        <v>6</v>
      </c>
      <c r="P34" s="46">
        <v>0</v>
      </c>
      <c r="Q34" s="14">
        <f t="shared" si="2"/>
        <v>1002</v>
      </c>
      <c r="R34" s="14"/>
      <c r="S34" s="12">
        <v>9</v>
      </c>
      <c r="T34" s="12"/>
      <c r="U34" s="14" t="s">
        <v>109</v>
      </c>
    </row>
    <row r="35" spans="1:21" ht="18" customHeight="1">
      <c r="A35" s="12">
        <v>10</v>
      </c>
      <c r="B35" s="12"/>
      <c r="C35" s="17" t="s">
        <v>116</v>
      </c>
      <c r="D35" s="14">
        <f>+D36+D37</f>
        <v>2691</v>
      </c>
      <c r="E35" s="14">
        <f>+E36+E37</f>
        <v>624</v>
      </c>
      <c r="F35" s="14">
        <f>+F36+F37</f>
        <v>192</v>
      </c>
      <c r="G35" s="14">
        <f>+G36+G37</f>
        <v>2905</v>
      </c>
      <c r="H35" s="14">
        <f t="shared" si="0"/>
        <v>6412</v>
      </c>
      <c r="I35" s="46">
        <f aca="true" t="shared" si="6" ref="I35:P35">SUM(I36:I37)</f>
        <v>1449</v>
      </c>
      <c r="J35" s="46">
        <f t="shared" si="6"/>
        <v>0</v>
      </c>
      <c r="K35" s="14">
        <f t="shared" si="1"/>
        <v>1449</v>
      </c>
      <c r="L35" s="46">
        <f t="shared" si="6"/>
        <v>-575</v>
      </c>
      <c r="M35" s="46">
        <f t="shared" si="6"/>
        <v>117</v>
      </c>
      <c r="N35" s="46">
        <f t="shared" si="6"/>
        <v>977</v>
      </c>
      <c r="O35" s="46">
        <f t="shared" si="6"/>
        <v>0</v>
      </c>
      <c r="P35" s="46">
        <f t="shared" si="6"/>
        <v>10</v>
      </c>
      <c r="Q35" s="14">
        <f t="shared" si="2"/>
        <v>1978</v>
      </c>
      <c r="R35" s="14"/>
      <c r="S35" s="12">
        <v>10</v>
      </c>
      <c r="T35" s="12"/>
      <c r="U35" s="14" t="s">
        <v>115</v>
      </c>
    </row>
    <row r="36" spans="1:21" ht="18" customHeight="1">
      <c r="A36" s="11">
        <v>10.1</v>
      </c>
      <c r="B36" s="10"/>
      <c r="C36" s="23" t="s">
        <v>59</v>
      </c>
      <c r="D36" s="15">
        <v>2650</v>
      </c>
      <c r="E36" s="15">
        <v>624</v>
      </c>
      <c r="F36" s="15">
        <v>192</v>
      </c>
      <c r="G36" s="15">
        <v>2905</v>
      </c>
      <c r="H36" s="15">
        <f t="shared" si="0"/>
        <v>6371</v>
      </c>
      <c r="I36" s="45">
        <v>1447</v>
      </c>
      <c r="J36" s="45">
        <v>0</v>
      </c>
      <c r="K36" s="15">
        <f t="shared" si="1"/>
        <v>1447</v>
      </c>
      <c r="L36" s="45">
        <v>-575</v>
      </c>
      <c r="M36" s="45">
        <v>117</v>
      </c>
      <c r="N36" s="45">
        <v>977</v>
      </c>
      <c r="O36" s="45">
        <v>0</v>
      </c>
      <c r="P36" s="45">
        <v>10</v>
      </c>
      <c r="Q36" s="14">
        <f t="shared" si="2"/>
        <v>1976</v>
      </c>
      <c r="R36" s="15"/>
      <c r="S36" s="11">
        <v>10.1</v>
      </c>
      <c r="T36" s="10"/>
      <c r="U36" s="15" t="s">
        <v>16</v>
      </c>
    </row>
    <row r="37" spans="1:21" ht="18" customHeight="1">
      <c r="A37" s="11">
        <v>10.2</v>
      </c>
      <c r="B37" s="10"/>
      <c r="C37" s="24" t="s">
        <v>60</v>
      </c>
      <c r="D37" s="15">
        <v>41</v>
      </c>
      <c r="E37" s="15">
        <v>0</v>
      </c>
      <c r="F37" s="15">
        <v>0</v>
      </c>
      <c r="G37" s="15">
        <v>0</v>
      </c>
      <c r="H37" s="15">
        <f t="shared" si="0"/>
        <v>41</v>
      </c>
      <c r="I37" s="45">
        <v>2</v>
      </c>
      <c r="J37" s="45">
        <v>0</v>
      </c>
      <c r="K37" s="15">
        <f t="shared" si="1"/>
        <v>2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14">
        <f t="shared" si="2"/>
        <v>2</v>
      </c>
      <c r="R37" s="15"/>
      <c r="S37" s="11">
        <v>10.2</v>
      </c>
      <c r="T37" s="10"/>
      <c r="U37" s="15" t="s">
        <v>62</v>
      </c>
    </row>
    <row r="38" spans="1:21" ht="18" customHeight="1">
      <c r="A38" s="34">
        <v>11</v>
      </c>
      <c r="B38" s="34"/>
      <c r="C38" s="35" t="s">
        <v>22</v>
      </c>
      <c r="D38" s="44">
        <f aca="true" t="shared" si="7" ref="D38:Q38">D34+D26+D25+D24+D23+D20+D17+D16+D12+D35</f>
        <v>697858.78</v>
      </c>
      <c r="E38" s="36">
        <f t="shared" si="7"/>
        <v>277821</v>
      </c>
      <c r="F38" s="36">
        <f t="shared" si="7"/>
        <v>100889</v>
      </c>
      <c r="G38" s="41">
        <f t="shared" si="7"/>
        <v>370115</v>
      </c>
      <c r="H38" s="36">
        <f t="shared" si="7"/>
        <v>1446683.78</v>
      </c>
      <c r="I38" s="36">
        <f t="shared" si="7"/>
        <v>178586</v>
      </c>
      <c r="J38" s="36">
        <f t="shared" si="7"/>
        <v>-347</v>
      </c>
      <c r="K38" s="36">
        <f t="shared" si="7"/>
        <v>178239</v>
      </c>
      <c r="L38" s="36">
        <f t="shared" si="7"/>
        <v>64512</v>
      </c>
      <c r="M38" s="36">
        <f t="shared" si="7"/>
        <v>94084</v>
      </c>
      <c r="N38" s="36">
        <f t="shared" si="7"/>
        <v>105789</v>
      </c>
      <c r="O38" s="36">
        <f t="shared" si="7"/>
        <v>8764</v>
      </c>
      <c r="P38" s="36">
        <f t="shared" si="7"/>
        <v>94619</v>
      </c>
      <c r="Q38" s="36">
        <f t="shared" si="7"/>
        <v>546007</v>
      </c>
      <c r="R38" s="36"/>
      <c r="S38" s="34">
        <v>11</v>
      </c>
      <c r="T38" s="34"/>
      <c r="U38" s="37" t="s">
        <v>3</v>
      </c>
    </row>
    <row r="39" spans="1:21" ht="18" customHeight="1">
      <c r="A39" s="1"/>
      <c r="B39" s="1"/>
      <c r="C39" s="4"/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1"/>
      <c r="S39" s="3"/>
      <c r="T39" s="3"/>
      <c r="U39" s="1"/>
    </row>
    <row r="40" spans="1:21" ht="18" customHeight="1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8" customHeight="1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8" customHeight="1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8" customHeight="1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8" customHeight="1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8" customHeight="1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8" customHeight="1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8" customHeight="1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  <row r="48" ht="18" customHeight="1"/>
    <row r="49" ht="18" customHeight="1"/>
    <row r="50" ht="18" customHeight="1"/>
  </sheetData>
  <sheetProtection/>
  <mergeCells count="20">
    <mergeCell ref="S5:U9"/>
    <mergeCell ref="A10:C10"/>
    <mergeCell ref="S10:U10"/>
    <mergeCell ref="A1:J1"/>
    <mergeCell ref="K1:U1"/>
    <mergeCell ref="K2:U2"/>
    <mergeCell ref="A3:J3"/>
    <mergeCell ref="K3:U3"/>
    <mergeCell ref="I4:J4"/>
    <mergeCell ref="K4:L4"/>
    <mergeCell ref="A5:C9"/>
    <mergeCell ref="D5:H5"/>
    <mergeCell ref="I5:J5"/>
    <mergeCell ref="K5:R5"/>
    <mergeCell ref="C42:D42"/>
    <mergeCell ref="K47:N47"/>
    <mergeCell ref="C43:D43"/>
    <mergeCell ref="C45:D45"/>
    <mergeCell ref="C46:G46"/>
    <mergeCell ref="C47:F47"/>
  </mergeCells>
  <printOptions/>
  <pageMargins left="0.75" right="0.75" top="1" bottom="1" header="0.5" footer="0.5"/>
  <pageSetup firstPageNumber="132" useFirstPageNumber="1" horizontalDpi="600" verticalDpi="600" orientation="portrait" scale="68" r:id="rId1"/>
  <headerFooter alignWithMargins="0">
    <oddHeader>&amp;R&amp;"Arial Narrow,Bold"&amp;22&amp;P</oddHeader>
    <oddFooter>&amp;Lपूर्णाकंन के कारण योग मिलान नही होना संभावित है |&amp;RTotals may not tally due to rounding off.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zoomScalePageLayoutView="0" workbookViewId="0" topLeftCell="A9">
      <pane xSplit="3" ySplit="2" topLeftCell="D22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00390625" defaultRowHeight="12.75"/>
  <cols>
    <col min="1" max="1" width="4.50390625" style="0" customWidth="1"/>
    <col min="2" max="2" width="2.00390625" style="0" customWidth="1"/>
    <col min="3" max="3" width="34.00390625" style="0" customWidth="1"/>
    <col min="4" max="4" width="9.25390625" style="0" bestFit="1" customWidth="1"/>
    <col min="5" max="5" width="8.25390625" style="0" customWidth="1"/>
    <col min="6" max="6" width="9.125" style="0" bestFit="1" customWidth="1"/>
    <col min="7" max="7" width="10.125" style="0" customWidth="1"/>
    <col min="8" max="8" width="8.25390625" style="0" customWidth="1"/>
    <col min="10" max="10" width="9.50390625" style="0" customWidth="1"/>
    <col min="11" max="11" width="8.25390625" style="0" customWidth="1"/>
    <col min="12" max="16" width="9.125" style="0" bestFit="1" customWidth="1"/>
    <col min="17" max="17" width="7.75390625" style="0" customWidth="1"/>
    <col min="18" max="18" width="2.375" style="0" customWidth="1"/>
    <col min="19" max="19" width="4.25390625" style="0" customWidth="1"/>
    <col min="20" max="20" width="2.25390625" style="0" customWidth="1"/>
    <col min="21" max="21" width="38.50390625" style="0" customWidth="1"/>
  </cols>
  <sheetData>
    <row r="1" spans="1:21" ht="24" customHeight="1">
      <c r="A1" s="53" t="s">
        <v>133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4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134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4" customHeight="1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 customHeight="1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18" customHeight="1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" customHeight="1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" customHeight="1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" customHeight="1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8" customHeight="1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8" customHeight="1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18" customHeight="1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" customHeight="1">
      <c r="A12" s="12">
        <v>1</v>
      </c>
      <c r="B12" s="12"/>
      <c r="C12" s="17" t="s">
        <v>42</v>
      </c>
      <c r="D12" s="14">
        <f>D13+D15</f>
        <v>180658</v>
      </c>
      <c r="E12" s="14">
        <f>E13+E15</f>
        <v>3382</v>
      </c>
      <c r="F12" s="14">
        <f>F13+F15</f>
        <v>11808</v>
      </c>
      <c r="G12" s="14">
        <f>G13+G15</f>
        <v>128920</v>
      </c>
      <c r="H12" s="14">
        <f>SUM(D12:G12)</f>
        <v>324768</v>
      </c>
      <c r="I12" s="14">
        <f>I13+I15</f>
        <v>21351</v>
      </c>
      <c r="J12" s="14">
        <f>J13+J15</f>
        <v>36</v>
      </c>
      <c r="K12" s="14">
        <f>I12+J12</f>
        <v>21387</v>
      </c>
      <c r="L12" s="14">
        <f>L13+L15</f>
        <v>270</v>
      </c>
      <c r="M12" s="14">
        <f>M13+M15</f>
        <v>2485</v>
      </c>
      <c r="N12" s="14">
        <f>N13+N15</f>
        <v>4683</v>
      </c>
      <c r="O12" s="14">
        <f>O13+O15</f>
        <v>0</v>
      </c>
      <c r="P12" s="14">
        <f>P13+P15</f>
        <v>26983</v>
      </c>
      <c r="Q12" s="14">
        <f>SUM(K12:P12)</f>
        <v>55808</v>
      </c>
      <c r="R12" s="14"/>
      <c r="S12" s="12">
        <v>1</v>
      </c>
      <c r="T12" s="12"/>
      <c r="U12" s="14" t="s">
        <v>12</v>
      </c>
    </row>
    <row r="13" spans="1:21" ht="18" customHeight="1">
      <c r="A13" s="11">
        <v>1.1</v>
      </c>
      <c r="B13" s="10"/>
      <c r="C13" s="23" t="s">
        <v>43</v>
      </c>
      <c r="D13" s="15">
        <v>180731</v>
      </c>
      <c r="E13" s="15">
        <v>3373</v>
      </c>
      <c r="F13" s="15">
        <v>11808</v>
      </c>
      <c r="G13" s="15">
        <v>123733</v>
      </c>
      <c r="H13" s="15">
        <f aca="true" t="shared" si="0" ref="H13:H37">SUM(D13:G13)</f>
        <v>319645</v>
      </c>
      <c r="I13" s="45">
        <v>21254</v>
      </c>
      <c r="J13" s="45">
        <v>36</v>
      </c>
      <c r="K13" s="15">
        <f aca="true" t="shared" si="1" ref="K13:K37">I13+J13</f>
        <v>21290</v>
      </c>
      <c r="L13" s="45">
        <v>270</v>
      </c>
      <c r="M13" s="45">
        <v>2485</v>
      </c>
      <c r="N13" s="45">
        <v>4648</v>
      </c>
      <c r="O13" s="45">
        <v>0</v>
      </c>
      <c r="P13" s="45">
        <v>26983</v>
      </c>
      <c r="Q13" s="15">
        <f>SUM(K13:P13)</f>
        <v>55676</v>
      </c>
      <c r="R13" s="15"/>
      <c r="S13" s="11">
        <v>1.1</v>
      </c>
      <c r="T13" s="10"/>
      <c r="U13" s="15" t="s">
        <v>102</v>
      </c>
    </row>
    <row r="14" spans="1:21" ht="18" customHeight="1">
      <c r="A14" s="11"/>
      <c r="B14" s="13"/>
      <c r="C14" s="23" t="s">
        <v>44</v>
      </c>
      <c r="D14" s="15"/>
      <c r="E14" s="15"/>
      <c r="F14" s="15"/>
      <c r="G14" s="15"/>
      <c r="H14" s="15"/>
      <c r="I14" s="45"/>
      <c r="J14" s="45"/>
      <c r="K14" s="15"/>
      <c r="L14" s="45"/>
      <c r="M14" s="45"/>
      <c r="N14" s="45"/>
      <c r="O14" s="45"/>
      <c r="P14" s="45"/>
      <c r="Q14" s="15"/>
      <c r="R14" s="15"/>
      <c r="S14" s="11"/>
      <c r="T14" s="13"/>
      <c r="U14" s="15" t="s">
        <v>103</v>
      </c>
    </row>
    <row r="15" spans="1:21" ht="18" customHeight="1">
      <c r="A15" s="11">
        <v>1.2</v>
      </c>
      <c r="B15" s="10"/>
      <c r="C15" s="23" t="s">
        <v>45</v>
      </c>
      <c r="D15" s="15">
        <v>-73</v>
      </c>
      <c r="E15" s="15">
        <v>9</v>
      </c>
      <c r="F15" s="15">
        <v>0</v>
      </c>
      <c r="G15" s="15">
        <v>5187</v>
      </c>
      <c r="H15" s="15">
        <f t="shared" si="0"/>
        <v>5123</v>
      </c>
      <c r="I15" s="45">
        <v>97</v>
      </c>
      <c r="J15" s="45">
        <v>0</v>
      </c>
      <c r="K15" s="15">
        <f t="shared" si="1"/>
        <v>97</v>
      </c>
      <c r="L15" s="45">
        <v>0</v>
      </c>
      <c r="M15" s="45">
        <v>0</v>
      </c>
      <c r="N15" s="45">
        <v>35</v>
      </c>
      <c r="O15" s="45">
        <v>0</v>
      </c>
      <c r="P15" s="45">
        <v>0</v>
      </c>
      <c r="Q15" s="15">
        <f aca="true" t="shared" si="2" ref="Q15:Q37">SUM(K15:P15)</f>
        <v>132</v>
      </c>
      <c r="R15" s="15"/>
      <c r="S15" s="11">
        <v>1.2</v>
      </c>
      <c r="T15" s="10"/>
      <c r="U15" s="15" t="s">
        <v>13</v>
      </c>
    </row>
    <row r="16" spans="1:21" ht="18" customHeight="1">
      <c r="A16" s="12">
        <v>2</v>
      </c>
      <c r="B16" s="12"/>
      <c r="C16" s="17" t="s">
        <v>46</v>
      </c>
      <c r="D16" s="14">
        <v>171346</v>
      </c>
      <c r="E16" s="14">
        <v>0</v>
      </c>
      <c r="F16" s="14">
        <v>0</v>
      </c>
      <c r="G16" s="14">
        <v>548</v>
      </c>
      <c r="H16" s="14">
        <f t="shared" si="0"/>
        <v>171894</v>
      </c>
      <c r="I16" s="46">
        <v>28178</v>
      </c>
      <c r="J16" s="46">
        <v>0</v>
      </c>
      <c r="K16" s="14">
        <f t="shared" si="1"/>
        <v>28178</v>
      </c>
      <c r="L16" s="46">
        <v>820</v>
      </c>
      <c r="M16" s="46">
        <v>0</v>
      </c>
      <c r="N16" s="46">
        <v>0</v>
      </c>
      <c r="O16" s="46">
        <v>0</v>
      </c>
      <c r="P16" s="46">
        <v>2</v>
      </c>
      <c r="Q16" s="14">
        <f t="shared" si="2"/>
        <v>29000</v>
      </c>
      <c r="R16" s="14"/>
      <c r="S16" s="12">
        <v>2</v>
      </c>
      <c r="T16" s="12"/>
      <c r="U16" s="14" t="s">
        <v>14</v>
      </c>
    </row>
    <row r="17" spans="1:21" ht="18" customHeight="1">
      <c r="A17" s="12">
        <v>3</v>
      </c>
      <c r="B17" s="12"/>
      <c r="C17" s="17" t="s">
        <v>118</v>
      </c>
      <c r="D17" s="14">
        <f>D18+D19</f>
        <v>116036</v>
      </c>
      <c r="E17" s="14">
        <f>E18+E19</f>
        <v>318</v>
      </c>
      <c r="F17" s="14">
        <f>F18+F19</f>
        <v>34347</v>
      </c>
      <c r="G17" s="14">
        <f>G18+G19</f>
        <v>95171</v>
      </c>
      <c r="H17" s="14">
        <f t="shared" si="0"/>
        <v>245872</v>
      </c>
      <c r="I17" s="46">
        <f aca="true" t="shared" si="3" ref="I17:P17">SUM(I18:I19)</f>
        <v>10315</v>
      </c>
      <c r="J17" s="46">
        <f t="shared" si="3"/>
        <v>0</v>
      </c>
      <c r="K17" s="14">
        <f t="shared" si="1"/>
        <v>10315</v>
      </c>
      <c r="L17" s="46">
        <f t="shared" si="3"/>
        <v>6</v>
      </c>
      <c r="M17" s="46">
        <f t="shared" si="3"/>
        <v>66</v>
      </c>
      <c r="N17" s="46">
        <f t="shared" si="3"/>
        <v>5267</v>
      </c>
      <c r="O17" s="46">
        <f t="shared" si="3"/>
        <v>0</v>
      </c>
      <c r="P17" s="46">
        <f t="shared" si="3"/>
        <v>127</v>
      </c>
      <c r="Q17" s="14">
        <f t="shared" si="2"/>
        <v>15781</v>
      </c>
      <c r="R17" s="14"/>
      <c r="S17" s="12">
        <v>3</v>
      </c>
      <c r="T17" s="12"/>
      <c r="U17" s="14" t="s">
        <v>111</v>
      </c>
    </row>
    <row r="18" spans="1:21" ht="18" customHeight="1">
      <c r="A18" s="11">
        <v>3.1</v>
      </c>
      <c r="B18" s="10"/>
      <c r="C18" s="23" t="s">
        <v>47</v>
      </c>
      <c r="D18" s="15">
        <v>4429</v>
      </c>
      <c r="E18" s="15">
        <v>9</v>
      </c>
      <c r="F18" s="15">
        <v>18604</v>
      </c>
      <c r="G18" s="15">
        <v>2115</v>
      </c>
      <c r="H18" s="15">
        <f t="shared" si="0"/>
        <v>25157</v>
      </c>
      <c r="I18" s="45">
        <v>473</v>
      </c>
      <c r="J18" s="45">
        <v>0</v>
      </c>
      <c r="K18" s="15">
        <f t="shared" si="1"/>
        <v>473</v>
      </c>
      <c r="L18" s="45">
        <v>0</v>
      </c>
      <c r="M18" s="45">
        <v>0</v>
      </c>
      <c r="N18" s="45">
        <v>45</v>
      </c>
      <c r="O18" s="45">
        <v>0</v>
      </c>
      <c r="P18" s="45">
        <v>0</v>
      </c>
      <c r="Q18" s="15">
        <f t="shared" si="2"/>
        <v>518</v>
      </c>
      <c r="R18" s="15"/>
      <c r="S18" s="11">
        <v>3.1</v>
      </c>
      <c r="T18" s="10"/>
      <c r="U18" s="15" t="s">
        <v>67</v>
      </c>
    </row>
    <row r="19" spans="1:21" ht="18" customHeight="1">
      <c r="A19" s="11">
        <v>3.2</v>
      </c>
      <c r="B19" s="10"/>
      <c r="C19" s="38" t="s">
        <v>119</v>
      </c>
      <c r="D19" s="15">
        <v>111607</v>
      </c>
      <c r="E19" s="15">
        <v>309</v>
      </c>
      <c r="F19" s="15">
        <v>15743</v>
      </c>
      <c r="G19" s="15">
        <v>93056</v>
      </c>
      <c r="H19" s="15">
        <f t="shared" si="0"/>
        <v>220715</v>
      </c>
      <c r="I19" s="45">
        <v>9842</v>
      </c>
      <c r="J19" s="45">
        <v>0</v>
      </c>
      <c r="K19" s="15">
        <f t="shared" si="1"/>
        <v>9842</v>
      </c>
      <c r="L19" s="45">
        <v>6</v>
      </c>
      <c r="M19" s="45">
        <v>66</v>
      </c>
      <c r="N19" s="45">
        <v>5222</v>
      </c>
      <c r="O19" s="45">
        <v>0</v>
      </c>
      <c r="P19" s="45">
        <v>127</v>
      </c>
      <c r="Q19" s="15">
        <f t="shared" si="2"/>
        <v>15263</v>
      </c>
      <c r="R19" s="15"/>
      <c r="S19" s="11">
        <v>3.2</v>
      </c>
      <c r="T19" s="10"/>
      <c r="U19" s="15" t="s">
        <v>104</v>
      </c>
    </row>
    <row r="20" spans="1:21" ht="18" customHeight="1">
      <c r="A20" s="12">
        <v>4</v>
      </c>
      <c r="B20" s="12"/>
      <c r="C20" s="17" t="s">
        <v>120</v>
      </c>
      <c r="D20" s="14">
        <f>D21+D22</f>
        <v>42629</v>
      </c>
      <c r="E20" s="14">
        <f>E21+E22</f>
        <v>9</v>
      </c>
      <c r="F20" s="14">
        <f>F21+F22</f>
        <v>1956</v>
      </c>
      <c r="G20" s="14">
        <f>G21+G22</f>
        <v>13480</v>
      </c>
      <c r="H20" s="14">
        <f t="shared" si="0"/>
        <v>58074</v>
      </c>
      <c r="I20" s="46">
        <f aca="true" t="shared" si="4" ref="I20:P20">SUM(I21:I22)</f>
        <v>5999</v>
      </c>
      <c r="J20" s="46">
        <f t="shared" si="4"/>
        <v>4</v>
      </c>
      <c r="K20" s="14">
        <f t="shared" si="1"/>
        <v>6003</v>
      </c>
      <c r="L20" s="46">
        <f t="shared" si="4"/>
        <v>-5</v>
      </c>
      <c r="M20" s="46">
        <f t="shared" si="4"/>
        <v>7</v>
      </c>
      <c r="N20" s="46">
        <f t="shared" si="4"/>
        <v>129</v>
      </c>
      <c r="O20" s="46">
        <f t="shared" si="4"/>
        <v>0</v>
      </c>
      <c r="P20" s="46">
        <f t="shared" si="4"/>
        <v>138</v>
      </c>
      <c r="Q20" s="14">
        <f t="shared" si="2"/>
        <v>6272</v>
      </c>
      <c r="R20" s="14"/>
      <c r="S20" s="12">
        <v>4</v>
      </c>
      <c r="T20" s="12"/>
      <c r="U20" s="14" t="s">
        <v>105</v>
      </c>
    </row>
    <row r="21" spans="1:21" ht="18" customHeight="1">
      <c r="A21" s="11">
        <v>4.1</v>
      </c>
      <c r="B21" s="10"/>
      <c r="C21" s="23" t="s">
        <v>48</v>
      </c>
      <c r="D21" s="15">
        <v>5854</v>
      </c>
      <c r="E21" s="15">
        <v>2</v>
      </c>
      <c r="F21" s="15">
        <v>800</v>
      </c>
      <c r="G21" s="15">
        <v>2055</v>
      </c>
      <c r="H21" s="15">
        <f t="shared" si="0"/>
        <v>8711</v>
      </c>
      <c r="I21" s="45">
        <v>536</v>
      </c>
      <c r="J21" s="45">
        <v>0</v>
      </c>
      <c r="K21" s="15">
        <f t="shared" si="1"/>
        <v>536</v>
      </c>
      <c r="L21" s="45">
        <v>-1</v>
      </c>
      <c r="M21" s="45">
        <v>5</v>
      </c>
      <c r="N21" s="45">
        <v>0</v>
      </c>
      <c r="O21" s="45">
        <v>0</v>
      </c>
      <c r="P21" s="45">
        <v>0</v>
      </c>
      <c r="Q21" s="15">
        <f t="shared" si="2"/>
        <v>540</v>
      </c>
      <c r="R21" s="15"/>
      <c r="S21" s="11">
        <v>4.1</v>
      </c>
      <c r="T21" s="10"/>
      <c r="U21" s="15" t="s">
        <v>66</v>
      </c>
    </row>
    <row r="22" spans="1:21" ht="18" customHeight="1">
      <c r="A22" s="11">
        <v>4.2</v>
      </c>
      <c r="B22" s="10"/>
      <c r="C22" s="23" t="s">
        <v>121</v>
      </c>
      <c r="D22" s="15">
        <v>36775</v>
      </c>
      <c r="E22" s="15">
        <v>7</v>
      </c>
      <c r="F22" s="15">
        <v>1156</v>
      </c>
      <c r="G22" s="15">
        <v>11425</v>
      </c>
      <c r="H22" s="15">
        <f t="shared" si="0"/>
        <v>49363</v>
      </c>
      <c r="I22" s="45">
        <v>5463</v>
      </c>
      <c r="J22" s="45">
        <v>4</v>
      </c>
      <c r="K22" s="15">
        <f t="shared" si="1"/>
        <v>5467</v>
      </c>
      <c r="L22" s="45">
        <v>-4</v>
      </c>
      <c r="M22" s="45">
        <v>2</v>
      </c>
      <c r="N22" s="45">
        <v>129</v>
      </c>
      <c r="O22" s="45">
        <v>0</v>
      </c>
      <c r="P22" s="45">
        <v>138</v>
      </c>
      <c r="Q22" s="15">
        <f t="shared" si="2"/>
        <v>5732</v>
      </c>
      <c r="R22" s="15"/>
      <c r="S22" s="11">
        <v>4.2</v>
      </c>
      <c r="T22" s="10"/>
      <c r="U22" s="15" t="s">
        <v>105</v>
      </c>
    </row>
    <row r="23" spans="1:21" ht="18" customHeight="1">
      <c r="A23" s="12">
        <v>5</v>
      </c>
      <c r="B23" s="12"/>
      <c r="C23" s="17" t="s">
        <v>49</v>
      </c>
      <c r="D23" s="14">
        <v>25566.1</v>
      </c>
      <c r="E23" s="14">
        <v>12392</v>
      </c>
      <c r="F23" s="14">
        <v>8647</v>
      </c>
      <c r="G23" s="14">
        <v>36833</v>
      </c>
      <c r="H23" s="14">
        <f t="shared" si="0"/>
        <v>83438.1</v>
      </c>
      <c r="I23" s="46">
        <v>2794</v>
      </c>
      <c r="J23" s="46">
        <v>158</v>
      </c>
      <c r="K23" s="14">
        <f t="shared" si="1"/>
        <v>2952</v>
      </c>
      <c r="L23" s="46">
        <v>679</v>
      </c>
      <c r="M23" s="46">
        <v>521</v>
      </c>
      <c r="N23" s="46">
        <v>4263</v>
      </c>
      <c r="O23" s="46">
        <v>0</v>
      </c>
      <c r="P23" s="46">
        <v>186</v>
      </c>
      <c r="Q23" s="14">
        <f t="shared" si="2"/>
        <v>8601</v>
      </c>
      <c r="R23" s="14"/>
      <c r="S23" s="12">
        <v>5</v>
      </c>
      <c r="T23" s="12"/>
      <c r="U23" s="14" t="s">
        <v>112</v>
      </c>
    </row>
    <row r="24" spans="1:21" ht="18" customHeight="1">
      <c r="A24" s="12">
        <v>6</v>
      </c>
      <c r="B24" s="12"/>
      <c r="C24" s="30" t="s">
        <v>50</v>
      </c>
      <c r="D24" s="14">
        <v>11133</v>
      </c>
      <c r="E24" s="14">
        <v>1288</v>
      </c>
      <c r="F24" s="14">
        <v>25630</v>
      </c>
      <c r="G24" s="14">
        <v>11227</v>
      </c>
      <c r="H24" s="14">
        <f t="shared" si="0"/>
        <v>49278</v>
      </c>
      <c r="I24" s="46">
        <v>16087</v>
      </c>
      <c r="J24" s="46">
        <v>9</v>
      </c>
      <c r="K24" s="14">
        <f t="shared" si="1"/>
        <v>16096</v>
      </c>
      <c r="L24" s="46">
        <v>1663</v>
      </c>
      <c r="M24" s="46">
        <v>21698</v>
      </c>
      <c r="N24" s="46">
        <v>23874</v>
      </c>
      <c r="O24" s="46">
        <v>0</v>
      </c>
      <c r="P24" s="46">
        <v>2435</v>
      </c>
      <c r="Q24" s="14">
        <f t="shared" si="2"/>
        <v>65766</v>
      </c>
      <c r="R24" s="14"/>
      <c r="S24" s="12">
        <v>6</v>
      </c>
      <c r="T24" s="12"/>
      <c r="U24" s="14" t="s">
        <v>113</v>
      </c>
    </row>
    <row r="25" spans="1:21" ht="18" customHeight="1">
      <c r="A25" s="12">
        <v>7</v>
      </c>
      <c r="B25" s="12"/>
      <c r="C25" s="17" t="s">
        <v>51</v>
      </c>
      <c r="D25" s="14">
        <v>4918</v>
      </c>
      <c r="E25" s="14">
        <v>15</v>
      </c>
      <c r="F25" s="14">
        <v>583</v>
      </c>
      <c r="G25" s="14">
        <v>7007</v>
      </c>
      <c r="H25" s="14">
        <f t="shared" si="0"/>
        <v>12523</v>
      </c>
      <c r="I25" s="46">
        <v>2371</v>
      </c>
      <c r="J25" s="46">
        <v>0</v>
      </c>
      <c r="K25" s="14">
        <f t="shared" si="1"/>
        <v>2371</v>
      </c>
      <c r="L25" s="46">
        <v>6</v>
      </c>
      <c r="M25" s="46">
        <v>118</v>
      </c>
      <c r="N25" s="46">
        <v>1029</v>
      </c>
      <c r="O25" s="46">
        <v>0</v>
      </c>
      <c r="P25" s="46">
        <v>876</v>
      </c>
      <c r="Q25" s="14">
        <f t="shared" si="2"/>
        <v>4400</v>
      </c>
      <c r="R25" s="14"/>
      <c r="S25" s="12">
        <v>7</v>
      </c>
      <c r="T25" s="12"/>
      <c r="U25" s="14" t="s">
        <v>114</v>
      </c>
    </row>
    <row r="26" spans="1:21" ht="18" customHeight="1">
      <c r="A26" s="12">
        <v>8</v>
      </c>
      <c r="B26" s="12"/>
      <c r="C26" s="30" t="s">
        <v>52</v>
      </c>
      <c r="D26" s="14">
        <f>D27+D28+D29+D30+D31+D32+D33</f>
        <v>53113</v>
      </c>
      <c r="E26" s="14">
        <f>E27+E28+E29+E30+E31+E32+E33</f>
        <v>225472</v>
      </c>
      <c r="F26" s="14">
        <f>F27+F28+F29+F30+F31+F32+F33</f>
        <v>6128</v>
      </c>
      <c r="G26" s="14">
        <f>G27+G28+G29+G30+G31+G32+G33</f>
        <v>44256</v>
      </c>
      <c r="H26" s="14">
        <f t="shared" si="0"/>
        <v>328969</v>
      </c>
      <c r="I26" s="46">
        <f aca="true" t="shared" si="5" ref="I26:P26">SUM(I27:I33)</f>
        <v>67041</v>
      </c>
      <c r="J26" s="46">
        <f t="shared" si="5"/>
        <v>5091</v>
      </c>
      <c r="K26" s="14">
        <f t="shared" si="1"/>
        <v>72132</v>
      </c>
      <c r="L26" s="46">
        <f t="shared" si="5"/>
        <v>37359</v>
      </c>
      <c r="M26" s="46">
        <f t="shared" si="5"/>
        <v>49809</v>
      </c>
      <c r="N26" s="46">
        <f t="shared" si="5"/>
        <v>69552</v>
      </c>
      <c r="O26" s="46">
        <f t="shared" si="5"/>
        <v>0</v>
      </c>
      <c r="P26" s="46">
        <f t="shared" si="5"/>
        <v>11588</v>
      </c>
      <c r="Q26" s="14">
        <f t="shared" si="2"/>
        <v>240440</v>
      </c>
      <c r="R26" s="14"/>
      <c r="S26" s="12">
        <v>8</v>
      </c>
      <c r="T26" s="12"/>
      <c r="U26" s="14" t="s">
        <v>106</v>
      </c>
    </row>
    <row r="27" spans="1:21" ht="18" customHeight="1">
      <c r="A27" s="11">
        <v>8.1</v>
      </c>
      <c r="B27" s="10"/>
      <c r="C27" s="23" t="s">
        <v>53</v>
      </c>
      <c r="D27" s="15">
        <v>7935</v>
      </c>
      <c r="E27" s="15">
        <v>510</v>
      </c>
      <c r="F27" s="15">
        <v>1203</v>
      </c>
      <c r="G27" s="15">
        <v>1579</v>
      </c>
      <c r="H27" s="15">
        <f t="shared" si="0"/>
        <v>11227</v>
      </c>
      <c r="I27" s="45">
        <v>2537</v>
      </c>
      <c r="J27" s="45">
        <v>0</v>
      </c>
      <c r="K27" s="15">
        <f t="shared" si="1"/>
        <v>2537</v>
      </c>
      <c r="L27" s="45">
        <v>4868</v>
      </c>
      <c r="M27" s="45">
        <v>33517</v>
      </c>
      <c r="N27" s="47">
        <v>846</v>
      </c>
      <c r="O27" s="45">
        <v>0</v>
      </c>
      <c r="P27" s="45">
        <v>196</v>
      </c>
      <c r="Q27" s="15">
        <f t="shared" si="2"/>
        <v>41964</v>
      </c>
      <c r="R27" s="15"/>
      <c r="S27" s="11">
        <v>8.1</v>
      </c>
      <c r="T27" s="10"/>
      <c r="U27" s="15" t="s">
        <v>65</v>
      </c>
    </row>
    <row r="28" spans="1:21" ht="18" customHeight="1">
      <c r="A28" s="11">
        <v>8.2</v>
      </c>
      <c r="B28" s="10"/>
      <c r="C28" s="23" t="s">
        <v>54</v>
      </c>
      <c r="D28" s="15">
        <v>17220</v>
      </c>
      <c r="E28" s="15">
        <v>131043</v>
      </c>
      <c r="F28" s="15">
        <v>1661</v>
      </c>
      <c r="G28" s="15">
        <v>20757</v>
      </c>
      <c r="H28" s="15">
        <f t="shared" si="0"/>
        <v>170681</v>
      </c>
      <c r="I28" s="45">
        <v>5705</v>
      </c>
      <c r="J28" s="45">
        <v>2</v>
      </c>
      <c r="K28" s="15">
        <f t="shared" si="1"/>
        <v>5707</v>
      </c>
      <c r="L28" s="45">
        <v>4085</v>
      </c>
      <c r="M28" s="45">
        <v>3167</v>
      </c>
      <c r="N28" s="47">
        <v>39756</v>
      </c>
      <c r="O28" s="45">
        <v>0</v>
      </c>
      <c r="P28" s="45">
        <v>63</v>
      </c>
      <c r="Q28" s="15">
        <f t="shared" si="2"/>
        <v>52778</v>
      </c>
      <c r="R28" s="15"/>
      <c r="S28" s="11">
        <v>8.2</v>
      </c>
      <c r="T28" s="10"/>
      <c r="U28" s="15" t="s">
        <v>64</v>
      </c>
    </row>
    <row r="29" spans="1:21" ht="18" customHeight="1">
      <c r="A29" s="11">
        <v>8.3</v>
      </c>
      <c r="B29" s="10"/>
      <c r="C29" s="23" t="s">
        <v>55</v>
      </c>
      <c r="D29" s="15">
        <v>1403</v>
      </c>
      <c r="E29" s="15">
        <v>53600</v>
      </c>
      <c r="F29" s="15">
        <v>338</v>
      </c>
      <c r="G29" s="15">
        <v>7121</v>
      </c>
      <c r="H29" s="15">
        <f t="shared" si="0"/>
        <v>62462</v>
      </c>
      <c r="I29" s="45">
        <v>1052</v>
      </c>
      <c r="J29" s="45">
        <v>6</v>
      </c>
      <c r="K29" s="15">
        <f t="shared" si="1"/>
        <v>1058</v>
      </c>
      <c r="L29" s="45">
        <v>2350</v>
      </c>
      <c r="M29" s="45">
        <v>0</v>
      </c>
      <c r="N29" s="47">
        <v>17085</v>
      </c>
      <c r="O29" s="45">
        <v>0</v>
      </c>
      <c r="P29" s="45">
        <v>1736</v>
      </c>
      <c r="Q29" s="15">
        <f t="shared" si="2"/>
        <v>22229</v>
      </c>
      <c r="R29" s="15"/>
      <c r="S29" s="11">
        <v>8.3</v>
      </c>
      <c r="T29" s="10"/>
      <c r="U29" s="15" t="s">
        <v>63</v>
      </c>
    </row>
    <row r="30" spans="1:21" ht="18" customHeight="1">
      <c r="A30" s="11">
        <v>8.4</v>
      </c>
      <c r="B30" s="10"/>
      <c r="C30" s="23" t="s">
        <v>56</v>
      </c>
      <c r="D30" s="15">
        <v>4860</v>
      </c>
      <c r="E30" s="15">
        <v>30349</v>
      </c>
      <c r="F30" s="15">
        <v>58</v>
      </c>
      <c r="G30" s="15">
        <v>3640</v>
      </c>
      <c r="H30" s="15">
        <f t="shared" si="0"/>
        <v>38907</v>
      </c>
      <c r="I30" s="45">
        <v>2255</v>
      </c>
      <c r="J30" s="45">
        <v>0</v>
      </c>
      <c r="K30" s="15">
        <f t="shared" si="1"/>
        <v>2255</v>
      </c>
      <c r="L30" s="45">
        <v>14112</v>
      </c>
      <c r="M30" s="45">
        <v>0</v>
      </c>
      <c r="N30" s="47">
        <v>3593</v>
      </c>
      <c r="O30" s="45">
        <v>0</v>
      </c>
      <c r="P30" s="45">
        <v>6074</v>
      </c>
      <c r="Q30" s="15">
        <f t="shared" si="2"/>
        <v>26034</v>
      </c>
      <c r="R30" s="15"/>
      <c r="S30" s="11">
        <v>8.4</v>
      </c>
      <c r="T30" s="10"/>
      <c r="U30" s="15" t="s">
        <v>107</v>
      </c>
    </row>
    <row r="31" spans="1:21" ht="18" customHeight="1">
      <c r="A31" s="11">
        <v>8.5</v>
      </c>
      <c r="B31" s="10"/>
      <c r="C31" s="38" t="s">
        <v>122</v>
      </c>
      <c r="D31" s="15">
        <v>6205</v>
      </c>
      <c r="E31" s="15">
        <v>35</v>
      </c>
      <c r="F31" s="15">
        <v>1129</v>
      </c>
      <c r="G31" s="15">
        <v>2545</v>
      </c>
      <c r="H31" s="15">
        <f t="shared" si="0"/>
        <v>9914</v>
      </c>
      <c r="I31" s="45">
        <v>8681</v>
      </c>
      <c r="J31" s="45">
        <v>246</v>
      </c>
      <c r="K31" s="15">
        <f t="shared" si="1"/>
        <v>8927</v>
      </c>
      <c r="L31" s="45">
        <v>160</v>
      </c>
      <c r="M31" s="45">
        <v>1249</v>
      </c>
      <c r="N31" s="47">
        <v>3663</v>
      </c>
      <c r="O31" s="45">
        <v>0</v>
      </c>
      <c r="P31" s="45">
        <v>613</v>
      </c>
      <c r="Q31" s="15">
        <f t="shared" si="2"/>
        <v>14612</v>
      </c>
      <c r="R31" s="15"/>
      <c r="S31" s="11">
        <v>8.5</v>
      </c>
      <c r="T31" s="10"/>
      <c r="U31" s="15" t="s">
        <v>108</v>
      </c>
    </row>
    <row r="32" spans="1:21" ht="18" customHeight="1">
      <c r="A32" s="11">
        <v>8.6</v>
      </c>
      <c r="B32" s="10"/>
      <c r="C32" s="23" t="s">
        <v>57</v>
      </c>
      <c r="D32" s="15">
        <v>14168</v>
      </c>
      <c r="E32" s="15">
        <v>6750</v>
      </c>
      <c r="F32" s="15">
        <v>1642</v>
      </c>
      <c r="G32" s="15">
        <v>4456</v>
      </c>
      <c r="H32" s="15">
        <f t="shared" si="0"/>
        <v>27016</v>
      </c>
      <c r="I32" s="45">
        <v>44086</v>
      </c>
      <c r="J32" s="45">
        <v>380</v>
      </c>
      <c r="K32" s="15">
        <f t="shared" si="1"/>
        <v>44466</v>
      </c>
      <c r="L32" s="45">
        <v>10318</v>
      </c>
      <c r="M32" s="45">
        <v>11876</v>
      </c>
      <c r="N32" s="47">
        <v>3781</v>
      </c>
      <c r="O32" s="45">
        <v>0</v>
      </c>
      <c r="P32" s="45">
        <v>2818</v>
      </c>
      <c r="Q32" s="15">
        <f t="shared" si="2"/>
        <v>73259</v>
      </c>
      <c r="R32" s="15"/>
      <c r="S32" s="11">
        <v>8.6</v>
      </c>
      <c r="T32" s="10"/>
      <c r="U32" s="15" t="s">
        <v>61</v>
      </c>
    </row>
    <row r="33" spans="1:21" ht="18" customHeight="1">
      <c r="A33" s="11">
        <v>8.7</v>
      </c>
      <c r="B33" s="10"/>
      <c r="C33" s="24" t="s">
        <v>58</v>
      </c>
      <c r="D33" s="15">
        <v>1322</v>
      </c>
      <c r="E33" s="15">
        <v>3185</v>
      </c>
      <c r="F33" s="15">
        <v>97</v>
      </c>
      <c r="G33" s="15">
        <v>4158</v>
      </c>
      <c r="H33" s="15">
        <f t="shared" si="0"/>
        <v>8762</v>
      </c>
      <c r="I33" s="45">
        <v>2725</v>
      </c>
      <c r="J33" s="45">
        <v>4457</v>
      </c>
      <c r="K33" s="15">
        <f t="shared" si="1"/>
        <v>7182</v>
      </c>
      <c r="L33" s="45">
        <v>1466</v>
      </c>
      <c r="M33" s="45">
        <v>0</v>
      </c>
      <c r="N33" s="47">
        <v>828</v>
      </c>
      <c r="O33" s="45">
        <v>0</v>
      </c>
      <c r="P33" s="45">
        <v>88</v>
      </c>
      <c r="Q33" s="15">
        <f t="shared" si="2"/>
        <v>9564</v>
      </c>
      <c r="R33" s="15"/>
      <c r="S33" s="11">
        <v>8.7</v>
      </c>
      <c r="T33" s="10"/>
      <c r="U33" s="15" t="s">
        <v>15</v>
      </c>
    </row>
    <row r="34" spans="1:21" ht="18" customHeight="1">
      <c r="A34" s="12">
        <v>9</v>
      </c>
      <c r="B34" s="12"/>
      <c r="C34" s="38" t="s">
        <v>117</v>
      </c>
      <c r="D34" s="14">
        <v>394</v>
      </c>
      <c r="E34" s="14">
        <v>15</v>
      </c>
      <c r="F34" s="14">
        <v>128</v>
      </c>
      <c r="G34" s="14">
        <v>219</v>
      </c>
      <c r="H34" s="14">
        <f t="shared" si="0"/>
        <v>756</v>
      </c>
      <c r="I34" s="46">
        <v>28</v>
      </c>
      <c r="J34" s="46">
        <v>0</v>
      </c>
      <c r="K34" s="14">
        <f t="shared" si="1"/>
        <v>28</v>
      </c>
      <c r="L34" s="46">
        <v>13</v>
      </c>
      <c r="M34" s="46">
        <v>0</v>
      </c>
      <c r="N34" s="48">
        <v>1214</v>
      </c>
      <c r="O34" s="46">
        <v>0</v>
      </c>
      <c r="P34" s="46">
        <v>0</v>
      </c>
      <c r="Q34" s="14">
        <f t="shared" si="2"/>
        <v>1255</v>
      </c>
      <c r="R34" s="14"/>
      <c r="S34" s="12">
        <v>9</v>
      </c>
      <c r="T34" s="12"/>
      <c r="U34" s="14" t="s">
        <v>109</v>
      </c>
    </row>
    <row r="35" spans="1:21" ht="18" customHeight="1">
      <c r="A35" s="12">
        <v>10</v>
      </c>
      <c r="B35" s="12"/>
      <c r="C35" s="17" t="s">
        <v>116</v>
      </c>
      <c r="D35" s="14">
        <f>+D36+D37</f>
        <v>1623</v>
      </c>
      <c r="E35" s="14">
        <f>+E36+E37</f>
        <v>3</v>
      </c>
      <c r="F35" s="14">
        <f>+F36+F37</f>
        <v>0</v>
      </c>
      <c r="G35" s="14">
        <f>+G36+G37</f>
        <v>3811</v>
      </c>
      <c r="H35" s="14">
        <f t="shared" si="0"/>
        <v>5437</v>
      </c>
      <c r="I35" s="46">
        <f aca="true" t="shared" si="6" ref="I35:P35">SUM(I36:I37)</f>
        <v>354</v>
      </c>
      <c r="J35" s="46">
        <f t="shared" si="6"/>
        <v>0</v>
      </c>
      <c r="K35" s="14">
        <f t="shared" si="1"/>
        <v>354</v>
      </c>
      <c r="L35" s="46">
        <f t="shared" si="6"/>
        <v>-620</v>
      </c>
      <c r="M35" s="46">
        <f t="shared" si="6"/>
        <v>237</v>
      </c>
      <c r="N35" s="46">
        <f t="shared" si="6"/>
        <v>1061</v>
      </c>
      <c r="O35" s="46">
        <f t="shared" si="6"/>
        <v>0</v>
      </c>
      <c r="P35" s="46">
        <f t="shared" si="6"/>
        <v>0</v>
      </c>
      <c r="Q35" s="14">
        <f t="shared" si="2"/>
        <v>1032</v>
      </c>
      <c r="R35" s="14"/>
      <c r="S35" s="12">
        <v>10</v>
      </c>
      <c r="T35" s="12"/>
      <c r="U35" s="14" t="s">
        <v>115</v>
      </c>
    </row>
    <row r="36" spans="1:21" ht="18" customHeight="1">
      <c r="A36" s="11">
        <v>10.1</v>
      </c>
      <c r="B36" s="10"/>
      <c r="C36" s="23" t="s">
        <v>59</v>
      </c>
      <c r="D36" s="15">
        <v>1590</v>
      </c>
      <c r="E36" s="15">
        <v>3</v>
      </c>
      <c r="F36" s="15">
        <v>0</v>
      </c>
      <c r="G36" s="15">
        <v>3811</v>
      </c>
      <c r="H36" s="15">
        <f t="shared" si="0"/>
        <v>5404</v>
      </c>
      <c r="I36" s="45">
        <v>351</v>
      </c>
      <c r="J36" s="45">
        <v>0</v>
      </c>
      <c r="K36" s="15">
        <f t="shared" si="1"/>
        <v>351</v>
      </c>
      <c r="L36" s="45">
        <v>-620</v>
      </c>
      <c r="M36" s="45">
        <v>237</v>
      </c>
      <c r="N36" s="45">
        <v>1061</v>
      </c>
      <c r="O36" s="45">
        <v>0</v>
      </c>
      <c r="P36" s="45">
        <v>0</v>
      </c>
      <c r="Q36" s="15">
        <f t="shared" si="2"/>
        <v>1029</v>
      </c>
      <c r="R36" s="15"/>
      <c r="S36" s="11">
        <v>10.1</v>
      </c>
      <c r="T36" s="10"/>
      <c r="U36" s="15" t="s">
        <v>16</v>
      </c>
    </row>
    <row r="37" spans="1:21" ht="18" customHeight="1">
      <c r="A37" s="11">
        <v>10.2</v>
      </c>
      <c r="B37" s="10"/>
      <c r="C37" s="24" t="s">
        <v>60</v>
      </c>
      <c r="D37" s="15">
        <v>33</v>
      </c>
      <c r="E37" s="15">
        <v>0</v>
      </c>
      <c r="F37" s="15">
        <v>0</v>
      </c>
      <c r="G37" s="15">
        <v>0</v>
      </c>
      <c r="H37" s="15">
        <f t="shared" si="0"/>
        <v>33</v>
      </c>
      <c r="I37" s="45">
        <v>3</v>
      </c>
      <c r="J37" s="45">
        <v>0</v>
      </c>
      <c r="K37" s="15">
        <f t="shared" si="1"/>
        <v>3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15">
        <f t="shared" si="2"/>
        <v>3</v>
      </c>
      <c r="R37" s="15"/>
      <c r="S37" s="11">
        <v>10.2</v>
      </c>
      <c r="T37" s="10"/>
      <c r="U37" s="15" t="s">
        <v>62</v>
      </c>
    </row>
    <row r="38" spans="1:21" ht="18" customHeight="1">
      <c r="A38" s="34">
        <v>11</v>
      </c>
      <c r="B38" s="34"/>
      <c r="C38" s="35" t="s">
        <v>22</v>
      </c>
      <c r="D38" s="44">
        <f>D34+D26+D25+D24+D23+D20+D17+D16+D12+D35</f>
        <v>607416.1</v>
      </c>
      <c r="E38" s="36">
        <f>E34+E26+E25+E24+E23+E20+E17+E16+E12+E35</f>
        <v>242894</v>
      </c>
      <c r="F38" s="36">
        <f>F34+F26+F25+F24+F23+F20+F17+F16+F12+F35</f>
        <v>89227</v>
      </c>
      <c r="G38" s="41">
        <f>G34+G26+G25+G24+G23+G20+G17+G16+G12+G35</f>
        <v>341472</v>
      </c>
      <c r="H38" s="36">
        <f>H34+H26+H25+H24+H23+H20+H17+H16+H12+H35</f>
        <v>1281009.1</v>
      </c>
      <c r="I38" s="49">
        <f aca="true" t="shared" si="7" ref="I38:P38">I12+I16+I17+I20+I23+I24+I25+I26+I34+I35</f>
        <v>154518</v>
      </c>
      <c r="J38" s="49">
        <f t="shared" si="7"/>
        <v>5298</v>
      </c>
      <c r="K38" s="49">
        <f t="shared" si="7"/>
        <v>159816</v>
      </c>
      <c r="L38" s="49">
        <f t="shared" si="7"/>
        <v>40191</v>
      </c>
      <c r="M38" s="49">
        <f t="shared" si="7"/>
        <v>74941</v>
      </c>
      <c r="N38" s="49">
        <f t="shared" si="7"/>
        <v>111072</v>
      </c>
      <c r="O38" s="49">
        <f t="shared" si="7"/>
        <v>0</v>
      </c>
      <c r="P38" s="49">
        <f t="shared" si="7"/>
        <v>42335</v>
      </c>
      <c r="Q38" s="36">
        <f>Q34+Q26+Q25+Q24+Q23+Q20+Q17+Q16+Q12+Q35</f>
        <v>428355</v>
      </c>
      <c r="R38" s="36"/>
      <c r="S38" s="34">
        <v>11</v>
      </c>
      <c r="T38" s="34"/>
      <c r="U38" s="37" t="s">
        <v>3</v>
      </c>
    </row>
    <row r="39" spans="1:21" ht="18" customHeight="1">
      <c r="A39" s="1"/>
      <c r="B39" s="1"/>
      <c r="C39" s="4"/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1"/>
      <c r="S39" s="3"/>
      <c r="T39" s="3"/>
      <c r="U39" s="1"/>
    </row>
    <row r="40" spans="1:21" ht="18" customHeight="1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8" customHeight="1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8" customHeight="1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8" customHeight="1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8" customHeight="1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8" customHeight="1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8" customHeight="1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8" customHeight="1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20">
    <mergeCell ref="S5:U9"/>
    <mergeCell ref="A10:C10"/>
    <mergeCell ref="S10:U10"/>
    <mergeCell ref="C42:D42"/>
    <mergeCell ref="K47:N47"/>
    <mergeCell ref="C43:D43"/>
    <mergeCell ref="C45:D45"/>
    <mergeCell ref="C46:G46"/>
    <mergeCell ref="C47:F47"/>
    <mergeCell ref="I4:J4"/>
    <mergeCell ref="K4:L4"/>
    <mergeCell ref="A5:C9"/>
    <mergeCell ref="D5:H5"/>
    <mergeCell ref="I5:J5"/>
    <mergeCell ref="K5:R5"/>
    <mergeCell ref="A1:J1"/>
    <mergeCell ref="K1:U1"/>
    <mergeCell ref="K2:U2"/>
    <mergeCell ref="A3:J3"/>
    <mergeCell ref="K3:U3"/>
  </mergeCells>
  <printOptions/>
  <pageMargins left="0.75" right="0.75" top="1" bottom="1" header="0.5" footer="0.5"/>
  <pageSetup firstPageNumber="130" useFirstPageNumber="1" horizontalDpi="600" verticalDpi="600" orientation="portrait" scale="68" r:id="rId1"/>
  <headerFooter alignWithMargins="0">
    <oddHeader>&amp;R&amp;"Arial Narrow,Bold"&amp;18&amp;P</oddHeader>
    <oddFooter xml:space="preserve">&amp;Lपूर्णाकंन के कारण योग मिलान नही होना संभावित है |&amp;RTotals may not tally due to rounding off. 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zoomScalePageLayoutView="0" workbookViewId="0" topLeftCell="A7">
      <pane xSplit="3" ySplit="4" topLeftCell="D23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00390625" defaultRowHeight="12.75"/>
  <cols>
    <col min="1" max="1" width="4.625" style="0" customWidth="1"/>
    <col min="2" max="2" width="3.75390625" style="0" customWidth="1"/>
    <col min="3" max="3" width="33.375" style="0" customWidth="1"/>
    <col min="4" max="4" width="8.50390625" style="0" customWidth="1"/>
    <col min="5" max="5" width="8.625" style="0" customWidth="1"/>
    <col min="6" max="6" width="9.125" style="0" bestFit="1" customWidth="1"/>
    <col min="7" max="7" width="9.625" style="0" customWidth="1"/>
    <col min="8" max="8" width="8.00390625" style="0" customWidth="1"/>
    <col min="9" max="10" width="9.125" style="0" bestFit="1" customWidth="1"/>
    <col min="11" max="11" width="8.625" style="0" customWidth="1"/>
    <col min="12" max="15" width="9.125" style="0" bestFit="1" customWidth="1"/>
    <col min="16" max="16" width="8.50390625" style="0" customWidth="1"/>
    <col min="17" max="17" width="7.75390625" style="0" customWidth="1"/>
    <col min="18" max="18" width="3.125" style="0" customWidth="1"/>
    <col min="19" max="19" width="4.125" style="0" customWidth="1"/>
    <col min="20" max="20" width="2.375" style="0" customWidth="1"/>
    <col min="21" max="21" width="38.25390625" style="0" customWidth="1"/>
  </cols>
  <sheetData>
    <row r="1" spans="1:21" ht="25.5" customHeight="1">
      <c r="A1" s="53" t="s">
        <v>131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5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132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2.5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 customHeight="1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18" customHeight="1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" customHeight="1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" customHeight="1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" customHeight="1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8" customHeight="1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8" customHeight="1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18" customHeight="1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" customHeight="1">
      <c r="A12" s="12">
        <v>1</v>
      </c>
      <c r="B12" s="12"/>
      <c r="C12" s="17" t="s">
        <v>42</v>
      </c>
      <c r="D12" s="14">
        <f>D13+D15</f>
        <v>139404</v>
      </c>
      <c r="E12" s="14">
        <f>E13+E15</f>
        <v>4231</v>
      </c>
      <c r="F12" s="14">
        <f>F13+F15</f>
        <v>15680</v>
      </c>
      <c r="G12" s="14">
        <f>G13+G15</f>
        <v>30753</v>
      </c>
      <c r="H12" s="14">
        <f>SUM(D12:G12)</f>
        <v>190068</v>
      </c>
      <c r="I12" s="14">
        <f>I13+I15</f>
        <v>19952</v>
      </c>
      <c r="J12" s="14">
        <f>J13+J15</f>
        <v>300</v>
      </c>
      <c r="K12" s="14">
        <f>I12+J12</f>
        <v>20252</v>
      </c>
      <c r="L12" s="14">
        <f>L13+L15</f>
        <v>843</v>
      </c>
      <c r="M12" s="14">
        <f>M13+M15</f>
        <v>2940</v>
      </c>
      <c r="N12" s="14">
        <f>N13+N15</f>
        <v>6095</v>
      </c>
      <c r="O12" s="14">
        <f>O13+O15</f>
        <v>14439</v>
      </c>
      <c r="P12" s="14">
        <f>P13+P15</f>
        <v>16794</v>
      </c>
      <c r="Q12" s="14">
        <f>SUM(K12:P12)</f>
        <v>61363</v>
      </c>
      <c r="R12" s="14"/>
      <c r="S12" s="12">
        <v>1</v>
      </c>
      <c r="T12" s="12"/>
      <c r="U12" s="14" t="s">
        <v>12</v>
      </c>
    </row>
    <row r="13" spans="1:21" ht="18" customHeight="1">
      <c r="A13" s="11">
        <v>1.1</v>
      </c>
      <c r="B13" s="10"/>
      <c r="C13" s="23" t="s">
        <v>43</v>
      </c>
      <c r="D13" s="15">
        <v>139725</v>
      </c>
      <c r="E13" s="15">
        <v>4219</v>
      </c>
      <c r="F13" s="15">
        <v>15679</v>
      </c>
      <c r="G13" s="15">
        <v>25408</v>
      </c>
      <c r="H13" s="15">
        <f aca="true" t="shared" si="0" ref="H13:H37">SUM(D13:G13)</f>
        <v>185031</v>
      </c>
      <c r="I13" s="15">
        <v>19699</v>
      </c>
      <c r="J13" s="15">
        <v>300</v>
      </c>
      <c r="K13" s="15">
        <f aca="true" t="shared" si="1" ref="K13:K37">I13+J13</f>
        <v>19999</v>
      </c>
      <c r="L13" s="15">
        <v>843</v>
      </c>
      <c r="M13" s="15">
        <v>2939</v>
      </c>
      <c r="N13" s="15">
        <v>6092</v>
      </c>
      <c r="O13" s="15">
        <v>14439</v>
      </c>
      <c r="P13" s="15">
        <v>16791</v>
      </c>
      <c r="Q13" s="15">
        <f>SUM(K13:P13)</f>
        <v>61103</v>
      </c>
      <c r="R13" s="15"/>
      <c r="S13" s="11">
        <v>1.1</v>
      </c>
      <c r="T13" s="10"/>
      <c r="U13" s="15" t="s">
        <v>102</v>
      </c>
    </row>
    <row r="14" spans="1:21" ht="18" customHeight="1">
      <c r="A14" s="11"/>
      <c r="B14" s="13"/>
      <c r="C14" s="23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T14" s="13"/>
      <c r="U14" s="15" t="s">
        <v>103</v>
      </c>
    </row>
    <row r="15" spans="1:21" ht="18" customHeight="1">
      <c r="A15" s="11">
        <v>1.2</v>
      </c>
      <c r="B15" s="10"/>
      <c r="C15" s="23" t="s">
        <v>45</v>
      </c>
      <c r="D15" s="15">
        <v>-321</v>
      </c>
      <c r="E15" s="15">
        <v>12</v>
      </c>
      <c r="F15" s="15">
        <v>1</v>
      </c>
      <c r="G15" s="15">
        <v>5345</v>
      </c>
      <c r="H15" s="15">
        <f t="shared" si="0"/>
        <v>5037</v>
      </c>
      <c r="I15" s="15">
        <v>253</v>
      </c>
      <c r="J15" s="15">
        <v>0</v>
      </c>
      <c r="K15" s="15">
        <f t="shared" si="1"/>
        <v>253</v>
      </c>
      <c r="L15" s="15">
        <v>0</v>
      </c>
      <c r="M15" s="15">
        <v>1</v>
      </c>
      <c r="N15" s="15">
        <v>3</v>
      </c>
      <c r="O15" s="15">
        <v>0</v>
      </c>
      <c r="P15" s="15">
        <v>3</v>
      </c>
      <c r="Q15" s="15">
        <f aca="true" t="shared" si="2" ref="Q15:Q37">SUM(K15:P15)</f>
        <v>260</v>
      </c>
      <c r="R15" s="15"/>
      <c r="S15" s="11">
        <v>1.2</v>
      </c>
      <c r="T15" s="10"/>
      <c r="U15" s="15" t="s">
        <v>13</v>
      </c>
    </row>
    <row r="16" spans="1:21" ht="18" customHeight="1">
      <c r="A16" s="12">
        <v>2</v>
      </c>
      <c r="B16" s="12"/>
      <c r="C16" s="17" t="s">
        <v>46</v>
      </c>
      <c r="D16" s="14">
        <v>121885</v>
      </c>
      <c r="E16" s="14">
        <v>0</v>
      </c>
      <c r="F16" s="14">
        <v>0</v>
      </c>
      <c r="G16" s="14">
        <v>428</v>
      </c>
      <c r="H16" s="14">
        <f t="shared" si="0"/>
        <v>122313</v>
      </c>
      <c r="I16" s="14">
        <v>20511</v>
      </c>
      <c r="J16" s="14">
        <v>0</v>
      </c>
      <c r="K16" s="14">
        <f t="shared" si="1"/>
        <v>20511</v>
      </c>
      <c r="L16" s="14">
        <v>0</v>
      </c>
      <c r="M16" s="14">
        <v>0</v>
      </c>
      <c r="N16" s="14">
        <v>1</v>
      </c>
      <c r="O16" s="14">
        <v>0</v>
      </c>
      <c r="P16" s="14">
        <v>0</v>
      </c>
      <c r="Q16" s="14">
        <f t="shared" si="2"/>
        <v>20512</v>
      </c>
      <c r="R16" s="14"/>
      <c r="S16" s="12">
        <v>2</v>
      </c>
      <c r="T16" s="12"/>
      <c r="U16" s="14" t="s">
        <v>14</v>
      </c>
    </row>
    <row r="17" spans="1:21" ht="18" customHeight="1">
      <c r="A17" s="12">
        <v>3</v>
      </c>
      <c r="B17" s="12"/>
      <c r="C17" s="17" t="s">
        <v>118</v>
      </c>
      <c r="D17" s="14">
        <f>D18+D19</f>
        <v>98216</v>
      </c>
      <c r="E17" s="14">
        <f>E18+E19</f>
        <v>315</v>
      </c>
      <c r="F17" s="14">
        <f>F18+F19</f>
        <v>20640</v>
      </c>
      <c r="G17" s="14">
        <f>G18+G19</f>
        <v>50656</v>
      </c>
      <c r="H17" s="14">
        <f t="shared" si="0"/>
        <v>169827</v>
      </c>
      <c r="I17" s="14">
        <f>I18+I19</f>
        <v>9265</v>
      </c>
      <c r="J17" s="14">
        <f>J18+J19</f>
        <v>31</v>
      </c>
      <c r="K17" s="14">
        <f t="shared" si="1"/>
        <v>9296</v>
      </c>
      <c r="L17" s="14">
        <f>L18+L19</f>
        <v>18</v>
      </c>
      <c r="M17" s="14">
        <f>M18+M19</f>
        <v>85</v>
      </c>
      <c r="N17" s="14">
        <f>N18+N19</f>
        <v>1265</v>
      </c>
      <c r="O17" s="14">
        <f>O18+O19</f>
        <v>4</v>
      </c>
      <c r="P17" s="14">
        <f>P18+P19</f>
        <v>668</v>
      </c>
      <c r="Q17" s="14">
        <f t="shared" si="2"/>
        <v>11336</v>
      </c>
      <c r="R17" s="14"/>
      <c r="S17" s="12">
        <v>3</v>
      </c>
      <c r="T17" s="12"/>
      <c r="U17" s="14" t="s">
        <v>111</v>
      </c>
    </row>
    <row r="18" spans="1:21" ht="18" customHeight="1">
      <c r="A18" s="11">
        <v>3.1</v>
      </c>
      <c r="B18" s="10"/>
      <c r="C18" s="23" t="s">
        <v>47</v>
      </c>
      <c r="D18" s="15">
        <v>5242</v>
      </c>
      <c r="E18" s="15">
        <v>3</v>
      </c>
      <c r="F18" s="15">
        <v>8732</v>
      </c>
      <c r="G18" s="15">
        <v>10686</v>
      </c>
      <c r="H18" s="15">
        <f t="shared" si="0"/>
        <v>24663</v>
      </c>
      <c r="I18" s="15">
        <v>337</v>
      </c>
      <c r="J18" s="15">
        <v>0</v>
      </c>
      <c r="K18" s="15">
        <f t="shared" si="1"/>
        <v>337</v>
      </c>
      <c r="L18" s="15">
        <v>-3</v>
      </c>
      <c r="M18" s="15">
        <v>0</v>
      </c>
      <c r="N18" s="15">
        <v>151</v>
      </c>
      <c r="O18" s="15">
        <v>0</v>
      </c>
      <c r="P18" s="15">
        <v>0</v>
      </c>
      <c r="Q18" s="15">
        <f t="shared" si="2"/>
        <v>485</v>
      </c>
      <c r="R18" s="15"/>
      <c r="S18" s="11">
        <v>3.1</v>
      </c>
      <c r="T18" s="10"/>
      <c r="U18" s="15" t="s">
        <v>67</v>
      </c>
    </row>
    <row r="19" spans="1:21" ht="18" customHeight="1">
      <c r="A19" s="11">
        <v>3.2</v>
      </c>
      <c r="B19" s="10"/>
      <c r="C19" s="38" t="s">
        <v>119</v>
      </c>
      <c r="D19" s="15">
        <v>92974</v>
      </c>
      <c r="E19" s="15">
        <v>312</v>
      </c>
      <c r="F19" s="15">
        <v>11908</v>
      </c>
      <c r="G19" s="15">
        <v>39970</v>
      </c>
      <c r="H19" s="15">
        <f t="shared" si="0"/>
        <v>145164</v>
      </c>
      <c r="I19" s="15">
        <v>8928</v>
      </c>
      <c r="J19" s="15">
        <v>31</v>
      </c>
      <c r="K19" s="15">
        <f t="shared" si="1"/>
        <v>8959</v>
      </c>
      <c r="L19" s="15">
        <v>21</v>
      </c>
      <c r="M19" s="15">
        <v>85</v>
      </c>
      <c r="N19" s="15">
        <v>1114</v>
      </c>
      <c r="O19" s="15">
        <v>4</v>
      </c>
      <c r="P19" s="15">
        <v>668</v>
      </c>
      <c r="Q19" s="15">
        <f t="shared" si="2"/>
        <v>10851</v>
      </c>
      <c r="R19" s="15"/>
      <c r="S19" s="11">
        <v>3.2</v>
      </c>
      <c r="T19" s="10"/>
      <c r="U19" s="15" t="s">
        <v>104</v>
      </c>
    </row>
    <row r="20" spans="1:21" ht="18" customHeight="1">
      <c r="A20" s="12">
        <v>4</v>
      </c>
      <c r="B20" s="12"/>
      <c r="C20" s="17" t="s">
        <v>120</v>
      </c>
      <c r="D20" s="14">
        <f>D21+D22</f>
        <v>35486</v>
      </c>
      <c r="E20" s="14">
        <f>E21+E22</f>
        <v>7</v>
      </c>
      <c r="F20" s="14">
        <f>F21+F22</f>
        <v>1742</v>
      </c>
      <c r="G20" s="14">
        <f>G21+G22</f>
        <v>6267</v>
      </c>
      <c r="H20" s="14">
        <f t="shared" si="0"/>
        <v>43502</v>
      </c>
      <c r="I20" s="14">
        <f>I21+I22</f>
        <v>5643</v>
      </c>
      <c r="J20" s="14">
        <f>J21+J22</f>
        <v>0</v>
      </c>
      <c r="K20" s="14">
        <f t="shared" si="1"/>
        <v>5643</v>
      </c>
      <c r="L20" s="14">
        <f>L21+L22</f>
        <v>-1</v>
      </c>
      <c r="M20" s="14">
        <f>M21+M22</f>
        <v>0</v>
      </c>
      <c r="N20" s="14">
        <f>N21+N22</f>
        <v>128</v>
      </c>
      <c r="O20" s="14">
        <f>O21+O22</f>
        <v>0</v>
      </c>
      <c r="P20" s="14">
        <f>P21+P22</f>
        <v>7</v>
      </c>
      <c r="Q20" s="14">
        <f t="shared" si="2"/>
        <v>5777</v>
      </c>
      <c r="R20" s="14"/>
      <c r="S20" s="12">
        <v>4</v>
      </c>
      <c r="T20" s="12"/>
      <c r="U20" s="14" t="s">
        <v>105</v>
      </c>
    </row>
    <row r="21" spans="1:21" ht="18" customHeight="1">
      <c r="A21" s="11">
        <v>4.1</v>
      </c>
      <c r="B21" s="10"/>
      <c r="C21" s="23" t="s">
        <v>48</v>
      </c>
      <c r="D21" s="15">
        <v>4759</v>
      </c>
      <c r="E21" s="15">
        <v>0</v>
      </c>
      <c r="F21" s="15">
        <v>675</v>
      </c>
      <c r="G21" s="15">
        <v>1337</v>
      </c>
      <c r="H21" s="15">
        <f t="shared" si="0"/>
        <v>6771</v>
      </c>
      <c r="I21" s="15">
        <v>367</v>
      </c>
      <c r="J21" s="15">
        <v>0</v>
      </c>
      <c r="K21" s="15">
        <f t="shared" si="1"/>
        <v>367</v>
      </c>
      <c r="L21" s="15">
        <v>0</v>
      </c>
      <c r="M21" s="15">
        <v>0</v>
      </c>
      <c r="N21" s="15">
        <v>0</v>
      </c>
      <c r="O21" s="15">
        <v>0</v>
      </c>
      <c r="P21" s="15">
        <v>12</v>
      </c>
      <c r="Q21" s="15">
        <v>379</v>
      </c>
      <c r="R21" s="15"/>
      <c r="S21" s="11">
        <v>4.1</v>
      </c>
      <c r="T21" s="10"/>
      <c r="U21" s="15" t="s">
        <v>66</v>
      </c>
    </row>
    <row r="22" spans="1:21" ht="18" customHeight="1">
      <c r="A22" s="11">
        <v>4.2</v>
      </c>
      <c r="B22" s="10"/>
      <c r="C22" s="23" t="s">
        <v>121</v>
      </c>
      <c r="D22" s="15">
        <v>30727</v>
      </c>
      <c r="E22" s="15">
        <v>7</v>
      </c>
      <c r="F22" s="15">
        <v>1067</v>
      </c>
      <c r="G22" s="15">
        <v>4930</v>
      </c>
      <c r="H22" s="15">
        <f t="shared" si="0"/>
        <v>36731</v>
      </c>
      <c r="I22" s="15">
        <v>5276</v>
      </c>
      <c r="J22" s="15">
        <v>0</v>
      </c>
      <c r="K22" s="15">
        <f t="shared" si="1"/>
        <v>5276</v>
      </c>
      <c r="L22" s="15">
        <v>-1</v>
      </c>
      <c r="M22" s="15">
        <v>0</v>
      </c>
      <c r="N22" s="15">
        <v>128</v>
      </c>
      <c r="O22" s="15">
        <v>0</v>
      </c>
      <c r="P22" s="15">
        <v>-5</v>
      </c>
      <c r="Q22" s="15">
        <v>5398</v>
      </c>
      <c r="R22" s="15"/>
      <c r="S22" s="11">
        <v>4.2</v>
      </c>
      <c r="T22" s="10"/>
      <c r="U22" s="15" t="s">
        <v>105</v>
      </c>
    </row>
    <row r="23" spans="1:21" ht="18" customHeight="1">
      <c r="A23" s="12">
        <v>5</v>
      </c>
      <c r="B23" s="12"/>
      <c r="C23" s="17" t="s">
        <v>49</v>
      </c>
      <c r="D23" s="14">
        <v>19322</v>
      </c>
      <c r="E23" s="14">
        <v>9306</v>
      </c>
      <c r="F23" s="14">
        <v>8413</v>
      </c>
      <c r="G23" s="14">
        <v>24879</v>
      </c>
      <c r="H23" s="14">
        <f t="shared" si="0"/>
        <v>61920</v>
      </c>
      <c r="I23" s="14">
        <v>4384</v>
      </c>
      <c r="J23" s="14">
        <v>18</v>
      </c>
      <c r="K23" s="14">
        <f t="shared" si="1"/>
        <v>4402</v>
      </c>
      <c r="L23" s="14">
        <v>623</v>
      </c>
      <c r="M23" s="14">
        <v>175</v>
      </c>
      <c r="N23" s="14">
        <v>942</v>
      </c>
      <c r="O23" s="14">
        <v>0</v>
      </c>
      <c r="P23" s="14">
        <v>253</v>
      </c>
      <c r="Q23" s="14">
        <v>6395</v>
      </c>
      <c r="R23" s="14"/>
      <c r="S23" s="12">
        <v>5</v>
      </c>
      <c r="T23" s="12"/>
      <c r="U23" s="14" t="s">
        <v>112</v>
      </c>
    </row>
    <row r="24" spans="1:21" ht="18" customHeight="1">
      <c r="A24" s="12">
        <v>6</v>
      </c>
      <c r="B24" s="12"/>
      <c r="C24" s="30" t="s">
        <v>50</v>
      </c>
      <c r="D24" s="14">
        <v>7850</v>
      </c>
      <c r="E24" s="14">
        <v>1664</v>
      </c>
      <c r="F24" s="14">
        <v>18015</v>
      </c>
      <c r="G24" s="14">
        <v>13837</v>
      </c>
      <c r="H24" s="14">
        <f t="shared" si="0"/>
        <v>41366</v>
      </c>
      <c r="I24" s="14">
        <v>16193</v>
      </c>
      <c r="J24" s="14">
        <v>27</v>
      </c>
      <c r="K24" s="14">
        <f t="shared" si="1"/>
        <v>16220</v>
      </c>
      <c r="L24" s="14">
        <v>1533</v>
      </c>
      <c r="M24" s="14">
        <v>20336</v>
      </c>
      <c r="N24" s="14">
        <v>18642</v>
      </c>
      <c r="O24" s="14">
        <v>0</v>
      </c>
      <c r="P24" s="14">
        <v>4309</v>
      </c>
      <c r="Q24" s="14">
        <v>61040</v>
      </c>
      <c r="R24" s="14"/>
      <c r="S24" s="12">
        <v>6</v>
      </c>
      <c r="T24" s="12"/>
      <c r="U24" s="14" t="s">
        <v>113</v>
      </c>
    </row>
    <row r="25" spans="1:21" ht="18" customHeight="1">
      <c r="A25" s="12">
        <v>7</v>
      </c>
      <c r="B25" s="12"/>
      <c r="C25" s="17" t="s">
        <v>51</v>
      </c>
      <c r="D25" s="14">
        <v>3866</v>
      </c>
      <c r="E25" s="14">
        <v>11</v>
      </c>
      <c r="F25" s="14">
        <v>154</v>
      </c>
      <c r="G25" s="14">
        <v>4111</v>
      </c>
      <c r="H25" s="14">
        <f t="shared" si="0"/>
        <v>8142</v>
      </c>
      <c r="I25" s="14">
        <v>2862</v>
      </c>
      <c r="J25" s="14">
        <v>0</v>
      </c>
      <c r="K25" s="14">
        <f t="shared" si="1"/>
        <v>2862</v>
      </c>
      <c r="L25" s="14">
        <v>41</v>
      </c>
      <c r="M25" s="14">
        <v>407</v>
      </c>
      <c r="N25" s="14">
        <v>419</v>
      </c>
      <c r="O25" s="14">
        <v>0</v>
      </c>
      <c r="P25" s="14">
        <v>407</v>
      </c>
      <c r="Q25" s="14">
        <v>4136</v>
      </c>
      <c r="R25" s="14"/>
      <c r="S25" s="12">
        <v>7</v>
      </c>
      <c r="T25" s="12"/>
      <c r="U25" s="14" t="s">
        <v>114</v>
      </c>
    </row>
    <row r="26" spans="1:21" ht="18" customHeight="1">
      <c r="A26" s="12">
        <v>8</v>
      </c>
      <c r="B26" s="12"/>
      <c r="C26" s="30" t="s">
        <v>52</v>
      </c>
      <c r="D26" s="14">
        <f>D27+D28+D29+D30+D31+D32+D33</f>
        <v>44990</v>
      </c>
      <c r="E26" s="14">
        <f>E27+E28+E29+E30+E31+E32+E33</f>
        <v>256443</v>
      </c>
      <c r="F26" s="14">
        <f>F27+F28+F29+F30+F31+F32+F33</f>
        <v>4277</v>
      </c>
      <c r="G26" s="14">
        <f>G27+G28+G29+G30+G31+G32+G33</f>
        <v>42977</v>
      </c>
      <c r="H26" s="14">
        <f t="shared" si="0"/>
        <v>348687</v>
      </c>
      <c r="I26" s="14">
        <f>I27+I28+I29+I30+I31+I32+I33</f>
        <v>68640</v>
      </c>
      <c r="J26" s="14">
        <f>J27+J28+J29+J30+J31+J32+J33</f>
        <v>3201</v>
      </c>
      <c r="K26" s="14">
        <f t="shared" si="1"/>
        <v>71841</v>
      </c>
      <c r="L26" s="14">
        <f>L27+L28+L29+L30+L31+L32+L33</f>
        <v>68412</v>
      </c>
      <c r="M26" s="14">
        <f>M27+M28+M29+M30+M31+M32+M33</f>
        <v>18731</v>
      </c>
      <c r="N26" s="14">
        <f>N27+N28+N29+N30+N31+N32+N33</f>
        <v>59393</v>
      </c>
      <c r="O26" s="14">
        <f>O27+O28+O29+O30+O31+O32+O33</f>
        <v>81</v>
      </c>
      <c r="P26" s="14">
        <f>P27+P28+P29+P30+P31+P32+P33</f>
        <v>7114</v>
      </c>
      <c r="Q26" s="14">
        <f t="shared" si="2"/>
        <v>225572</v>
      </c>
      <c r="R26" s="14"/>
      <c r="S26" s="12">
        <v>8</v>
      </c>
      <c r="T26" s="12"/>
      <c r="U26" s="14" t="s">
        <v>106</v>
      </c>
    </row>
    <row r="27" spans="1:21" ht="18" customHeight="1">
      <c r="A27" s="11">
        <v>8.1</v>
      </c>
      <c r="B27" s="10"/>
      <c r="C27" s="23" t="s">
        <v>53</v>
      </c>
      <c r="D27" s="15">
        <v>5644</v>
      </c>
      <c r="E27" s="15">
        <v>162</v>
      </c>
      <c r="F27" s="15">
        <v>92</v>
      </c>
      <c r="G27" s="15">
        <v>5555</v>
      </c>
      <c r="H27" s="15">
        <f t="shared" si="0"/>
        <v>11453</v>
      </c>
      <c r="I27" s="15">
        <v>3877</v>
      </c>
      <c r="J27" s="15">
        <v>0</v>
      </c>
      <c r="K27" s="15">
        <f t="shared" si="1"/>
        <v>3877</v>
      </c>
      <c r="L27" s="15">
        <v>3597</v>
      </c>
      <c r="M27" s="15">
        <v>222</v>
      </c>
      <c r="N27" s="15">
        <v>20515</v>
      </c>
      <c r="O27" s="15">
        <v>0</v>
      </c>
      <c r="P27" s="15">
        <v>692</v>
      </c>
      <c r="Q27" s="15">
        <f t="shared" si="2"/>
        <v>28903</v>
      </c>
      <c r="R27" s="15"/>
      <c r="S27" s="11">
        <v>8.1</v>
      </c>
      <c r="T27" s="10"/>
      <c r="U27" s="15" t="s">
        <v>65</v>
      </c>
    </row>
    <row r="28" spans="1:21" ht="18" customHeight="1">
      <c r="A28" s="11">
        <v>8.2</v>
      </c>
      <c r="B28" s="10"/>
      <c r="C28" s="23" t="s">
        <v>54</v>
      </c>
      <c r="D28" s="15">
        <v>13551</v>
      </c>
      <c r="E28" s="15">
        <v>156823</v>
      </c>
      <c r="F28" s="15">
        <v>1508</v>
      </c>
      <c r="G28" s="15">
        <v>15960</v>
      </c>
      <c r="H28" s="15">
        <f t="shared" si="0"/>
        <v>187842</v>
      </c>
      <c r="I28" s="15">
        <v>5570</v>
      </c>
      <c r="J28" s="15">
        <v>293</v>
      </c>
      <c r="K28" s="15">
        <f t="shared" si="1"/>
        <v>5863</v>
      </c>
      <c r="L28" s="15">
        <v>7331</v>
      </c>
      <c r="M28" s="15">
        <v>6602</v>
      </c>
      <c r="N28" s="15">
        <v>30818</v>
      </c>
      <c r="O28" s="15">
        <v>0</v>
      </c>
      <c r="P28" s="15">
        <v>3338</v>
      </c>
      <c r="Q28" s="15">
        <f t="shared" si="2"/>
        <v>53952</v>
      </c>
      <c r="R28" s="15"/>
      <c r="S28" s="11">
        <v>8.2</v>
      </c>
      <c r="T28" s="10"/>
      <c r="U28" s="15" t="s">
        <v>64</v>
      </c>
    </row>
    <row r="29" spans="1:21" ht="18" customHeight="1">
      <c r="A29" s="11">
        <v>8.3</v>
      </c>
      <c r="B29" s="10"/>
      <c r="C29" s="23" t="s">
        <v>55</v>
      </c>
      <c r="D29" s="15">
        <v>3858</v>
      </c>
      <c r="E29" s="15">
        <v>64359</v>
      </c>
      <c r="F29" s="15">
        <v>329</v>
      </c>
      <c r="G29" s="15">
        <v>7386</v>
      </c>
      <c r="H29" s="15">
        <f t="shared" si="0"/>
        <v>75932</v>
      </c>
      <c r="I29" s="15">
        <v>950</v>
      </c>
      <c r="J29" s="15">
        <v>0</v>
      </c>
      <c r="K29" s="15">
        <f t="shared" si="1"/>
        <v>950</v>
      </c>
      <c r="L29" s="15">
        <v>41222</v>
      </c>
      <c r="M29" s="15">
        <v>174</v>
      </c>
      <c r="N29" s="15">
        <v>389</v>
      </c>
      <c r="O29" s="15">
        <v>0</v>
      </c>
      <c r="P29" s="15">
        <v>-106</v>
      </c>
      <c r="Q29" s="15">
        <f t="shared" si="2"/>
        <v>42629</v>
      </c>
      <c r="R29" s="15"/>
      <c r="S29" s="11">
        <v>8.3</v>
      </c>
      <c r="T29" s="10"/>
      <c r="U29" s="15" t="s">
        <v>63</v>
      </c>
    </row>
    <row r="30" spans="1:21" ht="18" customHeight="1">
      <c r="A30" s="11">
        <v>8.4</v>
      </c>
      <c r="B30" s="10"/>
      <c r="C30" s="23" t="s">
        <v>56</v>
      </c>
      <c r="D30" s="15">
        <v>4321</v>
      </c>
      <c r="E30" s="15">
        <v>29087</v>
      </c>
      <c r="F30" s="15">
        <v>25</v>
      </c>
      <c r="G30" s="15">
        <v>6944</v>
      </c>
      <c r="H30" s="15">
        <f t="shared" si="0"/>
        <v>40377</v>
      </c>
      <c r="I30" s="15">
        <v>3955</v>
      </c>
      <c r="J30" s="15">
        <v>0</v>
      </c>
      <c r="K30" s="15">
        <f t="shared" si="1"/>
        <v>3955</v>
      </c>
      <c r="L30" s="15">
        <v>13057</v>
      </c>
      <c r="M30" s="15">
        <v>2011</v>
      </c>
      <c r="N30" s="15">
        <v>1016</v>
      </c>
      <c r="O30" s="15">
        <v>0</v>
      </c>
      <c r="P30" s="15">
        <v>1906</v>
      </c>
      <c r="Q30" s="15">
        <f t="shared" si="2"/>
        <v>21945</v>
      </c>
      <c r="R30" s="15"/>
      <c r="S30" s="11">
        <v>8.4</v>
      </c>
      <c r="T30" s="10"/>
      <c r="U30" s="15" t="s">
        <v>107</v>
      </c>
    </row>
    <row r="31" spans="1:21" ht="18" customHeight="1">
      <c r="A31" s="11">
        <v>8.5</v>
      </c>
      <c r="B31" s="10"/>
      <c r="C31" s="38" t="s">
        <v>122</v>
      </c>
      <c r="D31" s="15">
        <v>5200</v>
      </c>
      <c r="E31" s="15">
        <v>0</v>
      </c>
      <c r="F31" s="15">
        <v>953</v>
      </c>
      <c r="G31" s="15">
        <v>1419</v>
      </c>
      <c r="H31" s="15">
        <f t="shared" si="0"/>
        <v>7572</v>
      </c>
      <c r="I31" s="15">
        <v>8849</v>
      </c>
      <c r="J31" s="15">
        <v>36</v>
      </c>
      <c r="K31" s="15">
        <f t="shared" si="1"/>
        <v>8885</v>
      </c>
      <c r="L31" s="15">
        <v>20</v>
      </c>
      <c r="M31" s="15">
        <v>4054</v>
      </c>
      <c r="N31" s="15">
        <v>1633</v>
      </c>
      <c r="O31" s="15">
        <v>0</v>
      </c>
      <c r="P31" s="15">
        <v>15</v>
      </c>
      <c r="Q31" s="15">
        <f t="shared" si="2"/>
        <v>14607</v>
      </c>
      <c r="R31" s="15"/>
      <c r="S31" s="11">
        <v>8.5</v>
      </c>
      <c r="T31" s="10"/>
      <c r="U31" s="15" t="s">
        <v>108</v>
      </c>
    </row>
    <row r="32" spans="1:21" ht="18" customHeight="1">
      <c r="A32" s="11">
        <v>8.6</v>
      </c>
      <c r="B32" s="10"/>
      <c r="C32" s="23" t="s">
        <v>57</v>
      </c>
      <c r="D32" s="15">
        <v>10633</v>
      </c>
      <c r="E32" s="15">
        <v>5058</v>
      </c>
      <c r="F32" s="15">
        <v>860</v>
      </c>
      <c r="G32" s="15">
        <v>1757</v>
      </c>
      <c r="H32" s="15">
        <f t="shared" si="0"/>
        <v>18308</v>
      </c>
      <c r="I32" s="15">
        <v>42467</v>
      </c>
      <c r="J32" s="15">
        <v>111</v>
      </c>
      <c r="K32" s="15">
        <f t="shared" si="1"/>
        <v>42578</v>
      </c>
      <c r="L32" s="15">
        <v>1536</v>
      </c>
      <c r="M32" s="15">
        <v>5668</v>
      </c>
      <c r="N32" s="15">
        <v>4774</v>
      </c>
      <c r="O32" s="15">
        <v>0</v>
      </c>
      <c r="P32" s="15">
        <v>1088</v>
      </c>
      <c r="Q32" s="15">
        <f t="shared" si="2"/>
        <v>55644</v>
      </c>
      <c r="R32" s="15"/>
      <c r="S32" s="11">
        <v>8.6</v>
      </c>
      <c r="T32" s="10"/>
      <c r="U32" s="15" t="s">
        <v>61</v>
      </c>
    </row>
    <row r="33" spans="1:21" ht="18" customHeight="1">
      <c r="A33" s="11">
        <v>8.7</v>
      </c>
      <c r="B33" s="10"/>
      <c r="C33" s="24" t="s">
        <v>58</v>
      </c>
      <c r="D33" s="15">
        <v>1783</v>
      </c>
      <c r="E33" s="15">
        <v>954</v>
      </c>
      <c r="F33" s="15">
        <v>510</v>
      </c>
      <c r="G33" s="15">
        <v>3956</v>
      </c>
      <c r="H33" s="15">
        <f t="shared" si="0"/>
        <v>7203</v>
      </c>
      <c r="I33" s="15">
        <v>2972</v>
      </c>
      <c r="J33" s="15">
        <v>2761</v>
      </c>
      <c r="K33" s="15">
        <f t="shared" si="1"/>
        <v>5733</v>
      </c>
      <c r="L33" s="15">
        <v>1649</v>
      </c>
      <c r="M33" s="15">
        <v>0</v>
      </c>
      <c r="N33" s="15">
        <v>248</v>
      </c>
      <c r="O33" s="15">
        <v>81</v>
      </c>
      <c r="P33" s="15">
        <v>181</v>
      </c>
      <c r="Q33" s="15">
        <f t="shared" si="2"/>
        <v>7892</v>
      </c>
      <c r="R33" s="15"/>
      <c r="S33" s="11">
        <v>8.7</v>
      </c>
      <c r="T33" s="10"/>
      <c r="U33" s="15" t="s">
        <v>15</v>
      </c>
    </row>
    <row r="34" spans="1:21" ht="18" customHeight="1">
      <c r="A34" s="12">
        <v>9</v>
      </c>
      <c r="B34" s="12"/>
      <c r="C34" s="38" t="s">
        <v>117</v>
      </c>
      <c r="D34" s="14">
        <v>133</v>
      </c>
      <c r="E34" s="14">
        <v>0</v>
      </c>
      <c r="F34" s="14">
        <v>392</v>
      </c>
      <c r="G34" s="14">
        <v>321</v>
      </c>
      <c r="H34" s="14">
        <f t="shared" si="0"/>
        <v>846</v>
      </c>
      <c r="I34" s="14">
        <v>45</v>
      </c>
      <c r="J34" s="14">
        <v>0</v>
      </c>
      <c r="K34" s="14">
        <f t="shared" si="1"/>
        <v>45</v>
      </c>
      <c r="L34" s="14">
        <v>12</v>
      </c>
      <c r="M34" s="14">
        <v>0</v>
      </c>
      <c r="N34" s="14">
        <v>202</v>
      </c>
      <c r="O34" s="14">
        <v>0</v>
      </c>
      <c r="P34" s="14">
        <v>0</v>
      </c>
      <c r="Q34" s="14">
        <f t="shared" si="2"/>
        <v>259</v>
      </c>
      <c r="R34" s="14"/>
      <c r="S34" s="12">
        <v>9</v>
      </c>
      <c r="T34" s="12"/>
      <c r="U34" s="14" t="s">
        <v>109</v>
      </c>
    </row>
    <row r="35" spans="1:21" ht="18" customHeight="1">
      <c r="A35" s="12">
        <v>10</v>
      </c>
      <c r="B35" s="12"/>
      <c r="C35" s="17" t="s">
        <v>116</v>
      </c>
      <c r="D35" s="14">
        <f>+D36+D37</f>
        <v>1729</v>
      </c>
      <c r="E35" s="14">
        <f>+E36+E37</f>
        <v>553</v>
      </c>
      <c r="F35" s="14">
        <f>+F36+F37</f>
        <v>42</v>
      </c>
      <c r="G35" s="14">
        <f>+G36+G37</f>
        <v>1599</v>
      </c>
      <c r="H35" s="14">
        <f t="shared" si="0"/>
        <v>3923</v>
      </c>
      <c r="I35" s="14">
        <f>+I36+I37</f>
        <v>1123</v>
      </c>
      <c r="J35" s="14">
        <f>+J36+J37</f>
        <v>9</v>
      </c>
      <c r="K35" s="14">
        <f t="shared" si="1"/>
        <v>1132</v>
      </c>
      <c r="L35" s="14">
        <f>+L36+L37</f>
        <v>-326</v>
      </c>
      <c r="M35" s="14">
        <f>+M36+M37</f>
        <v>45</v>
      </c>
      <c r="N35" s="14">
        <f>+N36+N37</f>
        <v>335</v>
      </c>
      <c r="O35" s="14">
        <f>+O36+O37</f>
        <v>0</v>
      </c>
      <c r="P35" s="14">
        <f>+P36+P37</f>
        <v>1147</v>
      </c>
      <c r="Q35" s="14">
        <f t="shared" si="2"/>
        <v>2333</v>
      </c>
      <c r="R35" s="14"/>
      <c r="S35" s="12">
        <v>10</v>
      </c>
      <c r="T35" s="12"/>
      <c r="U35" s="14" t="s">
        <v>115</v>
      </c>
    </row>
    <row r="36" spans="1:21" ht="18" customHeight="1">
      <c r="A36" s="11">
        <v>10.1</v>
      </c>
      <c r="B36" s="10"/>
      <c r="C36" s="23" t="s">
        <v>59</v>
      </c>
      <c r="D36" s="15">
        <v>1706</v>
      </c>
      <c r="E36" s="15">
        <v>553</v>
      </c>
      <c r="F36" s="15">
        <v>42</v>
      </c>
      <c r="G36" s="15">
        <v>1599</v>
      </c>
      <c r="H36" s="15">
        <f t="shared" si="0"/>
        <v>3900</v>
      </c>
      <c r="I36" s="15">
        <v>1120</v>
      </c>
      <c r="J36" s="15">
        <v>9</v>
      </c>
      <c r="K36" s="15">
        <f t="shared" si="1"/>
        <v>1129</v>
      </c>
      <c r="L36" s="15">
        <v>12</v>
      </c>
      <c r="M36" s="15">
        <v>45</v>
      </c>
      <c r="N36" s="15">
        <v>335</v>
      </c>
      <c r="O36" s="15">
        <v>0</v>
      </c>
      <c r="P36" s="15">
        <v>1147</v>
      </c>
      <c r="Q36" s="15">
        <f t="shared" si="2"/>
        <v>2668</v>
      </c>
      <c r="R36" s="15"/>
      <c r="S36" s="11">
        <v>10.1</v>
      </c>
      <c r="T36" s="10"/>
      <c r="U36" s="15" t="s">
        <v>16</v>
      </c>
    </row>
    <row r="37" spans="1:21" ht="18" customHeight="1">
      <c r="A37" s="11">
        <v>10.2</v>
      </c>
      <c r="B37" s="10"/>
      <c r="C37" s="24" t="s">
        <v>60</v>
      </c>
      <c r="D37" s="15">
        <v>23</v>
      </c>
      <c r="E37" s="15">
        <v>0</v>
      </c>
      <c r="F37" s="15">
        <v>0</v>
      </c>
      <c r="G37" s="15">
        <v>0</v>
      </c>
      <c r="H37" s="15">
        <f t="shared" si="0"/>
        <v>23</v>
      </c>
      <c r="I37" s="15">
        <v>3</v>
      </c>
      <c r="J37" s="15">
        <v>0</v>
      </c>
      <c r="K37" s="15">
        <f t="shared" si="1"/>
        <v>3</v>
      </c>
      <c r="L37" s="15">
        <v>-338</v>
      </c>
      <c r="M37" s="15">
        <v>0</v>
      </c>
      <c r="N37" s="15">
        <v>0</v>
      </c>
      <c r="O37" s="15">
        <v>0</v>
      </c>
      <c r="P37" s="15">
        <v>0</v>
      </c>
      <c r="Q37" s="15">
        <f t="shared" si="2"/>
        <v>-335</v>
      </c>
      <c r="R37" s="15"/>
      <c r="S37" s="11">
        <v>10.2</v>
      </c>
      <c r="T37" s="10"/>
      <c r="U37" s="15" t="s">
        <v>62</v>
      </c>
    </row>
    <row r="38" spans="1:21" ht="18" customHeight="1">
      <c r="A38" s="34">
        <v>11</v>
      </c>
      <c r="B38" s="34"/>
      <c r="C38" s="35" t="s">
        <v>22</v>
      </c>
      <c r="D38" s="36">
        <f aca="true" t="shared" si="3" ref="D38:Q38">D34+D26+D25+D24+D23+D20+D17+D16+D12+D35</f>
        <v>472881</v>
      </c>
      <c r="E38" s="36">
        <f t="shared" si="3"/>
        <v>272530</v>
      </c>
      <c r="F38" s="36">
        <f t="shared" si="3"/>
        <v>69355</v>
      </c>
      <c r="G38" s="41">
        <f t="shared" si="3"/>
        <v>175828</v>
      </c>
      <c r="H38" s="36">
        <f t="shared" si="3"/>
        <v>990594</v>
      </c>
      <c r="I38" s="36">
        <f t="shared" si="3"/>
        <v>148618</v>
      </c>
      <c r="J38" s="36">
        <f t="shared" si="3"/>
        <v>3586</v>
      </c>
      <c r="K38" s="36">
        <f t="shared" si="3"/>
        <v>152204</v>
      </c>
      <c r="L38" s="36">
        <f t="shared" si="3"/>
        <v>71155</v>
      </c>
      <c r="M38" s="36">
        <f t="shared" si="3"/>
        <v>42719</v>
      </c>
      <c r="N38" s="36">
        <f t="shared" si="3"/>
        <v>87422</v>
      </c>
      <c r="O38" s="36">
        <f t="shared" si="3"/>
        <v>14524</v>
      </c>
      <c r="P38" s="36">
        <f t="shared" si="3"/>
        <v>30699</v>
      </c>
      <c r="Q38" s="36">
        <f t="shared" si="3"/>
        <v>398723</v>
      </c>
      <c r="R38" s="36"/>
      <c r="S38" s="34">
        <v>11</v>
      </c>
      <c r="T38" s="34"/>
      <c r="U38" s="37" t="s">
        <v>3</v>
      </c>
    </row>
    <row r="39" spans="1:21" ht="18" customHeight="1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1"/>
    </row>
    <row r="40" spans="1:21" ht="18" customHeight="1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8" customHeight="1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8" customHeight="1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8" customHeight="1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8" customHeight="1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8" customHeight="1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8" customHeight="1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8" customHeight="1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</sheetData>
  <sheetProtection/>
  <mergeCells count="20">
    <mergeCell ref="S5:U9"/>
    <mergeCell ref="A10:C10"/>
    <mergeCell ref="S10:U10"/>
    <mergeCell ref="C42:D42"/>
    <mergeCell ref="K47:N47"/>
    <mergeCell ref="C43:D43"/>
    <mergeCell ref="C45:D45"/>
    <mergeCell ref="C46:G46"/>
    <mergeCell ref="C47:F47"/>
    <mergeCell ref="I4:J4"/>
    <mergeCell ref="K4:L4"/>
    <mergeCell ref="A5:C9"/>
    <mergeCell ref="D5:H5"/>
    <mergeCell ref="I5:J5"/>
    <mergeCell ref="K5:R5"/>
    <mergeCell ref="A1:J1"/>
    <mergeCell ref="K1:U1"/>
    <mergeCell ref="K2:U2"/>
    <mergeCell ref="A3:J3"/>
    <mergeCell ref="K3:U3"/>
  </mergeCells>
  <printOptions/>
  <pageMargins left="0.75" right="0.75" top="1" bottom="1" header="0.5" footer="0.5"/>
  <pageSetup firstPageNumber="128" useFirstPageNumber="1" horizontalDpi="600" verticalDpi="600" orientation="portrait" scale="67" r:id="rId1"/>
  <headerFooter alignWithMargins="0">
    <oddHeader>&amp;R&amp;"Arial Narrow,Bold"&amp;18&amp;P</oddHeader>
    <oddFooter>&amp;Lपूर्णाकंन के कारण योग मिलान नही होना संभावित है |&amp;RTotals may not tally due to rounding off.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zoomScalePageLayoutView="0" workbookViewId="0" topLeftCell="A7">
      <pane xSplit="3" ySplit="4" topLeftCell="L26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00390625" defaultRowHeight="12.75"/>
  <cols>
    <col min="1" max="1" width="4.25390625" style="0" customWidth="1"/>
    <col min="2" max="2" width="3.00390625" style="0" customWidth="1"/>
    <col min="3" max="3" width="32.25390625" style="0" customWidth="1"/>
    <col min="17" max="17" width="8.625" style="0" customWidth="1"/>
    <col min="18" max="18" width="2.25390625" style="0" customWidth="1"/>
    <col min="19" max="19" width="3.875" style="0" customWidth="1"/>
    <col min="20" max="20" width="2.375" style="0" customWidth="1"/>
    <col min="21" max="21" width="38.125" style="0" customWidth="1"/>
  </cols>
  <sheetData>
    <row r="1" spans="1:21" ht="25.5" customHeight="1">
      <c r="A1" s="53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130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2.5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 customHeight="1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20.25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" customHeight="1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" customHeight="1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6.5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5.75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20.25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">
      <c r="A12" s="12">
        <v>1</v>
      </c>
      <c r="B12" s="12"/>
      <c r="C12" s="17" t="s">
        <v>42</v>
      </c>
      <c r="D12" s="14">
        <f>D13+D15</f>
        <v>113417</v>
      </c>
      <c r="E12" s="14">
        <f>E13+E15</f>
        <v>480</v>
      </c>
      <c r="F12" s="14">
        <f>F13+F15</f>
        <v>12066</v>
      </c>
      <c r="G12" s="14">
        <f>G13+G15</f>
        <v>13777</v>
      </c>
      <c r="H12" s="14">
        <f>SUM(D12:G12)</f>
        <v>139740</v>
      </c>
      <c r="I12" s="14">
        <f>I13+I15</f>
        <v>16885</v>
      </c>
      <c r="J12" s="14">
        <f>J13+J15</f>
        <v>109</v>
      </c>
      <c r="K12" s="14">
        <f>I12+J12</f>
        <v>16994</v>
      </c>
      <c r="L12" s="14">
        <f>L13+L15</f>
        <v>4451</v>
      </c>
      <c r="M12" s="14">
        <f>M13+M15</f>
        <v>2463</v>
      </c>
      <c r="N12" s="14">
        <f>N13+N15</f>
        <v>11186</v>
      </c>
      <c r="O12" s="14">
        <f>O13+O15</f>
        <v>0</v>
      </c>
      <c r="P12" s="14">
        <f>P13+P15</f>
        <v>22798</v>
      </c>
      <c r="Q12" s="14">
        <f>SUM(K12:P12)</f>
        <v>57892</v>
      </c>
      <c r="R12" s="14"/>
      <c r="S12" s="12">
        <v>1</v>
      </c>
      <c r="T12" s="12"/>
      <c r="U12" s="14" t="s">
        <v>12</v>
      </c>
    </row>
    <row r="13" spans="1:21" ht="18" customHeight="1">
      <c r="A13" s="11">
        <v>1.1</v>
      </c>
      <c r="B13" s="10"/>
      <c r="C13" s="23" t="s">
        <v>43</v>
      </c>
      <c r="D13" s="15">
        <v>113237</v>
      </c>
      <c r="E13" s="15">
        <v>480</v>
      </c>
      <c r="F13" s="15">
        <v>12065</v>
      </c>
      <c r="G13" s="15">
        <v>10076</v>
      </c>
      <c r="H13" s="15">
        <f aca="true" t="shared" si="0" ref="H13:H37">SUM(D13:G13)</f>
        <v>135858</v>
      </c>
      <c r="I13" s="15">
        <v>16728</v>
      </c>
      <c r="J13" s="15">
        <v>109</v>
      </c>
      <c r="K13" s="15">
        <f aca="true" t="shared" si="1" ref="K13:K37">I13+J13</f>
        <v>16837</v>
      </c>
      <c r="L13" s="15">
        <v>4451</v>
      </c>
      <c r="M13" s="15">
        <v>2462</v>
      </c>
      <c r="N13" s="15">
        <v>11177</v>
      </c>
      <c r="O13" s="15"/>
      <c r="P13" s="15">
        <v>22745</v>
      </c>
      <c r="Q13" s="15">
        <f>SUM(K13:P13)</f>
        <v>57672</v>
      </c>
      <c r="R13" s="15"/>
      <c r="S13" s="11">
        <v>1.1</v>
      </c>
      <c r="T13" s="10"/>
      <c r="U13" s="15" t="s">
        <v>102</v>
      </c>
    </row>
    <row r="14" spans="1:21" ht="18">
      <c r="A14" s="11"/>
      <c r="B14" s="13"/>
      <c r="C14" s="23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T14" s="13"/>
      <c r="U14" s="15" t="s">
        <v>103</v>
      </c>
    </row>
    <row r="15" spans="1:21" ht="18">
      <c r="A15" s="11">
        <v>1.2</v>
      </c>
      <c r="B15" s="10"/>
      <c r="C15" s="23" t="s">
        <v>45</v>
      </c>
      <c r="D15" s="15">
        <v>180</v>
      </c>
      <c r="E15" s="15">
        <v>0</v>
      </c>
      <c r="F15" s="15">
        <v>1</v>
      </c>
      <c r="G15" s="15">
        <v>3701</v>
      </c>
      <c r="H15" s="15">
        <f t="shared" si="0"/>
        <v>3882</v>
      </c>
      <c r="I15" s="15">
        <v>157</v>
      </c>
      <c r="J15" s="15">
        <v>0</v>
      </c>
      <c r="K15" s="15">
        <f t="shared" si="1"/>
        <v>157</v>
      </c>
      <c r="L15" s="15">
        <v>0</v>
      </c>
      <c r="M15" s="15">
        <v>1</v>
      </c>
      <c r="N15" s="15">
        <v>9</v>
      </c>
      <c r="O15" s="15"/>
      <c r="P15" s="15">
        <v>53</v>
      </c>
      <c r="Q15" s="15">
        <f aca="true" t="shared" si="2" ref="Q15:Q37">SUM(K15:P15)</f>
        <v>220</v>
      </c>
      <c r="R15" s="15"/>
      <c r="S15" s="11">
        <v>1.2</v>
      </c>
      <c r="T15" s="10"/>
      <c r="U15" s="15" t="s">
        <v>13</v>
      </c>
    </row>
    <row r="16" spans="1:21" ht="18">
      <c r="A16" s="12">
        <v>2</v>
      </c>
      <c r="B16" s="12"/>
      <c r="C16" s="17" t="s">
        <v>46</v>
      </c>
      <c r="D16" s="14">
        <v>94395</v>
      </c>
      <c r="E16" s="14">
        <v>0</v>
      </c>
      <c r="F16" s="14">
        <v>0</v>
      </c>
      <c r="G16" s="14">
        <v>284</v>
      </c>
      <c r="H16" s="14">
        <f t="shared" si="0"/>
        <v>94679</v>
      </c>
      <c r="I16" s="14">
        <v>19695</v>
      </c>
      <c r="J16" s="14">
        <v>0</v>
      </c>
      <c r="K16" s="14">
        <f t="shared" si="1"/>
        <v>19695</v>
      </c>
      <c r="L16" s="14">
        <v>81</v>
      </c>
      <c r="M16" s="14">
        <v>0</v>
      </c>
      <c r="N16" s="14">
        <v>0</v>
      </c>
      <c r="O16" s="14"/>
      <c r="P16" s="14"/>
      <c r="Q16" s="14">
        <f t="shared" si="2"/>
        <v>19776</v>
      </c>
      <c r="R16" s="14"/>
      <c r="S16" s="12">
        <v>2</v>
      </c>
      <c r="T16" s="12"/>
      <c r="U16" s="14" t="s">
        <v>14</v>
      </c>
    </row>
    <row r="17" spans="1:21" ht="18">
      <c r="A17" s="12">
        <v>3</v>
      </c>
      <c r="B17" s="12"/>
      <c r="C17" s="17" t="s">
        <v>118</v>
      </c>
      <c r="D17" s="14">
        <f>D18+D19</f>
        <v>78191</v>
      </c>
      <c r="E17" s="14">
        <f>E18+E19</f>
        <v>334</v>
      </c>
      <c r="F17" s="14">
        <f>F18+F19</f>
        <v>15875</v>
      </c>
      <c r="G17" s="14">
        <f>G18+G19</f>
        <v>51320</v>
      </c>
      <c r="H17" s="14">
        <f t="shared" si="0"/>
        <v>145720</v>
      </c>
      <c r="I17" s="14">
        <f>I18+I19</f>
        <v>6925</v>
      </c>
      <c r="J17" s="14">
        <f>J18+J19</f>
        <v>0</v>
      </c>
      <c r="K17" s="14">
        <f t="shared" si="1"/>
        <v>6925</v>
      </c>
      <c r="L17" s="14">
        <f>L18+L19</f>
        <v>4</v>
      </c>
      <c r="M17" s="14">
        <f>M18+M19</f>
        <v>123</v>
      </c>
      <c r="N17" s="14">
        <f>N18+N19</f>
        <v>802</v>
      </c>
      <c r="O17" s="14">
        <f>O18+O19</f>
        <v>0</v>
      </c>
      <c r="P17" s="14">
        <f>P18+P19</f>
        <v>14</v>
      </c>
      <c r="Q17" s="14">
        <f t="shared" si="2"/>
        <v>7868</v>
      </c>
      <c r="R17" s="14"/>
      <c r="S17" s="12">
        <v>3</v>
      </c>
      <c r="T17" s="12"/>
      <c r="U17" s="14" t="s">
        <v>111</v>
      </c>
    </row>
    <row r="18" spans="1:21" ht="18">
      <c r="A18" s="11">
        <v>3.1</v>
      </c>
      <c r="B18" s="10"/>
      <c r="C18" s="23" t="s">
        <v>47</v>
      </c>
      <c r="D18" s="15">
        <v>3057</v>
      </c>
      <c r="E18" s="15">
        <v>2</v>
      </c>
      <c r="F18" s="15">
        <v>6719</v>
      </c>
      <c r="G18" s="15">
        <v>7769</v>
      </c>
      <c r="H18" s="15">
        <f t="shared" si="0"/>
        <v>17547</v>
      </c>
      <c r="I18" s="15">
        <v>481</v>
      </c>
      <c r="J18" s="15">
        <v>0</v>
      </c>
      <c r="K18" s="15">
        <f t="shared" si="1"/>
        <v>481</v>
      </c>
      <c r="L18" s="15">
        <v>0</v>
      </c>
      <c r="M18" s="15">
        <v>3</v>
      </c>
      <c r="N18" s="15">
        <v>129</v>
      </c>
      <c r="O18" s="15"/>
      <c r="P18" s="15">
        <v>0</v>
      </c>
      <c r="Q18" s="15">
        <f t="shared" si="2"/>
        <v>613</v>
      </c>
      <c r="R18" s="15"/>
      <c r="S18" s="11">
        <v>3.1</v>
      </c>
      <c r="T18" s="10"/>
      <c r="U18" s="15" t="s">
        <v>67</v>
      </c>
    </row>
    <row r="19" spans="1:21" ht="21">
      <c r="A19" s="11">
        <v>3.2</v>
      </c>
      <c r="B19" s="10"/>
      <c r="C19" s="38" t="s">
        <v>119</v>
      </c>
      <c r="D19" s="15">
        <v>75134</v>
      </c>
      <c r="E19" s="15">
        <v>332</v>
      </c>
      <c r="F19" s="15">
        <v>9156</v>
      </c>
      <c r="G19" s="15">
        <v>43551</v>
      </c>
      <c r="H19" s="15">
        <f t="shared" si="0"/>
        <v>128173</v>
      </c>
      <c r="I19" s="15">
        <v>6444</v>
      </c>
      <c r="J19" s="15">
        <v>0</v>
      </c>
      <c r="K19" s="15">
        <f t="shared" si="1"/>
        <v>6444</v>
      </c>
      <c r="L19" s="15">
        <v>4</v>
      </c>
      <c r="M19" s="15">
        <v>120</v>
      </c>
      <c r="N19" s="15">
        <v>673</v>
      </c>
      <c r="O19" s="15"/>
      <c r="P19" s="15">
        <v>14</v>
      </c>
      <c r="Q19" s="15">
        <f t="shared" si="2"/>
        <v>7255</v>
      </c>
      <c r="R19" s="15"/>
      <c r="S19" s="11">
        <v>3.2</v>
      </c>
      <c r="T19" s="10"/>
      <c r="U19" s="15" t="s">
        <v>104</v>
      </c>
    </row>
    <row r="20" spans="1:21" ht="18">
      <c r="A20" s="12">
        <v>4</v>
      </c>
      <c r="B20" s="12"/>
      <c r="C20" s="17" t="s">
        <v>120</v>
      </c>
      <c r="D20" s="14">
        <f>D21+D22</f>
        <v>31537</v>
      </c>
      <c r="E20" s="14">
        <f>E21+E22</f>
        <v>12</v>
      </c>
      <c r="F20" s="14">
        <f>F21+F22</f>
        <v>1341</v>
      </c>
      <c r="G20" s="14">
        <f>G21+G22</f>
        <v>3935</v>
      </c>
      <c r="H20" s="14">
        <f t="shared" si="0"/>
        <v>36825</v>
      </c>
      <c r="I20" s="14">
        <f>I21+I22</f>
        <v>6035</v>
      </c>
      <c r="J20" s="14">
        <f>J21+J22</f>
        <v>0</v>
      </c>
      <c r="K20" s="14">
        <f t="shared" si="1"/>
        <v>6035</v>
      </c>
      <c r="L20" s="14">
        <f>L21+L22</f>
        <v>1</v>
      </c>
      <c r="M20" s="14">
        <f>M21+M22</f>
        <v>4</v>
      </c>
      <c r="N20" s="14">
        <f>N21+N22</f>
        <v>283</v>
      </c>
      <c r="O20" s="14">
        <f>O21+O22</f>
        <v>0</v>
      </c>
      <c r="P20" s="14">
        <f>P21+P22</f>
        <v>94</v>
      </c>
      <c r="Q20" s="14">
        <f t="shared" si="2"/>
        <v>6417</v>
      </c>
      <c r="R20" s="14"/>
      <c r="S20" s="12">
        <v>4</v>
      </c>
      <c r="T20" s="12"/>
      <c r="U20" s="14" t="s">
        <v>105</v>
      </c>
    </row>
    <row r="21" spans="1:21" ht="18">
      <c r="A21" s="11">
        <v>4.1</v>
      </c>
      <c r="B21" s="10"/>
      <c r="C21" s="23" t="s">
        <v>48</v>
      </c>
      <c r="D21" s="15">
        <v>3359</v>
      </c>
      <c r="E21" s="15">
        <v>0</v>
      </c>
      <c r="F21" s="15">
        <v>520</v>
      </c>
      <c r="G21" s="15">
        <v>1278</v>
      </c>
      <c r="H21" s="15">
        <f t="shared" si="0"/>
        <v>5157</v>
      </c>
      <c r="I21" s="15">
        <v>1053</v>
      </c>
      <c r="J21" s="15">
        <v>0</v>
      </c>
      <c r="K21" s="15">
        <f t="shared" si="1"/>
        <v>1053</v>
      </c>
      <c r="L21" s="15">
        <v>0</v>
      </c>
      <c r="M21" s="15">
        <v>1</v>
      </c>
      <c r="N21" s="15">
        <v>95</v>
      </c>
      <c r="O21" s="15"/>
      <c r="P21" s="15">
        <v>0</v>
      </c>
      <c r="Q21" s="15">
        <f t="shared" si="2"/>
        <v>1149</v>
      </c>
      <c r="R21" s="15"/>
      <c r="S21" s="11">
        <v>4.1</v>
      </c>
      <c r="T21" s="10"/>
      <c r="U21" s="15" t="s">
        <v>66</v>
      </c>
    </row>
    <row r="22" spans="1:21" ht="18">
      <c r="A22" s="11">
        <v>4.2</v>
      </c>
      <c r="B22" s="10"/>
      <c r="C22" s="23" t="s">
        <v>121</v>
      </c>
      <c r="D22" s="15">
        <v>28178</v>
      </c>
      <c r="E22" s="15">
        <v>12</v>
      </c>
      <c r="F22" s="15">
        <v>821</v>
      </c>
      <c r="G22" s="15">
        <v>2657</v>
      </c>
      <c r="H22" s="15">
        <f t="shared" si="0"/>
        <v>31668</v>
      </c>
      <c r="I22" s="15">
        <v>4982</v>
      </c>
      <c r="J22" s="15">
        <v>0</v>
      </c>
      <c r="K22" s="15">
        <f t="shared" si="1"/>
        <v>4982</v>
      </c>
      <c r="L22" s="15">
        <v>1</v>
      </c>
      <c r="M22" s="15">
        <v>3</v>
      </c>
      <c r="N22" s="15">
        <v>188</v>
      </c>
      <c r="O22" s="15"/>
      <c r="P22" s="15">
        <v>94</v>
      </c>
      <c r="Q22" s="15">
        <f t="shared" si="2"/>
        <v>5268</v>
      </c>
      <c r="R22" s="15"/>
      <c r="S22" s="11">
        <v>4.2</v>
      </c>
      <c r="T22" s="10"/>
      <c r="U22" s="15" t="s">
        <v>105</v>
      </c>
    </row>
    <row r="23" spans="1:21" ht="18">
      <c r="A23" s="12">
        <v>5</v>
      </c>
      <c r="B23" s="12"/>
      <c r="C23" s="17" t="s">
        <v>49</v>
      </c>
      <c r="D23" s="14">
        <v>17500</v>
      </c>
      <c r="E23" s="14">
        <v>4654</v>
      </c>
      <c r="F23" s="14">
        <v>6474</v>
      </c>
      <c r="G23" s="14">
        <v>21321</v>
      </c>
      <c r="H23" s="14">
        <f t="shared" si="0"/>
        <v>49949</v>
      </c>
      <c r="I23" s="14">
        <v>1840</v>
      </c>
      <c r="J23" s="14">
        <v>0</v>
      </c>
      <c r="K23" s="14">
        <f t="shared" si="1"/>
        <v>1840</v>
      </c>
      <c r="L23" s="14">
        <v>227</v>
      </c>
      <c r="M23" s="14">
        <v>12</v>
      </c>
      <c r="N23" s="14">
        <v>502</v>
      </c>
      <c r="O23" s="14"/>
      <c r="P23" s="14">
        <v>65</v>
      </c>
      <c r="Q23" s="14">
        <f t="shared" si="2"/>
        <v>2646</v>
      </c>
      <c r="R23" s="14"/>
      <c r="S23" s="12">
        <v>5</v>
      </c>
      <c r="T23" s="12"/>
      <c r="U23" s="14" t="s">
        <v>112</v>
      </c>
    </row>
    <row r="24" spans="1:21" ht="18">
      <c r="A24" s="12">
        <v>6</v>
      </c>
      <c r="B24" s="12"/>
      <c r="C24" s="30" t="s">
        <v>50</v>
      </c>
      <c r="D24" s="14">
        <v>5885</v>
      </c>
      <c r="E24" s="14">
        <v>403</v>
      </c>
      <c r="F24" s="14">
        <v>13930</v>
      </c>
      <c r="G24" s="14">
        <v>6091</v>
      </c>
      <c r="H24" s="14">
        <f t="shared" si="0"/>
        <v>26309</v>
      </c>
      <c r="I24" s="14">
        <v>17501</v>
      </c>
      <c r="J24" s="14">
        <v>18</v>
      </c>
      <c r="K24" s="14">
        <f t="shared" si="1"/>
        <v>17519</v>
      </c>
      <c r="L24" s="14">
        <v>693</v>
      </c>
      <c r="M24" s="14">
        <v>16294</v>
      </c>
      <c r="N24" s="14">
        <v>7862</v>
      </c>
      <c r="O24" s="14">
        <v>773</v>
      </c>
      <c r="P24" s="14">
        <v>3855</v>
      </c>
      <c r="Q24" s="14">
        <f t="shared" si="2"/>
        <v>46996</v>
      </c>
      <c r="R24" s="14"/>
      <c r="S24" s="12">
        <v>6</v>
      </c>
      <c r="T24" s="12"/>
      <c r="U24" s="14" t="s">
        <v>113</v>
      </c>
    </row>
    <row r="25" spans="1:21" ht="18">
      <c r="A25" s="12">
        <v>7</v>
      </c>
      <c r="B25" s="12"/>
      <c r="C25" s="17" t="s">
        <v>51</v>
      </c>
      <c r="D25" s="14">
        <v>2874</v>
      </c>
      <c r="E25" s="14">
        <v>17</v>
      </c>
      <c r="F25" s="14">
        <v>77</v>
      </c>
      <c r="G25" s="14">
        <v>3874</v>
      </c>
      <c r="H25" s="14">
        <f t="shared" si="0"/>
        <v>6842</v>
      </c>
      <c r="I25" s="14">
        <v>2427</v>
      </c>
      <c r="J25" s="14">
        <v>0</v>
      </c>
      <c r="K25" s="14">
        <f t="shared" si="1"/>
        <v>2427</v>
      </c>
      <c r="L25" s="14">
        <v>36</v>
      </c>
      <c r="M25" s="14">
        <v>273</v>
      </c>
      <c r="N25" s="14">
        <v>297</v>
      </c>
      <c r="O25" s="14"/>
      <c r="P25" s="14">
        <v>282</v>
      </c>
      <c r="Q25" s="14">
        <f t="shared" si="2"/>
        <v>3315</v>
      </c>
      <c r="R25" s="14"/>
      <c r="S25" s="12">
        <v>7</v>
      </c>
      <c r="T25" s="12"/>
      <c r="U25" s="14" t="s">
        <v>114</v>
      </c>
    </row>
    <row r="26" spans="1:21" ht="18">
      <c r="A26" s="12">
        <v>8</v>
      </c>
      <c r="B26" s="12"/>
      <c r="C26" s="30" t="s">
        <v>52</v>
      </c>
      <c r="D26" s="14">
        <f>D27+D28+D29+D30+D31+D32+D33</f>
        <v>38794</v>
      </c>
      <c r="E26" s="14">
        <f>E27+E28+E29+E30+E31+E32+E33</f>
        <v>166811</v>
      </c>
      <c r="F26" s="14">
        <f>F27+F28+F29+F30+F31+F32+F33</f>
        <v>3288</v>
      </c>
      <c r="G26" s="14">
        <f>G27+G28+G29+G30+G31+G32+G33</f>
        <v>31667</v>
      </c>
      <c r="H26" s="14">
        <f t="shared" si="0"/>
        <v>240560</v>
      </c>
      <c r="I26" s="14">
        <f>I27+I28+I29+I30+I31+I32+I33</f>
        <v>61004</v>
      </c>
      <c r="J26" s="14">
        <f>J27+J28+J29+J30+J31+J32+J33</f>
        <v>1656</v>
      </c>
      <c r="K26" s="14">
        <f t="shared" si="1"/>
        <v>62660</v>
      </c>
      <c r="L26" s="14">
        <f>L27+L28+L29+L30+L31+L32+L33</f>
        <v>29370</v>
      </c>
      <c r="M26" s="14">
        <f>M27+M28+M29+M30+M31+M32+M33</f>
        <v>12383</v>
      </c>
      <c r="N26" s="14">
        <f>N27+N28+N29+N30+N31+N32+N33</f>
        <v>14020</v>
      </c>
      <c r="O26" s="14">
        <f>O27+O28+O29+O30+O31+O32+O33</f>
        <v>2843</v>
      </c>
      <c r="P26" s="14">
        <f>P27+P28+P29+P30+P31+P32+P33</f>
        <v>5925</v>
      </c>
      <c r="Q26" s="14">
        <f t="shared" si="2"/>
        <v>127201</v>
      </c>
      <c r="R26" s="14"/>
      <c r="S26" s="12">
        <v>8</v>
      </c>
      <c r="T26" s="12"/>
      <c r="U26" s="14" t="s">
        <v>106</v>
      </c>
    </row>
    <row r="27" spans="1:21" ht="18">
      <c r="A27" s="11">
        <v>8.1</v>
      </c>
      <c r="B27" s="10"/>
      <c r="C27" s="23" t="s">
        <v>53</v>
      </c>
      <c r="D27" s="15">
        <v>5188</v>
      </c>
      <c r="E27" s="15">
        <v>12</v>
      </c>
      <c r="F27" s="15">
        <v>70</v>
      </c>
      <c r="G27" s="15">
        <v>3335</v>
      </c>
      <c r="H27" s="15">
        <f t="shared" si="0"/>
        <v>8605</v>
      </c>
      <c r="I27" s="15">
        <v>2329</v>
      </c>
      <c r="J27" s="15">
        <v>0</v>
      </c>
      <c r="K27" s="15">
        <f t="shared" si="1"/>
        <v>2329</v>
      </c>
      <c r="L27" s="15">
        <v>18226</v>
      </c>
      <c r="M27" s="15">
        <v>156</v>
      </c>
      <c r="N27" s="15">
        <v>3007</v>
      </c>
      <c r="O27" s="15"/>
      <c r="P27" s="15">
        <v>451</v>
      </c>
      <c r="Q27" s="15">
        <f t="shared" si="2"/>
        <v>24169</v>
      </c>
      <c r="R27" s="15"/>
      <c r="S27" s="11">
        <v>8.1</v>
      </c>
      <c r="T27" s="10"/>
      <c r="U27" s="15" t="s">
        <v>65</v>
      </c>
    </row>
    <row r="28" spans="1:21" ht="18">
      <c r="A28" s="11">
        <v>8.2</v>
      </c>
      <c r="B28" s="10"/>
      <c r="C28" s="23" t="s">
        <v>54</v>
      </c>
      <c r="D28" s="15">
        <v>11212</v>
      </c>
      <c r="E28" s="15">
        <v>85698</v>
      </c>
      <c r="F28" s="15">
        <v>1159</v>
      </c>
      <c r="G28" s="15">
        <v>11930</v>
      </c>
      <c r="H28" s="15">
        <f t="shared" si="0"/>
        <v>109999</v>
      </c>
      <c r="I28" s="15">
        <v>4149</v>
      </c>
      <c r="J28" s="15">
        <v>278</v>
      </c>
      <c r="K28" s="15">
        <f t="shared" si="1"/>
        <v>4427</v>
      </c>
      <c r="L28" s="15">
        <v>3283</v>
      </c>
      <c r="M28" s="15">
        <v>2871</v>
      </c>
      <c r="N28" s="15">
        <v>4140</v>
      </c>
      <c r="O28" s="15"/>
      <c r="P28" s="15">
        <v>342</v>
      </c>
      <c r="Q28" s="15">
        <f t="shared" si="2"/>
        <v>15063</v>
      </c>
      <c r="R28" s="15"/>
      <c r="S28" s="11">
        <v>8.2</v>
      </c>
      <c r="T28" s="10"/>
      <c r="U28" s="15" t="s">
        <v>64</v>
      </c>
    </row>
    <row r="29" spans="1:21" ht="18">
      <c r="A29" s="11">
        <v>8.3</v>
      </c>
      <c r="B29" s="10"/>
      <c r="C29" s="23" t="s">
        <v>55</v>
      </c>
      <c r="D29" s="15">
        <v>2444</v>
      </c>
      <c r="E29" s="15">
        <v>49214</v>
      </c>
      <c r="F29" s="15">
        <v>254</v>
      </c>
      <c r="G29" s="15">
        <v>5697</v>
      </c>
      <c r="H29" s="15">
        <f t="shared" si="0"/>
        <v>57609</v>
      </c>
      <c r="I29" s="15">
        <v>1171</v>
      </c>
      <c r="J29" s="15">
        <v>0</v>
      </c>
      <c r="K29" s="15">
        <f t="shared" si="1"/>
        <v>1171</v>
      </c>
      <c r="L29" s="15">
        <v>-6926</v>
      </c>
      <c r="M29" s="15">
        <v>139</v>
      </c>
      <c r="N29" s="15">
        <v>399</v>
      </c>
      <c r="O29" s="15"/>
      <c r="P29" s="15">
        <v>1375</v>
      </c>
      <c r="Q29" s="15">
        <f t="shared" si="2"/>
        <v>-3842</v>
      </c>
      <c r="R29" s="15"/>
      <c r="S29" s="11">
        <v>8.3</v>
      </c>
      <c r="T29" s="10"/>
      <c r="U29" s="15" t="s">
        <v>63</v>
      </c>
    </row>
    <row r="30" spans="1:21" ht="18">
      <c r="A30" s="11">
        <v>8.4</v>
      </c>
      <c r="B30" s="10"/>
      <c r="C30" s="23" t="s">
        <v>56</v>
      </c>
      <c r="D30" s="15">
        <v>4023</v>
      </c>
      <c r="E30" s="15">
        <v>21077</v>
      </c>
      <c r="F30" s="15">
        <v>21</v>
      </c>
      <c r="G30" s="15">
        <v>5897</v>
      </c>
      <c r="H30" s="15">
        <f t="shared" si="0"/>
        <v>31018</v>
      </c>
      <c r="I30" s="15">
        <v>5991</v>
      </c>
      <c r="J30" s="15">
        <v>14</v>
      </c>
      <c r="K30" s="15">
        <f t="shared" si="1"/>
        <v>6005</v>
      </c>
      <c r="L30" s="15">
        <v>11249</v>
      </c>
      <c r="M30" s="15">
        <v>1601</v>
      </c>
      <c r="N30" s="15">
        <v>3388</v>
      </c>
      <c r="O30" s="15"/>
      <c r="P30" s="15">
        <v>1588</v>
      </c>
      <c r="Q30" s="15">
        <f t="shared" si="2"/>
        <v>23831</v>
      </c>
      <c r="R30" s="15"/>
      <c r="S30" s="11">
        <v>8.4</v>
      </c>
      <c r="T30" s="10"/>
      <c r="U30" s="15" t="s">
        <v>107</v>
      </c>
    </row>
    <row r="31" spans="1:21" ht="21">
      <c r="A31" s="11">
        <v>8.5</v>
      </c>
      <c r="B31" s="10"/>
      <c r="C31" s="38" t="s">
        <v>122</v>
      </c>
      <c r="D31" s="15">
        <v>4119</v>
      </c>
      <c r="E31" s="15">
        <v>55</v>
      </c>
      <c r="F31" s="15">
        <v>737</v>
      </c>
      <c r="G31" s="15">
        <v>2133</v>
      </c>
      <c r="H31" s="15">
        <f t="shared" si="0"/>
        <v>7044</v>
      </c>
      <c r="I31" s="15">
        <v>8309</v>
      </c>
      <c r="J31" s="15">
        <v>256</v>
      </c>
      <c r="K31" s="15">
        <f t="shared" si="1"/>
        <v>8565</v>
      </c>
      <c r="L31" s="15">
        <v>-15</v>
      </c>
      <c r="M31" s="15">
        <v>3760</v>
      </c>
      <c r="N31" s="15">
        <v>858</v>
      </c>
      <c r="O31" s="15">
        <v>2843</v>
      </c>
      <c r="P31" s="15">
        <v>23</v>
      </c>
      <c r="Q31" s="15">
        <f t="shared" si="2"/>
        <v>16034</v>
      </c>
      <c r="R31" s="15"/>
      <c r="S31" s="11">
        <v>8.5</v>
      </c>
      <c r="T31" s="10"/>
      <c r="U31" s="15" t="s">
        <v>108</v>
      </c>
    </row>
    <row r="32" spans="1:21" ht="18">
      <c r="A32" s="11">
        <v>8.6</v>
      </c>
      <c r="B32" s="10"/>
      <c r="C32" s="23" t="s">
        <v>57</v>
      </c>
      <c r="D32" s="15">
        <v>10209</v>
      </c>
      <c r="E32" s="15">
        <v>4712</v>
      </c>
      <c r="F32" s="15">
        <v>655</v>
      </c>
      <c r="G32" s="15">
        <v>1261</v>
      </c>
      <c r="H32" s="15">
        <f t="shared" si="0"/>
        <v>16837</v>
      </c>
      <c r="I32" s="15">
        <v>36778</v>
      </c>
      <c r="J32" s="15">
        <v>257</v>
      </c>
      <c r="K32" s="15">
        <f t="shared" si="1"/>
        <v>37035</v>
      </c>
      <c r="L32" s="15">
        <v>1340</v>
      </c>
      <c r="M32" s="15">
        <v>3856</v>
      </c>
      <c r="N32" s="15">
        <v>1676</v>
      </c>
      <c r="O32" s="15"/>
      <c r="P32" s="15">
        <v>2008</v>
      </c>
      <c r="Q32" s="15">
        <f t="shared" si="2"/>
        <v>45915</v>
      </c>
      <c r="R32" s="15"/>
      <c r="S32" s="11">
        <v>8.6</v>
      </c>
      <c r="T32" s="10"/>
      <c r="U32" s="15" t="s">
        <v>61</v>
      </c>
    </row>
    <row r="33" spans="1:21" ht="18">
      <c r="A33" s="11">
        <v>8.7</v>
      </c>
      <c r="B33" s="10"/>
      <c r="C33" s="24" t="s">
        <v>58</v>
      </c>
      <c r="D33" s="15">
        <v>1599</v>
      </c>
      <c r="E33" s="15">
        <v>6043</v>
      </c>
      <c r="F33" s="15">
        <v>392</v>
      </c>
      <c r="G33" s="15">
        <v>1414</v>
      </c>
      <c r="H33" s="15">
        <f t="shared" si="0"/>
        <v>9448</v>
      </c>
      <c r="I33" s="15">
        <v>2277</v>
      </c>
      <c r="J33" s="15">
        <v>851</v>
      </c>
      <c r="K33" s="15">
        <f t="shared" si="1"/>
        <v>3128</v>
      </c>
      <c r="L33" s="15">
        <v>2213</v>
      </c>
      <c r="M33" s="15">
        <v>0</v>
      </c>
      <c r="N33" s="15">
        <v>552</v>
      </c>
      <c r="O33" s="15"/>
      <c r="P33" s="15">
        <v>138</v>
      </c>
      <c r="Q33" s="15">
        <f t="shared" si="2"/>
        <v>6031</v>
      </c>
      <c r="R33" s="15"/>
      <c r="S33" s="11">
        <v>8.7</v>
      </c>
      <c r="T33" s="10"/>
      <c r="U33" s="15" t="s">
        <v>15</v>
      </c>
    </row>
    <row r="34" spans="1:21" ht="21">
      <c r="A34" s="12">
        <v>9</v>
      </c>
      <c r="B34" s="12"/>
      <c r="C34" s="38" t="s">
        <v>117</v>
      </c>
      <c r="D34" s="14">
        <v>209</v>
      </c>
      <c r="E34" s="14">
        <v>0</v>
      </c>
      <c r="F34" s="14">
        <v>301</v>
      </c>
      <c r="G34" s="14">
        <v>63</v>
      </c>
      <c r="H34" s="14">
        <f t="shared" si="0"/>
        <v>573</v>
      </c>
      <c r="I34" s="14">
        <v>75</v>
      </c>
      <c r="J34" s="14">
        <v>0</v>
      </c>
      <c r="K34" s="14">
        <f t="shared" si="1"/>
        <v>75</v>
      </c>
      <c r="L34" s="14">
        <v>13</v>
      </c>
      <c r="M34" s="14">
        <v>0</v>
      </c>
      <c r="N34" s="14">
        <v>76</v>
      </c>
      <c r="O34" s="14"/>
      <c r="P34" s="14">
        <v>0</v>
      </c>
      <c r="Q34" s="14">
        <f t="shared" si="2"/>
        <v>164</v>
      </c>
      <c r="R34" s="14"/>
      <c r="S34" s="12">
        <v>9</v>
      </c>
      <c r="T34" s="12"/>
      <c r="U34" s="14" t="s">
        <v>109</v>
      </c>
    </row>
    <row r="35" spans="1:21" ht="18">
      <c r="A35" s="12">
        <v>10</v>
      </c>
      <c r="B35" s="12"/>
      <c r="C35" s="17" t="s">
        <v>116</v>
      </c>
      <c r="D35" s="14">
        <f>+D36+D37</f>
        <v>1628</v>
      </c>
      <c r="E35" s="14">
        <f>+E36+E37</f>
        <v>163</v>
      </c>
      <c r="F35" s="14">
        <f>+F36+F37</f>
        <v>32</v>
      </c>
      <c r="G35" s="14">
        <f>+G36+G37</f>
        <v>1861</v>
      </c>
      <c r="H35" s="14">
        <f t="shared" si="0"/>
        <v>3684</v>
      </c>
      <c r="I35" s="14">
        <f>+I36+I37</f>
        <v>3</v>
      </c>
      <c r="J35" s="14">
        <f>+J36+J37</f>
        <v>4</v>
      </c>
      <c r="K35" s="14">
        <f t="shared" si="1"/>
        <v>7</v>
      </c>
      <c r="L35" s="14">
        <f>+L36+L37</f>
        <v>-559</v>
      </c>
      <c r="M35" s="14">
        <f>+M36+M37</f>
        <v>75</v>
      </c>
      <c r="N35" s="14">
        <f>+N36+N37</f>
        <v>87</v>
      </c>
      <c r="O35" s="14">
        <f>+O36+O37</f>
        <v>0</v>
      </c>
      <c r="P35" s="14">
        <f>+P36+P37</f>
        <v>0</v>
      </c>
      <c r="Q35" s="14">
        <f t="shared" si="2"/>
        <v>-390</v>
      </c>
      <c r="R35" s="14"/>
      <c r="S35" s="12">
        <v>10</v>
      </c>
      <c r="T35" s="12"/>
      <c r="U35" s="14" t="s">
        <v>115</v>
      </c>
    </row>
    <row r="36" spans="1:21" ht="18" customHeight="1">
      <c r="A36" s="11">
        <v>10.1</v>
      </c>
      <c r="B36" s="10"/>
      <c r="C36" s="23" t="s">
        <v>59</v>
      </c>
      <c r="D36" s="15">
        <v>1607</v>
      </c>
      <c r="E36" s="15">
        <v>163</v>
      </c>
      <c r="F36" s="15">
        <v>32</v>
      </c>
      <c r="G36" s="15">
        <v>1861</v>
      </c>
      <c r="H36" s="15">
        <f t="shared" si="0"/>
        <v>3663</v>
      </c>
      <c r="I36" s="15">
        <v>3</v>
      </c>
      <c r="J36" s="15">
        <v>4</v>
      </c>
      <c r="K36" s="15">
        <f t="shared" si="1"/>
        <v>7</v>
      </c>
      <c r="L36" s="15">
        <v>-559</v>
      </c>
      <c r="M36" s="15">
        <v>75</v>
      </c>
      <c r="N36" s="15">
        <v>87</v>
      </c>
      <c r="O36" s="15"/>
      <c r="P36" s="15">
        <v>0</v>
      </c>
      <c r="Q36" s="15">
        <f t="shared" si="2"/>
        <v>-390</v>
      </c>
      <c r="R36" s="15"/>
      <c r="S36" s="11">
        <v>10.1</v>
      </c>
      <c r="T36" s="10"/>
      <c r="U36" s="15" t="s">
        <v>16</v>
      </c>
    </row>
    <row r="37" spans="1:21" ht="18">
      <c r="A37" s="11">
        <v>10.2</v>
      </c>
      <c r="B37" s="10"/>
      <c r="C37" s="24" t="s">
        <v>60</v>
      </c>
      <c r="D37" s="15">
        <v>21</v>
      </c>
      <c r="E37" s="15">
        <v>0</v>
      </c>
      <c r="F37" s="15">
        <v>0</v>
      </c>
      <c r="G37" s="15">
        <v>0</v>
      </c>
      <c r="H37" s="15">
        <f t="shared" si="0"/>
        <v>21</v>
      </c>
      <c r="I37" s="15">
        <v>0</v>
      </c>
      <c r="J37" s="15">
        <v>0</v>
      </c>
      <c r="K37" s="15">
        <f t="shared" si="1"/>
        <v>0</v>
      </c>
      <c r="L37" s="15">
        <v>0</v>
      </c>
      <c r="M37" s="15">
        <v>0</v>
      </c>
      <c r="N37" s="15">
        <v>0</v>
      </c>
      <c r="O37" s="15"/>
      <c r="P37" s="15">
        <v>0</v>
      </c>
      <c r="Q37" s="15">
        <f t="shared" si="2"/>
        <v>0</v>
      </c>
      <c r="R37" s="15"/>
      <c r="S37" s="11">
        <v>10.2</v>
      </c>
      <c r="T37" s="10"/>
      <c r="U37" s="15" t="s">
        <v>62</v>
      </c>
    </row>
    <row r="38" spans="1:21" ht="20.25">
      <c r="A38" s="34">
        <v>11</v>
      </c>
      <c r="B38" s="34"/>
      <c r="C38" s="35" t="s">
        <v>22</v>
      </c>
      <c r="D38" s="36">
        <f aca="true" t="shared" si="3" ref="D38:Q38">D34+D26+D25+D24+D23+D20+D17+D16+D12+D35</f>
        <v>384430</v>
      </c>
      <c r="E38" s="36">
        <f t="shared" si="3"/>
        <v>172874</v>
      </c>
      <c r="F38" s="36">
        <f t="shared" si="3"/>
        <v>53384</v>
      </c>
      <c r="G38" s="41">
        <f t="shared" si="3"/>
        <v>134193</v>
      </c>
      <c r="H38" s="36">
        <f t="shared" si="3"/>
        <v>744881</v>
      </c>
      <c r="I38" s="36">
        <f t="shared" si="3"/>
        <v>132390</v>
      </c>
      <c r="J38" s="36">
        <f t="shared" si="3"/>
        <v>1787</v>
      </c>
      <c r="K38" s="36">
        <f t="shared" si="3"/>
        <v>134177</v>
      </c>
      <c r="L38" s="36">
        <f t="shared" si="3"/>
        <v>34317</v>
      </c>
      <c r="M38" s="36">
        <f t="shared" si="3"/>
        <v>31627</v>
      </c>
      <c r="N38" s="36">
        <f t="shared" si="3"/>
        <v>35115</v>
      </c>
      <c r="O38" s="36">
        <f t="shared" si="3"/>
        <v>3616</v>
      </c>
      <c r="P38" s="36">
        <f t="shared" si="3"/>
        <v>33033</v>
      </c>
      <c r="Q38" s="36">
        <f t="shared" si="3"/>
        <v>271885</v>
      </c>
      <c r="R38" s="36"/>
      <c r="S38" s="34">
        <v>11</v>
      </c>
      <c r="T38" s="34"/>
      <c r="U38" s="37" t="s">
        <v>3</v>
      </c>
    </row>
    <row r="39" spans="1:21" ht="17.2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1"/>
    </row>
    <row r="40" spans="1:21" ht="20.25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8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8" customHeight="1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8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8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8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8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8" customHeight="1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</sheetData>
  <sheetProtection/>
  <mergeCells count="20">
    <mergeCell ref="S5:U9"/>
    <mergeCell ref="A10:C10"/>
    <mergeCell ref="S10:U10"/>
    <mergeCell ref="A1:J1"/>
    <mergeCell ref="K1:U1"/>
    <mergeCell ref="K2:U2"/>
    <mergeCell ref="A3:J3"/>
    <mergeCell ref="K3:U3"/>
    <mergeCell ref="I4:J4"/>
    <mergeCell ref="K4:L4"/>
    <mergeCell ref="A5:C9"/>
    <mergeCell ref="D5:H5"/>
    <mergeCell ref="I5:J5"/>
    <mergeCell ref="K5:R5"/>
    <mergeCell ref="C42:D42"/>
    <mergeCell ref="K47:N47"/>
    <mergeCell ref="C43:D43"/>
    <mergeCell ref="C45:D45"/>
    <mergeCell ref="C46:G46"/>
    <mergeCell ref="C47:F47"/>
  </mergeCells>
  <printOptions/>
  <pageMargins left="0.75" right="0.75" top="1" bottom="1" header="0.5" footer="0.5"/>
  <pageSetup firstPageNumber="126" useFirstPageNumber="1" horizontalDpi="600" verticalDpi="600" orientation="portrait" scale="66" r:id="rId1"/>
  <headerFooter alignWithMargins="0">
    <oddHeader>&amp;R&amp;"Arial Narrow,Bold"&amp;18&amp;P</oddHeader>
    <oddFooter>&amp;Lपूर्णाकंन के कारण योग मिलान नही होना संभावित है |&amp;RTotals may not tally due to rounding off.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zoomScalePageLayoutView="0" workbookViewId="0" topLeftCell="A4">
      <pane xSplit="3" ySplit="7" topLeftCell="D29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00390625" defaultRowHeight="12.75"/>
  <cols>
    <col min="1" max="1" width="4.50390625" style="0" customWidth="1"/>
    <col min="2" max="2" width="2.625" style="0" customWidth="1"/>
    <col min="3" max="3" width="32.50390625" style="0" customWidth="1"/>
    <col min="4" max="9" width="7.625" style="0" customWidth="1"/>
    <col min="10" max="10" width="10.875" style="0" customWidth="1"/>
    <col min="11" max="11" width="8.375" style="0" customWidth="1"/>
    <col min="12" max="12" width="8.625" style="0" customWidth="1"/>
    <col min="13" max="16" width="9.125" style="0" bestFit="1" customWidth="1"/>
    <col min="17" max="17" width="8.375" style="0" customWidth="1"/>
    <col min="18" max="18" width="2.375" style="0" customWidth="1"/>
    <col min="19" max="19" width="4.00390625" style="0" customWidth="1"/>
    <col min="20" max="20" width="2.375" style="0" customWidth="1"/>
    <col min="21" max="21" width="38.375" style="0" customWidth="1"/>
  </cols>
  <sheetData>
    <row r="1" spans="1:21" ht="25.5">
      <c r="A1" s="53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128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2.5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20.25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" customHeight="1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6.5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5.75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20.25" customHeight="1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">
      <c r="A12" s="12">
        <v>1</v>
      </c>
      <c r="B12" s="12"/>
      <c r="C12" s="17" t="s">
        <v>42</v>
      </c>
      <c r="D12" s="14">
        <f>D13+D15</f>
        <v>98699</v>
      </c>
      <c r="E12" s="14">
        <f>E13+E15</f>
        <v>1296</v>
      </c>
      <c r="F12" s="14">
        <f>F13+F15</f>
        <v>7472</v>
      </c>
      <c r="G12" s="14">
        <f>G13+G15</f>
        <v>20091</v>
      </c>
      <c r="H12" s="14">
        <f>SUM(D12:G12)</f>
        <v>127558</v>
      </c>
      <c r="I12" s="14">
        <f>I13+I15</f>
        <v>15590</v>
      </c>
      <c r="J12" s="14">
        <f>J13+J15</f>
        <v>142</v>
      </c>
      <c r="K12" s="14">
        <f>I12+J12</f>
        <v>15732</v>
      </c>
      <c r="L12" s="14">
        <f>L13+L15</f>
        <v>724</v>
      </c>
      <c r="M12" s="14">
        <f>M13+M15</f>
        <v>2471</v>
      </c>
      <c r="N12" s="14">
        <f>N13+N15</f>
        <v>15428</v>
      </c>
      <c r="O12" s="14">
        <f>O13+O15</f>
        <v>0</v>
      </c>
      <c r="P12" s="14">
        <f>P13+P15</f>
        <v>10828</v>
      </c>
      <c r="Q12" s="14">
        <f>SUM(K12:P12)</f>
        <v>45183</v>
      </c>
      <c r="R12" s="14"/>
      <c r="S12" s="12">
        <v>1</v>
      </c>
      <c r="T12" s="12"/>
      <c r="U12" s="14" t="s">
        <v>12</v>
      </c>
    </row>
    <row r="13" spans="1:21" ht="18">
      <c r="A13" s="11">
        <v>1.1</v>
      </c>
      <c r="B13" s="10"/>
      <c r="C13" s="23" t="s">
        <v>43</v>
      </c>
      <c r="D13" s="15">
        <v>98799</v>
      </c>
      <c r="E13" s="15">
        <v>1296</v>
      </c>
      <c r="F13" s="15">
        <v>7472</v>
      </c>
      <c r="G13" s="15">
        <v>19163</v>
      </c>
      <c r="H13" s="15">
        <f aca="true" t="shared" si="0" ref="H13:H37">SUM(D13:G13)</f>
        <v>126730</v>
      </c>
      <c r="I13" s="15">
        <v>15345</v>
      </c>
      <c r="J13" s="15">
        <v>142</v>
      </c>
      <c r="K13" s="15">
        <f aca="true" t="shared" si="1" ref="K13:K37">I13+J13</f>
        <v>15487</v>
      </c>
      <c r="L13" s="15">
        <v>724</v>
      </c>
      <c r="M13" s="15">
        <v>2387</v>
      </c>
      <c r="N13" s="15">
        <v>15424</v>
      </c>
      <c r="O13" s="15">
        <v>0</v>
      </c>
      <c r="P13" s="15">
        <v>10828</v>
      </c>
      <c r="Q13" s="15">
        <f>SUM(K13:P13)</f>
        <v>44850</v>
      </c>
      <c r="R13" s="15"/>
      <c r="S13" s="11">
        <v>1.1</v>
      </c>
      <c r="T13" s="10"/>
      <c r="U13" s="15" t="s">
        <v>102</v>
      </c>
    </row>
    <row r="14" spans="1:21" ht="18">
      <c r="A14" s="11"/>
      <c r="B14" s="13"/>
      <c r="C14" s="23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T14" s="13"/>
      <c r="U14" s="15" t="s">
        <v>103</v>
      </c>
    </row>
    <row r="15" spans="1:21" ht="18">
      <c r="A15" s="11">
        <v>1.2</v>
      </c>
      <c r="B15" s="10"/>
      <c r="C15" s="23" t="s">
        <v>45</v>
      </c>
      <c r="D15" s="15">
        <v>-100</v>
      </c>
      <c r="E15" s="15">
        <v>0</v>
      </c>
      <c r="F15" s="15">
        <v>0</v>
      </c>
      <c r="G15" s="15">
        <v>928</v>
      </c>
      <c r="H15" s="15">
        <f t="shared" si="0"/>
        <v>828</v>
      </c>
      <c r="I15" s="15">
        <v>245</v>
      </c>
      <c r="J15" s="15">
        <v>0</v>
      </c>
      <c r="K15" s="15">
        <f t="shared" si="1"/>
        <v>245</v>
      </c>
      <c r="L15" s="15">
        <v>0</v>
      </c>
      <c r="M15" s="15">
        <v>84</v>
      </c>
      <c r="N15" s="15">
        <v>4</v>
      </c>
      <c r="O15" s="15">
        <v>0</v>
      </c>
      <c r="P15" s="15">
        <v>0</v>
      </c>
      <c r="Q15" s="15">
        <f aca="true" t="shared" si="2" ref="Q15:Q37">SUM(K15:P15)</f>
        <v>333</v>
      </c>
      <c r="R15" s="15"/>
      <c r="S15" s="11">
        <v>1.2</v>
      </c>
      <c r="T15" s="10"/>
      <c r="U15" s="15" t="s">
        <v>13</v>
      </c>
    </row>
    <row r="16" spans="1:21" ht="18">
      <c r="A16" s="12">
        <v>2</v>
      </c>
      <c r="B16" s="12"/>
      <c r="C16" s="17" t="s">
        <v>46</v>
      </c>
      <c r="D16" s="14">
        <v>82758</v>
      </c>
      <c r="E16" s="14">
        <v>0</v>
      </c>
      <c r="F16" s="14">
        <v>0</v>
      </c>
      <c r="G16" s="14">
        <v>82</v>
      </c>
      <c r="H16" s="14">
        <f t="shared" si="0"/>
        <v>82840</v>
      </c>
      <c r="I16" s="14">
        <v>21139</v>
      </c>
      <c r="J16" s="14">
        <v>0</v>
      </c>
      <c r="K16" s="14">
        <f t="shared" si="1"/>
        <v>21139</v>
      </c>
      <c r="L16" s="14">
        <v>23</v>
      </c>
      <c r="M16" s="14">
        <v>2517</v>
      </c>
      <c r="N16" s="14">
        <v>0</v>
      </c>
      <c r="O16" s="14">
        <v>0</v>
      </c>
      <c r="P16" s="14">
        <v>1</v>
      </c>
      <c r="Q16" s="14">
        <f t="shared" si="2"/>
        <v>23680</v>
      </c>
      <c r="R16" s="14"/>
      <c r="S16" s="12">
        <v>2</v>
      </c>
      <c r="T16" s="12"/>
      <c r="U16" s="14" t="s">
        <v>14</v>
      </c>
    </row>
    <row r="17" spans="1:21" ht="18">
      <c r="A17" s="12">
        <v>3</v>
      </c>
      <c r="B17" s="12"/>
      <c r="C17" s="17" t="s">
        <v>118</v>
      </c>
      <c r="D17" s="14">
        <f>D18+D19</f>
        <v>69344</v>
      </c>
      <c r="E17" s="14">
        <f>E18+E19</f>
        <v>403</v>
      </c>
      <c r="F17" s="14">
        <f>F18+F19</f>
        <v>9478</v>
      </c>
      <c r="G17" s="14">
        <f>G18+G19</f>
        <v>40979</v>
      </c>
      <c r="H17" s="14">
        <f t="shared" si="0"/>
        <v>120204</v>
      </c>
      <c r="I17" s="14">
        <f>I18+I19</f>
        <v>5866</v>
      </c>
      <c r="J17" s="14">
        <f>J18+J19</f>
        <v>0</v>
      </c>
      <c r="K17" s="14">
        <f t="shared" si="1"/>
        <v>5866</v>
      </c>
      <c r="L17" s="14">
        <f>L18+L19</f>
        <v>1</v>
      </c>
      <c r="M17" s="14">
        <f>M18+M19</f>
        <v>407</v>
      </c>
      <c r="N17" s="14">
        <f>N18+N19</f>
        <v>763</v>
      </c>
      <c r="O17" s="14">
        <f>O18+O19</f>
        <v>0</v>
      </c>
      <c r="P17" s="14">
        <f>P18+P19</f>
        <v>9</v>
      </c>
      <c r="Q17" s="14">
        <f t="shared" si="2"/>
        <v>7046</v>
      </c>
      <c r="R17" s="14"/>
      <c r="S17" s="12">
        <v>3</v>
      </c>
      <c r="T17" s="12"/>
      <c r="U17" s="14" t="s">
        <v>111</v>
      </c>
    </row>
    <row r="18" spans="1:21" ht="18">
      <c r="A18" s="11">
        <v>3.1</v>
      </c>
      <c r="B18" s="10"/>
      <c r="C18" s="23" t="s">
        <v>47</v>
      </c>
      <c r="D18" s="15">
        <v>3435</v>
      </c>
      <c r="E18" s="15">
        <v>0</v>
      </c>
      <c r="F18" s="15">
        <v>121</v>
      </c>
      <c r="G18" s="15">
        <v>2873</v>
      </c>
      <c r="H18" s="15">
        <f t="shared" si="0"/>
        <v>6429</v>
      </c>
      <c r="I18" s="15">
        <v>80</v>
      </c>
      <c r="J18" s="15">
        <v>0</v>
      </c>
      <c r="K18" s="15">
        <f t="shared" si="1"/>
        <v>80</v>
      </c>
      <c r="L18" s="15">
        <v>-1</v>
      </c>
      <c r="M18" s="15">
        <v>1</v>
      </c>
      <c r="N18" s="15">
        <v>21</v>
      </c>
      <c r="O18" s="15">
        <v>0</v>
      </c>
      <c r="P18" s="15">
        <v>8</v>
      </c>
      <c r="Q18" s="15">
        <f t="shared" si="2"/>
        <v>109</v>
      </c>
      <c r="R18" s="15"/>
      <c r="S18" s="11">
        <v>3.1</v>
      </c>
      <c r="T18" s="10"/>
      <c r="U18" s="15" t="s">
        <v>67</v>
      </c>
    </row>
    <row r="19" spans="1:21" ht="21">
      <c r="A19" s="11">
        <v>3.2</v>
      </c>
      <c r="B19" s="10"/>
      <c r="C19" s="38" t="s">
        <v>119</v>
      </c>
      <c r="D19" s="15">
        <v>65909</v>
      </c>
      <c r="E19" s="15">
        <v>403</v>
      </c>
      <c r="F19" s="15">
        <v>9357</v>
      </c>
      <c r="G19" s="15">
        <v>38106</v>
      </c>
      <c r="H19" s="15">
        <f t="shared" si="0"/>
        <v>113775</v>
      </c>
      <c r="I19" s="15">
        <v>5786</v>
      </c>
      <c r="J19" s="15">
        <v>0</v>
      </c>
      <c r="K19" s="15">
        <f t="shared" si="1"/>
        <v>5786</v>
      </c>
      <c r="L19" s="15">
        <v>2</v>
      </c>
      <c r="M19" s="15">
        <v>406</v>
      </c>
      <c r="N19" s="15">
        <v>742</v>
      </c>
      <c r="O19" s="15">
        <v>0</v>
      </c>
      <c r="P19" s="15">
        <v>1</v>
      </c>
      <c r="Q19" s="15">
        <f t="shared" si="2"/>
        <v>6937</v>
      </c>
      <c r="R19" s="15"/>
      <c r="S19" s="11">
        <v>3.2</v>
      </c>
      <c r="T19" s="10"/>
      <c r="U19" s="15" t="s">
        <v>104</v>
      </c>
    </row>
    <row r="20" spans="1:21" ht="18">
      <c r="A20" s="12">
        <v>4</v>
      </c>
      <c r="B20" s="12"/>
      <c r="C20" s="17" t="s">
        <v>120</v>
      </c>
      <c r="D20" s="14">
        <f>D21+D22</f>
        <v>28488</v>
      </c>
      <c r="E20" s="14">
        <f>E21+E22</f>
        <v>24</v>
      </c>
      <c r="F20" s="14">
        <f>F21+F22</f>
        <v>1257</v>
      </c>
      <c r="G20" s="14">
        <f>G21+G22</f>
        <v>3498</v>
      </c>
      <c r="H20" s="14">
        <f t="shared" si="0"/>
        <v>33267</v>
      </c>
      <c r="I20" s="14">
        <f>I21+I22</f>
        <v>4865</v>
      </c>
      <c r="J20" s="14">
        <f>J21+J22</f>
        <v>0</v>
      </c>
      <c r="K20" s="14">
        <f t="shared" si="1"/>
        <v>4865</v>
      </c>
      <c r="L20" s="14">
        <f>L21+L22</f>
        <v>0</v>
      </c>
      <c r="M20" s="14">
        <f>M21+M22</f>
        <v>306</v>
      </c>
      <c r="N20" s="14">
        <f>N21+N22</f>
        <v>62</v>
      </c>
      <c r="O20" s="14">
        <f>O21+O22</f>
        <v>0</v>
      </c>
      <c r="P20" s="14">
        <f>P21+P22</f>
        <v>67</v>
      </c>
      <c r="Q20" s="14">
        <f t="shared" si="2"/>
        <v>5300</v>
      </c>
      <c r="R20" s="14"/>
      <c r="S20" s="12">
        <v>4</v>
      </c>
      <c r="T20" s="12"/>
      <c r="U20" s="14" t="s">
        <v>105</v>
      </c>
    </row>
    <row r="21" spans="1:21" ht="18">
      <c r="A21" s="11">
        <v>4.1</v>
      </c>
      <c r="B21" s="10"/>
      <c r="C21" s="23" t="s">
        <v>48</v>
      </c>
      <c r="D21" s="15">
        <v>2943</v>
      </c>
      <c r="E21" s="15">
        <v>0</v>
      </c>
      <c r="F21" s="15">
        <v>3</v>
      </c>
      <c r="G21" s="15">
        <v>719</v>
      </c>
      <c r="H21" s="15">
        <f t="shared" si="0"/>
        <v>3665</v>
      </c>
      <c r="I21" s="15">
        <v>578</v>
      </c>
      <c r="J21" s="15">
        <v>0</v>
      </c>
      <c r="K21" s="15">
        <f t="shared" si="1"/>
        <v>578</v>
      </c>
      <c r="L21" s="15">
        <v>0</v>
      </c>
      <c r="M21" s="15">
        <v>133</v>
      </c>
      <c r="N21" s="15">
        <v>2</v>
      </c>
      <c r="O21" s="15">
        <v>0</v>
      </c>
      <c r="P21" s="15">
        <v>4</v>
      </c>
      <c r="Q21" s="15">
        <f t="shared" si="2"/>
        <v>717</v>
      </c>
      <c r="R21" s="15"/>
      <c r="S21" s="11">
        <v>4.1</v>
      </c>
      <c r="T21" s="10"/>
      <c r="U21" s="15" t="s">
        <v>66</v>
      </c>
    </row>
    <row r="22" spans="1:21" ht="18">
      <c r="A22" s="11">
        <v>4.2</v>
      </c>
      <c r="B22" s="10"/>
      <c r="C22" s="23" t="s">
        <v>121</v>
      </c>
      <c r="D22" s="15">
        <v>25545</v>
      </c>
      <c r="E22" s="15">
        <v>24</v>
      </c>
      <c r="F22" s="15">
        <v>1254</v>
      </c>
      <c r="G22" s="15">
        <v>2779</v>
      </c>
      <c r="H22" s="15">
        <f t="shared" si="0"/>
        <v>29602</v>
      </c>
      <c r="I22" s="15">
        <v>4287</v>
      </c>
      <c r="J22" s="15">
        <v>0</v>
      </c>
      <c r="K22" s="15">
        <f t="shared" si="1"/>
        <v>4287</v>
      </c>
      <c r="L22" s="15">
        <v>0</v>
      </c>
      <c r="M22" s="15">
        <v>173</v>
      </c>
      <c r="N22" s="15">
        <v>60</v>
      </c>
      <c r="O22" s="15">
        <v>0</v>
      </c>
      <c r="P22" s="15">
        <v>63</v>
      </c>
      <c r="Q22" s="15">
        <f t="shared" si="2"/>
        <v>4583</v>
      </c>
      <c r="R22" s="15"/>
      <c r="S22" s="11">
        <v>4.2</v>
      </c>
      <c r="T22" s="10"/>
      <c r="U22" s="15" t="s">
        <v>105</v>
      </c>
    </row>
    <row r="23" spans="1:21" ht="18">
      <c r="A23" s="12">
        <v>5</v>
      </c>
      <c r="B23" s="12"/>
      <c r="C23" s="17" t="s">
        <v>49</v>
      </c>
      <c r="D23" s="14">
        <v>11070</v>
      </c>
      <c r="E23" s="14">
        <v>4057</v>
      </c>
      <c r="F23" s="14">
        <v>3555</v>
      </c>
      <c r="G23" s="14">
        <v>13955</v>
      </c>
      <c r="H23" s="14">
        <f t="shared" si="0"/>
        <v>32637</v>
      </c>
      <c r="I23" s="14">
        <v>1768</v>
      </c>
      <c r="J23" s="14">
        <v>38</v>
      </c>
      <c r="K23" s="14">
        <f t="shared" si="1"/>
        <v>1806</v>
      </c>
      <c r="L23" s="14">
        <v>110</v>
      </c>
      <c r="M23" s="14">
        <v>40</v>
      </c>
      <c r="N23" s="14">
        <v>584</v>
      </c>
      <c r="O23" s="14">
        <v>0</v>
      </c>
      <c r="P23" s="14">
        <v>151</v>
      </c>
      <c r="Q23" s="14">
        <f t="shared" si="2"/>
        <v>2691</v>
      </c>
      <c r="R23" s="14"/>
      <c r="S23" s="12">
        <v>5</v>
      </c>
      <c r="T23" s="12"/>
      <c r="U23" s="14" t="s">
        <v>112</v>
      </c>
    </row>
    <row r="24" spans="1:21" ht="18">
      <c r="A24" s="12">
        <v>6</v>
      </c>
      <c r="B24" s="12"/>
      <c r="C24" s="30" t="s">
        <v>50</v>
      </c>
      <c r="D24" s="14">
        <v>4644</v>
      </c>
      <c r="E24" s="14">
        <v>15330</v>
      </c>
      <c r="F24" s="14">
        <v>11374</v>
      </c>
      <c r="G24" s="14">
        <v>4483</v>
      </c>
      <c r="H24" s="14">
        <f t="shared" si="0"/>
        <v>35831</v>
      </c>
      <c r="I24" s="14">
        <v>10528</v>
      </c>
      <c r="J24" s="14">
        <v>-96</v>
      </c>
      <c r="K24" s="14">
        <f t="shared" si="1"/>
        <v>10432</v>
      </c>
      <c r="L24" s="14">
        <v>636</v>
      </c>
      <c r="M24" s="14">
        <v>10516</v>
      </c>
      <c r="N24" s="14">
        <v>9884</v>
      </c>
      <c r="O24" s="14">
        <v>479</v>
      </c>
      <c r="P24" s="14">
        <v>1301</v>
      </c>
      <c r="Q24" s="14">
        <f t="shared" si="2"/>
        <v>33248</v>
      </c>
      <c r="R24" s="14"/>
      <c r="S24" s="12">
        <v>6</v>
      </c>
      <c r="T24" s="12"/>
      <c r="U24" s="14" t="s">
        <v>113</v>
      </c>
    </row>
    <row r="25" spans="1:21" ht="18">
      <c r="A25" s="12">
        <v>7</v>
      </c>
      <c r="B25" s="12"/>
      <c r="C25" s="17" t="s">
        <v>51</v>
      </c>
      <c r="D25" s="14">
        <v>3726</v>
      </c>
      <c r="E25" s="14">
        <v>47</v>
      </c>
      <c r="F25" s="14">
        <v>280</v>
      </c>
      <c r="G25" s="14">
        <v>2704</v>
      </c>
      <c r="H25" s="14">
        <f t="shared" si="0"/>
        <v>6757</v>
      </c>
      <c r="I25" s="14">
        <v>1204</v>
      </c>
      <c r="J25" s="14">
        <v>0</v>
      </c>
      <c r="K25" s="14">
        <f t="shared" si="1"/>
        <v>1204</v>
      </c>
      <c r="L25" s="14">
        <v>11</v>
      </c>
      <c r="M25" s="14">
        <v>150</v>
      </c>
      <c r="N25" s="14">
        <v>346</v>
      </c>
      <c r="O25" s="14">
        <v>0</v>
      </c>
      <c r="P25" s="14">
        <v>55</v>
      </c>
      <c r="Q25" s="14">
        <f t="shared" si="2"/>
        <v>1766</v>
      </c>
      <c r="R25" s="14"/>
      <c r="S25" s="12">
        <v>7</v>
      </c>
      <c r="T25" s="12"/>
      <c r="U25" s="14" t="s">
        <v>114</v>
      </c>
    </row>
    <row r="26" spans="1:21" ht="18">
      <c r="A26" s="12">
        <v>8</v>
      </c>
      <c r="B26" s="12"/>
      <c r="C26" s="30" t="s">
        <v>52</v>
      </c>
      <c r="D26" s="14">
        <f>D27+D28+D29+D30+D31+D32+D33</f>
        <v>28185</v>
      </c>
      <c r="E26" s="14">
        <f>E27+E28+E29+E30+E31+E32+E33</f>
        <v>144162</v>
      </c>
      <c r="F26" s="14">
        <f>F27+F28+F29+F30+F31+F32+F33</f>
        <v>2992</v>
      </c>
      <c r="G26" s="14">
        <f>G27+G28+G29+G30+G31+G32+G33</f>
        <v>22132</v>
      </c>
      <c r="H26" s="14">
        <f t="shared" si="0"/>
        <v>197471</v>
      </c>
      <c r="I26" s="14">
        <f>I27+I28+I29+I30+I31+I32+I33</f>
        <v>50489</v>
      </c>
      <c r="J26" s="14">
        <f>J27+J28+J29+J30+J31+J32+J33</f>
        <v>-239</v>
      </c>
      <c r="K26" s="14">
        <f t="shared" si="1"/>
        <v>50250</v>
      </c>
      <c r="L26" s="14">
        <f>L27+L28+L29+L30+L31+L32+L33</f>
        <v>15197</v>
      </c>
      <c r="M26" s="14">
        <f>M27+M28+M29+M30+M31+M32+M33</f>
        <v>13455</v>
      </c>
      <c r="N26" s="14">
        <f>N27+N28+N29+N30+N31+N32+N33</f>
        <v>8765</v>
      </c>
      <c r="O26" s="14">
        <f>O27+O28+O29+O30+O31+O32+O33</f>
        <v>1763</v>
      </c>
      <c r="P26" s="14">
        <f>P27+P28+P29+P30+P31+P32+P33</f>
        <v>7848</v>
      </c>
      <c r="Q26" s="14">
        <f t="shared" si="2"/>
        <v>97278</v>
      </c>
      <c r="R26" s="14"/>
      <c r="S26" s="12">
        <v>8</v>
      </c>
      <c r="T26" s="12"/>
      <c r="U26" s="14" t="s">
        <v>106</v>
      </c>
    </row>
    <row r="27" spans="1:21" ht="18">
      <c r="A27" s="11">
        <v>8.1</v>
      </c>
      <c r="B27" s="10"/>
      <c r="C27" s="23" t="s">
        <v>53</v>
      </c>
      <c r="D27" s="15">
        <v>4768</v>
      </c>
      <c r="E27" s="15">
        <v>27</v>
      </c>
      <c r="F27" s="15">
        <v>19</v>
      </c>
      <c r="G27" s="15">
        <v>2270</v>
      </c>
      <c r="H27" s="15">
        <f t="shared" si="0"/>
        <v>7084</v>
      </c>
      <c r="I27" s="15">
        <v>3013</v>
      </c>
      <c r="J27" s="15">
        <v>0</v>
      </c>
      <c r="K27" s="15">
        <f t="shared" si="1"/>
        <v>3013</v>
      </c>
      <c r="L27" s="15">
        <v>17</v>
      </c>
      <c r="M27" s="15">
        <v>1627</v>
      </c>
      <c r="N27" s="15">
        <v>49</v>
      </c>
      <c r="O27" s="15">
        <v>0</v>
      </c>
      <c r="P27" s="15">
        <v>188</v>
      </c>
      <c r="Q27" s="15">
        <f t="shared" si="2"/>
        <v>4894</v>
      </c>
      <c r="R27" s="15"/>
      <c r="S27" s="11">
        <v>8.1</v>
      </c>
      <c r="T27" s="10"/>
      <c r="U27" s="15" t="s">
        <v>65</v>
      </c>
    </row>
    <row r="28" spans="1:21" ht="18">
      <c r="A28" s="11">
        <v>8.2</v>
      </c>
      <c r="B28" s="10"/>
      <c r="C28" s="23" t="s">
        <v>54</v>
      </c>
      <c r="D28" s="15">
        <v>9282</v>
      </c>
      <c r="E28" s="15">
        <v>59510</v>
      </c>
      <c r="F28" s="15">
        <v>1016</v>
      </c>
      <c r="G28" s="15">
        <v>6849</v>
      </c>
      <c r="H28" s="15">
        <f t="shared" si="0"/>
        <v>76657</v>
      </c>
      <c r="I28" s="15">
        <v>3357</v>
      </c>
      <c r="J28" s="15">
        <v>33</v>
      </c>
      <c r="K28" s="15">
        <f t="shared" si="1"/>
        <v>3390</v>
      </c>
      <c r="L28" s="15">
        <v>5997</v>
      </c>
      <c r="M28" s="15">
        <v>395</v>
      </c>
      <c r="N28" s="15">
        <v>772</v>
      </c>
      <c r="O28" s="15">
        <v>0</v>
      </c>
      <c r="P28" s="15">
        <v>224</v>
      </c>
      <c r="Q28" s="15">
        <f t="shared" si="2"/>
        <v>10778</v>
      </c>
      <c r="R28" s="15"/>
      <c r="S28" s="11">
        <v>8.2</v>
      </c>
      <c r="T28" s="10"/>
      <c r="U28" s="15" t="s">
        <v>64</v>
      </c>
    </row>
    <row r="29" spans="1:21" ht="18">
      <c r="A29" s="11">
        <v>8.3</v>
      </c>
      <c r="B29" s="10"/>
      <c r="C29" s="23" t="s">
        <v>55</v>
      </c>
      <c r="D29" s="15">
        <v>617</v>
      </c>
      <c r="E29" s="15">
        <v>41510</v>
      </c>
      <c r="F29" s="15">
        <v>140</v>
      </c>
      <c r="G29" s="15">
        <v>2792</v>
      </c>
      <c r="H29" s="15">
        <f t="shared" si="0"/>
        <v>45059</v>
      </c>
      <c r="I29" s="15">
        <v>751</v>
      </c>
      <c r="J29" s="15">
        <v>14</v>
      </c>
      <c r="K29" s="15">
        <f t="shared" si="1"/>
        <v>765</v>
      </c>
      <c r="L29" s="15">
        <v>675</v>
      </c>
      <c r="M29" s="15">
        <v>144</v>
      </c>
      <c r="N29" s="15">
        <v>331</v>
      </c>
      <c r="O29" s="15">
        <v>0</v>
      </c>
      <c r="P29" s="15">
        <v>2310</v>
      </c>
      <c r="Q29" s="15">
        <f t="shared" si="2"/>
        <v>4225</v>
      </c>
      <c r="R29" s="15"/>
      <c r="S29" s="11">
        <v>8.3</v>
      </c>
      <c r="T29" s="10"/>
      <c r="U29" s="15" t="s">
        <v>63</v>
      </c>
    </row>
    <row r="30" spans="1:21" ht="18">
      <c r="A30" s="11">
        <v>8.4</v>
      </c>
      <c r="B30" s="10"/>
      <c r="C30" s="23" t="s">
        <v>56</v>
      </c>
      <c r="D30" s="15">
        <v>3652</v>
      </c>
      <c r="E30" s="15">
        <v>20266</v>
      </c>
      <c r="F30" s="15">
        <v>27</v>
      </c>
      <c r="G30" s="15">
        <v>1016</v>
      </c>
      <c r="H30" s="15">
        <f t="shared" si="0"/>
        <v>24961</v>
      </c>
      <c r="I30" s="15">
        <v>2894</v>
      </c>
      <c r="J30" s="15">
        <v>-385</v>
      </c>
      <c r="K30" s="15">
        <f t="shared" si="1"/>
        <v>2509</v>
      </c>
      <c r="L30" s="15">
        <v>5557</v>
      </c>
      <c r="M30" s="15">
        <v>814</v>
      </c>
      <c r="N30" s="15">
        <v>3025</v>
      </c>
      <c r="O30" s="15">
        <v>0</v>
      </c>
      <c r="P30" s="15">
        <v>3072</v>
      </c>
      <c r="Q30" s="15">
        <f t="shared" si="2"/>
        <v>14977</v>
      </c>
      <c r="R30" s="15"/>
      <c r="S30" s="11">
        <v>8.4</v>
      </c>
      <c r="T30" s="10"/>
      <c r="U30" s="15" t="s">
        <v>107</v>
      </c>
    </row>
    <row r="31" spans="1:21" ht="21">
      <c r="A31" s="11">
        <v>8.5</v>
      </c>
      <c r="B31" s="10"/>
      <c r="C31" s="38" t="s">
        <v>122</v>
      </c>
      <c r="D31" s="15">
        <v>4013</v>
      </c>
      <c r="E31" s="15">
        <v>32</v>
      </c>
      <c r="F31" s="15">
        <v>619</v>
      </c>
      <c r="G31" s="15">
        <v>7031</v>
      </c>
      <c r="H31" s="15">
        <f t="shared" si="0"/>
        <v>11695</v>
      </c>
      <c r="I31" s="15">
        <v>6002</v>
      </c>
      <c r="J31" s="15">
        <v>-17</v>
      </c>
      <c r="K31" s="15">
        <f t="shared" si="1"/>
        <v>5985</v>
      </c>
      <c r="L31" s="15">
        <v>12</v>
      </c>
      <c r="M31" s="15">
        <v>3422</v>
      </c>
      <c r="N31" s="15">
        <v>2134</v>
      </c>
      <c r="O31" s="15">
        <v>1763</v>
      </c>
      <c r="P31" s="15">
        <v>30</v>
      </c>
      <c r="Q31" s="15">
        <f t="shared" si="2"/>
        <v>13346</v>
      </c>
      <c r="R31" s="15"/>
      <c r="S31" s="11">
        <v>8.5</v>
      </c>
      <c r="T31" s="10"/>
      <c r="U31" s="15" t="s">
        <v>108</v>
      </c>
    </row>
    <row r="32" spans="1:21" ht="18">
      <c r="A32" s="11">
        <v>8.6</v>
      </c>
      <c r="B32" s="10"/>
      <c r="C32" s="23" t="s">
        <v>57</v>
      </c>
      <c r="D32" s="15">
        <v>1506</v>
      </c>
      <c r="E32" s="15">
        <v>3727</v>
      </c>
      <c r="F32" s="15">
        <v>576</v>
      </c>
      <c r="G32" s="15">
        <v>1386</v>
      </c>
      <c r="H32" s="15">
        <f t="shared" si="0"/>
        <v>7195</v>
      </c>
      <c r="I32" s="15">
        <v>31767</v>
      </c>
      <c r="J32" s="15">
        <v>8</v>
      </c>
      <c r="K32" s="15">
        <f t="shared" si="1"/>
        <v>31775</v>
      </c>
      <c r="L32" s="15">
        <v>1056</v>
      </c>
      <c r="M32" s="15">
        <v>6140</v>
      </c>
      <c r="N32" s="15">
        <v>2169</v>
      </c>
      <c r="O32" s="15">
        <v>0</v>
      </c>
      <c r="P32" s="15">
        <v>1772</v>
      </c>
      <c r="Q32" s="15">
        <f t="shared" si="2"/>
        <v>42912</v>
      </c>
      <c r="R32" s="15"/>
      <c r="S32" s="11">
        <v>8.6</v>
      </c>
      <c r="T32" s="10"/>
      <c r="U32" s="15" t="s">
        <v>61</v>
      </c>
    </row>
    <row r="33" spans="1:21" ht="18">
      <c r="A33" s="11">
        <v>8.7</v>
      </c>
      <c r="B33" s="10"/>
      <c r="C33" s="24" t="s">
        <v>58</v>
      </c>
      <c r="D33" s="15">
        <v>4347</v>
      </c>
      <c r="E33" s="15">
        <v>19090</v>
      </c>
      <c r="F33" s="15">
        <v>595</v>
      </c>
      <c r="G33" s="15">
        <v>788</v>
      </c>
      <c r="H33" s="15">
        <f t="shared" si="0"/>
        <v>24820</v>
      </c>
      <c r="I33" s="15">
        <v>2705</v>
      </c>
      <c r="J33" s="15">
        <v>108</v>
      </c>
      <c r="K33" s="15">
        <f t="shared" si="1"/>
        <v>2813</v>
      </c>
      <c r="L33" s="15">
        <v>1883</v>
      </c>
      <c r="M33" s="15">
        <v>913</v>
      </c>
      <c r="N33" s="15">
        <v>285</v>
      </c>
      <c r="O33" s="15">
        <v>0</v>
      </c>
      <c r="P33" s="15">
        <v>252</v>
      </c>
      <c r="Q33" s="15">
        <f t="shared" si="2"/>
        <v>6146</v>
      </c>
      <c r="R33" s="15"/>
      <c r="S33" s="11">
        <v>8.7</v>
      </c>
      <c r="T33" s="10"/>
      <c r="U33" s="15" t="s">
        <v>15</v>
      </c>
    </row>
    <row r="34" spans="1:21" ht="21">
      <c r="A34" s="12">
        <v>9</v>
      </c>
      <c r="B34" s="12"/>
      <c r="C34" s="38" t="s">
        <v>117</v>
      </c>
      <c r="D34" s="14">
        <v>196</v>
      </c>
      <c r="E34" s="14">
        <v>0</v>
      </c>
      <c r="F34" s="14">
        <v>253</v>
      </c>
      <c r="G34" s="14">
        <v>34</v>
      </c>
      <c r="H34" s="14">
        <f t="shared" si="0"/>
        <v>483</v>
      </c>
      <c r="I34" s="14">
        <v>37</v>
      </c>
      <c r="J34" s="14">
        <v>0</v>
      </c>
      <c r="K34" s="14">
        <f t="shared" si="1"/>
        <v>37</v>
      </c>
      <c r="L34" s="14">
        <v>0</v>
      </c>
      <c r="M34" s="14">
        <v>0</v>
      </c>
      <c r="N34" s="14">
        <v>145</v>
      </c>
      <c r="O34" s="14">
        <v>0</v>
      </c>
      <c r="P34" s="14">
        <v>0</v>
      </c>
      <c r="Q34" s="14">
        <f t="shared" si="2"/>
        <v>182</v>
      </c>
      <c r="R34" s="14"/>
      <c r="S34" s="12">
        <v>9</v>
      </c>
      <c r="T34" s="12"/>
      <c r="U34" s="14" t="s">
        <v>109</v>
      </c>
    </row>
    <row r="35" spans="1:21" ht="18">
      <c r="A35" s="12">
        <v>10</v>
      </c>
      <c r="B35" s="12"/>
      <c r="C35" s="17" t="s">
        <v>116</v>
      </c>
      <c r="D35" s="14">
        <f>+D36+D37</f>
        <v>1245</v>
      </c>
      <c r="E35" s="14">
        <f>+E36+E37</f>
        <v>87</v>
      </c>
      <c r="F35" s="14">
        <f>+F36+F37</f>
        <v>230</v>
      </c>
      <c r="G35" s="14">
        <f>+G36+G37</f>
        <v>3688</v>
      </c>
      <c r="H35" s="14">
        <f t="shared" si="0"/>
        <v>5250</v>
      </c>
      <c r="I35" s="14">
        <f>+I36+I37</f>
        <v>659</v>
      </c>
      <c r="J35" s="14">
        <f>+J36+J37</f>
        <v>0</v>
      </c>
      <c r="K35" s="14">
        <f t="shared" si="1"/>
        <v>659</v>
      </c>
      <c r="L35" s="14">
        <f>+L36+L37</f>
        <v>6</v>
      </c>
      <c r="M35" s="14">
        <f>+M36+M37</f>
        <v>361</v>
      </c>
      <c r="N35" s="14">
        <f>+N36+N37</f>
        <v>325</v>
      </c>
      <c r="O35" s="14">
        <f>+O36+O37</f>
        <v>0</v>
      </c>
      <c r="P35" s="14">
        <f>+P36+P37</f>
        <v>0</v>
      </c>
      <c r="Q35" s="14">
        <f t="shared" si="2"/>
        <v>1351</v>
      </c>
      <c r="R35" s="14"/>
      <c r="S35" s="12">
        <v>10</v>
      </c>
      <c r="T35" s="12"/>
      <c r="U35" s="14" t="s">
        <v>115</v>
      </c>
    </row>
    <row r="36" spans="1:21" ht="18">
      <c r="A36" s="11">
        <v>10.1</v>
      </c>
      <c r="B36" s="10"/>
      <c r="C36" s="23" t="s">
        <v>59</v>
      </c>
      <c r="D36" s="15">
        <v>1225</v>
      </c>
      <c r="E36" s="15">
        <v>87</v>
      </c>
      <c r="F36" s="15">
        <v>230</v>
      </c>
      <c r="G36" s="15">
        <v>3688</v>
      </c>
      <c r="H36" s="15">
        <f t="shared" si="0"/>
        <v>5230</v>
      </c>
      <c r="I36" s="15">
        <v>607</v>
      </c>
      <c r="J36" s="15">
        <v>0</v>
      </c>
      <c r="K36" s="15">
        <f t="shared" si="1"/>
        <v>607</v>
      </c>
      <c r="L36" s="15">
        <v>1</v>
      </c>
      <c r="M36" s="15">
        <v>361</v>
      </c>
      <c r="N36" s="15">
        <v>325</v>
      </c>
      <c r="O36" s="15">
        <v>0</v>
      </c>
      <c r="P36" s="15">
        <v>0</v>
      </c>
      <c r="Q36" s="15">
        <f t="shared" si="2"/>
        <v>1294</v>
      </c>
      <c r="R36" s="15"/>
      <c r="S36" s="11">
        <v>10.1</v>
      </c>
      <c r="T36" s="10"/>
      <c r="U36" s="15" t="s">
        <v>16</v>
      </c>
    </row>
    <row r="37" spans="1:21" ht="18">
      <c r="A37" s="11">
        <v>10.2</v>
      </c>
      <c r="B37" s="10"/>
      <c r="C37" s="24" t="s">
        <v>60</v>
      </c>
      <c r="D37" s="15">
        <v>20</v>
      </c>
      <c r="E37" s="15">
        <v>0</v>
      </c>
      <c r="F37" s="15">
        <v>0</v>
      </c>
      <c r="G37" s="15">
        <v>0</v>
      </c>
      <c r="H37" s="15">
        <f t="shared" si="0"/>
        <v>20</v>
      </c>
      <c r="I37" s="15">
        <v>52</v>
      </c>
      <c r="J37" s="15">
        <v>0</v>
      </c>
      <c r="K37" s="15">
        <f t="shared" si="1"/>
        <v>52</v>
      </c>
      <c r="L37" s="15">
        <v>5</v>
      </c>
      <c r="M37" s="15">
        <v>0</v>
      </c>
      <c r="N37" s="15">
        <v>0</v>
      </c>
      <c r="O37" s="15">
        <v>0</v>
      </c>
      <c r="P37" s="15">
        <v>0</v>
      </c>
      <c r="Q37" s="15">
        <f t="shared" si="2"/>
        <v>57</v>
      </c>
      <c r="R37" s="15"/>
      <c r="S37" s="11">
        <v>10.2</v>
      </c>
      <c r="T37" s="10"/>
      <c r="U37" s="15" t="s">
        <v>62</v>
      </c>
    </row>
    <row r="38" spans="1:21" ht="20.25">
      <c r="A38" s="34">
        <v>11</v>
      </c>
      <c r="B38" s="34"/>
      <c r="C38" s="35" t="s">
        <v>22</v>
      </c>
      <c r="D38" s="36">
        <f aca="true" t="shared" si="3" ref="D38:Q38">D34+D26+D25+D24+D23+D20+D17+D16+D12+D35</f>
        <v>328355</v>
      </c>
      <c r="E38" s="36">
        <f t="shared" si="3"/>
        <v>165406</v>
      </c>
      <c r="F38" s="36">
        <f t="shared" si="3"/>
        <v>36891</v>
      </c>
      <c r="G38" s="41">
        <f t="shared" si="3"/>
        <v>111646</v>
      </c>
      <c r="H38" s="36">
        <f t="shared" si="3"/>
        <v>642298</v>
      </c>
      <c r="I38" s="36">
        <f t="shared" si="3"/>
        <v>112145</v>
      </c>
      <c r="J38" s="36">
        <f t="shared" si="3"/>
        <v>-155</v>
      </c>
      <c r="K38" s="36">
        <f t="shared" si="3"/>
        <v>111990</v>
      </c>
      <c r="L38" s="36">
        <f t="shared" si="3"/>
        <v>16708</v>
      </c>
      <c r="M38" s="36">
        <f t="shared" si="3"/>
        <v>30223</v>
      </c>
      <c r="N38" s="36">
        <f t="shared" si="3"/>
        <v>36302</v>
      </c>
      <c r="O38" s="36">
        <f t="shared" si="3"/>
        <v>2242</v>
      </c>
      <c r="P38" s="36">
        <f t="shared" si="3"/>
        <v>20260</v>
      </c>
      <c r="Q38" s="36">
        <f t="shared" si="3"/>
        <v>217725</v>
      </c>
      <c r="R38" s="36"/>
      <c r="S38" s="34">
        <v>11</v>
      </c>
      <c r="T38" s="34"/>
      <c r="U38" s="37" t="s">
        <v>3</v>
      </c>
    </row>
    <row r="39" spans="1:21" ht="17.2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1"/>
    </row>
    <row r="40" spans="1:21" ht="20.25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8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8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8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8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8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8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8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</sheetData>
  <sheetProtection/>
  <mergeCells count="20">
    <mergeCell ref="S5:U9"/>
    <mergeCell ref="A10:C10"/>
    <mergeCell ref="S10:U10"/>
    <mergeCell ref="C42:D42"/>
    <mergeCell ref="K47:N47"/>
    <mergeCell ref="C43:D43"/>
    <mergeCell ref="C45:D45"/>
    <mergeCell ref="C46:G46"/>
    <mergeCell ref="C47:F47"/>
    <mergeCell ref="I4:J4"/>
    <mergeCell ref="K4:L4"/>
    <mergeCell ref="A5:C9"/>
    <mergeCell ref="D5:H5"/>
    <mergeCell ref="I5:J5"/>
    <mergeCell ref="K5:R5"/>
    <mergeCell ref="A1:J1"/>
    <mergeCell ref="K1:U1"/>
    <mergeCell ref="K2:U2"/>
    <mergeCell ref="A3:J3"/>
    <mergeCell ref="K3:U3"/>
  </mergeCells>
  <printOptions/>
  <pageMargins left="0.75" right="0.75" top="1" bottom="1" header="0.5" footer="0.5"/>
  <pageSetup firstPageNumber="124" useFirstPageNumber="1" horizontalDpi="600" verticalDpi="600" orientation="portrait" scale="67" r:id="rId1"/>
  <headerFooter alignWithMargins="0">
    <oddHeader>&amp;R&amp;"Arial Narrow,Bold"&amp;18&amp;P</oddHeader>
    <oddFooter>&amp;Lपूर्णाकंन के कारण योग मिलान नही होना संभावित है |&amp;RTotals may not tally due to rounding off.</oddFooter>
  </headerFooter>
  <colBreaks count="1" manualBreakCount="1">
    <brk id="10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zoomScalePageLayoutView="0" workbookViewId="0" topLeftCell="A4">
      <pane xSplit="3" ySplit="7" topLeftCell="D26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00390625" defaultRowHeight="12.75"/>
  <cols>
    <col min="1" max="1" width="4.375" style="0" customWidth="1"/>
    <col min="2" max="2" width="1.625" style="0" customWidth="1"/>
    <col min="3" max="3" width="34.50390625" style="0" customWidth="1"/>
    <col min="4" max="9" width="7.625" style="0" customWidth="1"/>
    <col min="10" max="10" width="10.125" style="0" customWidth="1"/>
    <col min="11" max="11" width="7.625" style="0" customWidth="1"/>
    <col min="12" max="12" width="8.50390625" style="0" customWidth="1"/>
    <col min="13" max="13" width="9.75390625" style="0" customWidth="1"/>
    <col min="15" max="15" width="8.75390625" style="0" customWidth="1"/>
    <col min="16" max="17" width="7.625" style="0" customWidth="1"/>
    <col min="18" max="18" width="1.625" style="0" customWidth="1"/>
    <col min="19" max="19" width="4.75390625" style="0" customWidth="1"/>
    <col min="20" max="20" width="1.75390625" style="0" customWidth="1"/>
    <col min="21" max="21" width="39.875" style="0" customWidth="1"/>
  </cols>
  <sheetData>
    <row r="1" spans="1:21" ht="25.5" customHeight="1">
      <c r="A1" s="53" t="s">
        <v>125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5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126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5.5" customHeight="1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5.5" customHeight="1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18.75" customHeight="1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.75" customHeight="1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.75" customHeight="1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.75" customHeight="1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8.75" customHeight="1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8.75" customHeight="1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18.75" customHeight="1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.75" customHeight="1">
      <c r="A12" s="12">
        <v>1</v>
      </c>
      <c r="B12" s="12"/>
      <c r="C12" s="17" t="s">
        <v>42</v>
      </c>
      <c r="D12" s="14">
        <f>D13+D15</f>
        <v>95815</v>
      </c>
      <c r="E12" s="14">
        <f>E13+E15</f>
        <v>718</v>
      </c>
      <c r="F12" s="14">
        <f>F13+F15</f>
        <v>7616</v>
      </c>
      <c r="G12" s="14">
        <f>G13+G15</f>
        <v>14477</v>
      </c>
      <c r="H12" s="14">
        <f>SUM(D12:G12)</f>
        <v>118626</v>
      </c>
      <c r="I12" s="14">
        <f>I13+I15</f>
        <v>14346</v>
      </c>
      <c r="J12" s="14">
        <f>J13+J15</f>
        <v>65</v>
      </c>
      <c r="K12" s="14">
        <f>I12+J12</f>
        <v>14411</v>
      </c>
      <c r="L12" s="14">
        <f>L13+L15</f>
        <v>553</v>
      </c>
      <c r="M12" s="14">
        <f>M13+M15</f>
        <v>724</v>
      </c>
      <c r="N12" s="14">
        <f>N13+N15</f>
        <v>2512</v>
      </c>
      <c r="O12" s="14">
        <f>O13+O15</f>
        <v>563</v>
      </c>
      <c r="P12" s="14">
        <f>P13+P15</f>
        <v>6879</v>
      </c>
      <c r="Q12" s="14">
        <f>SUM(K12:P12)</f>
        <v>25642</v>
      </c>
      <c r="R12" s="14"/>
      <c r="S12" s="12">
        <v>1</v>
      </c>
      <c r="T12" s="12"/>
      <c r="U12" s="14" t="s">
        <v>12</v>
      </c>
    </row>
    <row r="13" spans="1:21" ht="18.75" customHeight="1">
      <c r="A13" s="11">
        <v>1.1</v>
      </c>
      <c r="B13" s="10"/>
      <c r="C13" s="23" t="s">
        <v>43</v>
      </c>
      <c r="D13" s="15">
        <v>95600</v>
      </c>
      <c r="E13" s="15">
        <v>718</v>
      </c>
      <c r="F13" s="15">
        <v>7616</v>
      </c>
      <c r="G13" s="15">
        <v>12403</v>
      </c>
      <c r="H13" s="15">
        <f aca="true" t="shared" si="0" ref="H13:H37">SUM(D13:G13)</f>
        <v>116337</v>
      </c>
      <c r="I13" s="15">
        <v>14214</v>
      </c>
      <c r="J13" s="15">
        <v>65</v>
      </c>
      <c r="K13" s="15">
        <f aca="true" t="shared" si="1" ref="K13:K37">I13+J13</f>
        <v>14279</v>
      </c>
      <c r="L13" s="15">
        <v>553</v>
      </c>
      <c r="M13" s="15">
        <v>724</v>
      </c>
      <c r="N13" s="15">
        <v>2505</v>
      </c>
      <c r="O13" s="15">
        <v>563</v>
      </c>
      <c r="P13" s="15">
        <v>6879</v>
      </c>
      <c r="Q13" s="15">
        <f>SUM(K13:P13)</f>
        <v>25503</v>
      </c>
      <c r="R13" s="15"/>
      <c r="S13" s="11">
        <v>1.1</v>
      </c>
      <c r="T13" s="10"/>
      <c r="U13" s="15" t="s">
        <v>102</v>
      </c>
    </row>
    <row r="14" spans="1:21" ht="18.75" customHeight="1">
      <c r="A14" s="11"/>
      <c r="B14" s="13"/>
      <c r="C14" s="23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T14" s="13"/>
      <c r="U14" s="15" t="s">
        <v>103</v>
      </c>
    </row>
    <row r="15" spans="1:21" ht="18.75" customHeight="1">
      <c r="A15" s="11">
        <v>1.2</v>
      </c>
      <c r="B15" s="10"/>
      <c r="C15" s="23" t="s">
        <v>45</v>
      </c>
      <c r="D15" s="15">
        <v>215</v>
      </c>
      <c r="E15" s="15">
        <v>0</v>
      </c>
      <c r="F15" s="15">
        <v>0</v>
      </c>
      <c r="G15" s="15">
        <v>2074</v>
      </c>
      <c r="H15" s="15">
        <f t="shared" si="0"/>
        <v>2289</v>
      </c>
      <c r="I15" s="15">
        <v>132</v>
      </c>
      <c r="J15" s="15">
        <v>0</v>
      </c>
      <c r="K15" s="15">
        <f t="shared" si="1"/>
        <v>132</v>
      </c>
      <c r="L15" s="15">
        <v>0</v>
      </c>
      <c r="M15" s="15">
        <v>0</v>
      </c>
      <c r="N15" s="15">
        <v>7</v>
      </c>
      <c r="O15" s="15">
        <v>0</v>
      </c>
      <c r="P15" s="15">
        <v>0</v>
      </c>
      <c r="Q15" s="15">
        <f aca="true" t="shared" si="2" ref="Q15:Q37">SUM(K15:P15)</f>
        <v>139</v>
      </c>
      <c r="R15" s="15"/>
      <c r="S15" s="11">
        <v>1.2</v>
      </c>
      <c r="T15" s="10"/>
      <c r="U15" s="15" t="s">
        <v>13</v>
      </c>
    </row>
    <row r="16" spans="1:21" ht="18.75" customHeight="1">
      <c r="A16" s="12">
        <v>2</v>
      </c>
      <c r="B16" s="12"/>
      <c r="C16" s="17" t="s">
        <v>46</v>
      </c>
      <c r="D16" s="14">
        <v>80115</v>
      </c>
      <c r="E16" s="14">
        <v>0</v>
      </c>
      <c r="F16" s="14">
        <v>0</v>
      </c>
      <c r="G16" s="14">
        <v>219</v>
      </c>
      <c r="H16" s="14">
        <f t="shared" si="0"/>
        <v>80334</v>
      </c>
      <c r="I16" s="14">
        <v>19897</v>
      </c>
      <c r="J16" s="14">
        <v>0</v>
      </c>
      <c r="K16" s="14">
        <f t="shared" si="1"/>
        <v>19897</v>
      </c>
      <c r="L16" s="14">
        <v>252</v>
      </c>
      <c r="M16" s="14">
        <v>0</v>
      </c>
      <c r="N16" s="14">
        <v>1</v>
      </c>
      <c r="O16" s="14">
        <v>0</v>
      </c>
      <c r="P16" s="14">
        <v>0</v>
      </c>
      <c r="Q16" s="14">
        <f t="shared" si="2"/>
        <v>20150</v>
      </c>
      <c r="R16" s="14"/>
      <c r="S16" s="12">
        <v>2</v>
      </c>
      <c r="T16" s="12"/>
      <c r="U16" s="14" t="s">
        <v>14</v>
      </c>
    </row>
    <row r="17" spans="1:21" ht="18.75" customHeight="1">
      <c r="A17" s="12">
        <v>3</v>
      </c>
      <c r="B17" s="12"/>
      <c r="C17" s="17" t="s">
        <v>118</v>
      </c>
      <c r="D17" s="14">
        <f>D18+D19</f>
        <v>59641</v>
      </c>
      <c r="E17" s="14">
        <f>E18+E19</f>
        <v>345</v>
      </c>
      <c r="F17" s="14">
        <f>F18+F19</f>
        <v>8223</v>
      </c>
      <c r="G17" s="14">
        <f>G18+G19</f>
        <v>50490</v>
      </c>
      <c r="H17" s="14">
        <f t="shared" si="0"/>
        <v>118699</v>
      </c>
      <c r="I17" s="14">
        <f>I18+I19</f>
        <v>4612</v>
      </c>
      <c r="J17" s="14">
        <f>J18+J19</f>
        <v>0</v>
      </c>
      <c r="K17" s="14">
        <f t="shared" si="1"/>
        <v>4612</v>
      </c>
      <c r="L17" s="14">
        <f>L18+L19</f>
        <v>0</v>
      </c>
      <c r="M17" s="14">
        <f>M18+M19</f>
        <v>74</v>
      </c>
      <c r="N17" s="14">
        <f>N18+N19</f>
        <v>1191</v>
      </c>
      <c r="O17" s="14">
        <f>O18+O19</f>
        <v>0</v>
      </c>
      <c r="P17" s="14">
        <f>P18+P19</f>
        <v>61</v>
      </c>
      <c r="Q17" s="14">
        <f t="shared" si="2"/>
        <v>5938</v>
      </c>
      <c r="R17" s="14"/>
      <c r="S17" s="12">
        <v>3</v>
      </c>
      <c r="T17" s="12"/>
      <c r="U17" s="14" t="s">
        <v>111</v>
      </c>
    </row>
    <row r="18" spans="1:21" ht="18.75" customHeight="1">
      <c r="A18" s="11">
        <v>3.1</v>
      </c>
      <c r="B18" s="10"/>
      <c r="C18" s="23" t="s">
        <v>47</v>
      </c>
      <c r="D18" s="15">
        <v>2396</v>
      </c>
      <c r="E18" s="15">
        <v>0</v>
      </c>
      <c r="F18" s="15">
        <v>543</v>
      </c>
      <c r="G18" s="15">
        <v>9144</v>
      </c>
      <c r="H18" s="15">
        <f t="shared" si="0"/>
        <v>12083</v>
      </c>
      <c r="I18" s="15">
        <v>189</v>
      </c>
      <c r="J18" s="15">
        <v>0</v>
      </c>
      <c r="K18" s="15">
        <f t="shared" si="1"/>
        <v>189</v>
      </c>
      <c r="L18" s="15">
        <v>0</v>
      </c>
      <c r="M18" s="15">
        <v>0</v>
      </c>
      <c r="N18" s="15">
        <v>49</v>
      </c>
      <c r="O18" s="15">
        <v>0</v>
      </c>
      <c r="P18" s="15">
        <v>0</v>
      </c>
      <c r="Q18" s="15">
        <f t="shared" si="2"/>
        <v>238</v>
      </c>
      <c r="R18" s="15"/>
      <c r="S18" s="11">
        <v>3.1</v>
      </c>
      <c r="T18" s="10"/>
      <c r="U18" s="15" t="s">
        <v>67</v>
      </c>
    </row>
    <row r="19" spans="1:21" ht="18.75" customHeight="1">
      <c r="A19" s="11">
        <v>3.2</v>
      </c>
      <c r="B19" s="10"/>
      <c r="C19" s="38" t="s">
        <v>119</v>
      </c>
      <c r="D19" s="15">
        <v>57245</v>
      </c>
      <c r="E19" s="15">
        <v>345</v>
      </c>
      <c r="F19" s="15">
        <v>7680</v>
      </c>
      <c r="G19" s="15">
        <v>41346</v>
      </c>
      <c r="H19" s="15">
        <f t="shared" si="0"/>
        <v>106616</v>
      </c>
      <c r="I19" s="15">
        <v>4423</v>
      </c>
      <c r="J19" s="15">
        <v>0</v>
      </c>
      <c r="K19" s="15">
        <f t="shared" si="1"/>
        <v>4423</v>
      </c>
      <c r="L19" s="15">
        <v>0</v>
      </c>
      <c r="M19" s="15">
        <v>74</v>
      </c>
      <c r="N19" s="15">
        <v>1142</v>
      </c>
      <c r="O19" s="15">
        <v>0</v>
      </c>
      <c r="P19" s="15">
        <v>61</v>
      </c>
      <c r="Q19" s="15">
        <f t="shared" si="2"/>
        <v>5700</v>
      </c>
      <c r="R19" s="15"/>
      <c r="S19" s="11">
        <v>3.2</v>
      </c>
      <c r="T19" s="10"/>
      <c r="U19" s="15" t="s">
        <v>104</v>
      </c>
    </row>
    <row r="20" spans="1:21" ht="18.75" customHeight="1">
      <c r="A20" s="12">
        <v>4</v>
      </c>
      <c r="B20" s="12"/>
      <c r="C20" s="17" t="s">
        <v>120</v>
      </c>
      <c r="D20" s="14">
        <f>D21+D22</f>
        <v>25338</v>
      </c>
      <c r="E20" s="14">
        <f>E21+E22</f>
        <v>2</v>
      </c>
      <c r="F20" s="14">
        <f>F21+F22</f>
        <v>1232</v>
      </c>
      <c r="G20" s="14">
        <f>G21+G22</f>
        <v>4621</v>
      </c>
      <c r="H20" s="14">
        <f t="shared" si="0"/>
        <v>31193</v>
      </c>
      <c r="I20" s="14">
        <f>I21+I22</f>
        <v>3234</v>
      </c>
      <c r="J20" s="14">
        <f>J21+J22</f>
        <v>-6</v>
      </c>
      <c r="K20" s="14">
        <f t="shared" si="1"/>
        <v>3228</v>
      </c>
      <c r="L20" s="14">
        <f>L21+L22</f>
        <v>2</v>
      </c>
      <c r="M20" s="14">
        <f>M21+M22</f>
        <v>1</v>
      </c>
      <c r="N20" s="14">
        <f>N21+N22</f>
        <v>16</v>
      </c>
      <c r="O20" s="14">
        <f>O21+O22</f>
        <v>0</v>
      </c>
      <c r="P20" s="14">
        <f>P21+P22</f>
        <v>100</v>
      </c>
      <c r="Q20" s="14">
        <f t="shared" si="2"/>
        <v>3347</v>
      </c>
      <c r="R20" s="14"/>
      <c r="S20" s="12">
        <v>4</v>
      </c>
      <c r="T20" s="12"/>
      <c r="U20" s="14" t="s">
        <v>105</v>
      </c>
    </row>
    <row r="21" spans="1:21" ht="18.75" customHeight="1">
      <c r="A21" s="11">
        <v>4.1</v>
      </c>
      <c r="B21" s="10"/>
      <c r="C21" s="23" t="s">
        <v>48</v>
      </c>
      <c r="D21" s="15">
        <v>1809</v>
      </c>
      <c r="E21" s="15">
        <v>0</v>
      </c>
      <c r="F21" s="15">
        <v>501</v>
      </c>
      <c r="G21" s="15">
        <v>915</v>
      </c>
      <c r="H21" s="15">
        <f t="shared" si="0"/>
        <v>3225</v>
      </c>
      <c r="I21" s="15">
        <v>277</v>
      </c>
      <c r="J21" s="15">
        <v>0</v>
      </c>
      <c r="K21" s="15">
        <f t="shared" si="1"/>
        <v>277</v>
      </c>
      <c r="L21" s="15">
        <v>1</v>
      </c>
      <c r="M21" s="15">
        <v>0</v>
      </c>
      <c r="N21" s="15">
        <v>0</v>
      </c>
      <c r="O21" s="15">
        <v>0</v>
      </c>
      <c r="P21" s="15">
        <v>0</v>
      </c>
      <c r="Q21" s="15">
        <f t="shared" si="2"/>
        <v>278</v>
      </c>
      <c r="R21" s="15"/>
      <c r="S21" s="11">
        <v>4.1</v>
      </c>
      <c r="T21" s="10"/>
      <c r="U21" s="15" t="s">
        <v>66</v>
      </c>
    </row>
    <row r="22" spans="1:21" ht="18.75" customHeight="1">
      <c r="A22" s="11">
        <v>4.2</v>
      </c>
      <c r="B22" s="10"/>
      <c r="C22" s="23" t="s">
        <v>121</v>
      </c>
      <c r="D22" s="15">
        <v>23529</v>
      </c>
      <c r="E22" s="15">
        <v>2</v>
      </c>
      <c r="F22" s="15">
        <v>731</v>
      </c>
      <c r="G22" s="15">
        <v>3706</v>
      </c>
      <c r="H22" s="15">
        <f t="shared" si="0"/>
        <v>27968</v>
      </c>
      <c r="I22" s="15">
        <v>2957</v>
      </c>
      <c r="J22" s="15">
        <v>-6</v>
      </c>
      <c r="K22" s="15">
        <f t="shared" si="1"/>
        <v>2951</v>
      </c>
      <c r="L22" s="15">
        <v>1</v>
      </c>
      <c r="M22" s="15">
        <v>1</v>
      </c>
      <c r="N22" s="15">
        <v>16</v>
      </c>
      <c r="O22" s="15">
        <v>0</v>
      </c>
      <c r="P22" s="15">
        <v>100</v>
      </c>
      <c r="Q22" s="15">
        <f t="shared" si="2"/>
        <v>3069</v>
      </c>
      <c r="R22" s="15"/>
      <c r="S22" s="11">
        <v>4.2</v>
      </c>
      <c r="T22" s="10"/>
      <c r="U22" s="15" t="s">
        <v>105</v>
      </c>
    </row>
    <row r="23" spans="1:21" ht="18.75" customHeight="1">
      <c r="A23" s="12">
        <v>5</v>
      </c>
      <c r="B23" s="12"/>
      <c r="C23" s="17" t="s">
        <v>49</v>
      </c>
      <c r="D23" s="14">
        <v>12207</v>
      </c>
      <c r="E23" s="14">
        <v>4602</v>
      </c>
      <c r="F23" s="14">
        <v>3124</v>
      </c>
      <c r="G23" s="14">
        <v>14015</v>
      </c>
      <c r="H23" s="14">
        <f t="shared" si="0"/>
        <v>33948</v>
      </c>
      <c r="I23" s="14">
        <v>1455</v>
      </c>
      <c r="J23" s="14">
        <v>19</v>
      </c>
      <c r="K23" s="14">
        <f t="shared" si="1"/>
        <v>1474</v>
      </c>
      <c r="L23" s="14">
        <v>242</v>
      </c>
      <c r="M23" s="14">
        <v>61</v>
      </c>
      <c r="N23" s="14">
        <v>1533</v>
      </c>
      <c r="O23" s="14">
        <v>0</v>
      </c>
      <c r="P23" s="14">
        <v>293</v>
      </c>
      <c r="Q23" s="14">
        <f t="shared" si="2"/>
        <v>3603</v>
      </c>
      <c r="R23" s="14"/>
      <c r="S23" s="12">
        <v>5</v>
      </c>
      <c r="T23" s="12"/>
      <c r="U23" s="14" t="s">
        <v>112</v>
      </c>
    </row>
    <row r="24" spans="1:21" ht="18.75" customHeight="1">
      <c r="A24" s="12">
        <v>6</v>
      </c>
      <c r="B24" s="12"/>
      <c r="C24" s="30" t="s">
        <v>50</v>
      </c>
      <c r="D24" s="14">
        <v>3506</v>
      </c>
      <c r="E24" s="14">
        <v>169</v>
      </c>
      <c r="F24" s="14">
        <v>7799</v>
      </c>
      <c r="G24" s="14">
        <v>2129</v>
      </c>
      <c r="H24" s="14">
        <f t="shared" si="0"/>
        <v>13603</v>
      </c>
      <c r="I24" s="14">
        <v>8414</v>
      </c>
      <c r="J24" s="14">
        <v>-100</v>
      </c>
      <c r="K24" s="14">
        <f t="shared" si="1"/>
        <v>8314</v>
      </c>
      <c r="L24" s="14">
        <v>491</v>
      </c>
      <c r="M24" s="14">
        <v>16066</v>
      </c>
      <c r="N24" s="14">
        <v>9101</v>
      </c>
      <c r="O24" s="14">
        <v>2044</v>
      </c>
      <c r="P24" s="14">
        <v>1560</v>
      </c>
      <c r="Q24" s="14">
        <f t="shared" si="2"/>
        <v>37576</v>
      </c>
      <c r="R24" s="14"/>
      <c r="S24" s="12">
        <v>6</v>
      </c>
      <c r="T24" s="12"/>
      <c r="U24" s="14" t="s">
        <v>113</v>
      </c>
    </row>
    <row r="25" spans="1:21" ht="18.75" customHeight="1">
      <c r="A25" s="12">
        <v>7</v>
      </c>
      <c r="B25" s="12"/>
      <c r="C25" s="17" t="s">
        <v>51</v>
      </c>
      <c r="D25" s="14">
        <v>2222</v>
      </c>
      <c r="E25" s="14">
        <v>32</v>
      </c>
      <c r="F25" s="14">
        <v>280</v>
      </c>
      <c r="G25" s="14">
        <v>2137</v>
      </c>
      <c r="H25" s="14">
        <f t="shared" si="0"/>
        <v>4671</v>
      </c>
      <c r="I25" s="14">
        <v>1120</v>
      </c>
      <c r="J25" s="14">
        <v>0</v>
      </c>
      <c r="K25" s="14">
        <f t="shared" si="1"/>
        <v>1120</v>
      </c>
      <c r="L25" s="14">
        <v>6</v>
      </c>
      <c r="M25" s="14">
        <v>80</v>
      </c>
      <c r="N25" s="14">
        <v>364</v>
      </c>
      <c r="O25" s="14">
        <v>0</v>
      </c>
      <c r="P25" s="14">
        <v>1</v>
      </c>
      <c r="Q25" s="14">
        <f t="shared" si="2"/>
        <v>1571</v>
      </c>
      <c r="R25" s="14"/>
      <c r="S25" s="12">
        <v>7</v>
      </c>
      <c r="T25" s="12"/>
      <c r="U25" s="14" t="s">
        <v>114</v>
      </c>
    </row>
    <row r="26" spans="1:21" ht="18.75" customHeight="1">
      <c r="A26" s="12">
        <v>8</v>
      </c>
      <c r="B26" s="12"/>
      <c r="C26" s="30" t="s">
        <v>52</v>
      </c>
      <c r="D26" s="14">
        <f>D27+D28+D29+D30+D31+D32+D33</f>
        <v>16062</v>
      </c>
      <c r="E26" s="14">
        <f>E27+E28+E29+E30+E31+E32+E33</f>
        <v>113374</v>
      </c>
      <c r="F26" s="14">
        <f>F27+F28+F29+F30+F31+F32+F33</f>
        <v>2714</v>
      </c>
      <c r="G26" s="14">
        <f>G27+G28+G29+G30+G31+G32+G33</f>
        <v>17618</v>
      </c>
      <c r="H26" s="14">
        <f t="shared" si="0"/>
        <v>149768</v>
      </c>
      <c r="I26" s="14">
        <f>I27+I28+I29+I30+I31+I32+I33</f>
        <v>39283</v>
      </c>
      <c r="J26" s="14">
        <f>J27+J28+J29+J30+J31+J32+J33</f>
        <v>134</v>
      </c>
      <c r="K26" s="14">
        <f t="shared" si="1"/>
        <v>39417</v>
      </c>
      <c r="L26" s="14">
        <f>L27+L28+L29+L30+L31+L32+L33</f>
        <v>15949</v>
      </c>
      <c r="M26" s="14">
        <f>M27+M28+M29+M30+M31+M32+M33</f>
        <v>8319</v>
      </c>
      <c r="N26" s="14">
        <f>N27+N28+N29+N30+N31+N32+N33</f>
        <v>9954</v>
      </c>
      <c r="O26" s="14">
        <f>O27+O28+O29+O30+O31+O32+O33</f>
        <v>1360</v>
      </c>
      <c r="P26" s="14">
        <f>P27+P28+P29+P30+P31+P32+P33</f>
        <v>15482</v>
      </c>
      <c r="Q26" s="14">
        <f t="shared" si="2"/>
        <v>90481</v>
      </c>
      <c r="R26" s="14"/>
      <c r="S26" s="12">
        <v>8</v>
      </c>
      <c r="T26" s="12"/>
      <c r="U26" s="14" t="s">
        <v>106</v>
      </c>
    </row>
    <row r="27" spans="1:21" ht="18.75" customHeight="1">
      <c r="A27" s="11">
        <v>8.1</v>
      </c>
      <c r="B27" s="10"/>
      <c r="C27" s="23" t="s">
        <v>53</v>
      </c>
      <c r="D27" s="15">
        <v>2385</v>
      </c>
      <c r="E27" s="15">
        <v>167</v>
      </c>
      <c r="F27" s="15">
        <v>98</v>
      </c>
      <c r="G27" s="15">
        <v>1035</v>
      </c>
      <c r="H27" s="15">
        <f t="shared" si="0"/>
        <v>3685</v>
      </c>
      <c r="I27" s="15">
        <v>2654</v>
      </c>
      <c r="J27" s="15">
        <v>0</v>
      </c>
      <c r="K27" s="15">
        <f t="shared" si="1"/>
        <v>2654</v>
      </c>
      <c r="L27" s="15">
        <v>732</v>
      </c>
      <c r="M27" s="15">
        <v>251</v>
      </c>
      <c r="N27" s="15">
        <v>243</v>
      </c>
      <c r="O27" s="15">
        <v>0</v>
      </c>
      <c r="P27" s="15">
        <v>158</v>
      </c>
      <c r="Q27" s="15">
        <f t="shared" si="2"/>
        <v>4038</v>
      </c>
      <c r="R27" s="15"/>
      <c r="S27" s="11">
        <v>8.1</v>
      </c>
      <c r="T27" s="10"/>
      <c r="U27" s="15" t="s">
        <v>65</v>
      </c>
    </row>
    <row r="28" spans="1:21" ht="18.75" customHeight="1">
      <c r="A28" s="11">
        <v>8.2</v>
      </c>
      <c r="B28" s="10"/>
      <c r="C28" s="23" t="s">
        <v>54</v>
      </c>
      <c r="D28" s="15">
        <v>7842</v>
      </c>
      <c r="E28" s="15">
        <v>51065</v>
      </c>
      <c r="F28" s="15">
        <v>1012</v>
      </c>
      <c r="G28" s="15">
        <v>6600</v>
      </c>
      <c r="H28" s="15">
        <f t="shared" si="0"/>
        <v>66519</v>
      </c>
      <c r="I28" s="15">
        <v>3216</v>
      </c>
      <c r="J28" s="15">
        <v>-10</v>
      </c>
      <c r="K28" s="15">
        <f t="shared" si="1"/>
        <v>3206</v>
      </c>
      <c r="L28" s="15">
        <v>4124</v>
      </c>
      <c r="M28" s="15">
        <v>285</v>
      </c>
      <c r="N28" s="15">
        <v>619</v>
      </c>
      <c r="O28" s="15">
        <v>0</v>
      </c>
      <c r="P28" s="15">
        <v>447</v>
      </c>
      <c r="Q28" s="15">
        <f t="shared" si="2"/>
        <v>8681</v>
      </c>
      <c r="R28" s="15"/>
      <c r="S28" s="11">
        <v>8.2</v>
      </c>
      <c r="T28" s="10"/>
      <c r="U28" s="15" t="s">
        <v>64</v>
      </c>
    </row>
    <row r="29" spans="1:21" ht="18.75" customHeight="1">
      <c r="A29" s="11">
        <v>8.3</v>
      </c>
      <c r="B29" s="10"/>
      <c r="C29" s="23" t="s">
        <v>55</v>
      </c>
      <c r="D29" s="15">
        <v>1158</v>
      </c>
      <c r="E29" s="15">
        <v>35746</v>
      </c>
      <c r="F29" s="15">
        <v>93</v>
      </c>
      <c r="G29" s="15">
        <v>5131</v>
      </c>
      <c r="H29" s="15">
        <f t="shared" si="0"/>
        <v>42128</v>
      </c>
      <c r="I29" s="15">
        <v>442</v>
      </c>
      <c r="J29" s="15">
        <v>0</v>
      </c>
      <c r="K29" s="15">
        <f t="shared" si="1"/>
        <v>442</v>
      </c>
      <c r="L29" s="15">
        <v>537</v>
      </c>
      <c r="M29" s="15">
        <v>27</v>
      </c>
      <c r="N29" s="15">
        <v>780</v>
      </c>
      <c r="O29" s="15">
        <v>7</v>
      </c>
      <c r="P29" s="15">
        <v>2157</v>
      </c>
      <c r="Q29" s="15">
        <f t="shared" si="2"/>
        <v>3950</v>
      </c>
      <c r="R29" s="15"/>
      <c r="S29" s="11">
        <v>8.3</v>
      </c>
      <c r="T29" s="10"/>
      <c r="U29" s="15" t="s">
        <v>63</v>
      </c>
    </row>
    <row r="30" spans="1:21" ht="18.75" customHeight="1">
      <c r="A30" s="11">
        <v>8.4</v>
      </c>
      <c r="B30" s="10"/>
      <c r="C30" s="23" t="s">
        <v>56</v>
      </c>
      <c r="D30" s="15">
        <v>1162</v>
      </c>
      <c r="E30" s="15">
        <v>20161</v>
      </c>
      <c r="F30" s="15">
        <v>440</v>
      </c>
      <c r="G30" s="15">
        <v>1453</v>
      </c>
      <c r="H30" s="15">
        <f t="shared" si="0"/>
        <v>23216</v>
      </c>
      <c r="I30" s="15">
        <v>2376</v>
      </c>
      <c r="J30" s="15">
        <v>-1</v>
      </c>
      <c r="K30" s="15">
        <f t="shared" si="1"/>
        <v>2375</v>
      </c>
      <c r="L30" s="15">
        <v>8777</v>
      </c>
      <c r="M30" s="15">
        <v>60</v>
      </c>
      <c r="N30" s="15">
        <v>2262</v>
      </c>
      <c r="O30" s="15">
        <v>76</v>
      </c>
      <c r="P30" s="15">
        <v>8447</v>
      </c>
      <c r="Q30" s="15">
        <f t="shared" si="2"/>
        <v>21997</v>
      </c>
      <c r="R30" s="15"/>
      <c r="S30" s="11">
        <v>8.4</v>
      </c>
      <c r="T30" s="10"/>
      <c r="U30" s="15" t="s">
        <v>107</v>
      </c>
    </row>
    <row r="31" spans="1:21" ht="18.75" customHeight="1">
      <c r="A31" s="11">
        <v>8.5</v>
      </c>
      <c r="B31" s="10"/>
      <c r="C31" s="38" t="s">
        <v>122</v>
      </c>
      <c r="D31" s="15">
        <v>3614</v>
      </c>
      <c r="E31" s="15">
        <v>17</v>
      </c>
      <c r="F31" s="15">
        <v>486</v>
      </c>
      <c r="G31" s="15">
        <v>486</v>
      </c>
      <c r="H31" s="15">
        <f t="shared" si="0"/>
        <v>4603</v>
      </c>
      <c r="I31" s="15">
        <v>5270</v>
      </c>
      <c r="J31" s="15">
        <v>-22</v>
      </c>
      <c r="K31" s="15">
        <f t="shared" si="1"/>
        <v>5248</v>
      </c>
      <c r="L31" s="15">
        <v>32</v>
      </c>
      <c r="M31" s="15">
        <v>3480</v>
      </c>
      <c r="N31" s="15">
        <v>3157</v>
      </c>
      <c r="O31" s="15">
        <v>1002</v>
      </c>
      <c r="P31" s="15">
        <v>25</v>
      </c>
      <c r="Q31" s="15">
        <f t="shared" si="2"/>
        <v>12944</v>
      </c>
      <c r="R31" s="15"/>
      <c r="S31" s="11">
        <v>8.5</v>
      </c>
      <c r="T31" s="10"/>
      <c r="U31" s="15" t="s">
        <v>108</v>
      </c>
    </row>
    <row r="32" spans="1:21" ht="18.75" customHeight="1">
      <c r="A32" s="11">
        <v>8.6</v>
      </c>
      <c r="B32" s="10"/>
      <c r="C32" s="23" t="s">
        <v>57</v>
      </c>
      <c r="D32" s="15">
        <v>-1093</v>
      </c>
      <c r="E32" s="15">
        <v>2984</v>
      </c>
      <c r="F32" s="15">
        <v>316</v>
      </c>
      <c r="G32" s="15">
        <v>2456</v>
      </c>
      <c r="H32" s="15">
        <f t="shared" si="0"/>
        <v>4663</v>
      </c>
      <c r="I32" s="15">
        <v>24020</v>
      </c>
      <c r="J32" s="15">
        <v>85</v>
      </c>
      <c r="K32" s="15">
        <f t="shared" si="1"/>
        <v>24105</v>
      </c>
      <c r="L32" s="15">
        <v>634</v>
      </c>
      <c r="M32" s="15">
        <v>4216</v>
      </c>
      <c r="N32" s="15">
        <v>2845</v>
      </c>
      <c r="O32" s="15">
        <v>275</v>
      </c>
      <c r="P32" s="15">
        <v>1812</v>
      </c>
      <c r="Q32" s="15">
        <f t="shared" si="2"/>
        <v>33887</v>
      </c>
      <c r="R32" s="15"/>
      <c r="S32" s="11">
        <v>8.6</v>
      </c>
      <c r="T32" s="10"/>
      <c r="U32" s="15" t="s">
        <v>61</v>
      </c>
    </row>
    <row r="33" spans="1:21" ht="18.75" customHeight="1">
      <c r="A33" s="11">
        <v>8.7</v>
      </c>
      <c r="B33" s="10"/>
      <c r="C33" s="24" t="s">
        <v>58</v>
      </c>
      <c r="D33" s="15">
        <v>994</v>
      </c>
      <c r="E33" s="15">
        <v>3234</v>
      </c>
      <c r="F33" s="15">
        <v>269</v>
      </c>
      <c r="G33" s="15">
        <v>457</v>
      </c>
      <c r="H33" s="15">
        <f t="shared" si="0"/>
        <v>4954</v>
      </c>
      <c r="I33" s="15">
        <v>1305</v>
      </c>
      <c r="J33" s="15">
        <v>82</v>
      </c>
      <c r="K33" s="15">
        <f t="shared" si="1"/>
        <v>1387</v>
      </c>
      <c r="L33" s="15">
        <v>1113</v>
      </c>
      <c r="M33" s="15">
        <v>0</v>
      </c>
      <c r="N33" s="15">
        <v>48</v>
      </c>
      <c r="O33" s="15">
        <v>0</v>
      </c>
      <c r="P33" s="15">
        <v>2436</v>
      </c>
      <c r="Q33" s="15">
        <f t="shared" si="2"/>
        <v>4984</v>
      </c>
      <c r="R33" s="15"/>
      <c r="S33" s="11">
        <v>8.7</v>
      </c>
      <c r="T33" s="10"/>
      <c r="U33" s="15" t="s">
        <v>15</v>
      </c>
    </row>
    <row r="34" spans="1:21" ht="18.75" customHeight="1">
      <c r="A34" s="12">
        <v>9</v>
      </c>
      <c r="B34" s="12"/>
      <c r="C34" s="38" t="s">
        <v>117</v>
      </c>
      <c r="D34" s="14">
        <v>189</v>
      </c>
      <c r="E34" s="14">
        <v>0</v>
      </c>
      <c r="F34" s="14">
        <v>126</v>
      </c>
      <c r="G34" s="14">
        <v>38</v>
      </c>
      <c r="H34" s="14">
        <f t="shared" si="0"/>
        <v>353</v>
      </c>
      <c r="I34" s="14">
        <v>116</v>
      </c>
      <c r="J34" s="14">
        <v>0</v>
      </c>
      <c r="K34" s="14">
        <f t="shared" si="1"/>
        <v>116</v>
      </c>
      <c r="L34" s="14">
        <v>11</v>
      </c>
      <c r="M34" s="14">
        <v>0</v>
      </c>
      <c r="N34" s="14">
        <v>273</v>
      </c>
      <c r="O34" s="14">
        <v>0</v>
      </c>
      <c r="P34" s="14">
        <v>390</v>
      </c>
      <c r="Q34" s="14">
        <f t="shared" si="2"/>
        <v>790</v>
      </c>
      <c r="R34" s="14"/>
      <c r="S34" s="12">
        <v>9</v>
      </c>
      <c r="T34" s="12"/>
      <c r="U34" s="14" t="s">
        <v>109</v>
      </c>
    </row>
    <row r="35" spans="1:21" ht="18.75" customHeight="1">
      <c r="A35" s="12">
        <v>10</v>
      </c>
      <c r="B35" s="12"/>
      <c r="C35" s="17" t="s">
        <v>116</v>
      </c>
      <c r="D35" s="14">
        <f>+D36+D37</f>
        <v>1486</v>
      </c>
      <c r="E35" s="14">
        <f>+E36+E37</f>
        <v>374</v>
      </c>
      <c r="F35" s="14">
        <f>+F36+F37</f>
        <v>148</v>
      </c>
      <c r="G35" s="14">
        <f>+G36+G37</f>
        <v>3184</v>
      </c>
      <c r="H35" s="14">
        <f t="shared" si="0"/>
        <v>5192</v>
      </c>
      <c r="I35" s="14">
        <f>+I36+I37</f>
        <v>615</v>
      </c>
      <c r="J35" s="14">
        <f>+J36+J37</f>
        <v>0</v>
      </c>
      <c r="K35" s="14">
        <f t="shared" si="1"/>
        <v>615</v>
      </c>
      <c r="L35" s="14">
        <f>+L36+L37</f>
        <v>11</v>
      </c>
      <c r="M35" s="14">
        <f>+M36+M37</f>
        <v>23</v>
      </c>
      <c r="N35" s="14">
        <f>+N36+N37</f>
        <v>834</v>
      </c>
      <c r="O35" s="14">
        <f>+O36+O37</f>
        <v>0</v>
      </c>
      <c r="P35" s="14">
        <f>+P36+P37</f>
        <v>1</v>
      </c>
      <c r="Q35" s="14">
        <f t="shared" si="2"/>
        <v>1484</v>
      </c>
      <c r="R35" s="14"/>
      <c r="S35" s="12">
        <v>10</v>
      </c>
      <c r="T35" s="12"/>
      <c r="U35" s="14" t="s">
        <v>115</v>
      </c>
    </row>
    <row r="36" spans="1:21" ht="18.75" customHeight="1">
      <c r="A36" s="11">
        <v>10.1</v>
      </c>
      <c r="B36" s="10"/>
      <c r="C36" s="23" t="s">
        <v>59</v>
      </c>
      <c r="D36" s="15">
        <v>1471</v>
      </c>
      <c r="E36" s="15">
        <v>374</v>
      </c>
      <c r="F36" s="15">
        <v>148</v>
      </c>
      <c r="G36" s="15">
        <v>3179</v>
      </c>
      <c r="H36" s="15">
        <f t="shared" si="0"/>
        <v>5172</v>
      </c>
      <c r="I36" s="15">
        <v>613</v>
      </c>
      <c r="J36" s="15">
        <v>0</v>
      </c>
      <c r="K36" s="15">
        <f t="shared" si="1"/>
        <v>613</v>
      </c>
      <c r="L36" s="15">
        <v>1</v>
      </c>
      <c r="M36" s="15">
        <v>23</v>
      </c>
      <c r="N36" s="15">
        <v>834</v>
      </c>
      <c r="O36" s="15">
        <v>0</v>
      </c>
      <c r="P36" s="15">
        <v>1</v>
      </c>
      <c r="Q36" s="15">
        <f t="shared" si="2"/>
        <v>1472</v>
      </c>
      <c r="R36" s="15"/>
      <c r="S36" s="11">
        <v>10.1</v>
      </c>
      <c r="T36" s="10"/>
      <c r="U36" s="15" t="s">
        <v>16</v>
      </c>
    </row>
    <row r="37" spans="1:21" ht="18.75" customHeight="1">
      <c r="A37" s="11">
        <v>10.2</v>
      </c>
      <c r="B37" s="10"/>
      <c r="C37" s="24" t="s">
        <v>60</v>
      </c>
      <c r="D37" s="15">
        <v>15</v>
      </c>
      <c r="E37" s="15">
        <v>0</v>
      </c>
      <c r="F37" s="15">
        <v>0</v>
      </c>
      <c r="G37" s="15">
        <v>5</v>
      </c>
      <c r="H37" s="15">
        <f t="shared" si="0"/>
        <v>20</v>
      </c>
      <c r="I37" s="15">
        <v>2</v>
      </c>
      <c r="J37" s="15">
        <v>0</v>
      </c>
      <c r="K37" s="15">
        <f t="shared" si="1"/>
        <v>2</v>
      </c>
      <c r="L37" s="15">
        <v>10</v>
      </c>
      <c r="M37" s="15">
        <v>0</v>
      </c>
      <c r="N37" s="15">
        <v>0</v>
      </c>
      <c r="O37" s="15">
        <v>0</v>
      </c>
      <c r="P37" s="15">
        <v>0</v>
      </c>
      <c r="Q37" s="15">
        <f t="shared" si="2"/>
        <v>12</v>
      </c>
      <c r="R37" s="15"/>
      <c r="S37" s="11">
        <v>10.2</v>
      </c>
      <c r="T37" s="10"/>
      <c r="U37" s="15" t="s">
        <v>62</v>
      </c>
    </row>
    <row r="38" spans="1:21" ht="18.75" customHeight="1">
      <c r="A38" s="34">
        <v>11</v>
      </c>
      <c r="B38" s="34"/>
      <c r="C38" s="35" t="s">
        <v>22</v>
      </c>
      <c r="D38" s="36">
        <f aca="true" t="shared" si="3" ref="D38:Q38">D34+D26+D25+D24+D23+D20+D17+D16+D12+D35</f>
        <v>296581</v>
      </c>
      <c r="E38" s="36">
        <f t="shared" si="3"/>
        <v>119616</v>
      </c>
      <c r="F38" s="36">
        <f t="shared" si="3"/>
        <v>31262</v>
      </c>
      <c r="G38" s="41">
        <f t="shared" si="3"/>
        <v>108928</v>
      </c>
      <c r="H38" s="36">
        <f t="shared" si="3"/>
        <v>556387</v>
      </c>
      <c r="I38" s="36">
        <f t="shared" si="3"/>
        <v>93092</v>
      </c>
      <c r="J38" s="36">
        <f t="shared" si="3"/>
        <v>112</v>
      </c>
      <c r="K38" s="36">
        <f t="shared" si="3"/>
        <v>93204</v>
      </c>
      <c r="L38" s="36">
        <f t="shared" si="3"/>
        <v>17517</v>
      </c>
      <c r="M38" s="36">
        <f t="shared" si="3"/>
        <v>25348</v>
      </c>
      <c r="N38" s="36">
        <f t="shared" si="3"/>
        <v>25779</v>
      </c>
      <c r="O38" s="36">
        <f t="shared" si="3"/>
        <v>3967</v>
      </c>
      <c r="P38" s="36">
        <f t="shared" si="3"/>
        <v>24767</v>
      </c>
      <c r="Q38" s="36">
        <f t="shared" si="3"/>
        <v>190582</v>
      </c>
      <c r="R38" s="36"/>
      <c r="S38" s="34">
        <v>11</v>
      </c>
      <c r="T38" s="34"/>
      <c r="U38" s="37" t="s">
        <v>3</v>
      </c>
    </row>
    <row r="39" spans="1:21" ht="17.25" customHeight="1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1"/>
    </row>
    <row r="40" spans="1:21" ht="15.75" customHeight="1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5.75" customHeight="1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5.75" customHeight="1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5.75" customHeight="1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5.75" customHeight="1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5.75" customHeight="1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5.75" customHeight="1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</sheetData>
  <sheetProtection/>
  <mergeCells count="20">
    <mergeCell ref="K47:N47"/>
    <mergeCell ref="C46:G46"/>
    <mergeCell ref="S5:U9"/>
    <mergeCell ref="A10:C10"/>
    <mergeCell ref="S10:U10"/>
    <mergeCell ref="C42:D42"/>
    <mergeCell ref="C43:D43"/>
    <mergeCell ref="C45:D45"/>
    <mergeCell ref="C47:F47"/>
    <mergeCell ref="I4:J4"/>
    <mergeCell ref="K4:L4"/>
    <mergeCell ref="A5:C9"/>
    <mergeCell ref="D5:H5"/>
    <mergeCell ref="I5:J5"/>
    <mergeCell ref="K5:R5"/>
    <mergeCell ref="A1:J1"/>
    <mergeCell ref="K1:U1"/>
    <mergeCell ref="K2:U2"/>
    <mergeCell ref="A3:J3"/>
    <mergeCell ref="K3:U3"/>
  </mergeCells>
  <printOptions/>
  <pageMargins left="0.75" right="0.75" top="1" bottom="1" header="0.5" footer="0.5"/>
  <pageSetup firstPageNumber="122" useFirstPageNumber="1" horizontalDpi="600" verticalDpi="600" orientation="portrait" scale="65" r:id="rId1"/>
  <headerFooter alignWithMargins="0">
    <oddHeader>&amp;R&amp;"Arial Narrow,Bold"&amp;18&amp;P</oddHeader>
    <oddFooter>&amp;Lपूर्णाकंन के कारण योग मिलान नही होना संभावित है |&amp;RTotals may not tally due to rounding off.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SheetLayoutView="100" zoomScalePageLayoutView="0" workbookViewId="0" topLeftCell="A5">
      <pane xSplit="3" ySplit="6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M34" sqref="M34"/>
    </sheetView>
  </sheetViews>
  <sheetFormatPr defaultColWidth="9.00390625" defaultRowHeight="12.75"/>
  <cols>
    <col min="1" max="1" width="3.75390625" style="0" customWidth="1"/>
    <col min="2" max="2" width="2.625" style="0" customWidth="1"/>
    <col min="3" max="3" width="32.50390625" style="0" customWidth="1"/>
    <col min="4" max="8" width="7.625" style="0" customWidth="1"/>
    <col min="9" max="9" width="9.625" style="0" customWidth="1"/>
    <col min="11" max="12" width="7.625" style="0" customWidth="1"/>
    <col min="13" max="13" width="8.75390625" style="0" customWidth="1"/>
    <col min="14" max="14" width="8.625" style="0" customWidth="1"/>
    <col min="15" max="15" width="8.00390625" style="0" customWidth="1"/>
    <col min="16" max="17" width="7.625" style="0" customWidth="1"/>
    <col min="18" max="18" width="3.00390625" style="0" customWidth="1"/>
    <col min="19" max="19" width="4.375" style="0" customWidth="1"/>
    <col min="20" max="20" width="3.375" style="0" customWidth="1"/>
    <col min="21" max="21" width="39.00390625" style="0" customWidth="1"/>
  </cols>
  <sheetData>
    <row r="1" spans="1:21" ht="25.5">
      <c r="A1" s="53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101</v>
      </c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54" t="s">
        <v>124</v>
      </c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2.5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6" t="s">
        <v>100</v>
      </c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>
      <c r="A4" s="18"/>
      <c r="B4" s="19"/>
      <c r="C4" s="19"/>
      <c r="D4" s="20"/>
      <c r="E4" s="20"/>
      <c r="F4" s="20"/>
      <c r="G4" s="20"/>
      <c r="H4" s="20"/>
      <c r="I4" s="57" t="s">
        <v>36</v>
      </c>
      <c r="J4" s="57"/>
      <c r="K4" s="58" t="s">
        <v>135</v>
      </c>
      <c r="L4" s="59"/>
      <c r="M4" s="20"/>
      <c r="N4" s="20"/>
      <c r="O4" s="20"/>
      <c r="P4" s="20"/>
      <c r="Q4" s="20"/>
      <c r="R4" s="20"/>
      <c r="S4" s="18"/>
      <c r="T4" s="21"/>
      <c r="U4" s="21"/>
    </row>
    <row r="5" spans="1:21" ht="20.25">
      <c r="A5" s="55" t="s">
        <v>25</v>
      </c>
      <c r="B5" s="55"/>
      <c r="C5" s="55"/>
      <c r="D5" s="60" t="s">
        <v>86</v>
      </c>
      <c r="E5" s="60"/>
      <c r="F5" s="60"/>
      <c r="G5" s="60"/>
      <c r="H5" s="60"/>
      <c r="I5" s="60" t="s">
        <v>87</v>
      </c>
      <c r="J5" s="60"/>
      <c r="K5" s="60" t="s">
        <v>88</v>
      </c>
      <c r="L5" s="60"/>
      <c r="M5" s="60"/>
      <c r="N5" s="60"/>
      <c r="O5" s="60"/>
      <c r="P5" s="60"/>
      <c r="Q5" s="60"/>
      <c r="R5" s="60"/>
      <c r="S5" s="64" t="s">
        <v>84</v>
      </c>
      <c r="T5" s="64"/>
      <c r="U5" s="64"/>
    </row>
    <row r="6" spans="1:21" ht="18">
      <c r="A6" s="55"/>
      <c r="B6" s="55"/>
      <c r="C6" s="55"/>
      <c r="D6" s="8" t="s">
        <v>35</v>
      </c>
      <c r="E6" s="25" t="s">
        <v>70</v>
      </c>
      <c r="F6" s="8" t="s">
        <v>72</v>
      </c>
      <c r="G6" s="8" t="s">
        <v>33</v>
      </c>
      <c r="H6" s="8" t="s">
        <v>22</v>
      </c>
      <c r="I6" s="8" t="s">
        <v>23</v>
      </c>
      <c r="J6" s="8" t="s">
        <v>34</v>
      </c>
      <c r="K6" s="8" t="s">
        <v>28</v>
      </c>
      <c r="L6" s="8" t="s">
        <v>78</v>
      </c>
      <c r="M6" s="8" t="s">
        <v>72</v>
      </c>
      <c r="N6" s="8" t="s">
        <v>80</v>
      </c>
      <c r="O6" s="8" t="s">
        <v>75</v>
      </c>
      <c r="P6" s="8" t="s">
        <v>31</v>
      </c>
      <c r="Q6" s="8" t="s">
        <v>22</v>
      </c>
      <c r="R6" s="7"/>
      <c r="S6" s="64"/>
      <c r="T6" s="64"/>
      <c r="U6" s="64"/>
    </row>
    <row r="7" spans="1:21" ht="18">
      <c r="A7" s="55"/>
      <c r="B7" s="55"/>
      <c r="C7" s="55"/>
      <c r="D7" s="8" t="s">
        <v>69</v>
      </c>
      <c r="E7" s="8" t="s">
        <v>71</v>
      </c>
      <c r="F7" s="8" t="s">
        <v>73</v>
      </c>
      <c r="G7" s="8" t="s">
        <v>74</v>
      </c>
      <c r="H7" s="8"/>
      <c r="I7" s="8" t="s">
        <v>24</v>
      </c>
      <c r="J7" s="25" t="s">
        <v>68</v>
      </c>
      <c r="K7" s="8" t="s">
        <v>22</v>
      </c>
      <c r="L7" s="8" t="s">
        <v>79</v>
      </c>
      <c r="M7" s="8" t="s">
        <v>77</v>
      </c>
      <c r="N7" s="8" t="s">
        <v>81</v>
      </c>
      <c r="O7" s="8" t="s">
        <v>30</v>
      </c>
      <c r="P7" s="8" t="s">
        <v>32</v>
      </c>
      <c r="Q7" s="8"/>
      <c r="R7" s="7"/>
      <c r="S7" s="64"/>
      <c r="T7" s="64"/>
      <c r="U7" s="64"/>
    </row>
    <row r="8" spans="1:21" ht="18">
      <c r="A8" s="55"/>
      <c r="B8" s="55"/>
      <c r="C8" s="55"/>
      <c r="D8" s="26"/>
      <c r="E8" s="26"/>
      <c r="F8" s="26"/>
      <c r="G8" s="26"/>
      <c r="H8" s="8"/>
      <c r="I8" s="26"/>
      <c r="J8" s="26"/>
      <c r="K8" s="42" t="s">
        <v>82</v>
      </c>
      <c r="L8" s="8" t="s">
        <v>29</v>
      </c>
      <c r="M8" s="26"/>
      <c r="N8" s="25" t="s">
        <v>76</v>
      </c>
      <c r="O8" s="26"/>
      <c r="P8" s="26"/>
      <c r="Q8" s="8"/>
      <c r="R8" s="8"/>
      <c r="S8" s="64"/>
      <c r="T8" s="64"/>
      <c r="U8" s="64"/>
    </row>
    <row r="9" spans="1:21" ht="16.5">
      <c r="A9" s="55"/>
      <c r="B9" s="55"/>
      <c r="C9" s="55"/>
      <c r="D9" s="27" t="s">
        <v>0</v>
      </c>
      <c r="E9" s="27" t="s">
        <v>27</v>
      </c>
      <c r="F9" s="27" t="s">
        <v>1</v>
      </c>
      <c r="G9" s="27" t="s">
        <v>2</v>
      </c>
      <c r="H9" s="27" t="s">
        <v>17</v>
      </c>
      <c r="I9" s="27" t="s">
        <v>4</v>
      </c>
      <c r="J9" s="27" t="s">
        <v>5</v>
      </c>
      <c r="K9" s="27" t="s">
        <v>17</v>
      </c>
      <c r="L9" s="27" t="s">
        <v>6</v>
      </c>
      <c r="M9" s="27" t="s">
        <v>7</v>
      </c>
      <c r="N9" s="27" t="s">
        <v>8</v>
      </c>
      <c r="O9" s="27" t="s">
        <v>9</v>
      </c>
      <c r="P9" s="27" t="s">
        <v>10</v>
      </c>
      <c r="Q9" s="27" t="s">
        <v>17</v>
      </c>
      <c r="R9" s="9"/>
      <c r="S9" s="64"/>
      <c r="T9" s="64"/>
      <c r="U9" s="64"/>
    </row>
    <row r="10" spans="1:21" ht="15.75">
      <c r="A10" s="65">
        <v>1</v>
      </c>
      <c r="B10" s="65"/>
      <c r="C10" s="65"/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/>
      <c r="S10" s="65">
        <v>1</v>
      </c>
      <c r="T10" s="65"/>
      <c r="U10" s="65"/>
    </row>
    <row r="11" spans="1:21" ht="20.25">
      <c r="A11" s="2"/>
      <c r="B11" s="29"/>
      <c r="C11" s="31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8"/>
      <c r="U11" s="32" t="s">
        <v>83</v>
      </c>
    </row>
    <row r="12" spans="1:21" ht="18">
      <c r="A12" s="12">
        <v>1</v>
      </c>
      <c r="B12" s="12"/>
      <c r="C12" s="17" t="s">
        <v>42</v>
      </c>
      <c r="D12" s="14">
        <f>D13+D15</f>
        <v>83342</v>
      </c>
      <c r="E12" s="14">
        <f>E13+E15</f>
        <v>816</v>
      </c>
      <c r="F12" s="14">
        <f>F13+F15</f>
        <v>5964</v>
      </c>
      <c r="G12" s="14">
        <f>G13+G15</f>
        <v>11760</v>
      </c>
      <c r="H12" s="14">
        <f>SUM(D12:G12)</f>
        <v>101882</v>
      </c>
      <c r="I12" s="14">
        <f>I13+I15</f>
        <v>12971</v>
      </c>
      <c r="J12" s="14">
        <f>J13+J15</f>
        <v>1</v>
      </c>
      <c r="K12" s="14">
        <f>I12+J12</f>
        <v>12972</v>
      </c>
      <c r="L12" s="14">
        <f>L13+L15</f>
        <v>-3138</v>
      </c>
      <c r="M12" s="14">
        <f>M13+M15</f>
        <v>82</v>
      </c>
      <c r="N12" s="14">
        <f>N13+N15</f>
        <v>246</v>
      </c>
      <c r="O12" s="14">
        <f>O13+O15</f>
        <v>350</v>
      </c>
      <c r="P12" s="14">
        <f>P13+P15</f>
        <v>25234</v>
      </c>
      <c r="Q12" s="14">
        <f>SUM(K12:P12)</f>
        <v>35746</v>
      </c>
      <c r="R12" s="14"/>
      <c r="S12" s="12">
        <v>1</v>
      </c>
      <c r="T12" s="12"/>
      <c r="U12" s="14" t="s">
        <v>12</v>
      </c>
    </row>
    <row r="13" spans="1:21" ht="18">
      <c r="A13" s="11">
        <v>1.1</v>
      </c>
      <c r="B13" s="10"/>
      <c r="C13" s="23" t="s">
        <v>43</v>
      </c>
      <c r="D13" s="15">
        <v>83097</v>
      </c>
      <c r="E13" s="15">
        <v>816</v>
      </c>
      <c r="F13" s="15">
        <v>5962</v>
      </c>
      <c r="G13" s="15">
        <v>8694</v>
      </c>
      <c r="H13" s="15">
        <f aca="true" t="shared" si="0" ref="H13:H37">SUM(D13:G13)</f>
        <v>98569</v>
      </c>
      <c r="I13" s="15">
        <v>12856</v>
      </c>
      <c r="J13" s="15">
        <v>1</v>
      </c>
      <c r="K13" s="15">
        <f aca="true" t="shared" si="1" ref="K13:K37">I13+J13</f>
        <v>12857</v>
      </c>
      <c r="L13" s="15">
        <v>-3138</v>
      </c>
      <c r="M13" s="15">
        <v>82</v>
      </c>
      <c r="N13" s="15">
        <v>242</v>
      </c>
      <c r="O13" s="15">
        <v>351</v>
      </c>
      <c r="P13" s="15">
        <v>25224</v>
      </c>
      <c r="Q13" s="15">
        <f>SUM(K13:P13)</f>
        <v>35618</v>
      </c>
      <c r="R13" s="15"/>
      <c r="S13" s="11">
        <v>1.1</v>
      </c>
      <c r="T13" s="10"/>
      <c r="U13" s="15" t="s">
        <v>102</v>
      </c>
    </row>
    <row r="14" spans="1:21" ht="18">
      <c r="A14" s="11"/>
      <c r="B14" s="13"/>
      <c r="C14" s="23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T14" s="13"/>
      <c r="U14" s="15" t="s">
        <v>103</v>
      </c>
    </row>
    <row r="15" spans="1:21" ht="18">
      <c r="A15" s="11">
        <v>1.2</v>
      </c>
      <c r="B15" s="10"/>
      <c r="C15" s="23" t="s">
        <v>45</v>
      </c>
      <c r="D15" s="15">
        <v>245</v>
      </c>
      <c r="E15" s="15">
        <v>0</v>
      </c>
      <c r="F15" s="15">
        <v>2</v>
      </c>
      <c r="G15" s="15">
        <v>3066</v>
      </c>
      <c r="H15" s="15">
        <f t="shared" si="0"/>
        <v>3313</v>
      </c>
      <c r="I15" s="15">
        <v>115</v>
      </c>
      <c r="J15" s="15">
        <v>0</v>
      </c>
      <c r="K15" s="15">
        <f t="shared" si="1"/>
        <v>115</v>
      </c>
      <c r="L15" s="15">
        <v>0</v>
      </c>
      <c r="M15" s="15">
        <v>0</v>
      </c>
      <c r="N15" s="15">
        <v>4</v>
      </c>
      <c r="O15" s="15">
        <v>-1</v>
      </c>
      <c r="P15" s="15">
        <v>10</v>
      </c>
      <c r="Q15" s="15">
        <f aca="true" t="shared" si="2" ref="Q15:Q37">SUM(K15:P15)</f>
        <v>128</v>
      </c>
      <c r="R15" s="15"/>
      <c r="S15" s="11">
        <v>1.2</v>
      </c>
      <c r="T15" s="10"/>
      <c r="U15" s="15" t="s">
        <v>13</v>
      </c>
    </row>
    <row r="16" spans="1:21" ht="18">
      <c r="A16" s="12">
        <v>2</v>
      </c>
      <c r="B16" s="12"/>
      <c r="C16" s="17" t="s">
        <v>46</v>
      </c>
      <c r="D16" s="14">
        <v>67045</v>
      </c>
      <c r="E16" s="14">
        <v>102</v>
      </c>
      <c r="F16" s="14">
        <v>0</v>
      </c>
      <c r="G16" s="14">
        <v>254</v>
      </c>
      <c r="H16" s="14">
        <f t="shared" si="0"/>
        <v>67401</v>
      </c>
      <c r="I16" s="14">
        <v>19236</v>
      </c>
      <c r="J16" s="14">
        <v>2</v>
      </c>
      <c r="K16" s="14">
        <f t="shared" si="1"/>
        <v>19238</v>
      </c>
      <c r="L16" s="14">
        <v>0</v>
      </c>
      <c r="M16" s="14">
        <v>0</v>
      </c>
      <c r="N16" s="14">
        <v>1</v>
      </c>
      <c r="O16" s="14">
        <v>0</v>
      </c>
      <c r="P16" s="14">
        <v>2</v>
      </c>
      <c r="Q16" s="14">
        <f t="shared" si="2"/>
        <v>19241</v>
      </c>
      <c r="R16" s="14"/>
      <c r="S16" s="12">
        <v>2</v>
      </c>
      <c r="T16" s="12"/>
      <c r="U16" s="14" t="s">
        <v>14</v>
      </c>
    </row>
    <row r="17" spans="1:21" ht="18">
      <c r="A17" s="12">
        <v>3</v>
      </c>
      <c r="B17" s="12"/>
      <c r="C17" s="17" t="s">
        <v>118</v>
      </c>
      <c r="D17" s="14">
        <f>D18+D19</f>
        <v>50312</v>
      </c>
      <c r="E17" s="14">
        <f>E18+E19</f>
        <v>265</v>
      </c>
      <c r="F17" s="14">
        <f>F18+F19</f>
        <v>14467</v>
      </c>
      <c r="G17" s="14">
        <f>G18+G19</f>
        <v>33176</v>
      </c>
      <c r="H17" s="14">
        <f t="shared" si="0"/>
        <v>98220</v>
      </c>
      <c r="I17" s="14">
        <f>I18+I19</f>
        <v>3408</v>
      </c>
      <c r="J17" s="14">
        <f>J18+J19</f>
        <v>0</v>
      </c>
      <c r="K17" s="14">
        <f t="shared" si="1"/>
        <v>3408</v>
      </c>
      <c r="L17" s="14">
        <f>L18+L19</f>
        <v>27</v>
      </c>
      <c r="M17" s="14">
        <f>M18+M19</f>
        <v>41</v>
      </c>
      <c r="N17" s="14">
        <f>N18+N19</f>
        <v>323</v>
      </c>
      <c r="O17" s="14">
        <f>O18+O19</f>
        <v>7</v>
      </c>
      <c r="P17" s="14">
        <f>P18+P19</f>
        <v>135</v>
      </c>
      <c r="Q17" s="14">
        <f t="shared" si="2"/>
        <v>3941</v>
      </c>
      <c r="R17" s="14"/>
      <c r="S17" s="12">
        <v>3</v>
      </c>
      <c r="T17" s="12"/>
      <c r="U17" s="14" t="s">
        <v>111</v>
      </c>
    </row>
    <row r="18" spans="1:21" ht="18">
      <c r="A18" s="11">
        <v>3.1</v>
      </c>
      <c r="B18" s="10"/>
      <c r="C18" s="23" t="s">
        <v>47</v>
      </c>
      <c r="D18" s="15">
        <v>1655</v>
      </c>
      <c r="E18" s="15">
        <v>1</v>
      </c>
      <c r="F18" s="15">
        <v>4540</v>
      </c>
      <c r="G18" s="15">
        <v>4345</v>
      </c>
      <c r="H18" s="15">
        <f t="shared" si="0"/>
        <v>10541</v>
      </c>
      <c r="I18" s="15">
        <v>90</v>
      </c>
      <c r="J18" s="15">
        <v>0</v>
      </c>
      <c r="K18" s="15">
        <f t="shared" si="1"/>
        <v>90</v>
      </c>
      <c r="L18" s="15">
        <v>0</v>
      </c>
      <c r="M18" s="15">
        <v>0</v>
      </c>
      <c r="N18" s="15">
        <v>10</v>
      </c>
      <c r="O18" s="15">
        <v>0</v>
      </c>
      <c r="P18" s="15">
        <v>0</v>
      </c>
      <c r="Q18" s="15">
        <f t="shared" si="2"/>
        <v>100</v>
      </c>
      <c r="R18" s="15"/>
      <c r="S18" s="11">
        <v>3.1</v>
      </c>
      <c r="T18" s="10"/>
      <c r="U18" s="15" t="s">
        <v>67</v>
      </c>
    </row>
    <row r="19" spans="1:21" ht="21">
      <c r="A19" s="11">
        <v>3.2</v>
      </c>
      <c r="B19" s="10"/>
      <c r="C19" s="38" t="s">
        <v>119</v>
      </c>
      <c r="D19" s="15">
        <v>48657</v>
      </c>
      <c r="E19" s="15">
        <v>264</v>
      </c>
      <c r="F19" s="15">
        <v>9927</v>
      </c>
      <c r="G19" s="15">
        <v>28831</v>
      </c>
      <c r="H19" s="15">
        <f t="shared" si="0"/>
        <v>87679</v>
      </c>
      <c r="I19" s="15">
        <v>3318</v>
      </c>
      <c r="J19" s="15">
        <v>0</v>
      </c>
      <c r="K19" s="15">
        <f t="shared" si="1"/>
        <v>3318</v>
      </c>
      <c r="L19" s="15">
        <v>27</v>
      </c>
      <c r="M19" s="15">
        <v>41</v>
      </c>
      <c r="N19" s="15">
        <v>313</v>
      </c>
      <c r="O19" s="15">
        <v>7</v>
      </c>
      <c r="P19" s="15">
        <v>135</v>
      </c>
      <c r="Q19" s="15">
        <f t="shared" si="2"/>
        <v>3841</v>
      </c>
      <c r="R19" s="15"/>
      <c r="S19" s="11">
        <v>3.2</v>
      </c>
      <c r="T19" s="10"/>
      <c r="U19" s="15" t="s">
        <v>104</v>
      </c>
    </row>
    <row r="20" spans="1:21" ht="18">
      <c r="A20" s="12">
        <v>4</v>
      </c>
      <c r="B20" s="12"/>
      <c r="C20" s="17" t="s">
        <v>120</v>
      </c>
      <c r="D20" s="14">
        <f>D21+D22</f>
        <v>20115</v>
      </c>
      <c r="E20" s="14">
        <f>E21+E22</f>
        <v>2</v>
      </c>
      <c r="F20" s="14">
        <f>F21+F22</f>
        <v>1044</v>
      </c>
      <c r="G20" s="14">
        <f>G21+G22</f>
        <v>2686</v>
      </c>
      <c r="H20" s="14">
        <f t="shared" si="0"/>
        <v>23847</v>
      </c>
      <c r="I20" s="14">
        <f>I21+I22</f>
        <v>2529</v>
      </c>
      <c r="J20" s="14">
        <f>J21+J22</f>
        <v>54</v>
      </c>
      <c r="K20" s="14">
        <f t="shared" si="1"/>
        <v>2583</v>
      </c>
      <c r="L20" s="14">
        <f>L21+L22</f>
        <v>0</v>
      </c>
      <c r="M20" s="14">
        <f>M21+M22</f>
        <v>1</v>
      </c>
      <c r="N20" s="14">
        <f>N21+N22</f>
        <v>35</v>
      </c>
      <c r="O20" s="14">
        <f>O21+O22</f>
        <v>0</v>
      </c>
      <c r="P20" s="14">
        <f>P21+P22</f>
        <v>67</v>
      </c>
      <c r="Q20" s="14">
        <f t="shared" si="2"/>
        <v>2686</v>
      </c>
      <c r="R20" s="14"/>
      <c r="S20" s="12">
        <v>4</v>
      </c>
      <c r="T20" s="12"/>
      <c r="U20" s="14" t="s">
        <v>105</v>
      </c>
    </row>
    <row r="21" spans="1:21" ht="18">
      <c r="A21" s="11">
        <v>4.1</v>
      </c>
      <c r="B21" s="10"/>
      <c r="C21" s="23" t="s">
        <v>48</v>
      </c>
      <c r="D21" s="15">
        <v>1671</v>
      </c>
      <c r="E21" s="15">
        <v>0</v>
      </c>
      <c r="F21" s="15">
        <v>335</v>
      </c>
      <c r="G21" s="15">
        <v>238</v>
      </c>
      <c r="H21" s="15">
        <f t="shared" si="0"/>
        <v>2244</v>
      </c>
      <c r="I21" s="15">
        <v>324</v>
      </c>
      <c r="J21" s="15">
        <v>0</v>
      </c>
      <c r="K21" s="15">
        <f t="shared" si="1"/>
        <v>324</v>
      </c>
      <c r="L21" s="15">
        <v>0</v>
      </c>
      <c r="M21" s="15">
        <v>0</v>
      </c>
      <c r="N21" s="15">
        <v>20</v>
      </c>
      <c r="O21" s="15">
        <v>0</v>
      </c>
      <c r="P21" s="15">
        <v>20</v>
      </c>
      <c r="Q21" s="15">
        <f t="shared" si="2"/>
        <v>364</v>
      </c>
      <c r="R21" s="15"/>
      <c r="S21" s="11">
        <v>4.1</v>
      </c>
      <c r="T21" s="10"/>
      <c r="U21" s="15" t="s">
        <v>66</v>
      </c>
    </row>
    <row r="22" spans="1:21" ht="18">
      <c r="A22" s="11">
        <v>4.2</v>
      </c>
      <c r="B22" s="10"/>
      <c r="C22" s="23" t="s">
        <v>121</v>
      </c>
      <c r="D22" s="15">
        <v>18444</v>
      </c>
      <c r="E22" s="15">
        <v>2</v>
      </c>
      <c r="F22" s="15">
        <v>709</v>
      </c>
      <c r="G22" s="15">
        <v>2448</v>
      </c>
      <c r="H22" s="15">
        <f t="shared" si="0"/>
        <v>21603</v>
      </c>
      <c r="I22" s="15">
        <v>2205</v>
      </c>
      <c r="J22" s="15">
        <v>54</v>
      </c>
      <c r="K22" s="15">
        <f t="shared" si="1"/>
        <v>2259</v>
      </c>
      <c r="L22" s="15">
        <v>0</v>
      </c>
      <c r="M22" s="15">
        <v>1</v>
      </c>
      <c r="N22" s="15">
        <v>15</v>
      </c>
      <c r="O22" s="15">
        <v>0</v>
      </c>
      <c r="P22" s="15">
        <v>47</v>
      </c>
      <c r="Q22" s="15">
        <f t="shared" si="2"/>
        <v>2322</v>
      </c>
      <c r="R22" s="15"/>
      <c r="S22" s="11">
        <v>4.2</v>
      </c>
      <c r="T22" s="10"/>
      <c r="U22" s="15" t="s">
        <v>105</v>
      </c>
    </row>
    <row r="23" spans="1:21" ht="18">
      <c r="A23" s="12">
        <v>5</v>
      </c>
      <c r="B23" s="12"/>
      <c r="C23" s="17" t="s">
        <v>49</v>
      </c>
      <c r="D23" s="14">
        <v>9944</v>
      </c>
      <c r="E23" s="14">
        <v>2378</v>
      </c>
      <c r="F23" s="14">
        <v>2379</v>
      </c>
      <c r="G23" s="14">
        <v>6732</v>
      </c>
      <c r="H23" s="14">
        <f t="shared" si="0"/>
        <v>21433</v>
      </c>
      <c r="I23" s="14">
        <v>1050</v>
      </c>
      <c r="J23" s="14">
        <v>50</v>
      </c>
      <c r="K23" s="14">
        <f t="shared" si="1"/>
        <v>1100</v>
      </c>
      <c r="L23" s="14">
        <v>211</v>
      </c>
      <c r="M23" s="14">
        <v>36</v>
      </c>
      <c r="N23" s="14">
        <v>334</v>
      </c>
      <c r="O23" s="14">
        <v>29</v>
      </c>
      <c r="P23" s="14">
        <v>163</v>
      </c>
      <c r="Q23" s="14">
        <f t="shared" si="2"/>
        <v>1873</v>
      </c>
      <c r="R23" s="14"/>
      <c r="S23" s="12">
        <v>5</v>
      </c>
      <c r="T23" s="12"/>
      <c r="U23" s="14" t="s">
        <v>112</v>
      </c>
    </row>
    <row r="24" spans="1:21" ht="18">
      <c r="A24" s="12">
        <v>6</v>
      </c>
      <c r="B24" s="12"/>
      <c r="C24" s="30" t="s">
        <v>50</v>
      </c>
      <c r="D24" s="14">
        <v>3560</v>
      </c>
      <c r="E24" s="14">
        <v>76</v>
      </c>
      <c r="F24" s="14">
        <v>9025</v>
      </c>
      <c r="G24" s="14">
        <v>2259</v>
      </c>
      <c r="H24" s="14">
        <f t="shared" si="0"/>
        <v>14920</v>
      </c>
      <c r="I24" s="14">
        <v>6001</v>
      </c>
      <c r="J24" s="14">
        <v>6</v>
      </c>
      <c r="K24" s="14">
        <f t="shared" si="1"/>
        <v>6007</v>
      </c>
      <c r="L24" s="14">
        <v>953</v>
      </c>
      <c r="M24" s="14">
        <v>11238</v>
      </c>
      <c r="N24" s="14">
        <v>8419</v>
      </c>
      <c r="O24" s="14">
        <v>867</v>
      </c>
      <c r="P24" s="14">
        <v>3421</v>
      </c>
      <c r="Q24" s="14">
        <f t="shared" si="2"/>
        <v>30905</v>
      </c>
      <c r="R24" s="14"/>
      <c r="S24" s="12">
        <v>6</v>
      </c>
      <c r="T24" s="12"/>
      <c r="U24" s="14" t="s">
        <v>113</v>
      </c>
    </row>
    <row r="25" spans="1:21" ht="18">
      <c r="A25" s="12">
        <v>7</v>
      </c>
      <c r="B25" s="12"/>
      <c r="C25" s="17" t="s">
        <v>51</v>
      </c>
      <c r="D25" s="14">
        <v>1999</v>
      </c>
      <c r="E25" s="14">
        <v>20</v>
      </c>
      <c r="F25" s="14">
        <v>305</v>
      </c>
      <c r="G25" s="14">
        <v>2545</v>
      </c>
      <c r="H25" s="14">
        <f t="shared" si="0"/>
        <v>4869</v>
      </c>
      <c r="I25" s="14">
        <v>775</v>
      </c>
      <c r="J25" s="14">
        <v>0</v>
      </c>
      <c r="K25" s="14">
        <f t="shared" si="1"/>
        <v>775</v>
      </c>
      <c r="L25" s="14">
        <v>189</v>
      </c>
      <c r="M25" s="14">
        <v>35</v>
      </c>
      <c r="N25" s="14">
        <v>236</v>
      </c>
      <c r="O25" s="14">
        <v>0</v>
      </c>
      <c r="P25" s="14">
        <v>121</v>
      </c>
      <c r="Q25" s="14">
        <f t="shared" si="2"/>
        <v>1356</v>
      </c>
      <c r="R25" s="14"/>
      <c r="S25" s="12">
        <v>7</v>
      </c>
      <c r="T25" s="12"/>
      <c r="U25" s="14" t="s">
        <v>114</v>
      </c>
    </row>
    <row r="26" spans="1:21" ht="18">
      <c r="A26" s="12">
        <v>8</v>
      </c>
      <c r="B26" s="12"/>
      <c r="C26" s="30" t="s">
        <v>52</v>
      </c>
      <c r="D26" s="14">
        <f>D27+D28+D29+D30+D31+D32+D33</f>
        <v>23251</v>
      </c>
      <c r="E26" s="14">
        <f>E27+E28+E29+E30+E31+E32+E33</f>
        <v>88662</v>
      </c>
      <c r="F26" s="14">
        <f>F27+F28+F29+F30+F31+F32+F33</f>
        <v>2027</v>
      </c>
      <c r="G26" s="14">
        <f>G27+G28+G29+G30+G31+G32+G33</f>
        <v>24949</v>
      </c>
      <c r="H26" s="14">
        <f t="shared" si="0"/>
        <v>138889</v>
      </c>
      <c r="I26" s="14">
        <f>I27+I28+I29+I30+I31+I32+I33</f>
        <v>28372</v>
      </c>
      <c r="J26" s="14">
        <f>J27+J28+J29+J30+J31+J32+J33</f>
        <v>874</v>
      </c>
      <c r="K26" s="14">
        <f t="shared" si="1"/>
        <v>29246</v>
      </c>
      <c r="L26" s="14">
        <f>L27+L28+L29+L30+L31+L32+L33</f>
        <v>11295</v>
      </c>
      <c r="M26" s="14">
        <f>M27+M28+M29+M30+M31+M32+M33</f>
        <v>5813</v>
      </c>
      <c r="N26" s="14">
        <f>N27+N28+N29+N30+N31+N32+N33</f>
        <v>5776</v>
      </c>
      <c r="O26" s="14">
        <f>O27+O28+O29+O30+O31+O32+O33</f>
        <v>4619</v>
      </c>
      <c r="P26" s="14">
        <f>P27+P28+P29+P30+P31+P32+P33</f>
        <v>23306</v>
      </c>
      <c r="Q26" s="14">
        <f t="shared" si="2"/>
        <v>80055</v>
      </c>
      <c r="R26" s="14"/>
      <c r="S26" s="12">
        <v>8</v>
      </c>
      <c r="T26" s="12"/>
      <c r="U26" s="14" t="s">
        <v>106</v>
      </c>
    </row>
    <row r="27" spans="1:21" ht="18">
      <c r="A27" s="11">
        <v>8.1</v>
      </c>
      <c r="B27" s="10"/>
      <c r="C27" s="23" t="s">
        <v>53</v>
      </c>
      <c r="D27" s="15">
        <v>3767</v>
      </c>
      <c r="E27" s="15">
        <v>162</v>
      </c>
      <c r="F27" s="15">
        <v>81</v>
      </c>
      <c r="G27" s="15">
        <v>2309</v>
      </c>
      <c r="H27" s="15">
        <f t="shared" si="0"/>
        <v>6319</v>
      </c>
      <c r="I27" s="15">
        <v>2604</v>
      </c>
      <c r="J27" s="15">
        <v>-4</v>
      </c>
      <c r="K27" s="15">
        <f t="shared" si="1"/>
        <v>2600</v>
      </c>
      <c r="L27" s="15">
        <v>-117</v>
      </c>
      <c r="M27" s="15">
        <v>219</v>
      </c>
      <c r="N27" s="15">
        <v>69</v>
      </c>
      <c r="O27" s="15">
        <v>241</v>
      </c>
      <c r="P27" s="15">
        <v>9033</v>
      </c>
      <c r="Q27" s="15">
        <f t="shared" si="2"/>
        <v>12045</v>
      </c>
      <c r="R27" s="15"/>
      <c r="S27" s="11">
        <v>8.1</v>
      </c>
      <c r="T27" s="10"/>
      <c r="U27" s="15" t="s">
        <v>65</v>
      </c>
    </row>
    <row r="28" spans="1:21" ht="18">
      <c r="A28" s="11">
        <v>8.2</v>
      </c>
      <c r="B28" s="10"/>
      <c r="C28" s="23" t="s">
        <v>54</v>
      </c>
      <c r="D28" s="15">
        <v>8294</v>
      </c>
      <c r="E28" s="15">
        <v>47655</v>
      </c>
      <c r="F28" s="15">
        <v>785</v>
      </c>
      <c r="G28" s="15">
        <v>5317</v>
      </c>
      <c r="H28" s="15">
        <f t="shared" si="0"/>
        <v>62051</v>
      </c>
      <c r="I28" s="15">
        <v>1945</v>
      </c>
      <c r="J28" s="15">
        <v>5</v>
      </c>
      <c r="K28" s="15">
        <f t="shared" si="1"/>
        <v>1950</v>
      </c>
      <c r="L28" s="15">
        <v>3726</v>
      </c>
      <c r="M28" s="15">
        <v>161</v>
      </c>
      <c r="N28" s="15">
        <v>490</v>
      </c>
      <c r="O28" s="15">
        <v>75</v>
      </c>
      <c r="P28" s="15">
        <v>2192</v>
      </c>
      <c r="Q28" s="15">
        <f t="shared" si="2"/>
        <v>8594</v>
      </c>
      <c r="R28" s="15"/>
      <c r="S28" s="11">
        <v>8.2</v>
      </c>
      <c r="T28" s="10"/>
      <c r="U28" s="15" t="s">
        <v>64</v>
      </c>
    </row>
    <row r="29" spans="1:21" ht="18">
      <c r="A29" s="11">
        <v>8.3</v>
      </c>
      <c r="B29" s="10"/>
      <c r="C29" s="23" t="s">
        <v>55</v>
      </c>
      <c r="D29" s="15">
        <v>1550</v>
      </c>
      <c r="E29" s="15">
        <v>17693</v>
      </c>
      <c r="F29" s="15">
        <v>204</v>
      </c>
      <c r="G29" s="15">
        <v>4112</v>
      </c>
      <c r="H29" s="15">
        <f t="shared" si="0"/>
        <v>23559</v>
      </c>
      <c r="I29" s="15">
        <v>388</v>
      </c>
      <c r="J29" s="15">
        <v>40</v>
      </c>
      <c r="K29" s="15">
        <f t="shared" si="1"/>
        <v>428</v>
      </c>
      <c r="L29" s="15">
        <v>260</v>
      </c>
      <c r="M29" s="15">
        <v>0</v>
      </c>
      <c r="N29" s="15">
        <v>409</v>
      </c>
      <c r="O29" s="15">
        <v>22</v>
      </c>
      <c r="P29" s="15">
        <v>3612</v>
      </c>
      <c r="Q29" s="15">
        <f t="shared" si="2"/>
        <v>4731</v>
      </c>
      <c r="R29" s="15"/>
      <c r="S29" s="11">
        <v>8.3</v>
      </c>
      <c r="T29" s="10"/>
      <c r="U29" s="15" t="s">
        <v>63</v>
      </c>
    </row>
    <row r="30" spans="1:21" ht="18">
      <c r="A30" s="11">
        <v>8.4</v>
      </c>
      <c r="B30" s="10"/>
      <c r="C30" s="23" t="s">
        <v>56</v>
      </c>
      <c r="D30" s="15">
        <v>1140</v>
      </c>
      <c r="E30" s="15">
        <v>18485</v>
      </c>
      <c r="F30" s="15">
        <v>110</v>
      </c>
      <c r="G30" s="15">
        <v>3179</v>
      </c>
      <c r="H30" s="15">
        <f t="shared" si="0"/>
        <v>22914</v>
      </c>
      <c r="I30" s="15">
        <v>2693</v>
      </c>
      <c r="J30" s="15">
        <v>7</v>
      </c>
      <c r="K30" s="15">
        <f t="shared" si="1"/>
        <v>2700</v>
      </c>
      <c r="L30" s="15">
        <v>5210</v>
      </c>
      <c r="M30" s="15">
        <v>0</v>
      </c>
      <c r="N30" s="15">
        <v>1380</v>
      </c>
      <c r="O30" s="15">
        <v>2646</v>
      </c>
      <c r="P30" s="15">
        <v>5802</v>
      </c>
      <c r="Q30" s="15">
        <f t="shared" si="2"/>
        <v>17738</v>
      </c>
      <c r="R30" s="15"/>
      <c r="S30" s="11">
        <v>8.4</v>
      </c>
      <c r="T30" s="10"/>
      <c r="U30" s="15" t="s">
        <v>107</v>
      </c>
    </row>
    <row r="31" spans="1:21" ht="21">
      <c r="A31" s="11">
        <v>8.5</v>
      </c>
      <c r="B31" s="10"/>
      <c r="C31" s="38" t="s">
        <v>122</v>
      </c>
      <c r="D31" s="15">
        <v>2872</v>
      </c>
      <c r="E31" s="15">
        <v>18</v>
      </c>
      <c r="F31" s="15">
        <v>349</v>
      </c>
      <c r="G31" s="15">
        <v>549</v>
      </c>
      <c r="H31" s="15">
        <f t="shared" si="0"/>
        <v>3788</v>
      </c>
      <c r="I31" s="15">
        <v>4663</v>
      </c>
      <c r="J31" s="15">
        <v>32</v>
      </c>
      <c r="K31" s="15">
        <f t="shared" si="1"/>
        <v>4695</v>
      </c>
      <c r="L31" s="15">
        <v>371</v>
      </c>
      <c r="M31" s="15">
        <v>1893</v>
      </c>
      <c r="N31" s="15">
        <v>1351</v>
      </c>
      <c r="O31" s="15">
        <v>1548</v>
      </c>
      <c r="P31" s="15">
        <v>127</v>
      </c>
      <c r="Q31" s="15">
        <f t="shared" si="2"/>
        <v>9985</v>
      </c>
      <c r="R31" s="15"/>
      <c r="S31" s="11">
        <v>8.5</v>
      </c>
      <c r="T31" s="10"/>
      <c r="U31" s="15" t="s">
        <v>108</v>
      </c>
    </row>
    <row r="32" spans="1:21" ht="18">
      <c r="A32" s="11">
        <v>8.6</v>
      </c>
      <c r="B32" s="10"/>
      <c r="C32" s="23" t="s">
        <v>57</v>
      </c>
      <c r="D32" s="15">
        <v>4646</v>
      </c>
      <c r="E32" s="15">
        <v>2285</v>
      </c>
      <c r="F32" s="15">
        <v>271</v>
      </c>
      <c r="G32" s="15">
        <v>1039</v>
      </c>
      <c r="H32" s="15">
        <f t="shared" si="0"/>
        <v>8241</v>
      </c>
      <c r="I32" s="15">
        <v>15355</v>
      </c>
      <c r="J32" s="15">
        <v>22</v>
      </c>
      <c r="K32" s="15">
        <f t="shared" si="1"/>
        <v>15377</v>
      </c>
      <c r="L32" s="15">
        <v>1321</v>
      </c>
      <c r="M32" s="15">
        <v>3536</v>
      </c>
      <c r="N32" s="15">
        <v>2009</v>
      </c>
      <c r="O32" s="15">
        <v>7</v>
      </c>
      <c r="P32" s="15">
        <v>1728</v>
      </c>
      <c r="Q32" s="15">
        <f t="shared" si="2"/>
        <v>23978</v>
      </c>
      <c r="R32" s="15"/>
      <c r="S32" s="11">
        <v>8.6</v>
      </c>
      <c r="T32" s="10"/>
      <c r="U32" s="15" t="s">
        <v>61</v>
      </c>
    </row>
    <row r="33" spans="1:21" ht="18">
      <c r="A33" s="11">
        <v>8.7</v>
      </c>
      <c r="B33" s="10"/>
      <c r="C33" s="24" t="s">
        <v>58</v>
      </c>
      <c r="D33" s="15">
        <v>982</v>
      </c>
      <c r="E33" s="15">
        <v>2364</v>
      </c>
      <c r="F33" s="15">
        <v>227</v>
      </c>
      <c r="G33" s="15">
        <v>8444</v>
      </c>
      <c r="H33" s="15">
        <f t="shared" si="0"/>
        <v>12017</v>
      </c>
      <c r="I33" s="15">
        <v>724</v>
      </c>
      <c r="J33" s="15">
        <v>772</v>
      </c>
      <c r="K33" s="15">
        <f t="shared" si="1"/>
        <v>1496</v>
      </c>
      <c r="L33" s="15">
        <v>524</v>
      </c>
      <c r="M33" s="15">
        <v>4</v>
      </c>
      <c r="N33" s="15">
        <v>68</v>
      </c>
      <c r="O33" s="15">
        <v>80</v>
      </c>
      <c r="P33" s="15">
        <v>812</v>
      </c>
      <c r="Q33" s="15">
        <f t="shared" si="2"/>
        <v>2984</v>
      </c>
      <c r="R33" s="15"/>
      <c r="S33" s="11">
        <v>8.7</v>
      </c>
      <c r="T33" s="10"/>
      <c r="U33" s="15" t="s">
        <v>15</v>
      </c>
    </row>
    <row r="34" spans="1:21" ht="21">
      <c r="A34" s="12">
        <v>9</v>
      </c>
      <c r="B34" s="12"/>
      <c r="C34" s="38" t="s">
        <v>117</v>
      </c>
      <c r="D34" s="14">
        <v>272</v>
      </c>
      <c r="E34" s="14">
        <v>0</v>
      </c>
      <c r="F34" s="14">
        <v>46</v>
      </c>
      <c r="G34" s="14">
        <v>514</v>
      </c>
      <c r="H34" s="14">
        <f t="shared" si="0"/>
        <v>832</v>
      </c>
      <c r="I34" s="14">
        <v>91</v>
      </c>
      <c r="J34" s="14">
        <v>0</v>
      </c>
      <c r="K34" s="14">
        <f t="shared" si="1"/>
        <v>91</v>
      </c>
      <c r="L34" s="14">
        <v>11</v>
      </c>
      <c r="M34" s="14">
        <v>0</v>
      </c>
      <c r="N34" s="14">
        <v>1</v>
      </c>
      <c r="O34" s="14">
        <v>0</v>
      </c>
      <c r="P34" s="14">
        <v>1</v>
      </c>
      <c r="Q34" s="14">
        <f t="shared" si="2"/>
        <v>104</v>
      </c>
      <c r="R34" s="14"/>
      <c r="S34" s="12">
        <v>9</v>
      </c>
      <c r="T34" s="12"/>
      <c r="U34" s="14" t="s">
        <v>109</v>
      </c>
    </row>
    <row r="35" spans="1:21" ht="18">
      <c r="A35" s="12">
        <v>10</v>
      </c>
      <c r="B35" s="12"/>
      <c r="C35" s="17" t="s">
        <v>116</v>
      </c>
      <c r="D35" s="14">
        <f>+D36+D37</f>
        <v>826</v>
      </c>
      <c r="E35" s="14">
        <f>+E36+E37</f>
        <v>0</v>
      </c>
      <c r="F35" s="14">
        <f>+F36+F37</f>
        <v>209</v>
      </c>
      <c r="G35" s="14">
        <f>+G36+G37</f>
        <v>1718</v>
      </c>
      <c r="H35" s="14">
        <f t="shared" si="0"/>
        <v>2753</v>
      </c>
      <c r="I35" s="14">
        <f>+I36+I37</f>
        <v>193</v>
      </c>
      <c r="J35" s="14">
        <f>+J36+J37</f>
        <v>1</v>
      </c>
      <c r="K35" s="14">
        <f t="shared" si="1"/>
        <v>194</v>
      </c>
      <c r="L35" s="14">
        <f>+L36+L37</f>
        <v>2</v>
      </c>
      <c r="M35" s="14">
        <f>+M36+M37</f>
        <v>7</v>
      </c>
      <c r="N35" s="14">
        <f>+N36+N37</f>
        <v>586</v>
      </c>
      <c r="O35" s="14">
        <f>+O36+O37</f>
        <v>0</v>
      </c>
      <c r="P35" s="14">
        <f>+P36+P37</f>
        <v>12</v>
      </c>
      <c r="Q35" s="14">
        <f t="shared" si="2"/>
        <v>801</v>
      </c>
      <c r="R35" s="14"/>
      <c r="S35" s="12">
        <v>10</v>
      </c>
      <c r="T35" s="12"/>
      <c r="U35" s="14" t="s">
        <v>115</v>
      </c>
    </row>
    <row r="36" spans="1:21" ht="18">
      <c r="A36" s="11">
        <v>10.1</v>
      </c>
      <c r="B36" s="10"/>
      <c r="C36" s="23" t="s">
        <v>59</v>
      </c>
      <c r="D36" s="15">
        <v>810</v>
      </c>
      <c r="E36" s="15">
        <v>0</v>
      </c>
      <c r="F36" s="15">
        <v>209</v>
      </c>
      <c r="G36" s="15">
        <v>1714</v>
      </c>
      <c r="H36" s="15">
        <f t="shared" si="0"/>
        <v>2733</v>
      </c>
      <c r="I36" s="15">
        <v>193</v>
      </c>
      <c r="J36" s="15">
        <v>1</v>
      </c>
      <c r="K36" s="15">
        <f t="shared" si="1"/>
        <v>194</v>
      </c>
      <c r="L36" s="15">
        <v>2</v>
      </c>
      <c r="M36" s="15">
        <v>7</v>
      </c>
      <c r="N36" s="15">
        <v>585</v>
      </c>
      <c r="O36" s="15">
        <v>0</v>
      </c>
      <c r="P36" s="15">
        <v>12</v>
      </c>
      <c r="Q36" s="15">
        <f t="shared" si="2"/>
        <v>800</v>
      </c>
      <c r="R36" s="15"/>
      <c r="S36" s="11">
        <v>10.1</v>
      </c>
      <c r="T36" s="10"/>
      <c r="U36" s="15" t="s">
        <v>16</v>
      </c>
    </row>
    <row r="37" spans="1:21" ht="18">
      <c r="A37" s="11">
        <v>10.2</v>
      </c>
      <c r="B37" s="10"/>
      <c r="C37" s="24" t="s">
        <v>60</v>
      </c>
      <c r="D37" s="15">
        <v>16</v>
      </c>
      <c r="E37" s="15">
        <v>0</v>
      </c>
      <c r="F37" s="15">
        <v>0</v>
      </c>
      <c r="G37" s="15">
        <v>4</v>
      </c>
      <c r="H37" s="15">
        <f t="shared" si="0"/>
        <v>20</v>
      </c>
      <c r="I37" s="15">
        <v>0</v>
      </c>
      <c r="J37" s="15">
        <v>0</v>
      </c>
      <c r="K37" s="15">
        <f t="shared" si="1"/>
        <v>0</v>
      </c>
      <c r="L37" s="15">
        <v>0</v>
      </c>
      <c r="M37" s="15">
        <v>0</v>
      </c>
      <c r="N37" s="15">
        <v>1</v>
      </c>
      <c r="O37" s="15">
        <v>0</v>
      </c>
      <c r="P37" s="15">
        <v>0</v>
      </c>
      <c r="Q37" s="15">
        <f t="shared" si="2"/>
        <v>1</v>
      </c>
      <c r="R37" s="15"/>
      <c r="S37" s="11">
        <v>10.2</v>
      </c>
      <c r="T37" s="10"/>
      <c r="U37" s="15" t="s">
        <v>62</v>
      </c>
    </row>
    <row r="38" spans="1:21" ht="20.25">
      <c r="A38" s="34">
        <v>11</v>
      </c>
      <c r="B38" s="34"/>
      <c r="C38" s="35" t="s">
        <v>22</v>
      </c>
      <c r="D38" s="36">
        <f aca="true" t="shared" si="3" ref="D38:Q38">D34+D26+D25+D24+D23+D20+D17+D16+D12+D35</f>
        <v>260666</v>
      </c>
      <c r="E38" s="36">
        <f t="shared" si="3"/>
        <v>92321</v>
      </c>
      <c r="F38" s="36">
        <f t="shared" si="3"/>
        <v>35466</v>
      </c>
      <c r="G38" s="36">
        <f t="shared" si="3"/>
        <v>86593</v>
      </c>
      <c r="H38" s="36">
        <f t="shared" si="3"/>
        <v>475046</v>
      </c>
      <c r="I38" s="36">
        <f t="shared" si="3"/>
        <v>74626</v>
      </c>
      <c r="J38" s="36">
        <f t="shared" si="3"/>
        <v>988</v>
      </c>
      <c r="K38" s="36">
        <f t="shared" si="3"/>
        <v>75614</v>
      </c>
      <c r="L38" s="36">
        <f t="shared" si="3"/>
        <v>9550</v>
      </c>
      <c r="M38" s="36">
        <f t="shared" si="3"/>
        <v>17253</v>
      </c>
      <c r="N38" s="36">
        <f t="shared" si="3"/>
        <v>15957</v>
      </c>
      <c r="O38" s="36">
        <f t="shared" si="3"/>
        <v>5872</v>
      </c>
      <c r="P38" s="36">
        <f t="shared" si="3"/>
        <v>52462</v>
      </c>
      <c r="Q38" s="36">
        <f t="shared" si="3"/>
        <v>176708</v>
      </c>
      <c r="R38" s="36"/>
      <c r="S38" s="34">
        <v>11</v>
      </c>
      <c r="T38" s="34"/>
      <c r="U38" s="37" t="s">
        <v>3</v>
      </c>
    </row>
    <row r="39" spans="1:21" ht="17.2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1"/>
    </row>
    <row r="40" spans="1:21" ht="20.25">
      <c r="A40" s="5"/>
      <c r="B40" s="5"/>
      <c r="C40" s="40" t="s">
        <v>95</v>
      </c>
      <c r="D40" s="39"/>
      <c r="E40" s="39"/>
      <c r="F40" s="39"/>
      <c r="G40" s="3"/>
      <c r="H40" s="1"/>
      <c r="I40" s="1"/>
      <c r="J40" s="1"/>
      <c r="K40" s="14" t="s">
        <v>11</v>
      </c>
      <c r="L40" s="14"/>
      <c r="M40" s="14"/>
      <c r="N40" s="15"/>
      <c r="O40" s="15"/>
      <c r="P40" s="15"/>
      <c r="Q40" s="15"/>
      <c r="R40" s="15"/>
      <c r="S40" s="15"/>
      <c r="T40" s="15"/>
      <c r="U40" s="15"/>
    </row>
    <row r="41" spans="1:21" ht="18">
      <c r="A41" s="1"/>
      <c r="B41" s="1"/>
      <c r="C41" s="39" t="s">
        <v>110</v>
      </c>
      <c r="D41" s="39"/>
      <c r="E41" s="39"/>
      <c r="F41" s="17"/>
      <c r="G41" s="1"/>
      <c r="H41" s="1"/>
      <c r="I41" s="1"/>
      <c r="J41" s="1"/>
      <c r="K41" s="16" t="s">
        <v>0</v>
      </c>
      <c r="L41" s="12" t="s">
        <v>18</v>
      </c>
      <c r="M41" s="12"/>
      <c r="N41" s="12"/>
      <c r="O41" s="15"/>
      <c r="P41" s="15"/>
      <c r="Q41" s="15"/>
      <c r="R41" s="15"/>
      <c r="S41" s="15"/>
      <c r="T41" s="15"/>
      <c r="U41" s="15"/>
    </row>
    <row r="42" spans="1:21" ht="18">
      <c r="A42" s="1"/>
      <c r="B42" s="1"/>
      <c r="C42" s="62" t="s">
        <v>89</v>
      </c>
      <c r="D42" s="63"/>
      <c r="E42" s="17"/>
      <c r="F42" s="17"/>
      <c r="G42" s="1"/>
      <c r="H42" s="1"/>
      <c r="I42" s="1"/>
      <c r="J42" s="1"/>
      <c r="K42" s="16" t="s">
        <v>1</v>
      </c>
      <c r="L42" s="12" t="s">
        <v>37</v>
      </c>
      <c r="M42" s="12"/>
      <c r="N42" s="12"/>
      <c r="O42" s="15"/>
      <c r="P42" s="15"/>
      <c r="Q42" s="15"/>
      <c r="R42" s="15"/>
      <c r="S42" s="15"/>
      <c r="T42" s="15"/>
      <c r="U42" s="15"/>
    </row>
    <row r="43" spans="1:21" ht="18">
      <c r="A43" s="1"/>
      <c r="B43" s="1"/>
      <c r="C43" s="62" t="s">
        <v>90</v>
      </c>
      <c r="D43" s="62"/>
      <c r="E43" s="17"/>
      <c r="F43" s="17"/>
      <c r="G43" s="1"/>
      <c r="H43" s="1"/>
      <c r="I43" s="1"/>
      <c r="J43" s="1"/>
      <c r="K43" s="16" t="s">
        <v>2</v>
      </c>
      <c r="L43" s="12" t="s">
        <v>38</v>
      </c>
      <c r="M43" s="12"/>
      <c r="N43" s="12"/>
      <c r="O43" s="15"/>
      <c r="P43" s="15"/>
      <c r="Q43" s="15"/>
      <c r="R43" s="15"/>
      <c r="S43" s="15"/>
      <c r="T43" s="15"/>
      <c r="U43" s="15"/>
    </row>
    <row r="44" spans="1:21" ht="18">
      <c r="A44" s="1"/>
      <c r="B44" s="1"/>
      <c r="C44" s="39" t="s">
        <v>91</v>
      </c>
      <c r="D44" s="39"/>
      <c r="E44" s="39"/>
      <c r="F44" s="17"/>
      <c r="G44" s="1"/>
      <c r="H44" s="1"/>
      <c r="I44" s="1"/>
      <c r="J44" s="1"/>
      <c r="K44" s="12" t="s">
        <v>98</v>
      </c>
      <c r="L44" s="12" t="s">
        <v>39</v>
      </c>
      <c r="M44" s="12"/>
      <c r="N44" s="12"/>
      <c r="O44" s="15"/>
      <c r="P44" s="15"/>
      <c r="Q44" s="15"/>
      <c r="R44" s="15"/>
      <c r="S44" s="15"/>
      <c r="T44" s="15"/>
      <c r="U44" s="15"/>
    </row>
    <row r="45" spans="1:21" ht="18">
      <c r="A45" s="1"/>
      <c r="B45" s="1"/>
      <c r="C45" s="62" t="s">
        <v>92</v>
      </c>
      <c r="D45" s="63"/>
      <c r="E45" s="17"/>
      <c r="F45" s="17"/>
      <c r="G45" s="1"/>
      <c r="H45" s="1"/>
      <c r="I45" s="1"/>
      <c r="J45" s="1"/>
      <c r="K45" s="12" t="s">
        <v>97</v>
      </c>
      <c r="L45" s="12" t="s">
        <v>19</v>
      </c>
      <c r="M45" s="12"/>
      <c r="N45" s="12"/>
      <c r="O45" s="15"/>
      <c r="P45" s="15"/>
      <c r="Q45" s="14" t="s">
        <v>9</v>
      </c>
      <c r="R45" s="14" t="s">
        <v>40</v>
      </c>
      <c r="S45" s="14"/>
      <c r="T45" s="14"/>
      <c r="U45" s="15"/>
    </row>
    <row r="46" spans="1:21" ht="18">
      <c r="A46" s="1"/>
      <c r="B46" s="1"/>
      <c r="C46" s="62" t="s">
        <v>93</v>
      </c>
      <c r="D46" s="62"/>
      <c r="E46" s="62"/>
      <c r="F46" s="62"/>
      <c r="G46" s="62"/>
      <c r="H46" s="1"/>
      <c r="I46" s="1"/>
      <c r="J46" s="1"/>
      <c r="K46" s="12" t="s">
        <v>96</v>
      </c>
      <c r="L46" s="14" t="s">
        <v>20</v>
      </c>
      <c r="M46" s="14"/>
      <c r="N46" s="14"/>
      <c r="O46" s="15"/>
      <c r="P46" s="15"/>
      <c r="Q46" s="14" t="s">
        <v>10</v>
      </c>
      <c r="R46" s="14" t="s">
        <v>41</v>
      </c>
      <c r="S46" s="14"/>
      <c r="T46" s="14"/>
      <c r="U46" s="15"/>
    </row>
    <row r="47" spans="1:21" ht="18">
      <c r="A47" s="1"/>
      <c r="B47" s="1"/>
      <c r="C47" s="62" t="s">
        <v>94</v>
      </c>
      <c r="D47" s="62"/>
      <c r="E47" s="62"/>
      <c r="F47" s="62"/>
      <c r="G47" s="1"/>
      <c r="H47" s="1"/>
      <c r="I47" s="1"/>
      <c r="J47" s="1"/>
      <c r="K47" s="61" t="s">
        <v>85</v>
      </c>
      <c r="L47" s="61"/>
      <c r="M47" s="61"/>
      <c r="N47" s="61"/>
      <c r="O47" s="15"/>
      <c r="P47" s="15"/>
      <c r="Q47" s="14" t="s">
        <v>8</v>
      </c>
      <c r="R47" s="14" t="s">
        <v>21</v>
      </c>
      <c r="S47" s="14"/>
      <c r="T47" s="14"/>
      <c r="U47" s="15"/>
    </row>
  </sheetData>
  <sheetProtection/>
  <mergeCells count="20">
    <mergeCell ref="S5:U9"/>
    <mergeCell ref="A10:C10"/>
    <mergeCell ref="S10:U10"/>
    <mergeCell ref="C42:D42"/>
    <mergeCell ref="K47:N47"/>
    <mergeCell ref="C43:D43"/>
    <mergeCell ref="C45:D45"/>
    <mergeCell ref="C46:G46"/>
    <mergeCell ref="C47:F47"/>
    <mergeCell ref="I4:J4"/>
    <mergeCell ref="K4:L4"/>
    <mergeCell ref="A5:C9"/>
    <mergeCell ref="D5:H5"/>
    <mergeCell ref="I5:J5"/>
    <mergeCell ref="K5:R5"/>
    <mergeCell ref="A1:J1"/>
    <mergeCell ref="K1:U1"/>
    <mergeCell ref="K2:U2"/>
    <mergeCell ref="A3:J3"/>
    <mergeCell ref="K3:U3"/>
  </mergeCells>
  <printOptions/>
  <pageMargins left="0.75" right="0.75" top="1" bottom="1" header="0.5" footer="0.5"/>
  <pageSetup firstPageNumber="120" useFirstPageNumber="1" horizontalDpi="600" verticalDpi="600" orientation="portrait" scale="67" r:id="rId1"/>
  <headerFooter alignWithMargins="0">
    <oddHeader>&amp;R&amp;"Arial Narrow,Bold"&amp;18&amp;P</oddHeader>
    <oddFooter>&amp;Lपूर्णाकंन के कारण योग मिलान नही होना संभावित है |&amp;RTotals may not tally due to rounding off.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2013-08-07T10:58:21Z</cp:lastPrinted>
  <dcterms:created xsi:type="dcterms:W3CDTF">1997-04-27T11:19:44Z</dcterms:created>
  <dcterms:modified xsi:type="dcterms:W3CDTF">2013-08-07T10:59:38Z</dcterms:modified>
  <cp:category/>
  <cp:version/>
  <cp:contentType/>
  <cp:contentStatus/>
</cp:coreProperties>
</file>