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80" windowHeight="4050" tabRatio="599" activeTab="0"/>
  </bookViews>
  <sheets>
    <sheet name="S36" sheetId="1" r:id="rId1"/>
  </sheets>
  <definedNames>
    <definedName name="_Parse_Out" hidden="1">#REF!</definedName>
    <definedName name="_xlnm.Print_Area" localSheetId="0">'S36'!$A$1:$AD$41</definedName>
  </definedNames>
  <calcPr fullCalcOnLoad="1"/>
</workbook>
</file>

<file path=xl/sharedStrings.xml><?xml version="1.0" encoding="utf-8"?>
<sst xmlns="http://schemas.openxmlformats.org/spreadsheetml/2006/main" count="136" uniqueCount="85">
  <si>
    <t>item</t>
  </si>
  <si>
    <t>CE@</t>
  </si>
  <si>
    <t>NPCS</t>
  </si>
  <si>
    <t>total</t>
  </si>
  <si>
    <t xml:space="preserve">    Also does not include the consumption of fixed capital</t>
  </si>
  <si>
    <t>general public services</t>
  </si>
  <si>
    <t>general research</t>
  </si>
  <si>
    <t>defence</t>
  </si>
  <si>
    <t>other economic services</t>
  </si>
  <si>
    <t>relief on calamities</t>
  </si>
  <si>
    <t>TOTAL</t>
  </si>
  <si>
    <t>( at current prices )</t>
  </si>
  <si>
    <t xml:space="preserve"> àÉn</t>
  </si>
  <si>
    <t>VÉÉä½</t>
  </si>
  <si>
    <t>(BÉE®Éä½ °ô{ÉªÉä)</t>
  </si>
  <si>
    <t xml:space="preserve"> (|ÉSÉÉÊãÉiÉ £ÉÉ´ÉÉå {É®)</t>
  </si>
  <si>
    <t xml:space="preserve"> ºlÉÉªÉÉÒ {ÉÚÆVÉÉÒ +É´ÉFÉªÉ £ÉÉÒ ¶ÉÉÉÊàÉãÉ xÉcÉÓ cè *</t>
  </si>
  <si>
    <t xml:space="preserve"> BÉE.{ÉÉ.</t>
  </si>
  <si>
    <t xml:space="preserve">   @  Excludes wage component of new construction.</t>
  </si>
  <si>
    <t xml:space="preserve">    NPCS : Net purchase of commodities and services</t>
  </si>
  <si>
    <t xml:space="preserve">   CE   : compensation of employees</t>
  </si>
  <si>
    <t>ºÉÉàÉÉxªÉ ãÉÉäBÉE ºÉä´ÉÉAÆ</t>
  </si>
  <si>
    <t>ºÉÉàÉÉxªÉ |É¶ÉÉºÉxÉ, ÉÊ´Énä¶É BÉEÉªÉÇ,</t>
  </si>
  <si>
    <t>ºÉÉ´ÉÇVÉÉÊxÉBÉE BªÉ´ÉºlÉÉ A´ÉÆ ºÉÖ®FÉÉ</t>
  </si>
  <si>
    <t>ºÉÉàÉÉxªÉ +ÉxÉÖºÉÆvÉÉxÉ</t>
  </si>
  <si>
    <t>®FÉÉ</t>
  </si>
  <si>
    <t>|É¶ÉÉºÉxÉ, ÉÊ´ÉÉÊxÉªÉÉäVÉxÉ A´ÉÆ +ÉxÉÖºÉÆvÉÉxÉ</t>
  </si>
  <si>
    <t>|É¶ÉÉºÉxÉ, ÉÊ´ÉÉÊxÉàÉªÉ A´ÉÆ +ÉxÉÖºÉÆvÉÉxÉ</t>
  </si>
  <si>
    <t>+ÉÉÉÌlÉBÉE  ºÉä´ÉÉAÆ</t>
  </si>
  <si>
    <t>BÉEßÉÊ­É, ´ÉÉÉÊxÉBÉEÉÒ, àÉiºªÉxÉ A´ÉÆ +ÉÉJÉä]</t>
  </si>
  <si>
    <t>JÉxÉxÉ, ÉÊ´ÉÉÊxÉàÉÉÇhÉ A´ÉÆ ÉÊxÉàÉÉÇhÉ BÉEÉªÉÇ</t>
  </si>
  <si>
    <t>ÉÊ´ÉtÉÖiÉ, MÉèºÉ, £ÉÉ{É A´ÉÆ VÉãÉ</t>
  </si>
  <si>
    <t>{ÉÉÊ®´ÉcxÉ A´ÉÆ ºÉÆSÉÉ®</t>
  </si>
  <si>
    <t xml:space="preserve">+ÉxªÉ +ÉÉÉÌlÉBÉE ºÉä´ÉÉAÆ </t>
  </si>
  <si>
    <t>ÉÊ´É{ÉnÉ ®ÉciÉ</t>
  </si>
  <si>
    <t>health services</t>
  </si>
  <si>
    <t xml:space="preserve">ºÉÉÆºBÉEßÉÊiÉBÉE, àÉxÉÉäÉÊ´ÉxÉÉän </t>
  </si>
  <si>
    <t>general administration,external</t>
  </si>
  <si>
    <t>affairs, public order and safety</t>
  </si>
  <si>
    <t xml:space="preserve"> BÉE.{ÉÉ.         : BÉEàÉÇSÉÉÉÊ®ªÉÉå BÉEÉ {ÉÉÉÊ®gÉÉÊàÉBÉE</t>
  </si>
  <si>
    <t xml:space="preserve"> {É.´É.ºÉä.ÉÊxÉ.µÉE.  : {ÉnÉlÉÇ A´ÉÆ ºÉä´ÉÉ+ÉÉäÆ BÉEÉ ÉÊxÉ´ÉãÉ µÉEªÉ</t>
  </si>
  <si>
    <t>ºÉÉàÉÉÉÊVÉBÉE ºÉÖ®FÉÉ A´ÉÆ VÉxÉBÉEãªÉÉhÉ ºÉä´ÉÉAÆ</t>
  </si>
  <si>
    <t>+ÉÉ´ÉÉºÉÉÒªÉ A´ÉÆ +ÉxªÉ ºÉÉàÉÖnÉÉÊªÉBÉE ºÉÖJÉ ºÉÖÉÊ´ÉvÉÉAÆ</t>
  </si>
  <si>
    <t>general administration, regulation &amp; research</t>
  </si>
  <si>
    <t>ºÉÉàÉÉxªÉ |É¶ÉÉºÉxÉ, ÉÊ´ÉÉÊxÉàÉªÉ A´ÉÆ +ÉxÉÖºÉÆvÉÉxÉ</t>
  </si>
  <si>
    <t xml:space="preserve"> {É.´É.ºÉä.</t>
  </si>
  <si>
    <t>ÉÊxÉ.µÉE.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</si>
  <si>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36:</t>
    </r>
    <r>
      <rPr>
        <b/>
        <sz val="18"/>
        <rFont val="DV_Divyae"/>
        <family val="0"/>
      </rPr>
      <t xml:space="preserve">  |ÉªÉÉäVÉxÉ´ÉÉ® ºÉ®BÉEÉ®ÉÒ +ÉÆÉÊiÉàÉ ={É£ÉÉäMÉ BªÉªÉ </t>
    </r>
    <r>
      <rPr>
        <sz val="18"/>
        <rFont val="Arial Narrow"/>
        <family val="2"/>
      </rPr>
      <t xml:space="preserve"> *</t>
    </r>
  </si>
  <si>
    <r>
      <t xml:space="preserve"> @ </t>
    </r>
    <r>
      <rPr>
        <b/>
        <sz val="14"/>
        <rFont val="DV_Divyae"/>
        <family val="0"/>
      </rPr>
      <t>xÉªÉä ÉÊxÉàÉÉÇhÉ BÉEÉÒ àÉVÉnÚ®ÉÒ ®ÉÊciÉ *</t>
    </r>
  </si>
  <si>
    <r>
      <t>STATEMENT 36: GOVERNMENT FINAL CONSUMPTION EXPENDITURE</t>
    </r>
    <r>
      <rPr>
        <b/>
        <vertAlign val="superscript"/>
        <sz val="18"/>
        <rFont val="Arial Narrow"/>
        <family val="2"/>
      </rPr>
      <t xml:space="preserve">* </t>
    </r>
    <r>
      <rPr>
        <b/>
        <sz val="14"/>
        <rFont val="Arial Narrow"/>
        <family val="2"/>
      </rPr>
      <t>BY PURPOSE</t>
    </r>
  </si>
  <si>
    <r>
      <t xml:space="preserve"> *</t>
    </r>
    <r>
      <rPr>
        <b/>
        <sz val="12"/>
        <rFont val="Arial Narrow"/>
        <family val="2"/>
      </rPr>
      <t xml:space="preserve">  Excludes consumption expenditure of local authorities</t>
    </r>
  </si>
  <si>
    <r>
      <t>*</t>
    </r>
    <r>
      <rPr>
        <b/>
        <sz val="14"/>
        <rFont val="Arial Narrow"/>
        <family val="2"/>
      </rPr>
      <t xml:space="preserve"> </t>
    </r>
    <r>
      <rPr>
        <b/>
        <sz val="14"/>
        <rFont val="DV_Divyae"/>
        <family val="0"/>
      </rPr>
      <t>ºlÉÉxÉÉÒªÉ |ÉÉÉÊvÉBÉE®hÉÉå BÉEä ={É£ÉÉäMÉ JÉSÉÇ BÉEÉä UÉä½BÉE® *</t>
    </r>
  </si>
  <si>
    <t>administration,  regulation &amp; research</t>
  </si>
  <si>
    <t>educational services</t>
  </si>
  <si>
    <t>administration, regulation &amp; research</t>
  </si>
  <si>
    <t>º´ÉÉºlªÉ ºÉä´ÉÉAÆ</t>
  </si>
  <si>
    <t>agriculture,forestry,  fishing &amp; hunting</t>
  </si>
  <si>
    <t>mining,manufacturing &amp;  construction</t>
  </si>
  <si>
    <t>electricity,gas,steam and other sources of energy</t>
  </si>
  <si>
    <t>water supply</t>
  </si>
  <si>
    <t>transport and communication</t>
  </si>
  <si>
    <t>environmental protection</t>
  </si>
  <si>
    <t>other miscellaneous  services</t>
  </si>
  <si>
    <t>education  services</t>
  </si>
  <si>
    <t>social security &amp;  welfare  services</t>
  </si>
  <si>
    <t>housing &amp; community amenity  services</t>
  </si>
  <si>
    <t>cultural,recreational &amp; religious  services</t>
  </si>
  <si>
    <t>economic services</t>
  </si>
  <si>
    <t>+ÉxªÉ ÉÊ´ÉÉÊ´ÉvÉ ºÉä´ÉÉAÆ</t>
  </si>
  <si>
    <t>ÉÊ¶ÉFÉÉ  ºÉä´ÉÉAÆ</t>
  </si>
  <si>
    <t>health  &amp; other services</t>
  </si>
  <si>
    <t xml:space="preserve">जल आपूर्ति </t>
  </si>
  <si>
    <t>वातावरण सुरक्षा</t>
  </si>
  <si>
    <r>
      <t xml:space="preserve">º´ÉÉºlªÉ A´ÉÆ </t>
    </r>
    <r>
      <rPr>
        <b/>
        <sz val="11"/>
        <rFont val="DV_Divyae"/>
        <family val="0"/>
      </rPr>
      <t>अन्य</t>
    </r>
    <r>
      <rPr>
        <b/>
        <sz val="13"/>
        <rFont val="DV_Divyae"/>
        <family val="0"/>
      </rPr>
      <t xml:space="preserve"> ºÉä´ÉÉAÆ</t>
    </r>
  </si>
  <si>
    <t>शैक्षणिक सेवाऐं</t>
  </si>
  <si>
    <t>relief on calamities and other misc. services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</si>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</sst>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DV_Divya"/>
      <family val="0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sz val="18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vertAlign val="superscript"/>
      <sz val="18"/>
      <name val="Arial Narrow"/>
      <family val="2"/>
    </font>
    <font>
      <sz val="10"/>
      <name val="Mangal"/>
      <family val="0"/>
    </font>
    <font>
      <b/>
      <sz val="11"/>
      <name val="DV_Divyae"/>
      <family val="0"/>
    </font>
    <font>
      <b/>
      <sz val="13"/>
      <name val="Rupee Foradian"/>
      <family val="2"/>
    </font>
    <font>
      <b/>
      <sz val="10"/>
      <name val="Mang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 quotePrefix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zoomScaleSheetLayoutView="100" workbookViewId="0" topLeftCell="L19">
      <selection activeCell="A2" sqref="A2:O2"/>
    </sheetView>
  </sheetViews>
  <sheetFormatPr defaultColWidth="9.00390625" defaultRowHeight="12.75"/>
  <cols>
    <col min="1" max="1" width="4.375" style="3" customWidth="1"/>
    <col min="2" max="2" width="1.625" style="3" customWidth="1"/>
    <col min="3" max="3" width="34.00390625" style="3" customWidth="1"/>
    <col min="4" max="27" width="7.625" style="3" customWidth="1"/>
    <col min="28" max="28" width="1.625" style="3" customWidth="1"/>
    <col min="29" max="29" width="4.25390625" style="3" customWidth="1"/>
    <col min="30" max="30" width="39.125" style="3" customWidth="1"/>
    <col min="31" max="16384" width="9.00390625" style="3" customWidth="1"/>
  </cols>
  <sheetData>
    <row r="1" spans="1:30" s="2" customFormat="1" ht="31.5" customHeight="1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4" t="s">
        <v>49</v>
      </c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2" customFormat="1" ht="31.5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4" t="s">
        <v>11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s="5" customFormat="1" ht="31.5" customHeight="1">
      <c r="A3" s="15"/>
      <c r="B3" s="16"/>
      <c r="C3" s="16"/>
      <c r="E3" s="24"/>
      <c r="F3" s="24"/>
      <c r="H3" s="26"/>
      <c r="I3" s="26"/>
      <c r="N3" s="24" t="s">
        <v>14</v>
      </c>
      <c r="O3" s="26"/>
      <c r="P3" s="34" t="s">
        <v>82</v>
      </c>
      <c r="R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5" customFormat="1" ht="24" customHeight="1">
      <c r="A4" s="43" t="s">
        <v>12</v>
      </c>
      <c r="B4" s="43"/>
      <c r="C4" s="43"/>
      <c r="D4" s="41" t="s">
        <v>76</v>
      </c>
      <c r="E4" s="41"/>
      <c r="F4" s="41"/>
      <c r="G4" s="41" t="s">
        <v>77</v>
      </c>
      <c r="H4" s="41"/>
      <c r="I4" s="41"/>
      <c r="J4" s="41" t="s">
        <v>78</v>
      </c>
      <c r="K4" s="41"/>
      <c r="L4" s="41"/>
      <c r="M4" s="41" t="s">
        <v>79</v>
      </c>
      <c r="N4" s="41"/>
      <c r="O4" s="41"/>
      <c r="P4" s="41" t="s">
        <v>80</v>
      </c>
      <c r="Q4" s="41"/>
      <c r="R4" s="41"/>
      <c r="S4" s="41" t="s">
        <v>81</v>
      </c>
      <c r="T4" s="41"/>
      <c r="U4" s="41"/>
      <c r="V4" s="41" t="s">
        <v>83</v>
      </c>
      <c r="W4" s="41"/>
      <c r="X4" s="41"/>
      <c r="Y4" s="41" t="s">
        <v>84</v>
      </c>
      <c r="Z4" s="41"/>
      <c r="AA4" s="41"/>
      <c r="AB4" s="40" t="s">
        <v>0</v>
      </c>
      <c r="AC4" s="40"/>
      <c r="AD4" s="40"/>
    </row>
    <row r="5" spans="1:30" s="5" customFormat="1" ht="24" customHeight="1">
      <c r="A5" s="43"/>
      <c r="B5" s="43"/>
      <c r="C5" s="43"/>
      <c r="D5" s="11" t="s">
        <v>17</v>
      </c>
      <c r="E5" s="11" t="s">
        <v>45</v>
      </c>
      <c r="F5" s="11" t="s">
        <v>13</v>
      </c>
      <c r="G5" s="11" t="s">
        <v>17</v>
      </c>
      <c r="H5" s="11" t="s">
        <v>45</v>
      </c>
      <c r="I5" s="11" t="s">
        <v>13</v>
      </c>
      <c r="J5" s="11" t="s">
        <v>17</v>
      </c>
      <c r="K5" s="11" t="s">
        <v>45</v>
      </c>
      <c r="L5" s="11" t="s">
        <v>13</v>
      </c>
      <c r="M5" s="11" t="s">
        <v>17</v>
      </c>
      <c r="N5" s="11" t="s">
        <v>45</v>
      </c>
      <c r="O5" s="11" t="s">
        <v>13</v>
      </c>
      <c r="P5" s="11" t="s">
        <v>17</v>
      </c>
      <c r="Q5" s="11" t="s">
        <v>45</v>
      </c>
      <c r="R5" s="11" t="s">
        <v>13</v>
      </c>
      <c r="S5" s="11" t="s">
        <v>17</v>
      </c>
      <c r="T5" s="11" t="s">
        <v>45</v>
      </c>
      <c r="U5" s="11" t="s">
        <v>13</v>
      </c>
      <c r="V5" s="11" t="s">
        <v>17</v>
      </c>
      <c r="W5" s="11" t="s">
        <v>45</v>
      </c>
      <c r="X5" s="11" t="s">
        <v>13</v>
      </c>
      <c r="Y5" s="11" t="s">
        <v>17</v>
      </c>
      <c r="Z5" s="11" t="s">
        <v>45</v>
      </c>
      <c r="AA5" s="11" t="s">
        <v>13</v>
      </c>
      <c r="AB5" s="40"/>
      <c r="AC5" s="40"/>
      <c r="AD5" s="40"/>
    </row>
    <row r="6" spans="1:30" s="5" customFormat="1" ht="24" customHeight="1">
      <c r="A6" s="43"/>
      <c r="B6" s="43"/>
      <c r="C6" s="43"/>
      <c r="D6" s="11"/>
      <c r="E6" s="11" t="s">
        <v>46</v>
      </c>
      <c r="F6" s="11"/>
      <c r="G6" s="11"/>
      <c r="H6" s="11" t="s">
        <v>46</v>
      </c>
      <c r="I6" s="11"/>
      <c r="J6" s="11"/>
      <c r="K6" s="11" t="s">
        <v>46</v>
      </c>
      <c r="L6" s="11"/>
      <c r="M6" s="11"/>
      <c r="N6" s="11" t="s">
        <v>46</v>
      </c>
      <c r="O6" s="11"/>
      <c r="P6" s="11"/>
      <c r="Q6" s="11" t="s">
        <v>46</v>
      </c>
      <c r="R6" s="11"/>
      <c r="S6" s="11"/>
      <c r="T6" s="11" t="s">
        <v>46</v>
      </c>
      <c r="U6" s="11"/>
      <c r="V6" s="11"/>
      <c r="W6" s="11" t="s">
        <v>46</v>
      </c>
      <c r="X6" s="11"/>
      <c r="Y6" s="11"/>
      <c r="Z6" s="11" t="s">
        <v>46</v>
      </c>
      <c r="AA6" s="11"/>
      <c r="AB6" s="40"/>
      <c r="AC6" s="40"/>
      <c r="AD6" s="40"/>
    </row>
    <row r="7" spans="1:30" s="5" customFormat="1" ht="24" customHeight="1">
      <c r="A7" s="43"/>
      <c r="B7" s="43"/>
      <c r="C7" s="43"/>
      <c r="D7" s="10" t="s">
        <v>1</v>
      </c>
      <c r="E7" s="10" t="s">
        <v>2</v>
      </c>
      <c r="F7" s="10" t="s">
        <v>10</v>
      </c>
      <c r="G7" s="10" t="s">
        <v>1</v>
      </c>
      <c r="H7" s="10" t="s">
        <v>2</v>
      </c>
      <c r="I7" s="10" t="s">
        <v>10</v>
      </c>
      <c r="J7" s="10" t="s">
        <v>1</v>
      </c>
      <c r="K7" s="10" t="s">
        <v>2</v>
      </c>
      <c r="L7" s="10" t="s">
        <v>10</v>
      </c>
      <c r="M7" s="10" t="s">
        <v>1</v>
      </c>
      <c r="N7" s="10" t="s">
        <v>2</v>
      </c>
      <c r="O7" s="10" t="s">
        <v>10</v>
      </c>
      <c r="P7" s="10" t="s">
        <v>1</v>
      </c>
      <c r="Q7" s="10" t="s">
        <v>2</v>
      </c>
      <c r="R7" s="10" t="s">
        <v>10</v>
      </c>
      <c r="S7" s="10" t="s">
        <v>1</v>
      </c>
      <c r="T7" s="10" t="s">
        <v>2</v>
      </c>
      <c r="U7" s="10" t="s">
        <v>10</v>
      </c>
      <c r="V7" s="10" t="s">
        <v>1</v>
      </c>
      <c r="W7" s="10" t="s">
        <v>2</v>
      </c>
      <c r="X7" s="10" t="s">
        <v>10</v>
      </c>
      <c r="Y7" s="10" t="s">
        <v>1</v>
      </c>
      <c r="Z7" s="10" t="s">
        <v>2</v>
      </c>
      <c r="AA7" s="10" t="s">
        <v>10</v>
      </c>
      <c r="AB7" s="40"/>
      <c r="AC7" s="40"/>
      <c r="AD7" s="40"/>
    </row>
    <row r="8" spans="1:30" s="27" customFormat="1" ht="24" customHeight="1">
      <c r="A8" s="42">
        <v>1</v>
      </c>
      <c r="B8" s="42"/>
      <c r="C8" s="42"/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39">
        <v>1</v>
      </c>
      <c r="AC8" s="39"/>
      <c r="AD8" s="39"/>
    </row>
    <row r="9" spans="1:30" s="21" customFormat="1" ht="24" customHeight="1">
      <c r="A9" s="12">
        <v>1</v>
      </c>
      <c r="B9" s="18"/>
      <c r="C9" s="19" t="s">
        <v>21</v>
      </c>
      <c r="D9" s="20">
        <f>+D10+D12</f>
        <v>74562</v>
      </c>
      <c r="E9" s="20">
        <f>+E10+E12</f>
        <v>8781</v>
      </c>
      <c r="F9" s="20">
        <f>+D9+E9</f>
        <v>83343</v>
      </c>
      <c r="G9" s="20">
        <f>+G10+G12</f>
        <v>81417</v>
      </c>
      <c r="H9" s="20">
        <f>+H10+H12</f>
        <v>14398</v>
      </c>
      <c r="I9" s="20">
        <f>+G9+H9</f>
        <v>95815</v>
      </c>
      <c r="J9" s="20">
        <f>+J10+J12</f>
        <v>79802</v>
      </c>
      <c r="K9" s="20">
        <f>+K10+K12</f>
        <v>18897</v>
      </c>
      <c r="L9" s="20">
        <f>+J9+K9</f>
        <v>98699</v>
      </c>
      <c r="M9" s="20">
        <f>+M10+M12</f>
        <v>94913</v>
      </c>
      <c r="N9" s="20">
        <f>+N10+N12</f>
        <v>18504</v>
      </c>
      <c r="O9" s="20">
        <f>+M9+N9</f>
        <v>113417</v>
      </c>
      <c r="P9" s="20">
        <f>+P10+P12</f>
        <v>117325</v>
      </c>
      <c r="Q9" s="20">
        <f>+Q10+Q12</f>
        <v>22079</v>
      </c>
      <c r="R9" s="20">
        <f>+P9+Q9</f>
        <v>139404</v>
      </c>
      <c r="S9" s="20">
        <f>+S10+S12</f>
        <v>152108</v>
      </c>
      <c r="T9" s="20">
        <f>+T10+T12</f>
        <v>28550</v>
      </c>
      <c r="U9" s="20">
        <f>+S9+T9</f>
        <v>180658</v>
      </c>
      <c r="V9" s="20">
        <f>+V10+V12</f>
        <v>170435</v>
      </c>
      <c r="W9" s="20">
        <f>+W10+W12</f>
        <v>29617</v>
      </c>
      <c r="X9" s="20">
        <f>+V9+W9</f>
        <v>200052</v>
      </c>
      <c r="Y9" s="20">
        <f>+Y10+Y12</f>
        <v>196525</v>
      </c>
      <c r="Z9" s="20">
        <f>+Z10+Z12</f>
        <v>41849</v>
      </c>
      <c r="AA9" s="20">
        <f>+Y9+Z9</f>
        <v>238374</v>
      </c>
      <c r="AB9" s="20"/>
      <c r="AC9" s="12">
        <v>1</v>
      </c>
      <c r="AD9" s="20" t="s">
        <v>5</v>
      </c>
    </row>
    <row r="10" spans="1:30" s="5" customFormat="1" ht="24" customHeight="1">
      <c r="A10" s="29">
        <v>1.1</v>
      </c>
      <c r="B10" s="8"/>
      <c r="C10" s="13" t="s">
        <v>22</v>
      </c>
      <c r="D10" s="9">
        <v>74378</v>
      </c>
      <c r="E10" s="9">
        <v>8720</v>
      </c>
      <c r="F10" s="9">
        <f>+D10+E10</f>
        <v>83098</v>
      </c>
      <c r="G10" s="9">
        <v>81282</v>
      </c>
      <c r="H10" s="9">
        <v>14318</v>
      </c>
      <c r="I10" s="9">
        <f>+G10+H10</f>
        <v>95600</v>
      </c>
      <c r="J10" s="9">
        <v>79651</v>
      </c>
      <c r="K10" s="9">
        <v>19148</v>
      </c>
      <c r="L10" s="9">
        <f>+J10+K10</f>
        <v>98799</v>
      </c>
      <c r="M10" s="9">
        <v>94468</v>
      </c>
      <c r="N10" s="9">
        <v>18769</v>
      </c>
      <c r="O10" s="9">
        <f>+M10+N10</f>
        <v>113237</v>
      </c>
      <c r="P10" s="9">
        <v>117115</v>
      </c>
      <c r="Q10" s="9">
        <v>22610</v>
      </c>
      <c r="R10" s="9">
        <f>+P10+Q10</f>
        <v>139725</v>
      </c>
      <c r="S10" s="9">
        <v>151788</v>
      </c>
      <c r="T10" s="9">
        <v>28943</v>
      </c>
      <c r="U10" s="9">
        <f>+S10+T10</f>
        <v>180731</v>
      </c>
      <c r="V10" s="9">
        <v>168129</v>
      </c>
      <c r="W10" s="9">
        <v>28396</v>
      </c>
      <c r="X10" s="9">
        <f>+V10+W10</f>
        <v>196525</v>
      </c>
      <c r="Y10" s="9">
        <v>194159</v>
      </c>
      <c r="Z10" s="9">
        <v>40145</v>
      </c>
      <c r="AA10" s="9">
        <f>+Y10+Z10</f>
        <v>234304</v>
      </c>
      <c r="AB10" s="9"/>
      <c r="AC10" s="29">
        <v>1.1</v>
      </c>
      <c r="AD10" s="9" t="s">
        <v>37</v>
      </c>
    </row>
    <row r="11" spans="1:30" s="5" customFormat="1" ht="24" customHeight="1">
      <c r="A11" s="29"/>
      <c r="B11" s="7"/>
      <c r="C11" s="13" t="s">
        <v>23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9"/>
      <c r="AD11" s="9" t="s">
        <v>38</v>
      </c>
    </row>
    <row r="12" spans="1:30" s="5" customFormat="1" ht="24" customHeight="1">
      <c r="A12" s="29">
        <v>1.2</v>
      </c>
      <c r="B12" s="8"/>
      <c r="C12" s="13" t="s">
        <v>24</v>
      </c>
      <c r="D12" s="9">
        <v>184</v>
      </c>
      <c r="E12" s="9">
        <v>61</v>
      </c>
      <c r="F12" s="9">
        <f aca="true" t="shared" si="0" ref="F12:F34">+D12+E12</f>
        <v>245</v>
      </c>
      <c r="G12" s="9">
        <v>135</v>
      </c>
      <c r="H12" s="9">
        <v>80</v>
      </c>
      <c r="I12" s="9">
        <f>+G12+H12</f>
        <v>215</v>
      </c>
      <c r="J12" s="9">
        <v>151</v>
      </c>
      <c r="K12" s="9">
        <v>-251</v>
      </c>
      <c r="L12" s="9">
        <f>+J12+K12</f>
        <v>-100</v>
      </c>
      <c r="M12" s="9">
        <v>445</v>
      </c>
      <c r="N12" s="9">
        <v>-265</v>
      </c>
      <c r="O12" s="9">
        <f>+M12+N12</f>
        <v>180</v>
      </c>
      <c r="P12" s="9">
        <v>210</v>
      </c>
      <c r="Q12" s="9">
        <v>-531</v>
      </c>
      <c r="R12" s="9">
        <f>+P12+Q12</f>
        <v>-321</v>
      </c>
      <c r="S12" s="9">
        <v>320</v>
      </c>
      <c r="T12" s="9">
        <v>-393</v>
      </c>
      <c r="U12" s="9">
        <f>+S12+T12</f>
        <v>-73</v>
      </c>
      <c r="V12" s="9">
        <v>2306</v>
      </c>
      <c r="W12" s="9">
        <v>1221</v>
      </c>
      <c r="X12" s="9">
        <f>+V12+W12</f>
        <v>3527</v>
      </c>
      <c r="Y12" s="9">
        <v>2366</v>
      </c>
      <c r="Z12" s="9">
        <v>1704</v>
      </c>
      <c r="AA12" s="9">
        <f>+Y12+Z12</f>
        <v>4070</v>
      </c>
      <c r="AB12" s="9"/>
      <c r="AC12" s="29">
        <v>1.2</v>
      </c>
      <c r="AD12" s="9" t="s">
        <v>6</v>
      </c>
    </row>
    <row r="13" spans="1:30" s="21" customFormat="1" ht="24" customHeight="1">
      <c r="A13" s="12">
        <v>2</v>
      </c>
      <c r="B13" s="18"/>
      <c r="C13" s="19" t="s">
        <v>25</v>
      </c>
      <c r="D13" s="20">
        <v>37465</v>
      </c>
      <c r="E13" s="20">
        <v>29580</v>
      </c>
      <c r="F13" s="20">
        <f t="shared" si="0"/>
        <v>67045</v>
      </c>
      <c r="G13" s="20">
        <v>41212</v>
      </c>
      <c r="H13" s="20">
        <v>38903</v>
      </c>
      <c r="I13" s="20">
        <f>+G13+H13</f>
        <v>80115</v>
      </c>
      <c r="J13" s="20">
        <f>48055-1908</f>
        <v>46147</v>
      </c>
      <c r="K13" s="20">
        <v>36611</v>
      </c>
      <c r="L13" s="20">
        <f>+J13+K13</f>
        <v>82758</v>
      </c>
      <c r="M13" s="20">
        <v>52829</v>
      </c>
      <c r="N13" s="20">
        <v>41566</v>
      </c>
      <c r="O13" s="20">
        <f>+M13+N13</f>
        <v>94395</v>
      </c>
      <c r="P13" s="20">
        <v>84358</v>
      </c>
      <c r="Q13" s="20">
        <v>37527</v>
      </c>
      <c r="R13" s="20">
        <f>+P13+Q13</f>
        <v>121885</v>
      </c>
      <c r="S13" s="20">
        <v>126345</v>
      </c>
      <c r="T13" s="20">
        <v>45001</v>
      </c>
      <c r="U13" s="20">
        <f>+S13+T13</f>
        <v>171346</v>
      </c>
      <c r="V13" s="20">
        <v>131318</v>
      </c>
      <c r="W13" s="20">
        <v>53697</v>
      </c>
      <c r="X13" s="20">
        <f>+V13+W13</f>
        <v>185015</v>
      </c>
      <c r="Y13" s="20">
        <v>143755</v>
      </c>
      <c r="Z13" s="20">
        <v>60283</v>
      </c>
      <c r="AA13" s="20">
        <f>+Y13+Z13</f>
        <v>204038</v>
      </c>
      <c r="AB13" s="20"/>
      <c r="AC13" s="12">
        <v>2</v>
      </c>
      <c r="AD13" s="20" t="s">
        <v>7</v>
      </c>
    </row>
    <row r="14" spans="1:30" s="21" customFormat="1" ht="24" customHeight="1">
      <c r="A14" s="12">
        <v>3</v>
      </c>
      <c r="B14" s="18"/>
      <c r="C14" s="19" t="s">
        <v>69</v>
      </c>
      <c r="D14" s="20">
        <f>+D15+D16</f>
        <v>46096</v>
      </c>
      <c r="E14" s="20">
        <f>+E15+E16</f>
        <v>4216</v>
      </c>
      <c r="F14" s="20">
        <f t="shared" si="0"/>
        <v>50312</v>
      </c>
      <c r="G14" s="20">
        <f>+G15+G16</f>
        <v>55162</v>
      </c>
      <c r="H14" s="20">
        <f>+H15+H16</f>
        <v>4479</v>
      </c>
      <c r="I14" s="20">
        <f aca="true" t="shared" si="1" ref="I14:I32">+G14+H14</f>
        <v>59641</v>
      </c>
      <c r="J14" s="20">
        <f>+J15+J16</f>
        <v>63204</v>
      </c>
      <c r="K14" s="20">
        <f>+K15+K16</f>
        <v>6140</v>
      </c>
      <c r="L14" s="20">
        <f aca="true" t="shared" si="2" ref="L14:L34">+J14+K14</f>
        <v>69344</v>
      </c>
      <c r="M14" s="20">
        <f>+M15+M16</f>
        <v>71103</v>
      </c>
      <c r="N14" s="20">
        <f>+N15+N16</f>
        <v>7088</v>
      </c>
      <c r="O14" s="20">
        <f aca="true" t="shared" si="3" ref="O14:O34">+M14+N14</f>
        <v>78191</v>
      </c>
      <c r="P14" s="20">
        <f>+P15+P16</f>
        <v>89110</v>
      </c>
      <c r="Q14" s="20">
        <f>+Q15+Q16</f>
        <v>9106</v>
      </c>
      <c r="R14" s="20">
        <f aca="true" t="shared" si="4" ref="R14:R34">+P14+Q14</f>
        <v>98216</v>
      </c>
      <c r="S14" s="20">
        <f>+S15+S16</f>
        <v>109186</v>
      </c>
      <c r="T14" s="20">
        <f>+T15+T16</f>
        <v>6850</v>
      </c>
      <c r="U14" s="20">
        <f aca="true" t="shared" si="5" ref="U14:U34">+S14+T14</f>
        <v>116036</v>
      </c>
      <c r="V14" s="20">
        <f>+V15+V16</f>
        <v>139058</v>
      </c>
      <c r="W14" s="20">
        <f>+W15+W16</f>
        <v>9155</v>
      </c>
      <c r="X14" s="20">
        <f aca="true" t="shared" si="6" ref="X14:X34">+V14+W14</f>
        <v>148213</v>
      </c>
      <c r="Y14" s="20">
        <f>+Y15+Y16</f>
        <v>158428</v>
      </c>
      <c r="Z14" s="20">
        <f>+Z15+Z16</f>
        <v>13910</v>
      </c>
      <c r="AA14" s="20">
        <f aca="true" t="shared" si="7" ref="AA14:AA34">+Y14+Z14</f>
        <v>172338</v>
      </c>
      <c r="AB14" s="20"/>
      <c r="AC14" s="12">
        <v>3</v>
      </c>
      <c r="AD14" s="20" t="s">
        <v>63</v>
      </c>
    </row>
    <row r="15" spans="1:30" s="5" customFormat="1" ht="24" customHeight="1">
      <c r="A15" s="29">
        <v>3.1</v>
      </c>
      <c r="B15" s="8"/>
      <c r="C15" s="13" t="s">
        <v>26</v>
      </c>
      <c r="D15" s="9">
        <v>1371</v>
      </c>
      <c r="E15" s="9">
        <v>284</v>
      </c>
      <c r="F15" s="9">
        <f t="shared" si="0"/>
        <v>1655</v>
      </c>
      <c r="G15" s="9">
        <v>1891</v>
      </c>
      <c r="H15" s="9">
        <v>505</v>
      </c>
      <c r="I15" s="9">
        <f t="shared" si="1"/>
        <v>2396</v>
      </c>
      <c r="J15" s="9">
        <v>2798</v>
      </c>
      <c r="K15" s="9">
        <v>637</v>
      </c>
      <c r="L15" s="9">
        <f t="shared" si="2"/>
        <v>3435</v>
      </c>
      <c r="M15" s="9">
        <v>2570</v>
      </c>
      <c r="N15" s="9">
        <v>487</v>
      </c>
      <c r="O15" s="9">
        <f t="shared" si="3"/>
        <v>3057</v>
      </c>
      <c r="P15" s="9">
        <v>4309</v>
      </c>
      <c r="Q15" s="9">
        <v>933</v>
      </c>
      <c r="R15" s="9">
        <f t="shared" si="4"/>
        <v>5242</v>
      </c>
      <c r="S15" s="9">
        <v>5716</v>
      </c>
      <c r="T15" s="9">
        <v>-1287</v>
      </c>
      <c r="U15" s="9">
        <f t="shared" si="5"/>
        <v>4429</v>
      </c>
      <c r="V15" s="9">
        <v>6918</v>
      </c>
      <c r="W15" s="9">
        <v>-1607</v>
      </c>
      <c r="X15" s="9">
        <f t="shared" si="6"/>
        <v>5311</v>
      </c>
      <c r="Y15" s="9">
        <v>7248</v>
      </c>
      <c r="Z15" s="9">
        <v>-3159</v>
      </c>
      <c r="AA15" s="9">
        <f t="shared" si="7"/>
        <v>4089</v>
      </c>
      <c r="AB15" s="9"/>
      <c r="AC15" s="29">
        <v>3.1</v>
      </c>
      <c r="AD15" s="9" t="s">
        <v>52</v>
      </c>
    </row>
    <row r="16" spans="1:30" s="5" customFormat="1" ht="24" customHeight="1">
      <c r="A16" s="29">
        <v>3.2</v>
      </c>
      <c r="B16" s="8"/>
      <c r="C16" s="31" t="s">
        <v>74</v>
      </c>
      <c r="D16" s="9">
        <v>44725</v>
      </c>
      <c r="E16" s="9">
        <v>3932</v>
      </c>
      <c r="F16" s="9">
        <f t="shared" si="0"/>
        <v>48657</v>
      </c>
      <c r="G16" s="9">
        <v>53271</v>
      </c>
      <c r="H16" s="9">
        <v>3974</v>
      </c>
      <c r="I16" s="9">
        <f t="shared" si="1"/>
        <v>57245</v>
      </c>
      <c r="J16" s="9">
        <f>60350+56</f>
        <v>60406</v>
      </c>
      <c r="K16" s="9">
        <v>5503</v>
      </c>
      <c r="L16" s="9">
        <f t="shared" si="2"/>
        <v>65909</v>
      </c>
      <c r="M16" s="9">
        <v>68533</v>
      </c>
      <c r="N16" s="9">
        <v>6601</v>
      </c>
      <c r="O16" s="9">
        <f t="shared" si="3"/>
        <v>75134</v>
      </c>
      <c r="P16" s="9">
        <v>84801</v>
      </c>
      <c r="Q16" s="9">
        <v>8173</v>
      </c>
      <c r="R16" s="9">
        <f t="shared" si="4"/>
        <v>92974</v>
      </c>
      <c r="S16" s="9">
        <v>103470</v>
      </c>
      <c r="T16" s="9">
        <v>8137</v>
      </c>
      <c r="U16" s="9">
        <f t="shared" si="5"/>
        <v>111607</v>
      </c>
      <c r="V16" s="9">
        <v>132140</v>
      </c>
      <c r="W16" s="9">
        <v>10762</v>
      </c>
      <c r="X16" s="9">
        <f t="shared" si="6"/>
        <v>142902</v>
      </c>
      <c r="Y16" s="9">
        <v>151180</v>
      </c>
      <c r="Z16" s="9">
        <v>17069</v>
      </c>
      <c r="AA16" s="9">
        <f t="shared" si="7"/>
        <v>168249</v>
      </c>
      <c r="AB16" s="9"/>
      <c r="AC16" s="29">
        <v>3.2</v>
      </c>
      <c r="AD16" s="9" t="s">
        <v>53</v>
      </c>
    </row>
    <row r="17" spans="1:30" s="21" customFormat="1" ht="24" customHeight="1">
      <c r="A17" s="12">
        <v>4</v>
      </c>
      <c r="B17" s="18"/>
      <c r="C17" s="19" t="s">
        <v>73</v>
      </c>
      <c r="D17" s="20">
        <f>+D18+D19</f>
        <v>17127</v>
      </c>
      <c r="E17" s="20">
        <f>+E18+E19</f>
        <v>2988</v>
      </c>
      <c r="F17" s="20">
        <f t="shared" si="0"/>
        <v>20115</v>
      </c>
      <c r="G17" s="20">
        <f>+G18+G19</f>
        <v>21333</v>
      </c>
      <c r="H17" s="20">
        <f>+H18+H19</f>
        <v>4005</v>
      </c>
      <c r="I17" s="20">
        <f t="shared" si="1"/>
        <v>25338</v>
      </c>
      <c r="J17" s="20">
        <f>+J18+J19</f>
        <v>24025</v>
      </c>
      <c r="K17" s="20">
        <f>+K18+K19</f>
        <v>4463</v>
      </c>
      <c r="L17" s="20">
        <f t="shared" si="2"/>
        <v>28488</v>
      </c>
      <c r="M17" s="20">
        <f>+M18+M19</f>
        <v>25065</v>
      </c>
      <c r="N17" s="20">
        <f>+N18+N19</f>
        <v>6472</v>
      </c>
      <c r="O17" s="20">
        <f t="shared" si="3"/>
        <v>31537</v>
      </c>
      <c r="P17" s="20">
        <f>+P18+P19</f>
        <v>29354</v>
      </c>
      <c r="Q17" s="20">
        <f>+Q18+Q19</f>
        <v>6132</v>
      </c>
      <c r="R17" s="20">
        <f t="shared" si="4"/>
        <v>35486</v>
      </c>
      <c r="S17" s="20">
        <f>+S18+S19</f>
        <v>36048</v>
      </c>
      <c r="T17" s="20">
        <f>+T18+T19</f>
        <v>6581</v>
      </c>
      <c r="U17" s="20">
        <f t="shared" si="5"/>
        <v>42629</v>
      </c>
      <c r="V17" s="20">
        <f>+V18+V19</f>
        <v>44782</v>
      </c>
      <c r="W17" s="20">
        <f>+W18+W19</f>
        <v>9349</v>
      </c>
      <c r="X17" s="20">
        <f t="shared" si="6"/>
        <v>54131</v>
      </c>
      <c r="Y17" s="20">
        <f>+Y18+Y19</f>
        <v>50504</v>
      </c>
      <c r="Z17" s="20">
        <f>+Z18+Z19</f>
        <v>10987</v>
      </c>
      <c r="AA17" s="20">
        <f t="shared" si="7"/>
        <v>61491</v>
      </c>
      <c r="AB17" s="20"/>
      <c r="AC17" s="12">
        <v>4</v>
      </c>
      <c r="AD17" s="20" t="s">
        <v>70</v>
      </c>
    </row>
    <row r="18" spans="1:30" s="5" customFormat="1" ht="24" customHeight="1">
      <c r="A18" s="29">
        <v>4.1</v>
      </c>
      <c r="B18" s="8"/>
      <c r="C18" s="13" t="s">
        <v>27</v>
      </c>
      <c r="D18" s="9">
        <v>1224</v>
      </c>
      <c r="E18" s="9">
        <v>447</v>
      </c>
      <c r="F18" s="9">
        <f t="shared" si="0"/>
        <v>1671</v>
      </c>
      <c r="G18" s="9">
        <v>1469</v>
      </c>
      <c r="H18" s="9">
        <v>340</v>
      </c>
      <c r="I18" s="9">
        <f t="shared" si="1"/>
        <v>1809</v>
      </c>
      <c r="J18" s="9">
        <v>2434</v>
      </c>
      <c r="K18" s="9">
        <v>509</v>
      </c>
      <c r="L18" s="9">
        <f t="shared" si="2"/>
        <v>2943</v>
      </c>
      <c r="M18" s="9">
        <v>2608</v>
      </c>
      <c r="N18" s="9">
        <v>751</v>
      </c>
      <c r="O18" s="9">
        <f t="shared" si="3"/>
        <v>3359</v>
      </c>
      <c r="P18" s="9">
        <v>3688</v>
      </c>
      <c r="Q18" s="9">
        <v>1071</v>
      </c>
      <c r="R18" s="9">
        <f t="shared" si="4"/>
        <v>4759</v>
      </c>
      <c r="S18" s="36">
        <v>5090</v>
      </c>
      <c r="T18" s="36">
        <v>764</v>
      </c>
      <c r="U18" s="36">
        <f t="shared" si="5"/>
        <v>5854</v>
      </c>
      <c r="V18" s="36">
        <v>6349</v>
      </c>
      <c r="W18" s="36">
        <v>1220</v>
      </c>
      <c r="X18" s="36">
        <f t="shared" si="6"/>
        <v>7569</v>
      </c>
      <c r="Y18" s="36">
        <v>7299</v>
      </c>
      <c r="Z18" s="36">
        <v>1217</v>
      </c>
      <c r="AA18" s="36">
        <f t="shared" si="7"/>
        <v>8516</v>
      </c>
      <c r="AB18" s="9"/>
      <c r="AC18" s="29">
        <v>4.1</v>
      </c>
      <c r="AD18" s="9" t="s">
        <v>54</v>
      </c>
    </row>
    <row r="19" spans="1:30" s="5" customFormat="1" ht="24" customHeight="1">
      <c r="A19" s="29">
        <v>4.2</v>
      </c>
      <c r="B19" s="8"/>
      <c r="C19" s="13" t="s">
        <v>55</v>
      </c>
      <c r="D19" s="9">
        <v>15903</v>
      </c>
      <c r="E19" s="9">
        <v>2541</v>
      </c>
      <c r="F19" s="9">
        <f t="shared" si="0"/>
        <v>18444</v>
      </c>
      <c r="G19" s="9">
        <v>19864</v>
      </c>
      <c r="H19" s="9">
        <v>3665</v>
      </c>
      <c r="I19" s="9">
        <f t="shared" si="1"/>
        <v>23529</v>
      </c>
      <c r="J19" s="9">
        <f>19739+1852</f>
        <v>21591</v>
      </c>
      <c r="K19" s="9">
        <v>3954</v>
      </c>
      <c r="L19" s="9">
        <f t="shared" si="2"/>
        <v>25545</v>
      </c>
      <c r="M19" s="9">
        <v>22457</v>
      </c>
      <c r="N19" s="9">
        <v>5721</v>
      </c>
      <c r="O19" s="9">
        <f t="shared" si="3"/>
        <v>28178</v>
      </c>
      <c r="P19" s="9">
        <v>25666</v>
      </c>
      <c r="Q19" s="9">
        <v>5061</v>
      </c>
      <c r="R19" s="9">
        <f t="shared" si="4"/>
        <v>30727</v>
      </c>
      <c r="S19" s="36">
        <v>30958</v>
      </c>
      <c r="T19" s="36">
        <v>5817</v>
      </c>
      <c r="U19" s="36">
        <f t="shared" si="5"/>
        <v>36775</v>
      </c>
      <c r="V19" s="36">
        <v>38433</v>
      </c>
      <c r="W19" s="36">
        <v>8129</v>
      </c>
      <c r="X19" s="36">
        <f t="shared" si="6"/>
        <v>46562</v>
      </c>
      <c r="Y19" s="36">
        <v>43205</v>
      </c>
      <c r="Z19" s="36">
        <v>9770</v>
      </c>
      <c r="AA19" s="36">
        <f t="shared" si="7"/>
        <v>52975</v>
      </c>
      <c r="AB19" s="9"/>
      <c r="AC19" s="29">
        <v>4.2</v>
      </c>
      <c r="AD19" s="9" t="s">
        <v>35</v>
      </c>
    </row>
    <row r="20" spans="1:30" s="21" customFormat="1" ht="24" customHeight="1">
      <c r="A20" s="12">
        <v>5</v>
      </c>
      <c r="B20" s="18"/>
      <c r="C20" s="19" t="s">
        <v>41</v>
      </c>
      <c r="D20" s="20">
        <v>5899</v>
      </c>
      <c r="E20" s="20">
        <v>4045</v>
      </c>
      <c r="F20" s="20">
        <f t="shared" si="0"/>
        <v>9944</v>
      </c>
      <c r="G20" s="20">
        <v>7586</v>
      </c>
      <c r="H20" s="20">
        <v>4621</v>
      </c>
      <c r="I20" s="20">
        <f t="shared" si="1"/>
        <v>12207</v>
      </c>
      <c r="J20" s="20">
        <v>6892</v>
      </c>
      <c r="K20" s="20">
        <v>4178</v>
      </c>
      <c r="L20" s="20">
        <f t="shared" si="2"/>
        <v>11070</v>
      </c>
      <c r="M20" s="20">
        <v>9150</v>
      </c>
      <c r="N20" s="20">
        <v>8350</v>
      </c>
      <c r="O20" s="20">
        <f t="shared" si="3"/>
        <v>17500</v>
      </c>
      <c r="P20" s="20">
        <v>10422</v>
      </c>
      <c r="Q20" s="20">
        <v>8900</v>
      </c>
      <c r="R20" s="20">
        <f t="shared" si="4"/>
        <v>19322</v>
      </c>
      <c r="S20" s="37">
        <v>15226</v>
      </c>
      <c r="T20" s="37">
        <v>10340.1</v>
      </c>
      <c r="U20" s="37">
        <f t="shared" si="5"/>
        <v>25566.1</v>
      </c>
      <c r="V20" s="37">
        <v>15037</v>
      </c>
      <c r="W20" s="37">
        <v>13970.78</v>
      </c>
      <c r="X20" s="37">
        <f t="shared" si="6"/>
        <v>29007.78</v>
      </c>
      <c r="Y20" s="37">
        <v>18234</v>
      </c>
      <c r="Z20" s="37">
        <v>20878.21</v>
      </c>
      <c r="AA20" s="37">
        <f t="shared" si="7"/>
        <v>39112.21</v>
      </c>
      <c r="AB20" s="20"/>
      <c r="AC20" s="12">
        <v>5</v>
      </c>
      <c r="AD20" s="20" t="s">
        <v>64</v>
      </c>
    </row>
    <row r="21" spans="1:30" s="21" customFormat="1" ht="24" customHeight="1">
      <c r="A21" s="12">
        <v>6</v>
      </c>
      <c r="B21" s="18"/>
      <c r="C21" s="22" t="s">
        <v>42</v>
      </c>
      <c r="D21" s="20">
        <v>3175</v>
      </c>
      <c r="E21" s="20">
        <v>385</v>
      </c>
      <c r="F21" s="20">
        <f t="shared" si="0"/>
        <v>3560</v>
      </c>
      <c r="G21" s="20">
        <v>2430</v>
      </c>
      <c r="H21" s="20">
        <v>1076</v>
      </c>
      <c r="I21" s="20">
        <f t="shared" si="1"/>
        <v>3506</v>
      </c>
      <c r="J21" s="20">
        <v>3652</v>
      </c>
      <c r="K21" s="20">
        <v>992</v>
      </c>
      <c r="L21" s="20">
        <f t="shared" si="2"/>
        <v>4644</v>
      </c>
      <c r="M21" s="20">
        <v>3972</v>
      </c>
      <c r="N21" s="20">
        <v>1913</v>
      </c>
      <c r="O21" s="20">
        <f t="shared" si="3"/>
        <v>5885</v>
      </c>
      <c r="P21" s="20">
        <v>5355</v>
      </c>
      <c r="Q21" s="20">
        <v>2495</v>
      </c>
      <c r="R21" s="20">
        <f t="shared" si="4"/>
        <v>7850</v>
      </c>
      <c r="S21" s="37">
        <v>7453</v>
      </c>
      <c r="T21" s="37">
        <v>3680</v>
      </c>
      <c r="U21" s="37">
        <f t="shared" si="5"/>
        <v>11133</v>
      </c>
      <c r="V21" s="37">
        <v>9549</v>
      </c>
      <c r="W21" s="37">
        <v>3576</v>
      </c>
      <c r="X21" s="37">
        <f t="shared" si="6"/>
        <v>13125</v>
      </c>
      <c r="Y21" s="37">
        <v>10800</v>
      </c>
      <c r="Z21" s="37">
        <v>4563</v>
      </c>
      <c r="AA21" s="37">
        <f t="shared" si="7"/>
        <v>15363</v>
      </c>
      <c r="AB21" s="20"/>
      <c r="AC21" s="12">
        <v>6</v>
      </c>
      <c r="AD21" s="20" t="s">
        <v>65</v>
      </c>
    </row>
    <row r="22" spans="1:30" s="21" customFormat="1" ht="24" customHeight="1">
      <c r="A22" s="12">
        <v>7</v>
      </c>
      <c r="B22" s="18"/>
      <c r="C22" s="19" t="s">
        <v>36</v>
      </c>
      <c r="D22" s="20">
        <v>1206</v>
      </c>
      <c r="E22" s="20">
        <v>792</v>
      </c>
      <c r="F22" s="20">
        <f t="shared" si="0"/>
        <v>1998</v>
      </c>
      <c r="G22" s="20">
        <v>1091</v>
      </c>
      <c r="H22" s="20">
        <v>1131</v>
      </c>
      <c r="I22" s="20">
        <f t="shared" si="1"/>
        <v>2222</v>
      </c>
      <c r="J22" s="20">
        <v>1771</v>
      </c>
      <c r="K22" s="20">
        <v>1955</v>
      </c>
      <c r="L22" s="20">
        <f t="shared" si="2"/>
        <v>3726</v>
      </c>
      <c r="M22" s="20">
        <v>1501</v>
      </c>
      <c r="N22" s="20">
        <v>1373</v>
      </c>
      <c r="O22" s="20">
        <f t="shared" si="3"/>
        <v>2874</v>
      </c>
      <c r="P22" s="20">
        <v>2083</v>
      </c>
      <c r="Q22" s="20">
        <v>1783</v>
      </c>
      <c r="R22" s="20">
        <f t="shared" si="4"/>
        <v>3866</v>
      </c>
      <c r="S22" s="37">
        <v>2664</v>
      </c>
      <c r="T22" s="37">
        <v>2254</v>
      </c>
      <c r="U22" s="37">
        <f t="shared" si="5"/>
        <v>4918</v>
      </c>
      <c r="V22" s="37">
        <v>2929</v>
      </c>
      <c r="W22" s="37">
        <v>2409</v>
      </c>
      <c r="X22" s="37">
        <f t="shared" si="6"/>
        <v>5338</v>
      </c>
      <c r="Y22" s="37">
        <v>3354</v>
      </c>
      <c r="Z22" s="37">
        <v>2714</v>
      </c>
      <c r="AA22" s="37">
        <f t="shared" si="7"/>
        <v>6068</v>
      </c>
      <c r="AB22" s="20"/>
      <c r="AC22" s="12">
        <v>7</v>
      </c>
      <c r="AD22" s="20" t="s">
        <v>66</v>
      </c>
    </row>
    <row r="23" spans="1:30" s="21" customFormat="1" ht="24" customHeight="1">
      <c r="A23" s="12">
        <v>8</v>
      </c>
      <c r="B23" s="18"/>
      <c r="C23" s="22" t="s">
        <v>28</v>
      </c>
      <c r="D23" s="20">
        <f>+D24+D25+D26+D27+D28+D29+D30</f>
        <v>18642</v>
      </c>
      <c r="E23" s="20">
        <f>+E24+E25+E26+E27+E28+E29+E30</f>
        <v>4609</v>
      </c>
      <c r="F23" s="20">
        <f t="shared" si="0"/>
        <v>23251</v>
      </c>
      <c r="G23" s="20">
        <f>+G24+G25+G26+G27+G28+G29+G30</f>
        <v>17788</v>
      </c>
      <c r="H23" s="20">
        <f>+H24+H25+H26+H27+H28+H29+H30</f>
        <v>-1726</v>
      </c>
      <c r="I23" s="20">
        <f t="shared" si="1"/>
        <v>16062</v>
      </c>
      <c r="J23" s="20">
        <f>+J24+J25+J26+J27+J28+J29+J30</f>
        <v>23999</v>
      </c>
      <c r="K23" s="20">
        <f>+K24+K25+K26+K27+K28+K29+K30</f>
        <v>4186</v>
      </c>
      <c r="L23" s="20">
        <f t="shared" si="2"/>
        <v>28185</v>
      </c>
      <c r="M23" s="20">
        <f>+M24+M25+M26+M27+M28+M29+M30</f>
        <v>23024</v>
      </c>
      <c r="N23" s="20">
        <f>+N24+N25+N26+N27+N28+N29+N30</f>
        <v>15770</v>
      </c>
      <c r="O23" s="20">
        <f t="shared" si="3"/>
        <v>38794</v>
      </c>
      <c r="P23" s="20">
        <f>+P24+P25+P26+P27+P28+P29+P30</f>
        <v>28801</v>
      </c>
      <c r="Q23" s="20">
        <f>+Q24+Q25+Q26+Q27+Q28+Q29+Q30</f>
        <v>16189</v>
      </c>
      <c r="R23" s="20">
        <f t="shared" si="4"/>
        <v>44990</v>
      </c>
      <c r="S23" s="20">
        <f>+S24+S25+S26+S27+S28+S29+S30</f>
        <v>36684</v>
      </c>
      <c r="T23" s="20">
        <f>+T24+T25+T26+T27+T28+T29+T30</f>
        <v>16429</v>
      </c>
      <c r="U23" s="20">
        <f t="shared" si="5"/>
        <v>53113</v>
      </c>
      <c r="V23" s="20">
        <f>+V24+V25+V26+V27+V28+V29+V30</f>
        <v>41019</v>
      </c>
      <c r="W23" s="20">
        <f>+W24+W25+W26+W27+W28+W29+W30</f>
        <v>18805</v>
      </c>
      <c r="X23" s="20">
        <f t="shared" si="6"/>
        <v>59824</v>
      </c>
      <c r="Y23" s="20">
        <f>+Y24+Y25+Y26+Y27+Y28+Y29+Y30</f>
        <v>49236</v>
      </c>
      <c r="Z23" s="20">
        <f>+Z24+Z25+Z26+Z27+Z28+Z29+Z30</f>
        <v>30616</v>
      </c>
      <c r="AA23" s="20">
        <f t="shared" si="7"/>
        <v>79852</v>
      </c>
      <c r="AB23" s="20"/>
      <c r="AC23" s="12">
        <v>8</v>
      </c>
      <c r="AD23" s="20" t="s">
        <v>67</v>
      </c>
    </row>
    <row r="24" spans="1:30" s="5" customFormat="1" ht="24" customHeight="1">
      <c r="A24" s="29">
        <v>8.1</v>
      </c>
      <c r="B24" s="8"/>
      <c r="C24" s="13" t="s">
        <v>44</v>
      </c>
      <c r="D24" s="9">
        <v>3272</v>
      </c>
      <c r="E24" s="9">
        <v>495</v>
      </c>
      <c r="F24" s="9">
        <f t="shared" si="0"/>
        <v>3767</v>
      </c>
      <c r="G24" s="9">
        <v>3654</v>
      </c>
      <c r="H24" s="9">
        <v>-1269</v>
      </c>
      <c r="I24" s="9">
        <f t="shared" si="1"/>
        <v>2385</v>
      </c>
      <c r="J24" s="9">
        <v>3517</v>
      </c>
      <c r="K24" s="9">
        <v>1251</v>
      </c>
      <c r="L24" s="9">
        <f t="shared" si="2"/>
        <v>4768</v>
      </c>
      <c r="M24" s="9">
        <v>3578</v>
      </c>
      <c r="N24" s="9">
        <v>1610</v>
      </c>
      <c r="O24" s="9">
        <f t="shared" si="3"/>
        <v>5188</v>
      </c>
      <c r="P24" s="9">
        <v>5247</v>
      </c>
      <c r="Q24" s="9">
        <v>397</v>
      </c>
      <c r="R24" s="9">
        <f t="shared" si="4"/>
        <v>5644</v>
      </c>
      <c r="S24" s="9">
        <v>5952</v>
      </c>
      <c r="T24" s="9">
        <v>1983</v>
      </c>
      <c r="U24" s="9">
        <f t="shared" si="5"/>
        <v>7935</v>
      </c>
      <c r="V24" s="9">
        <v>3864</v>
      </c>
      <c r="W24" s="9">
        <v>-1554</v>
      </c>
      <c r="X24" s="9">
        <f t="shared" si="6"/>
        <v>2310</v>
      </c>
      <c r="Y24" s="9">
        <v>4768</v>
      </c>
      <c r="Z24" s="9">
        <v>-806</v>
      </c>
      <c r="AA24" s="9">
        <f t="shared" si="7"/>
        <v>3962</v>
      </c>
      <c r="AB24" s="9"/>
      <c r="AC24" s="29">
        <v>8.1</v>
      </c>
      <c r="AD24" s="9" t="s">
        <v>43</v>
      </c>
    </row>
    <row r="25" spans="1:30" s="5" customFormat="1" ht="24" customHeight="1">
      <c r="A25" s="29">
        <v>8.2</v>
      </c>
      <c r="B25" s="8"/>
      <c r="C25" s="13" t="s">
        <v>29</v>
      </c>
      <c r="D25" s="9">
        <v>6920</v>
      </c>
      <c r="E25" s="9">
        <v>1374</v>
      </c>
      <c r="F25" s="9">
        <f t="shared" si="0"/>
        <v>8294</v>
      </c>
      <c r="G25" s="9">
        <v>6429</v>
      </c>
      <c r="H25" s="9">
        <v>1413</v>
      </c>
      <c r="I25" s="9">
        <f t="shared" si="1"/>
        <v>7842</v>
      </c>
      <c r="J25" s="9">
        <v>7086</v>
      </c>
      <c r="K25" s="9">
        <v>2196</v>
      </c>
      <c r="L25" s="9">
        <f t="shared" si="2"/>
        <v>9282</v>
      </c>
      <c r="M25" s="9">
        <v>8356</v>
      </c>
      <c r="N25" s="9">
        <v>2856</v>
      </c>
      <c r="O25" s="9">
        <f t="shared" si="3"/>
        <v>11212</v>
      </c>
      <c r="P25" s="9">
        <v>9858</v>
      </c>
      <c r="Q25" s="9">
        <v>3693</v>
      </c>
      <c r="R25" s="9">
        <f t="shared" si="4"/>
        <v>13551</v>
      </c>
      <c r="S25" s="9">
        <v>13368</v>
      </c>
      <c r="T25" s="9">
        <v>3852</v>
      </c>
      <c r="U25" s="9">
        <f t="shared" si="5"/>
        <v>17220</v>
      </c>
      <c r="V25" s="9">
        <v>16989</v>
      </c>
      <c r="W25" s="9">
        <v>5715</v>
      </c>
      <c r="X25" s="9">
        <f t="shared" si="6"/>
        <v>22704</v>
      </c>
      <c r="Y25" s="9">
        <v>19463</v>
      </c>
      <c r="Z25" s="9">
        <v>7658</v>
      </c>
      <c r="AA25" s="9">
        <f t="shared" si="7"/>
        <v>27121</v>
      </c>
      <c r="AB25" s="9"/>
      <c r="AC25" s="29">
        <v>8.2</v>
      </c>
      <c r="AD25" s="9" t="s">
        <v>56</v>
      </c>
    </row>
    <row r="26" spans="1:30" s="5" customFormat="1" ht="24" customHeight="1">
      <c r="A26" s="29">
        <v>8.3</v>
      </c>
      <c r="B26" s="8"/>
      <c r="C26" s="13" t="s">
        <v>30</v>
      </c>
      <c r="D26" s="9">
        <v>1527</v>
      </c>
      <c r="E26" s="9">
        <v>23</v>
      </c>
      <c r="F26" s="9">
        <f t="shared" si="0"/>
        <v>1550</v>
      </c>
      <c r="G26" s="9">
        <v>1130</v>
      </c>
      <c r="H26" s="9">
        <v>28</v>
      </c>
      <c r="I26" s="9">
        <f t="shared" si="1"/>
        <v>1158</v>
      </c>
      <c r="J26" s="9">
        <v>2083</v>
      </c>
      <c r="K26" s="9">
        <v>-1466</v>
      </c>
      <c r="L26" s="9">
        <f t="shared" si="2"/>
        <v>617</v>
      </c>
      <c r="M26" s="9">
        <v>3025</v>
      </c>
      <c r="N26" s="9">
        <v>-581</v>
      </c>
      <c r="O26" s="9">
        <f t="shared" si="3"/>
        <v>2444</v>
      </c>
      <c r="P26" s="9">
        <v>3072</v>
      </c>
      <c r="Q26" s="9">
        <v>786</v>
      </c>
      <c r="R26" s="9">
        <f t="shared" si="4"/>
        <v>3858</v>
      </c>
      <c r="S26" s="9">
        <v>3839</v>
      </c>
      <c r="T26" s="9">
        <v>-2436</v>
      </c>
      <c r="U26" s="9">
        <f t="shared" si="5"/>
        <v>1403</v>
      </c>
      <c r="V26" s="9">
        <v>4800</v>
      </c>
      <c r="W26" s="9">
        <v>-941</v>
      </c>
      <c r="X26" s="9">
        <f t="shared" si="6"/>
        <v>3859</v>
      </c>
      <c r="Y26" s="9">
        <v>7023</v>
      </c>
      <c r="Z26" s="9">
        <v>1255</v>
      </c>
      <c r="AA26" s="9">
        <f t="shared" si="7"/>
        <v>8278</v>
      </c>
      <c r="AB26" s="9"/>
      <c r="AC26" s="29">
        <v>8.3</v>
      </c>
      <c r="AD26" s="9" t="s">
        <v>57</v>
      </c>
    </row>
    <row r="27" spans="1:30" s="5" customFormat="1" ht="24" customHeight="1">
      <c r="A27" s="29">
        <v>8.4</v>
      </c>
      <c r="B27" s="8"/>
      <c r="C27" s="13" t="s">
        <v>31</v>
      </c>
      <c r="D27" s="9">
        <v>1126</v>
      </c>
      <c r="E27" s="9">
        <v>14</v>
      </c>
      <c r="F27" s="9">
        <f t="shared" si="0"/>
        <v>1140</v>
      </c>
      <c r="G27" s="9">
        <v>741</v>
      </c>
      <c r="H27" s="9">
        <v>421</v>
      </c>
      <c r="I27" s="9">
        <f t="shared" si="1"/>
        <v>1162</v>
      </c>
      <c r="J27" s="9">
        <v>3286</v>
      </c>
      <c r="K27" s="9">
        <v>366</v>
      </c>
      <c r="L27" s="9">
        <f t="shared" si="2"/>
        <v>3652</v>
      </c>
      <c r="M27" s="9">
        <v>1460</v>
      </c>
      <c r="N27" s="9">
        <v>2563</v>
      </c>
      <c r="O27" s="9">
        <f t="shared" si="3"/>
        <v>4023</v>
      </c>
      <c r="P27" s="9">
        <v>1973</v>
      </c>
      <c r="Q27" s="9">
        <v>2348</v>
      </c>
      <c r="R27" s="9">
        <f t="shared" si="4"/>
        <v>4321</v>
      </c>
      <c r="S27" s="9">
        <v>1962</v>
      </c>
      <c r="T27" s="9">
        <v>2898</v>
      </c>
      <c r="U27" s="9">
        <f t="shared" si="5"/>
        <v>4860</v>
      </c>
      <c r="V27" s="9">
        <v>1953</v>
      </c>
      <c r="W27" s="9">
        <v>3360</v>
      </c>
      <c r="X27" s="9">
        <f t="shared" si="6"/>
        <v>5313</v>
      </c>
      <c r="Y27" s="9">
        <v>2307</v>
      </c>
      <c r="Z27" s="9">
        <v>5110</v>
      </c>
      <c r="AA27" s="9">
        <f t="shared" si="7"/>
        <v>7417</v>
      </c>
      <c r="AB27" s="9"/>
      <c r="AC27" s="29">
        <v>8.4</v>
      </c>
      <c r="AD27" s="9" t="s">
        <v>58</v>
      </c>
    </row>
    <row r="28" spans="1:30" s="5" customFormat="1" ht="24" customHeight="1">
      <c r="A28" s="29">
        <v>8.5</v>
      </c>
      <c r="B28" s="8"/>
      <c r="C28" s="31" t="s">
        <v>71</v>
      </c>
      <c r="D28" s="9">
        <v>1842</v>
      </c>
      <c r="E28" s="9">
        <v>1030</v>
      </c>
      <c r="F28" s="9">
        <f t="shared" si="0"/>
        <v>2872</v>
      </c>
      <c r="G28" s="9">
        <v>2132</v>
      </c>
      <c r="H28" s="9">
        <v>1482</v>
      </c>
      <c r="I28" s="9">
        <f t="shared" si="1"/>
        <v>3614</v>
      </c>
      <c r="J28" s="9">
        <v>2486</v>
      </c>
      <c r="K28" s="9">
        <v>1527</v>
      </c>
      <c r="L28" s="9">
        <f t="shared" si="2"/>
        <v>4013</v>
      </c>
      <c r="M28" s="9">
        <v>2481</v>
      </c>
      <c r="N28" s="9">
        <v>1638</v>
      </c>
      <c r="O28" s="9">
        <f t="shared" si="3"/>
        <v>4119</v>
      </c>
      <c r="P28" s="9">
        <v>3201</v>
      </c>
      <c r="Q28" s="9">
        <v>1999</v>
      </c>
      <c r="R28" s="9">
        <f t="shared" si="4"/>
        <v>5200</v>
      </c>
      <c r="S28" s="9">
        <v>3807</v>
      </c>
      <c r="T28" s="9">
        <v>2398</v>
      </c>
      <c r="U28" s="9">
        <f t="shared" si="5"/>
        <v>6205</v>
      </c>
      <c r="V28" s="9">
        <v>4564</v>
      </c>
      <c r="W28" s="9">
        <v>2509</v>
      </c>
      <c r="X28" s="9">
        <f t="shared" si="6"/>
        <v>7073</v>
      </c>
      <c r="Y28" s="9">
        <v>5540</v>
      </c>
      <c r="Z28" s="9">
        <v>2982</v>
      </c>
      <c r="AA28" s="9">
        <f t="shared" si="7"/>
        <v>8522</v>
      </c>
      <c r="AB28" s="9"/>
      <c r="AC28" s="29">
        <v>8.5</v>
      </c>
      <c r="AD28" s="9" t="s">
        <v>59</v>
      </c>
    </row>
    <row r="29" spans="1:30" s="5" customFormat="1" ht="24" customHeight="1">
      <c r="A29" s="29">
        <v>8.6</v>
      </c>
      <c r="B29" s="8"/>
      <c r="C29" s="13" t="s">
        <v>32</v>
      </c>
      <c r="D29" s="9">
        <v>3002</v>
      </c>
      <c r="E29" s="9">
        <v>1644</v>
      </c>
      <c r="F29" s="9">
        <f t="shared" si="0"/>
        <v>4646</v>
      </c>
      <c r="G29" s="9">
        <v>2677</v>
      </c>
      <c r="H29" s="9">
        <v>-3770</v>
      </c>
      <c r="I29" s="9">
        <f t="shared" si="1"/>
        <v>-1093</v>
      </c>
      <c r="J29" s="9">
        <v>3375</v>
      </c>
      <c r="K29" s="9">
        <v>-1869</v>
      </c>
      <c r="L29" s="9">
        <f t="shared" si="2"/>
        <v>1506</v>
      </c>
      <c r="M29" s="9">
        <v>2552</v>
      </c>
      <c r="N29" s="9">
        <v>7657</v>
      </c>
      <c r="O29" s="9">
        <f t="shared" si="3"/>
        <v>10209</v>
      </c>
      <c r="P29" s="9">
        <v>3814</v>
      </c>
      <c r="Q29" s="9">
        <v>6819</v>
      </c>
      <c r="R29" s="9">
        <f t="shared" si="4"/>
        <v>10633</v>
      </c>
      <c r="S29" s="9">
        <v>5447</v>
      </c>
      <c r="T29" s="9">
        <v>8721</v>
      </c>
      <c r="U29" s="9">
        <f t="shared" si="5"/>
        <v>14168</v>
      </c>
      <c r="V29" s="9">
        <v>5962</v>
      </c>
      <c r="W29" s="9">
        <v>10059</v>
      </c>
      <c r="X29" s="9">
        <f t="shared" si="6"/>
        <v>16021</v>
      </c>
      <c r="Y29" s="9">
        <v>6857</v>
      </c>
      <c r="Z29" s="9">
        <v>15163</v>
      </c>
      <c r="AA29" s="9">
        <f t="shared" si="7"/>
        <v>22020</v>
      </c>
      <c r="AB29" s="9"/>
      <c r="AC29" s="29">
        <v>8.6</v>
      </c>
      <c r="AD29" s="9" t="s">
        <v>60</v>
      </c>
    </row>
    <row r="30" spans="1:30" s="5" customFormat="1" ht="24" customHeight="1">
      <c r="A30" s="29">
        <v>8.7</v>
      </c>
      <c r="B30" s="8"/>
      <c r="C30" s="14" t="s">
        <v>33</v>
      </c>
      <c r="D30" s="9">
        <v>953</v>
      </c>
      <c r="E30" s="9">
        <v>29</v>
      </c>
      <c r="F30" s="9">
        <f t="shared" si="0"/>
        <v>982</v>
      </c>
      <c r="G30" s="9">
        <v>1025</v>
      </c>
      <c r="H30" s="9">
        <v>-31</v>
      </c>
      <c r="I30" s="9">
        <f t="shared" si="1"/>
        <v>994</v>
      </c>
      <c r="J30" s="9">
        <v>2166</v>
      </c>
      <c r="K30" s="9">
        <v>2181</v>
      </c>
      <c r="L30" s="9">
        <f t="shared" si="2"/>
        <v>4347</v>
      </c>
      <c r="M30" s="9">
        <v>1572</v>
      </c>
      <c r="N30" s="9">
        <v>27</v>
      </c>
      <c r="O30" s="9">
        <f t="shared" si="3"/>
        <v>1599</v>
      </c>
      <c r="P30" s="9">
        <v>1636</v>
      </c>
      <c r="Q30" s="9">
        <v>147</v>
      </c>
      <c r="R30" s="9">
        <f t="shared" si="4"/>
        <v>1783</v>
      </c>
      <c r="S30" s="9">
        <v>2309</v>
      </c>
      <c r="T30" s="9">
        <v>-987</v>
      </c>
      <c r="U30" s="9">
        <f t="shared" si="5"/>
        <v>1322</v>
      </c>
      <c r="V30" s="9">
        <v>2887</v>
      </c>
      <c r="W30" s="9">
        <v>-343</v>
      </c>
      <c r="X30" s="9">
        <f t="shared" si="6"/>
        <v>2544</v>
      </c>
      <c r="Y30" s="9">
        <v>3278</v>
      </c>
      <c r="Z30" s="9">
        <v>-746</v>
      </c>
      <c r="AA30" s="9">
        <f t="shared" si="7"/>
        <v>2532</v>
      </c>
      <c r="AB30" s="9"/>
      <c r="AC30" s="29">
        <v>8.7</v>
      </c>
      <c r="AD30" s="9" t="s">
        <v>8</v>
      </c>
    </row>
    <row r="31" spans="1:30" s="5" customFormat="1" ht="24" customHeight="1">
      <c r="A31" s="12">
        <v>9</v>
      </c>
      <c r="B31" s="8"/>
      <c r="C31" s="35" t="s">
        <v>72</v>
      </c>
      <c r="D31" s="20">
        <v>138</v>
      </c>
      <c r="E31" s="20">
        <v>134</v>
      </c>
      <c r="F31" s="20">
        <f t="shared" si="0"/>
        <v>272</v>
      </c>
      <c r="G31" s="20">
        <v>151</v>
      </c>
      <c r="H31" s="20">
        <v>38</v>
      </c>
      <c r="I31" s="20">
        <f t="shared" si="1"/>
        <v>189</v>
      </c>
      <c r="J31" s="20">
        <v>147</v>
      </c>
      <c r="K31" s="20">
        <v>49</v>
      </c>
      <c r="L31" s="20">
        <f t="shared" si="2"/>
        <v>196</v>
      </c>
      <c r="M31" s="20">
        <v>14</v>
      </c>
      <c r="N31" s="20">
        <v>195</v>
      </c>
      <c r="O31" s="20">
        <f t="shared" si="3"/>
        <v>209</v>
      </c>
      <c r="P31" s="20">
        <v>29</v>
      </c>
      <c r="Q31" s="20">
        <v>104</v>
      </c>
      <c r="R31" s="20">
        <f t="shared" si="4"/>
        <v>133</v>
      </c>
      <c r="S31" s="20">
        <v>81</v>
      </c>
      <c r="T31" s="20">
        <v>313</v>
      </c>
      <c r="U31" s="20">
        <v>394</v>
      </c>
      <c r="V31" s="20">
        <v>132</v>
      </c>
      <c r="W31" s="20">
        <v>330</v>
      </c>
      <c r="X31" s="20">
        <v>462</v>
      </c>
      <c r="Y31" s="20">
        <v>173</v>
      </c>
      <c r="Z31" s="20">
        <v>359</v>
      </c>
      <c r="AA31" s="20">
        <f t="shared" si="7"/>
        <v>532</v>
      </c>
      <c r="AB31" s="9"/>
      <c r="AC31" s="12">
        <v>9</v>
      </c>
      <c r="AD31" s="20" t="s">
        <v>61</v>
      </c>
    </row>
    <row r="32" spans="1:30" s="21" customFormat="1" ht="24" customHeight="1">
      <c r="A32" s="12">
        <v>10</v>
      </c>
      <c r="B32" s="18"/>
      <c r="C32" s="19" t="s">
        <v>34</v>
      </c>
      <c r="D32" s="20">
        <f>+D33+D34</f>
        <v>151</v>
      </c>
      <c r="E32" s="20">
        <f>+E33+E34</f>
        <v>675</v>
      </c>
      <c r="F32" s="20">
        <f t="shared" si="0"/>
        <v>826</v>
      </c>
      <c r="G32" s="20">
        <f>+G33+G34</f>
        <v>149</v>
      </c>
      <c r="H32" s="20">
        <f>+H33+H34</f>
        <v>1337</v>
      </c>
      <c r="I32" s="20">
        <f t="shared" si="1"/>
        <v>1486</v>
      </c>
      <c r="J32" s="20">
        <f>+J33+J34</f>
        <v>87</v>
      </c>
      <c r="K32" s="20">
        <f>+K33+K34</f>
        <v>1158</v>
      </c>
      <c r="L32" s="20">
        <f t="shared" si="2"/>
        <v>1245</v>
      </c>
      <c r="M32" s="20">
        <f>+M33+M34</f>
        <v>107</v>
      </c>
      <c r="N32" s="20">
        <f>+N33+N34</f>
        <v>1521</v>
      </c>
      <c r="O32" s="20">
        <f t="shared" si="3"/>
        <v>1628</v>
      </c>
      <c r="P32" s="20">
        <f>+P33+P34</f>
        <v>229</v>
      </c>
      <c r="Q32" s="20">
        <f>+Q33+Q34</f>
        <v>1500</v>
      </c>
      <c r="R32" s="20">
        <f t="shared" si="4"/>
        <v>1729</v>
      </c>
      <c r="S32" s="20">
        <f>+S33+S34</f>
        <v>330</v>
      </c>
      <c r="T32" s="20">
        <f>+T33+T34</f>
        <v>1293</v>
      </c>
      <c r="U32" s="20">
        <f t="shared" si="5"/>
        <v>1623</v>
      </c>
      <c r="V32" s="20">
        <f>+V33+V34</f>
        <v>318</v>
      </c>
      <c r="W32" s="20">
        <f>+W33+W34</f>
        <v>2373</v>
      </c>
      <c r="X32" s="20">
        <f t="shared" si="6"/>
        <v>2691</v>
      </c>
      <c r="Y32" s="20">
        <f>+Y33+Y34</f>
        <v>562</v>
      </c>
      <c r="Z32" s="20">
        <f>+Z33+Z34</f>
        <v>1952</v>
      </c>
      <c r="AA32" s="20">
        <f t="shared" si="7"/>
        <v>2514</v>
      </c>
      <c r="AB32" s="20"/>
      <c r="AC32" s="12">
        <v>10</v>
      </c>
      <c r="AD32" s="20" t="s">
        <v>75</v>
      </c>
    </row>
    <row r="33" spans="1:30" s="5" customFormat="1" ht="24" customHeight="1">
      <c r="A33" s="29">
        <v>10.1</v>
      </c>
      <c r="B33" s="8"/>
      <c r="C33" s="13" t="s">
        <v>34</v>
      </c>
      <c r="D33" s="9">
        <v>141</v>
      </c>
      <c r="E33" s="9">
        <v>672</v>
      </c>
      <c r="F33" s="9">
        <f t="shared" si="0"/>
        <v>813</v>
      </c>
      <c r="G33" s="9">
        <v>141</v>
      </c>
      <c r="H33" s="9">
        <v>1330</v>
      </c>
      <c r="I33" s="9">
        <f>+G33+H33</f>
        <v>1471</v>
      </c>
      <c r="J33" s="9">
        <v>72</v>
      </c>
      <c r="K33" s="9">
        <v>1153</v>
      </c>
      <c r="L33" s="9">
        <f t="shared" si="2"/>
        <v>1225</v>
      </c>
      <c r="M33" s="9">
        <v>94</v>
      </c>
      <c r="N33" s="9">
        <v>1513</v>
      </c>
      <c r="O33" s="9">
        <f t="shared" si="3"/>
        <v>1607</v>
      </c>
      <c r="P33" s="9">
        <v>217</v>
      </c>
      <c r="Q33" s="9">
        <v>1489</v>
      </c>
      <c r="R33" s="9">
        <f t="shared" si="4"/>
        <v>1706</v>
      </c>
      <c r="S33" s="9">
        <v>313</v>
      </c>
      <c r="T33" s="9">
        <v>1277</v>
      </c>
      <c r="U33" s="9">
        <f t="shared" si="5"/>
        <v>1590</v>
      </c>
      <c r="V33" s="9">
        <v>318</v>
      </c>
      <c r="W33" s="9">
        <v>2332</v>
      </c>
      <c r="X33" s="9">
        <f t="shared" si="6"/>
        <v>2650</v>
      </c>
      <c r="Y33" s="9">
        <v>562</v>
      </c>
      <c r="Z33" s="9">
        <v>1914</v>
      </c>
      <c r="AA33" s="9">
        <f t="shared" si="7"/>
        <v>2476</v>
      </c>
      <c r="AB33" s="9"/>
      <c r="AC33" s="29">
        <v>10.1</v>
      </c>
      <c r="AD33" s="9" t="s">
        <v>9</v>
      </c>
    </row>
    <row r="34" spans="1:30" s="5" customFormat="1" ht="24" customHeight="1">
      <c r="A34" s="29">
        <v>10.2</v>
      </c>
      <c r="B34" s="8"/>
      <c r="C34" s="14" t="s">
        <v>68</v>
      </c>
      <c r="D34" s="9">
        <v>10</v>
      </c>
      <c r="E34" s="9">
        <v>3</v>
      </c>
      <c r="F34" s="9">
        <f t="shared" si="0"/>
        <v>13</v>
      </c>
      <c r="G34" s="9">
        <v>8</v>
      </c>
      <c r="H34" s="9">
        <v>7</v>
      </c>
      <c r="I34" s="9">
        <f>+G34+H34</f>
        <v>15</v>
      </c>
      <c r="J34" s="9">
        <v>15</v>
      </c>
      <c r="K34" s="9">
        <v>5</v>
      </c>
      <c r="L34" s="9">
        <f t="shared" si="2"/>
        <v>20</v>
      </c>
      <c r="M34" s="9">
        <v>13</v>
      </c>
      <c r="N34" s="9">
        <v>8</v>
      </c>
      <c r="O34" s="9">
        <f t="shared" si="3"/>
        <v>21</v>
      </c>
      <c r="P34" s="9">
        <v>12</v>
      </c>
      <c r="Q34" s="9">
        <v>11</v>
      </c>
      <c r="R34" s="9">
        <f t="shared" si="4"/>
        <v>23</v>
      </c>
      <c r="S34" s="9">
        <v>17</v>
      </c>
      <c r="T34" s="9">
        <v>16</v>
      </c>
      <c r="U34" s="9">
        <f t="shared" si="5"/>
        <v>33</v>
      </c>
      <c r="V34" s="9">
        <v>0</v>
      </c>
      <c r="W34" s="9">
        <v>41</v>
      </c>
      <c r="X34" s="9">
        <f t="shared" si="6"/>
        <v>41</v>
      </c>
      <c r="Y34" s="9">
        <v>0</v>
      </c>
      <c r="Z34" s="9">
        <v>38</v>
      </c>
      <c r="AA34" s="9">
        <f t="shared" si="7"/>
        <v>38</v>
      </c>
      <c r="AB34" s="9"/>
      <c r="AC34" s="29">
        <v>10.2</v>
      </c>
      <c r="AD34" s="9" t="s">
        <v>62</v>
      </c>
    </row>
    <row r="35" spans="1:30" s="5" customFormat="1" ht="24" customHeight="1">
      <c r="A35" s="30">
        <v>11</v>
      </c>
      <c r="B35" s="23"/>
      <c r="C35" s="24" t="s">
        <v>13</v>
      </c>
      <c r="D35" s="25">
        <f aca="true" t="shared" si="8" ref="D35:I35">+D9+D13+D14+D17+D20+D21+D22+D23+D31+D32</f>
        <v>204461</v>
      </c>
      <c r="E35" s="25">
        <f t="shared" si="8"/>
        <v>56205</v>
      </c>
      <c r="F35" s="25">
        <f t="shared" si="8"/>
        <v>260666</v>
      </c>
      <c r="G35" s="25">
        <f t="shared" si="8"/>
        <v>228319</v>
      </c>
      <c r="H35" s="25">
        <f t="shared" si="8"/>
        <v>68262</v>
      </c>
      <c r="I35" s="25">
        <f t="shared" si="8"/>
        <v>296581</v>
      </c>
      <c r="J35" s="25">
        <f aca="true" t="shared" si="9" ref="J35:O35">+J9+J13+J14+J17+J20+J21+J22+J23+J31+J32</f>
        <v>249726</v>
      </c>
      <c r="K35" s="25">
        <f t="shared" si="9"/>
        <v>78629</v>
      </c>
      <c r="L35" s="25">
        <f t="shared" si="9"/>
        <v>328355</v>
      </c>
      <c r="M35" s="25">
        <f t="shared" si="9"/>
        <v>281678</v>
      </c>
      <c r="N35" s="25">
        <f t="shared" si="9"/>
        <v>102752</v>
      </c>
      <c r="O35" s="25">
        <f t="shared" si="9"/>
        <v>384430</v>
      </c>
      <c r="P35" s="25">
        <f aca="true" t="shared" si="10" ref="P35:U35">+P9+P13+P14+P17+P20+P21+P22+P23+P31+P32</f>
        <v>367066</v>
      </c>
      <c r="Q35" s="25">
        <f t="shared" si="10"/>
        <v>105815</v>
      </c>
      <c r="R35" s="25">
        <f t="shared" si="10"/>
        <v>472881</v>
      </c>
      <c r="S35" s="25">
        <f t="shared" si="10"/>
        <v>486125</v>
      </c>
      <c r="T35" s="38">
        <f t="shared" si="10"/>
        <v>121291.1</v>
      </c>
      <c r="U35" s="38">
        <f t="shared" si="10"/>
        <v>607416.1</v>
      </c>
      <c r="V35" s="38">
        <f aca="true" t="shared" si="11" ref="V35:AA35">+V9+V13+V14+V17+V20+V21+V22+V23+V31+V32</f>
        <v>554577</v>
      </c>
      <c r="W35" s="38">
        <f t="shared" si="11"/>
        <v>143281.78</v>
      </c>
      <c r="X35" s="38">
        <f t="shared" si="11"/>
        <v>697858.78</v>
      </c>
      <c r="Y35" s="38">
        <f t="shared" si="11"/>
        <v>631571</v>
      </c>
      <c r="Z35" s="38">
        <f t="shared" si="11"/>
        <v>188111.21</v>
      </c>
      <c r="AA35" s="38">
        <f t="shared" si="11"/>
        <v>819682.21</v>
      </c>
      <c r="AB35" s="25"/>
      <c r="AC35" s="30">
        <v>11</v>
      </c>
      <c r="AD35" s="26" t="s">
        <v>3</v>
      </c>
    </row>
    <row r="36" spans="3:27" s="5" customFormat="1" ht="15" customHeight="1">
      <c r="C36" s="4"/>
      <c r="AA36" s="28" t="s">
        <v>50</v>
      </c>
    </row>
    <row r="37" spans="3:27" s="6" customFormat="1" ht="22.5" customHeight="1">
      <c r="C37" s="28" t="s">
        <v>51</v>
      </c>
      <c r="S37" s="28"/>
      <c r="T37" s="28"/>
      <c r="U37" s="28"/>
      <c r="V37" s="28"/>
      <c r="W37" s="28"/>
      <c r="X37" s="28"/>
      <c r="Y37" s="28"/>
      <c r="Z37" s="28"/>
      <c r="AA37" s="12" t="s">
        <v>4</v>
      </c>
    </row>
    <row r="38" spans="3:27" s="6" customFormat="1" ht="22.5" customHeight="1">
      <c r="C38" s="32" t="s">
        <v>16</v>
      </c>
      <c r="S38" s="12"/>
      <c r="T38" s="12"/>
      <c r="U38" s="12"/>
      <c r="V38" s="12"/>
      <c r="W38" s="12"/>
      <c r="X38" s="12"/>
      <c r="Y38" s="12"/>
      <c r="Z38" s="12"/>
      <c r="AA38" s="12" t="s">
        <v>18</v>
      </c>
    </row>
    <row r="39" spans="3:27" s="6" customFormat="1" ht="22.5" customHeight="1">
      <c r="C39" s="33" t="s">
        <v>48</v>
      </c>
      <c r="S39" s="12"/>
      <c r="T39" s="12"/>
      <c r="U39" s="12"/>
      <c r="V39" s="12"/>
      <c r="W39" s="12"/>
      <c r="X39" s="12"/>
      <c r="Y39" s="12"/>
      <c r="Z39" s="12"/>
      <c r="AA39" s="12" t="s">
        <v>20</v>
      </c>
    </row>
    <row r="40" spans="3:27" s="6" customFormat="1" ht="22.5" customHeight="1">
      <c r="C40" s="32" t="s">
        <v>39</v>
      </c>
      <c r="S40" s="12"/>
      <c r="T40" s="12"/>
      <c r="U40" s="12"/>
      <c r="V40" s="12"/>
      <c r="W40" s="12"/>
      <c r="X40" s="12"/>
      <c r="Y40" s="12"/>
      <c r="Z40" s="12"/>
      <c r="AA40" s="12" t="s">
        <v>19</v>
      </c>
    </row>
    <row r="41" spans="3:27" s="6" customFormat="1" ht="22.5" customHeight="1">
      <c r="C41" s="32" t="s">
        <v>40</v>
      </c>
      <c r="S41" s="12"/>
      <c r="T41" s="12"/>
      <c r="U41" s="12"/>
      <c r="V41" s="12"/>
      <c r="W41" s="12"/>
      <c r="X41" s="12"/>
      <c r="Y41" s="12"/>
      <c r="Z41" s="12"/>
      <c r="AA41" s="12"/>
    </row>
    <row r="42" s="5" customFormat="1" ht="15.75"/>
    <row r="43" ht="13.5">
      <c r="C43" s="1"/>
    </row>
    <row r="44" ht="13.5">
      <c r="C44" s="1"/>
    </row>
    <row r="45" ht="13.5">
      <c r="C45" s="1"/>
    </row>
    <row r="46" ht="13.5">
      <c r="C46" s="1"/>
    </row>
  </sheetData>
  <mergeCells count="16">
    <mergeCell ref="P1:AD1"/>
    <mergeCell ref="P2:AD2"/>
    <mergeCell ref="A1:O1"/>
    <mergeCell ref="A2:O2"/>
    <mergeCell ref="A8:C8"/>
    <mergeCell ref="G4:I4"/>
    <mergeCell ref="D4:F4"/>
    <mergeCell ref="A4:C7"/>
    <mergeCell ref="AB8:AD8"/>
    <mergeCell ref="AB4:AD7"/>
    <mergeCell ref="J4:L4"/>
    <mergeCell ref="M4:O4"/>
    <mergeCell ref="P4:R4"/>
    <mergeCell ref="S4:U4"/>
    <mergeCell ref="V4:X4"/>
    <mergeCell ref="Y4:AA4"/>
  </mergeCells>
  <printOptions horizontalCentered="1"/>
  <pageMargins left="0.75" right="0.75" top="1" bottom="1" header="0.5" footer="0.5"/>
  <pageSetup firstPageNumber="136" useFirstPageNumber="1" fitToWidth="2" horizontalDpi="600" verticalDpi="600" orientation="portrait" paperSize="9" scale="54" r:id="rId1"/>
  <headerFooter alignWithMargins="0">
    <oddHeader>&amp;R&amp;"Arial Narrow,Bold"&amp;18&amp;P&amp;14
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2013-08-07T11:15:46Z</cp:lastPrinted>
  <dcterms:created xsi:type="dcterms:W3CDTF">1997-04-27T11:20:34Z</dcterms:created>
  <dcterms:modified xsi:type="dcterms:W3CDTF">2013-08-07T11:16:12Z</dcterms:modified>
  <cp:category/>
  <cp:version/>
  <cp:contentType/>
  <cp:contentStatus/>
</cp:coreProperties>
</file>