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4725" activeTab="0"/>
  </bookViews>
  <sheets>
    <sheet name="S53" sheetId="1" r:id="rId1"/>
  </sheets>
  <definedNames>
    <definedName name="_Parse_Out" hidden="1">#REF!</definedName>
    <definedName name="_xlnm.Print_Area" localSheetId="0">'S53'!$A$1:$N$34</definedName>
  </definedNames>
  <calcPr fullCalcOnLoad="1"/>
</workbook>
</file>

<file path=xl/sharedStrings.xml><?xml version="1.0" encoding="utf-8"?>
<sst xmlns="http://schemas.openxmlformats.org/spreadsheetml/2006/main" count="69" uniqueCount="69">
  <si>
    <t xml:space="preserve"> item</t>
  </si>
  <si>
    <t>@ as per books of accounts</t>
  </si>
  <si>
    <t xml:space="preserve">  net incurrence of liabilities</t>
  </si>
  <si>
    <t xml:space="preserve">  other domestic liabilities</t>
  </si>
  <si>
    <t xml:space="preserve">  foreign liabilities</t>
  </si>
  <si>
    <t xml:space="preserve">  others</t>
  </si>
  <si>
    <t xml:space="preserve">  non-financial institutions</t>
  </si>
  <si>
    <t xml:space="preserve">  financial institutions</t>
  </si>
  <si>
    <t xml:space="preserve">  government</t>
  </si>
  <si>
    <t xml:space="preserve">  loans from</t>
  </si>
  <si>
    <t xml:space="preserve">  paid up capital</t>
  </si>
  <si>
    <t xml:space="preserve">  financial assets</t>
  </si>
  <si>
    <t xml:space="preserve">  net acquisition of </t>
  </si>
  <si>
    <t xml:space="preserve">  other domestic assets</t>
  </si>
  <si>
    <t xml:space="preserve">  foreign assets</t>
  </si>
  <si>
    <t xml:space="preserve">  net lending (8-4) or (16-21)</t>
  </si>
  <si>
    <t xml:space="preserve">  finance of gross investment</t>
  </si>
  <si>
    <t xml:space="preserve">  capital transfers, net</t>
  </si>
  <si>
    <t xml:space="preserve">  consumption of fixed capital</t>
  </si>
  <si>
    <t xml:space="preserve">  net saving</t>
  </si>
  <si>
    <t xml:space="preserve">  gross investment</t>
  </si>
  <si>
    <t xml:space="preserve">  purchase of land, net</t>
  </si>
  <si>
    <t xml:space="preserve">  gross fixed capital formation</t>
  </si>
  <si>
    <t xml:space="preserve">  change in stocks @</t>
  </si>
  <si>
    <t xml:space="preserve">  näxÉnÉÉÊ®ªÉÉå àÉå ÉÊxÉ´ÉãÉ ´ÉßÉÊr</t>
  </si>
  <si>
    <t xml:space="preserve">  +ÉxªÉ nä¶ÉÉÒªÉ näxÉnÉÉÊ®ªÉÉÆ</t>
  </si>
  <si>
    <t xml:space="preserve">  ÉÊ´Énä¶ÉÉÒ näxÉnÉÉÊ®ªÉÉÆ</t>
  </si>
  <si>
    <t xml:space="preserve">  +ÉxªÉ </t>
  </si>
  <si>
    <t xml:space="preserve">  MÉè® ÉÊ´ÉkÉÉÒªÉ ºÉÆºlÉÉxÉÉå ºÉä</t>
  </si>
  <si>
    <t xml:space="preserve">  ÉÊ´ÉkÉÉÒªÉ ºÉÆºlÉÉxÉÉå ºÉä</t>
  </si>
  <si>
    <t xml:space="preserve">  ºÉ®BÉEÉ®Éå ºÉä </t>
  </si>
  <si>
    <t xml:space="preserve">  jÉ@hÉ </t>
  </si>
  <si>
    <t xml:space="preserve">  |ÉnkÉ {ÉÚÆVÉÉÒ</t>
  </si>
  <si>
    <t xml:space="preserve">  ÉÊ´ÉkkÉÉÒªÉ {ÉÉÊ®ºÉÆ{ÉÉÊkÉªÉÉå BÉEÉÒ </t>
  </si>
  <si>
    <t xml:space="preserve">  +ÉxªÉ nä¶ÉÉÒªÉ {ÉÉÊ®ºÉÆ{ÉÉÊkÉªÉÉÆ</t>
  </si>
  <si>
    <t xml:space="preserve">  ÉÊ´Énä¶ÉÉå àÉå {ÉÉÊ®ºÉÆ{ÉÉÊkÉªÉÉÆ</t>
  </si>
  <si>
    <t xml:space="preserve">  ÉÊxÉ´ÉãÉ |ÉÉÉÎ{iÉªÉÉÆ</t>
  </si>
  <si>
    <t xml:space="preserve">  jÉ@hÉ iÉlÉÉ +ÉÉÊOÉàÉ ®ÉÉÊ¶ÉªÉÉÆ &lt;iªÉÉÉÊn</t>
  </si>
  <si>
    <t xml:space="preserve">  ¶ÉäªÉ® +ÉÉè® |ÉÉÊiÉ£ÉÚÉÊiÉªÉÉå àÉå {ÉÚÆVÉÉÒ ÉÊxÉ´Éä¶É</t>
  </si>
  <si>
    <t xml:space="preserve">  ¤ÉéBÉE ¶Éä­É</t>
  </si>
  <si>
    <t xml:space="preserve">  xÉBÉEn ¶Éä­É</t>
  </si>
  <si>
    <t xml:space="preserve">  ºÉBÉEãÉ ÉÊxÉ´Éä¶É BÉEä ÉÊãÉA ÉÊ´ÉkÉ BªÉ´ÉºlÉÉ</t>
  </si>
  <si>
    <t xml:space="preserve">  {ÉÚÆVÉÉÒ cºiÉÉÆiÉ®hÉ, ÉÊxÉ´ÉãÉ</t>
  </si>
  <si>
    <t xml:space="preserve">  ÉÊxÉ´ÉãÉ ¤ÉSÉiÉ</t>
  </si>
  <si>
    <t xml:space="preserve">  ºÉBÉEãÉ ÉÊxÉ´Éä¶É </t>
  </si>
  <si>
    <t xml:space="preserve">  £ÉÚÉÊàÉ BÉEÉÒ  JÉ®ÉÒn, ÉÊxÉ´ÉãÉ</t>
  </si>
  <si>
    <t xml:space="preserve">  ºÉBÉEãÉ ºlÉÉªÉÉÒ {ÉÚÆVÉÉÒ ÉÊxÉàÉÉÇhÉ</t>
  </si>
  <si>
    <t>STATEMENT 53: CAPITAL FINANCE ACCOUNT OF NON-DEPARTMENTAL  FINANCIAL ENTERPRISES</t>
  </si>
  <si>
    <r>
      <t xml:space="preserve"> @</t>
    </r>
    <r>
      <rPr>
        <b/>
        <sz val="13"/>
        <rFont val="DV_Divyae"/>
        <family val="0"/>
      </rPr>
      <t xml:space="preserve"> ãÉäJÉÉ JÉÉiÉÉå BÉEä +ÉxÉÖºÉÉ®</t>
    </r>
  </si>
  <si>
    <t xml:space="preserve">  ºlÉÉªÉÉÒ {ÉÚÆVÉÉÒ BÉEÉ +ÉBÉDFÉªÉ </t>
  </si>
  <si>
    <r>
      <t xml:space="preserve">  º]ÉìBÉE àÉå +ÉÆiÉ®</t>
    </r>
    <r>
      <rPr>
        <sz val="13"/>
        <rFont val="Arial Narrow"/>
        <family val="2"/>
      </rPr>
      <t xml:space="preserve">  @</t>
    </r>
  </si>
  <si>
    <t xml:space="preserve">  ÉÊxÉ´ÉãÉ jÉ@hÉ,( 8-4) ªÉÉ (16-21)</t>
  </si>
  <si>
    <r>
      <t>ÉÊ´É´É®hÉ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53:</t>
    </r>
    <r>
      <rPr>
        <b/>
        <sz val="16"/>
        <rFont val="Arial Narrow"/>
        <family val="2"/>
      </rPr>
      <t xml:space="preserve"> </t>
    </r>
    <r>
      <rPr>
        <b/>
        <sz val="18"/>
        <rFont val="DV_Divyae"/>
        <family val="0"/>
      </rPr>
      <t>+ÉÉÊ´É£ÉÉMÉÉÒªÉ ÉÊ´ÉkÉÉÒªÉ =tÉàÉÉå BÉEÉ {ÉÚÆVÉÉÒMÉiÉ ÉÊ´ÉkÉ ãÉäJÉÉ</t>
    </r>
  </si>
  <si>
    <r>
      <t>(</t>
    </r>
    <r>
      <rPr>
        <b/>
        <sz val="14"/>
        <rFont val="DV_Divyae"/>
        <family val="0"/>
      </rPr>
      <t xml:space="preserve"> </t>
    </r>
    <r>
      <rPr>
        <b/>
        <sz val="16"/>
        <rFont val="DV_Divyae"/>
        <family val="0"/>
      </rPr>
      <t>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 xml:space="preserve"> at current prices )</t>
    </r>
  </si>
  <si>
    <t>àÉn</t>
  </si>
  <si>
    <t xml:space="preserve">  loans &amp; advances</t>
  </si>
  <si>
    <t xml:space="preserve">  investment in shares  &amp; securities</t>
  </si>
  <si>
    <t xml:space="preserve">  bank balance</t>
  </si>
  <si>
    <t xml:space="preserve">  cash balance</t>
  </si>
  <si>
    <t>(BÉE®Éä½ °ô{ÉªÉä)</t>
  </si>
  <si>
    <t>2004-05</t>
  </si>
  <si>
    <t>2005-06</t>
  </si>
  <si>
    <t>2006-07</t>
  </si>
  <si>
    <t>2007-08</t>
  </si>
  <si>
    <t>2008-09</t>
  </si>
  <si>
    <t>2009-10</t>
  </si>
  <si>
    <t>( ` crore )</t>
  </si>
  <si>
    <t>2010-11</t>
  </si>
  <si>
    <t>2011-12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</si>
</sst>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"/>
      <name val="DV_Divya"/>
      <family val="0"/>
    </font>
    <font>
      <b/>
      <sz val="13"/>
      <name val="Times New Roman"/>
      <family val="1"/>
    </font>
    <font>
      <b/>
      <sz val="14"/>
      <name val="DV_Divyae"/>
      <family val="0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sz val="13"/>
      <name val="Arial Narrow"/>
      <family val="2"/>
    </font>
    <font>
      <b/>
      <sz val="18"/>
      <name val="DV_Divyae"/>
      <family val="0"/>
    </font>
    <font>
      <b/>
      <sz val="16"/>
      <name val="Arial Narrow"/>
      <family val="2"/>
    </font>
    <font>
      <b/>
      <sz val="14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sz val="12"/>
      <color indexed="10"/>
      <name val="Times New Roman"/>
      <family val="1"/>
    </font>
    <font>
      <b/>
      <sz val="13"/>
      <name val="Rupee Foradian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quotePrefix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0" fillId="0" borderId="2" xfId="0" applyFont="1" applyFill="1" applyBorder="1" applyAlignment="1" applyProtection="1">
      <alignment horizontal="right" vertical="center"/>
      <protection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workbookViewId="0" topLeftCell="B19">
      <selection activeCell="A2" sqref="A2:N2"/>
    </sheetView>
  </sheetViews>
  <sheetFormatPr defaultColWidth="9.00390625" defaultRowHeight="12.75"/>
  <cols>
    <col min="1" max="1" width="4.625" style="5" customWidth="1"/>
    <col min="2" max="2" width="1.625" style="5" customWidth="1"/>
    <col min="3" max="3" width="34.875" style="5" customWidth="1"/>
    <col min="4" max="11" width="8.625" style="5" customWidth="1"/>
    <col min="12" max="12" width="4.625" style="5" customWidth="1"/>
    <col min="13" max="13" width="1.625" style="5" customWidth="1"/>
    <col min="14" max="14" width="29.125" style="5" customWidth="1"/>
    <col min="15" max="16384" width="9.00390625" style="5" customWidth="1"/>
  </cols>
  <sheetData>
    <row r="1" spans="1:14" s="1" customFormat="1" ht="30" customHeight="1">
      <c r="A1" s="33" t="s">
        <v>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30" customHeight="1">
      <c r="A2" s="34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1" customFormat="1" ht="30" customHeight="1">
      <c r="A3" s="35" t="s">
        <v>53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s="3" customFormat="1" ht="27" customHeight="1">
      <c r="A4" s="15"/>
      <c r="B4" s="15"/>
      <c r="C4" s="15"/>
      <c r="D4" s="22" t="s">
        <v>59</v>
      </c>
      <c r="K4" s="29" t="s">
        <v>66</v>
      </c>
      <c r="L4" s="16"/>
      <c r="M4" s="16"/>
      <c r="N4" s="16"/>
    </row>
    <row r="5" spans="1:14" s="3" customFormat="1" ht="27" customHeight="1">
      <c r="A5" s="36" t="s">
        <v>54</v>
      </c>
      <c r="B5" s="36"/>
      <c r="C5" s="36"/>
      <c r="D5" s="20" t="s">
        <v>60</v>
      </c>
      <c r="E5" s="20" t="s">
        <v>61</v>
      </c>
      <c r="F5" s="20" t="s">
        <v>62</v>
      </c>
      <c r="G5" s="20" t="s">
        <v>63</v>
      </c>
      <c r="H5" s="20" t="s">
        <v>64</v>
      </c>
      <c r="I5" s="20" t="s">
        <v>65</v>
      </c>
      <c r="J5" s="20" t="s">
        <v>67</v>
      </c>
      <c r="K5" s="20" t="s">
        <v>68</v>
      </c>
      <c r="L5" s="32" t="s">
        <v>0</v>
      </c>
      <c r="M5" s="32"/>
      <c r="N5" s="32"/>
    </row>
    <row r="6" spans="1:14" s="25" customFormat="1" ht="27" customHeight="1">
      <c r="A6" s="31">
        <v>1</v>
      </c>
      <c r="B6" s="31"/>
      <c r="C6" s="31"/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31">
        <v>1</v>
      </c>
      <c r="M6" s="31"/>
      <c r="N6" s="31"/>
    </row>
    <row r="7" spans="1:15" s="3" customFormat="1" ht="27" customHeight="1">
      <c r="A7" s="6">
        <v>1</v>
      </c>
      <c r="B7" s="6"/>
      <c r="C7" s="17" t="s">
        <v>50</v>
      </c>
      <c r="D7" s="9">
        <v>14</v>
      </c>
      <c r="E7" s="9">
        <v>-1</v>
      </c>
      <c r="F7" s="9">
        <v>4</v>
      </c>
      <c r="G7" s="9">
        <v>-13</v>
      </c>
      <c r="H7" s="9">
        <v>43</v>
      </c>
      <c r="I7" s="9">
        <v>6</v>
      </c>
      <c r="J7" s="9">
        <v>347</v>
      </c>
      <c r="K7" s="9">
        <v>366</v>
      </c>
      <c r="L7" s="6">
        <v>1</v>
      </c>
      <c r="M7" s="6"/>
      <c r="N7" s="10" t="s">
        <v>23</v>
      </c>
      <c r="O7" s="27"/>
    </row>
    <row r="8" spans="1:15" s="3" customFormat="1" ht="27" customHeight="1">
      <c r="A8" s="6">
        <v>2</v>
      </c>
      <c r="B8" s="6"/>
      <c r="C8" s="17" t="s">
        <v>46</v>
      </c>
      <c r="D8" s="9">
        <v>3107</v>
      </c>
      <c r="E8" s="9">
        <v>4130</v>
      </c>
      <c r="F8" s="9">
        <v>5088</v>
      </c>
      <c r="G8" s="9">
        <v>5591</v>
      </c>
      <c r="H8" s="9">
        <v>5531</v>
      </c>
      <c r="I8" s="9">
        <v>6454</v>
      </c>
      <c r="J8" s="9">
        <v>7955</v>
      </c>
      <c r="K8" s="9">
        <v>7917</v>
      </c>
      <c r="L8" s="6">
        <v>2</v>
      </c>
      <c r="M8" s="6"/>
      <c r="N8" s="10" t="s">
        <v>22</v>
      </c>
      <c r="O8" s="26"/>
    </row>
    <row r="9" spans="1:14" s="3" customFormat="1" ht="27" customHeight="1">
      <c r="A9" s="6">
        <v>3</v>
      </c>
      <c r="B9" s="6"/>
      <c r="C9" s="17" t="s">
        <v>45</v>
      </c>
      <c r="D9" s="9">
        <v>144</v>
      </c>
      <c r="E9" s="9">
        <v>275</v>
      </c>
      <c r="F9" s="9">
        <v>-26</v>
      </c>
      <c r="G9" s="9">
        <v>835</v>
      </c>
      <c r="H9" s="9">
        <v>1137</v>
      </c>
      <c r="I9" s="9">
        <v>385</v>
      </c>
      <c r="J9" s="9">
        <v>-402</v>
      </c>
      <c r="K9" s="9">
        <v>279</v>
      </c>
      <c r="L9" s="6">
        <v>3</v>
      </c>
      <c r="M9" s="6"/>
      <c r="N9" s="10" t="s">
        <v>21</v>
      </c>
    </row>
    <row r="10" spans="1:14" s="3" customFormat="1" ht="27" customHeight="1">
      <c r="A10" s="7">
        <v>4</v>
      </c>
      <c r="B10" s="7"/>
      <c r="C10" s="18" t="s">
        <v>44</v>
      </c>
      <c r="D10" s="11">
        <f aca="true" t="shared" si="0" ref="D10:K10">D7+D8+D9</f>
        <v>3265</v>
      </c>
      <c r="E10" s="11">
        <f t="shared" si="0"/>
        <v>4404</v>
      </c>
      <c r="F10" s="11">
        <f t="shared" si="0"/>
        <v>5066</v>
      </c>
      <c r="G10" s="11">
        <f t="shared" si="0"/>
        <v>6413</v>
      </c>
      <c r="H10" s="11">
        <f t="shared" si="0"/>
        <v>6711</v>
      </c>
      <c r="I10" s="11">
        <f t="shared" si="0"/>
        <v>6845</v>
      </c>
      <c r="J10" s="11">
        <f t="shared" si="0"/>
        <v>7900</v>
      </c>
      <c r="K10" s="11">
        <f t="shared" si="0"/>
        <v>8562</v>
      </c>
      <c r="L10" s="7">
        <v>4</v>
      </c>
      <c r="M10" s="7"/>
      <c r="N10" s="12" t="s">
        <v>20</v>
      </c>
    </row>
    <row r="11" spans="1:14" s="3" customFormat="1" ht="27" customHeight="1">
      <c r="A11" s="6">
        <v>5</v>
      </c>
      <c r="B11" s="6"/>
      <c r="C11" s="17" t="s">
        <v>43</v>
      </c>
      <c r="D11" s="9">
        <f>52977-30</f>
        <v>52947</v>
      </c>
      <c r="E11" s="9">
        <v>55663</v>
      </c>
      <c r="F11" s="9">
        <v>74436</v>
      </c>
      <c r="G11" s="9">
        <v>96549</v>
      </c>
      <c r="H11" s="9">
        <v>103207</v>
      </c>
      <c r="I11" s="9">
        <v>94950</v>
      </c>
      <c r="J11" s="9">
        <v>124857</v>
      </c>
      <c r="K11" s="9">
        <v>158389</v>
      </c>
      <c r="L11" s="6">
        <v>5</v>
      </c>
      <c r="M11" s="6"/>
      <c r="N11" s="10" t="s">
        <v>19</v>
      </c>
    </row>
    <row r="12" spans="1:14" s="3" customFormat="1" ht="27" customHeight="1">
      <c r="A12" s="6">
        <v>6</v>
      </c>
      <c r="B12" s="6"/>
      <c r="C12" s="17" t="s">
        <v>49</v>
      </c>
      <c r="D12" s="9">
        <v>1588</v>
      </c>
      <c r="E12" s="9">
        <v>1778</v>
      </c>
      <c r="F12" s="9">
        <v>1993</v>
      </c>
      <c r="G12" s="9">
        <v>2145</v>
      </c>
      <c r="H12" s="9">
        <v>2364</v>
      </c>
      <c r="I12" s="9">
        <v>2735</v>
      </c>
      <c r="J12" s="9">
        <v>3052</v>
      </c>
      <c r="K12" s="9">
        <v>3401</v>
      </c>
      <c r="L12" s="6">
        <v>6</v>
      </c>
      <c r="M12" s="6"/>
      <c r="N12" s="10" t="s">
        <v>18</v>
      </c>
    </row>
    <row r="13" spans="1:14" s="3" customFormat="1" ht="27" customHeight="1">
      <c r="A13" s="6">
        <v>7</v>
      </c>
      <c r="B13" s="6"/>
      <c r="C13" s="17" t="s">
        <v>42</v>
      </c>
      <c r="D13" s="9">
        <v>1551</v>
      </c>
      <c r="E13" s="9">
        <v>4765</v>
      </c>
      <c r="F13" s="9">
        <v>931</v>
      </c>
      <c r="G13" s="9">
        <v>21626</v>
      </c>
      <c r="H13" s="9">
        <v>2092</v>
      </c>
      <c r="I13" s="9">
        <v>3954</v>
      </c>
      <c r="J13" s="9">
        <v>19836</v>
      </c>
      <c r="K13" s="9">
        <v>28941</v>
      </c>
      <c r="L13" s="6">
        <v>7</v>
      </c>
      <c r="M13" s="6"/>
      <c r="N13" s="10" t="s">
        <v>17</v>
      </c>
    </row>
    <row r="14" spans="1:14" s="3" customFormat="1" ht="27" customHeight="1">
      <c r="A14" s="7">
        <v>8</v>
      </c>
      <c r="B14" s="7"/>
      <c r="C14" s="18" t="s">
        <v>41</v>
      </c>
      <c r="D14" s="11">
        <f aca="true" t="shared" si="1" ref="D14:K14">D11+D12+D13</f>
        <v>56086</v>
      </c>
      <c r="E14" s="11">
        <f t="shared" si="1"/>
        <v>62206</v>
      </c>
      <c r="F14" s="11">
        <f t="shared" si="1"/>
        <v>77360</v>
      </c>
      <c r="G14" s="11">
        <f t="shared" si="1"/>
        <v>120320</v>
      </c>
      <c r="H14" s="11">
        <f t="shared" si="1"/>
        <v>107663</v>
      </c>
      <c r="I14" s="11">
        <f t="shared" si="1"/>
        <v>101639</v>
      </c>
      <c r="J14" s="11">
        <f t="shared" si="1"/>
        <v>147745</v>
      </c>
      <c r="K14" s="11">
        <f t="shared" si="1"/>
        <v>190731</v>
      </c>
      <c r="L14" s="7">
        <v>8</v>
      </c>
      <c r="M14" s="7"/>
      <c r="N14" s="12" t="s">
        <v>16</v>
      </c>
    </row>
    <row r="15" spans="1:14" s="3" customFormat="1" ht="27" customHeight="1">
      <c r="A15" s="7">
        <v>9</v>
      </c>
      <c r="B15" s="7"/>
      <c r="C15" s="18" t="s">
        <v>51</v>
      </c>
      <c r="D15" s="11">
        <f aca="true" t="shared" si="2" ref="D15:K15">D14-D10</f>
        <v>52821</v>
      </c>
      <c r="E15" s="11">
        <f t="shared" si="2"/>
        <v>57802</v>
      </c>
      <c r="F15" s="11">
        <f t="shared" si="2"/>
        <v>72294</v>
      </c>
      <c r="G15" s="11">
        <f t="shared" si="2"/>
        <v>113907</v>
      </c>
      <c r="H15" s="11">
        <f t="shared" si="2"/>
        <v>100952</v>
      </c>
      <c r="I15" s="11">
        <f t="shared" si="2"/>
        <v>94794</v>
      </c>
      <c r="J15" s="11">
        <f t="shared" si="2"/>
        <v>139845</v>
      </c>
      <c r="K15" s="11">
        <f t="shared" si="2"/>
        <v>182169</v>
      </c>
      <c r="L15" s="7">
        <v>9</v>
      </c>
      <c r="M15" s="7"/>
      <c r="N15" s="12" t="s">
        <v>15</v>
      </c>
    </row>
    <row r="16" spans="1:14" s="3" customFormat="1" ht="27" customHeight="1">
      <c r="A16" s="6">
        <v>10</v>
      </c>
      <c r="B16" s="6"/>
      <c r="C16" s="17" t="s">
        <v>40</v>
      </c>
      <c r="D16" s="9">
        <v>321</v>
      </c>
      <c r="E16" s="9">
        <v>2599</v>
      </c>
      <c r="F16" s="9">
        <v>4892</v>
      </c>
      <c r="G16" s="9">
        <v>5330</v>
      </c>
      <c r="H16" s="9">
        <v>-924</v>
      </c>
      <c r="I16" s="9">
        <v>4998</v>
      </c>
      <c r="J16" s="9">
        <v>3113</v>
      </c>
      <c r="K16" s="9">
        <v>7598</v>
      </c>
      <c r="L16" s="6">
        <v>10</v>
      </c>
      <c r="M16" s="6"/>
      <c r="N16" s="10" t="s">
        <v>58</v>
      </c>
    </row>
    <row r="17" spans="1:14" s="3" customFormat="1" ht="27" customHeight="1">
      <c r="A17" s="6">
        <v>11</v>
      </c>
      <c r="B17" s="6"/>
      <c r="C17" s="17" t="s">
        <v>39</v>
      </c>
      <c r="D17" s="9">
        <v>23190</v>
      </c>
      <c r="E17" s="9">
        <v>113164</v>
      </c>
      <c r="F17" s="9">
        <v>101904</v>
      </c>
      <c r="G17" s="9">
        <v>441970</v>
      </c>
      <c r="H17" s="9">
        <v>15045</v>
      </c>
      <c r="I17" s="9">
        <v>43158</v>
      </c>
      <c r="J17" s="9">
        <v>100194</v>
      </c>
      <c r="K17" s="9">
        <v>-23830</v>
      </c>
      <c r="L17" s="6">
        <v>11</v>
      </c>
      <c r="M17" s="6"/>
      <c r="N17" s="10" t="s">
        <v>57</v>
      </c>
    </row>
    <row r="18" spans="1:14" s="3" customFormat="1" ht="27" customHeight="1">
      <c r="A18" s="6">
        <v>12</v>
      </c>
      <c r="B18" s="6"/>
      <c r="C18" s="17" t="s">
        <v>38</v>
      </c>
      <c r="D18" s="9">
        <v>145113</v>
      </c>
      <c r="E18" s="9">
        <v>46394</v>
      </c>
      <c r="F18" s="9">
        <v>169316</v>
      </c>
      <c r="G18" s="9">
        <v>321294</v>
      </c>
      <c r="H18" s="9">
        <v>277928</v>
      </c>
      <c r="I18" s="9">
        <v>700451</v>
      </c>
      <c r="J18" s="9">
        <v>487299</v>
      </c>
      <c r="K18" s="9">
        <v>446921</v>
      </c>
      <c r="L18" s="6">
        <v>12</v>
      </c>
      <c r="M18" s="6"/>
      <c r="N18" s="10" t="s">
        <v>56</v>
      </c>
    </row>
    <row r="19" spans="1:14" s="3" customFormat="1" ht="27" customHeight="1">
      <c r="A19" s="6">
        <v>13</v>
      </c>
      <c r="B19" s="6"/>
      <c r="C19" s="17" t="s">
        <v>37</v>
      </c>
      <c r="D19" s="9">
        <v>161382</v>
      </c>
      <c r="E19" s="9">
        <v>275721</v>
      </c>
      <c r="F19" s="9">
        <v>398180</v>
      </c>
      <c r="G19" s="9">
        <v>397793</v>
      </c>
      <c r="H19" s="9">
        <v>570811</v>
      </c>
      <c r="I19" s="9">
        <v>549231</v>
      </c>
      <c r="J19" s="9">
        <v>722846</v>
      </c>
      <c r="K19" s="9">
        <v>713958</v>
      </c>
      <c r="L19" s="6">
        <v>13</v>
      </c>
      <c r="M19" s="6"/>
      <c r="N19" s="10" t="s">
        <v>55</v>
      </c>
    </row>
    <row r="20" spans="1:14" s="3" customFormat="1" ht="27" customHeight="1">
      <c r="A20" s="6">
        <v>14</v>
      </c>
      <c r="B20" s="6"/>
      <c r="C20" s="17" t="s">
        <v>35</v>
      </c>
      <c r="D20" s="9">
        <v>1317</v>
      </c>
      <c r="E20" s="9">
        <v>18451</v>
      </c>
      <c r="F20" s="9">
        <v>14361</v>
      </c>
      <c r="G20" s="9">
        <v>-24637</v>
      </c>
      <c r="H20" s="9">
        <v>-124315</v>
      </c>
      <c r="I20" s="9">
        <v>-181867</v>
      </c>
      <c r="J20" s="9">
        <v>-9972</v>
      </c>
      <c r="K20" s="9">
        <v>94478</v>
      </c>
      <c r="L20" s="6">
        <v>14</v>
      </c>
      <c r="M20" s="6"/>
      <c r="N20" s="10" t="s">
        <v>14</v>
      </c>
    </row>
    <row r="21" spans="1:14" s="3" customFormat="1" ht="27" customHeight="1">
      <c r="A21" s="6">
        <v>15</v>
      </c>
      <c r="B21" s="6"/>
      <c r="C21" s="17" t="s">
        <v>34</v>
      </c>
      <c r="D21" s="9">
        <v>58847</v>
      </c>
      <c r="E21" s="9">
        <v>79426</v>
      </c>
      <c r="F21" s="9">
        <v>76052</v>
      </c>
      <c r="G21" s="9">
        <v>58399</v>
      </c>
      <c r="H21" s="9">
        <v>-58845</v>
      </c>
      <c r="I21" s="9">
        <v>87560</v>
      </c>
      <c r="J21" s="9">
        <v>152276</v>
      </c>
      <c r="K21" s="9">
        <v>200465</v>
      </c>
      <c r="L21" s="6">
        <v>15</v>
      </c>
      <c r="M21" s="6"/>
      <c r="N21" s="10" t="s">
        <v>13</v>
      </c>
    </row>
    <row r="22" spans="1:14" s="3" customFormat="1" ht="27" customHeight="1">
      <c r="A22" s="7">
        <v>16</v>
      </c>
      <c r="B22" s="7"/>
      <c r="C22" s="18" t="s">
        <v>33</v>
      </c>
      <c r="D22" s="11">
        <f aca="true" t="shared" si="3" ref="D22:K22">SUM(D16:D21)</f>
        <v>390170</v>
      </c>
      <c r="E22" s="11">
        <f t="shared" si="3"/>
        <v>535755</v>
      </c>
      <c r="F22" s="11">
        <f t="shared" si="3"/>
        <v>764705</v>
      </c>
      <c r="G22" s="11">
        <f t="shared" si="3"/>
        <v>1200149</v>
      </c>
      <c r="H22" s="11">
        <f t="shared" si="3"/>
        <v>679700</v>
      </c>
      <c r="I22" s="11">
        <f t="shared" si="3"/>
        <v>1203531</v>
      </c>
      <c r="J22" s="11">
        <f t="shared" si="3"/>
        <v>1455756</v>
      </c>
      <c r="K22" s="11">
        <f t="shared" si="3"/>
        <v>1439590</v>
      </c>
      <c r="L22" s="7">
        <v>16</v>
      </c>
      <c r="M22" s="7"/>
      <c r="N22" s="12" t="s">
        <v>12</v>
      </c>
    </row>
    <row r="23" spans="1:14" s="3" customFormat="1" ht="27" customHeight="1">
      <c r="A23" s="7"/>
      <c r="B23" s="7"/>
      <c r="C23" s="18" t="s">
        <v>36</v>
      </c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12" t="s">
        <v>11</v>
      </c>
    </row>
    <row r="24" spans="1:14" s="3" customFormat="1" ht="27" customHeight="1">
      <c r="A24" s="6">
        <v>17</v>
      </c>
      <c r="B24" s="6"/>
      <c r="C24" s="17" t="s">
        <v>32</v>
      </c>
      <c r="D24" s="9">
        <v>-9051</v>
      </c>
      <c r="E24" s="9">
        <v>4645</v>
      </c>
      <c r="F24" s="9">
        <v>8447</v>
      </c>
      <c r="G24" s="9">
        <v>14499</v>
      </c>
      <c r="H24" s="9">
        <v>-7747</v>
      </c>
      <c r="I24" s="9">
        <v>11118</v>
      </c>
      <c r="J24" s="9">
        <v>22735</v>
      </c>
      <c r="K24" s="9">
        <v>17367</v>
      </c>
      <c r="L24" s="6">
        <v>17</v>
      </c>
      <c r="M24" s="6"/>
      <c r="N24" s="10" t="s">
        <v>10</v>
      </c>
    </row>
    <row r="25" spans="1:14" s="3" customFormat="1" ht="27" customHeight="1">
      <c r="A25" s="6">
        <v>18</v>
      </c>
      <c r="B25" s="6"/>
      <c r="C25" s="17" t="s">
        <v>31</v>
      </c>
      <c r="D25" s="9">
        <f aca="true" t="shared" si="4" ref="D25:K25">+D26+D27+D29+D28</f>
        <v>53949</v>
      </c>
      <c r="E25" s="9">
        <f t="shared" si="4"/>
        <v>19245</v>
      </c>
      <c r="F25" s="9">
        <f t="shared" si="4"/>
        <v>11563</v>
      </c>
      <c r="G25" s="9">
        <f t="shared" si="4"/>
        <v>26938</v>
      </c>
      <c r="H25" s="9">
        <f t="shared" si="4"/>
        <v>5887</v>
      </c>
      <c r="I25" s="9">
        <f t="shared" si="4"/>
        <v>26327</v>
      </c>
      <c r="J25" s="9">
        <f t="shared" si="4"/>
        <v>46650</v>
      </c>
      <c r="K25" s="9">
        <f t="shared" si="4"/>
        <v>28352</v>
      </c>
      <c r="L25" s="6">
        <v>18</v>
      </c>
      <c r="M25" s="6"/>
      <c r="N25" s="10" t="s">
        <v>9</v>
      </c>
    </row>
    <row r="26" spans="1:14" s="3" customFormat="1" ht="27" customHeight="1">
      <c r="A26" s="30">
        <v>18.1</v>
      </c>
      <c r="B26" s="30"/>
      <c r="C26" s="17" t="s">
        <v>30</v>
      </c>
      <c r="D26" s="9">
        <v>-2447</v>
      </c>
      <c r="E26" s="9">
        <v>-23</v>
      </c>
      <c r="F26" s="9">
        <v>-274</v>
      </c>
      <c r="G26" s="9">
        <v>-1281</v>
      </c>
      <c r="H26" s="9">
        <v>-186</v>
      </c>
      <c r="I26" s="9">
        <v>527</v>
      </c>
      <c r="J26" s="9">
        <v>1028</v>
      </c>
      <c r="K26" s="9">
        <v>653</v>
      </c>
      <c r="L26" s="30">
        <v>18.1</v>
      </c>
      <c r="M26" s="30"/>
      <c r="N26" s="10" t="s">
        <v>8</v>
      </c>
    </row>
    <row r="27" spans="1:14" s="3" customFormat="1" ht="27" customHeight="1">
      <c r="A27" s="30">
        <v>18.2</v>
      </c>
      <c r="B27" s="30"/>
      <c r="C27" s="17" t="s">
        <v>29</v>
      </c>
      <c r="D27" s="9">
        <v>11702</v>
      </c>
      <c r="E27" s="9">
        <v>6144</v>
      </c>
      <c r="F27" s="9">
        <v>4237</v>
      </c>
      <c r="G27" s="9">
        <v>12513</v>
      </c>
      <c r="H27" s="9">
        <v>4855</v>
      </c>
      <c r="I27" s="9">
        <v>2017</v>
      </c>
      <c r="J27" s="9">
        <v>31435</v>
      </c>
      <c r="K27" s="9">
        <v>2527</v>
      </c>
      <c r="L27" s="30">
        <v>18.2</v>
      </c>
      <c r="M27" s="30"/>
      <c r="N27" s="10" t="s">
        <v>7</v>
      </c>
    </row>
    <row r="28" spans="1:14" s="3" customFormat="1" ht="27" customHeight="1">
      <c r="A28" s="30">
        <v>18.3</v>
      </c>
      <c r="B28" s="30"/>
      <c r="C28" s="17" t="s">
        <v>28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30">
        <v>18.3</v>
      </c>
      <c r="M28" s="30"/>
      <c r="N28" s="10" t="s">
        <v>6</v>
      </c>
    </row>
    <row r="29" spans="1:14" s="3" customFormat="1" ht="27" customHeight="1">
      <c r="A29" s="30">
        <v>18.4</v>
      </c>
      <c r="B29" s="30"/>
      <c r="C29" s="17" t="s">
        <v>27</v>
      </c>
      <c r="D29" s="8">
        <v>44694</v>
      </c>
      <c r="E29" s="8">
        <v>13124</v>
      </c>
      <c r="F29" s="8">
        <v>7600</v>
      </c>
      <c r="G29" s="8">
        <v>15706</v>
      </c>
      <c r="H29" s="8">
        <v>1218</v>
      </c>
      <c r="I29" s="8">
        <v>23783</v>
      </c>
      <c r="J29" s="8">
        <v>14187</v>
      </c>
      <c r="K29" s="8">
        <v>25172</v>
      </c>
      <c r="L29" s="30">
        <v>18.4</v>
      </c>
      <c r="M29" s="30"/>
      <c r="N29" s="10" t="s">
        <v>5</v>
      </c>
    </row>
    <row r="30" spans="1:14" s="3" customFormat="1" ht="27" customHeight="1">
      <c r="A30" s="6">
        <v>19</v>
      </c>
      <c r="B30" s="6"/>
      <c r="C30" s="17" t="s">
        <v>26</v>
      </c>
      <c r="D30" s="9">
        <v>7895</v>
      </c>
      <c r="E30" s="9">
        <v>8179</v>
      </c>
      <c r="F30" s="9">
        <v>9696</v>
      </c>
      <c r="G30" s="9">
        <v>15941</v>
      </c>
      <c r="H30" s="9">
        <v>13749</v>
      </c>
      <c r="I30" s="9">
        <v>23614</v>
      </c>
      <c r="J30" s="9">
        <v>57239</v>
      </c>
      <c r="K30" s="9">
        <v>51190</v>
      </c>
      <c r="L30" s="6">
        <v>19</v>
      </c>
      <c r="M30" s="6"/>
      <c r="N30" s="10" t="s">
        <v>4</v>
      </c>
    </row>
    <row r="31" spans="1:14" s="3" customFormat="1" ht="27" customHeight="1">
      <c r="A31" s="6">
        <v>20</v>
      </c>
      <c r="B31" s="6"/>
      <c r="C31" s="17" t="s">
        <v>25</v>
      </c>
      <c r="D31" s="9">
        <v>284556</v>
      </c>
      <c r="E31" s="9">
        <v>445884</v>
      </c>
      <c r="F31" s="9">
        <v>662704</v>
      </c>
      <c r="G31" s="9">
        <v>1028863</v>
      </c>
      <c r="H31" s="28">
        <v>566859</v>
      </c>
      <c r="I31" s="9">
        <v>1047678</v>
      </c>
      <c r="J31" s="9">
        <v>1189288</v>
      </c>
      <c r="K31" s="9">
        <v>1160514</v>
      </c>
      <c r="L31" s="6">
        <v>20</v>
      </c>
      <c r="M31" s="6"/>
      <c r="N31" s="10" t="s">
        <v>3</v>
      </c>
    </row>
    <row r="32" spans="1:14" s="3" customFormat="1" ht="27" customHeight="1">
      <c r="A32" s="21">
        <v>21</v>
      </c>
      <c r="B32" s="21"/>
      <c r="C32" s="22" t="s">
        <v>24</v>
      </c>
      <c r="D32" s="23">
        <f aca="true" t="shared" si="5" ref="D32:K32">D24+D25+D30+D31</f>
        <v>337349</v>
      </c>
      <c r="E32" s="23">
        <f t="shared" si="5"/>
        <v>477953</v>
      </c>
      <c r="F32" s="23">
        <f t="shared" si="5"/>
        <v>692410</v>
      </c>
      <c r="G32" s="23">
        <f t="shared" si="5"/>
        <v>1086241</v>
      </c>
      <c r="H32" s="23">
        <f t="shared" si="5"/>
        <v>578748</v>
      </c>
      <c r="I32" s="23">
        <f t="shared" si="5"/>
        <v>1108737</v>
      </c>
      <c r="J32" s="23">
        <f t="shared" si="5"/>
        <v>1315912</v>
      </c>
      <c r="K32" s="23">
        <f t="shared" si="5"/>
        <v>1257423</v>
      </c>
      <c r="L32" s="21">
        <v>21</v>
      </c>
      <c r="M32" s="21"/>
      <c r="N32" s="24" t="s">
        <v>2</v>
      </c>
    </row>
    <row r="33" s="3" customFormat="1" ht="27" customHeight="1"/>
    <row r="34" spans="3:14" s="4" customFormat="1" ht="27" customHeight="1">
      <c r="C34" s="13" t="s">
        <v>48</v>
      </c>
      <c r="N34" s="14" t="s">
        <v>1</v>
      </c>
    </row>
    <row r="35" s="3" customFormat="1" ht="15.75"/>
    <row r="36" s="1" customFormat="1" ht="12.75"/>
    <row r="37" s="1" customFormat="1" ht="12.75"/>
    <row r="38" s="1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</sheetData>
  <mergeCells count="15">
    <mergeCell ref="L6:N6"/>
    <mergeCell ref="L5:N5"/>
    <mergeCell ref="A1:N1"/>
    <mergeCell ref="A2:N2"/>
    <mergeCell ref="A3:N3"/>
    <mergeCell ref="A5:C5"/>
    <mergeCell ref="A6:C6"/>
    <mergeCell ref="A26:B26"/>
    <mergeCell ref="A27:B27"/>
    <mergeCell ref="A28:B28"/>
    <mergeCell ref="A29:B29"/>
    <mergeCell ref="L26:M26"/>
    <mergeCell ref="L27:M27"/>
    <mergeCell ref="L28:M28"/>
    <mergeCell ref="L29:M29"/>
  </mergeCells>
  <printOptions horizontalCentered="1" verticalCentered="1"/>
  <pageMargins left="0.5" right="0.5" top="0" bottom="0" header="0" footer="0"/>
  <pageSetup firstPageNumber="149" useFirstPageNumber="1" horizontalDpi="120" verticalDpi="120" orientation="portrait" paperSize="9" scale="59" r:id="rId1"/>
  <headerFooter alignWithMargins="0">
    <oddHeader>&amp;R&amp;"Arial Narrow,Bold"&amp;18&amp;P</oddHeader>
    <oddFooter xml:space="preserve">&amp;Lपूर्णांकन के कारण योग मिलान नहीं होना संभावित है।&amp;RTotals may not tally due to rounding off.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2013-08-07T12:06:38Z</cp:lastPrinted>
  <dcterms:created xsi:type="dcterms:W3CDTF">1997-04-27T11:26:56Z</dcterms:created>
  <dcterms:modified xsi:type="dcterms:W3CDTF">2013-08-07T12:07:01Z</dcterms:modified>
  <cp:category/>
  <cp:version/>
  <cp:contentType/>
  <cp:contentStatus/>
</cp:coreProperties>
</file>