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59" sheetId="1" r:id="rId1"/>
  </sheets>
  <definedNames>
    <definedName name="_Parse_Out" hidden="1">#REF!</definedName>
    <definedName name="_xlnm.Print_Area" localSheetId="0">'S59'!$A$1:$AA$38</definedName>
  </definedNames>
  <calcPr fullCalcOnLoad="1"/>
</workbook>
</file>

<file path=xl/sharedStrings.xml><?xml version="1.0" encoding="utf-8"?>
<sst xmlns="http://schemas.openxmlformats.org/spreadsheetml/2006/main" count="118" uniqueCount="83">
  <si>
    <t>item</t>
  </si>
  <si>
    <t>1.1.1</t>
  </si>
  <si>
    <t>1.1.1.1</t>
  </si>
  <si>
    <t>1.1.1.2</t>
  </si>
  <si>
    <t>1.1.1.3</t>
  </si>
  <si>
    <t>1.1.2</t>
  </si>
  <si>
    <t>1.1.2.1</t>
  </si>
  <si>
    <t>1.1.2.2</t>
  </si>
  <si>
    <t>1.1.2.3</t>
  </si>
  <si>
    <t>1.1.2.4</t>
  </si>
  <si>
    <t>1.1.2.5</t>
  </si>
  <si>
    <t>1.1.2.6</t>
  </si>
  <si>
    <t>1.1.3</t>
  </si>
  <si>
    <t>1.1.3.1</t>
  </si>
  <si>
    <t>1.1.3.2</t>
  </si>
  <si>
    <t>1.1.3.3</t>
  </si>
  <si>
    <t>value of output</t>
  </si>
  <si>
    <t>major minerals</t>
  </si>
  <si>
    <t>fuel minerals</t>
  </si>
  <si>
    <t>coal</t>
  </si>
  <si>
    <t>lignite</t>
  </si>
  <si>
    <t>petroleum &amp; natural gas</t>
  </si>
  <si>
    <t>metallic minerals</t>
  </si>
  <si>
    <t>iron ore</t>
  </si>
  <si>
    <t>manganese ore</t>
  </si>
  <si>
    <t>bauxite</t>
  </si>
  <si>
    <t>copper ore</t>
  </si>
  <si>
    <t>gold</t>
  </si>
  <si>
    <t>others</t>
  </si>
  <si>
    <t>non-metallic minerals</t>
  </si>
  <si>
    <t>lime stone</t>
  </si>
  <si>
    <t>mica stone</t>
  </si>
  <si>
    <t>minor minerals</t>
  </si>
  <si>
    <t>other major minerals</t>
  </si>
  <si>
    <t xml:space="preserve"> àÉn</t>
  </si>
  <si>
    <t xml:space="preserve"> (BÉE®Éä½ °ô{ÉªÉä)</t>
  </si>
  <si>
    <t>=i{ÉÉnxÉ BÉEÉ àÉÚãªÉ</t>
  </si>
  <si>
    <t>àÉÖJªÉ JÉÉÊxÉVÉ</t>
  </si>
  <si>
    <t>&lt;ÇÆvÉxÉ JÉÉÊxÉVÉ</t>
  </si>
  <si>
    <t>BÉEÉäªÉãÉÉ</t>
  </si>
  <si>
    <t>ÉÊãÉMxÉÉ&lt;]</t>
  </si>
  <si>
    <t>{Éè]ÅÉäÉÊãÉªÉàÉ A´ÉÆ |ÉÉBÉEßÉÊiÉBÉE MÉèºÉ</t>
  </si>
  <si>
    <t>vÉÉÉÎi´ÉBÉE JÉÉÊxÉVÉ</t>
  </si>
  <si>
    <t>ãÉÉèc +ÉªÉºBÉE</t>
  </si>
  <si>
    <t>àÉèMÉxÉÉÓVÉ +ÉªÉºBÉE</t>
  </si>
  <si>
    <t>¤ÉÉBÉDºÉÉ&lt;Ç]</t>
  </si>
  <si>
    <t>iÉÉÆ¤ÉÉ +ÉªÉºBÉE</t>
  </si>
  <si>
    <t>ºÉÉäxÉÉ</t>
  </si>
  <si>
    <t>+ÉxªÉ</t>
  </si>
  <si>
    <t>+ÉvÉÉÉÎi´ÉBÉE JÉÉÊxÉVÉ</t>
  </si>
  <si>
    <t>SÉÚxÉÉ {ÉilÉ®</t>
  </si>
  <si>
    <t>+É§ÉBÉE</t>
  </si>
  <si>
    <t xml:space="preserve">+ÉxªÉ  </t>
  </si>
  <si>
    <t>MÉÉèhÉ JÉÉÊxÉVÉ</t>
  </si>
  <si>
    <t>+ÉxªÉ àÉÖJªÉ JÉÉÊxÉVÉ</t>
  </si>
  <si>
    <t xml:space="preserve">  F.I.S.I.M. : Financial intermediation services indirectly measured</t>
  </si>
  <si>
    <t>+É.+É.ÉÊ´É.+É.ÉÊxÉ.ºÉä. +ÉºÉàÉÉªÉÉäÉÊVÉiÉ</t>
  </si>
  <si>
    <t>unadjusted for F.I.S.I.M.</t>
  </si>
  <si>
    <r>
      <t xml:space="preserve">PÉ]ÉAÆ: </t>
    </r>
    <r>
      <rPr>
        <b/>
        <sz val="12"/>
        <rFont val="DV_Divyae"/>
        <family val="0"/>
      </rPr>
      <t xml:space="preserve"> ãÉÉMÉiÉ</t>
    </r>
  </si>
  <si>
    <r>
      <t>less:</t>
    </r>
    <r>
      <rPr>
        <sz val="12"/>
        <rFont val="Arial Narrow"/>
        <family val="2"/>
      </rPr>
      <t xml:space="preserve"> consumption of fixed cap.</t>
    </r>
  </si>
  <si>
    <r>
      <t xml:space="preserve">PÉ]ÉAÆ: </t>
    </r>
    <r>
      <rPr>
        <sz val="12"/>
        <rFont val="DV_Divyae"/>
        <family val="0"/>
      </rPr>
      <t>+É.+É.ÉÊ´É.+É.ÉÊxÉ.ºÉä.</t>
    </r>
  </si>
  <si>
    <r>
      <t xml:space="preserve">less: </t>
    </r>
    <r>
      <rPr>
        <sz val="12"/>
        <rFont val="Arial Narrow"/>
        <family val="2"/>
      </rPr>
      <t>F.I.S.I.M.</t>
    </r>
  </si>
  <si>
    <t>less: inputs</t>
  </si>
  <si>
    <r>
      <t>PÉ]ÉAÆ: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 +É´ÉFÉªÉ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</si>
  <si>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</si>
  <si>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  +É.+É.ÉÊ´É.+É.ÉÊxÉ.ºÉä</t>
    </r>
    <r>
      <rPr>
        <b/>
        <sz val="13"/>
        <rFont val="Arial Narrow"/>
        <family val="2"/>
      </rPr>
      <t>.-</t>
    </r>
    <r>
      <rPr>
        <b/>
        <sz val="13"/>
        <rFont val="DV_Divyae"/>
        <family val="0"/>
      </rPr>
      <t xml:space="preserve"> +É|ÉiªÉFÉ +ÉxÉÖàÉÉÉÊxÉiÉ ÉÊ´ÉkÉÉÒªÉ +ÉÆiÉÉÌxÉÉÊciÉ ºÉä´ÉÉAÆ 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</si>
  <si>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</si>
  <si>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</si>
  <si>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</si>
  <si>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</si>
  <si>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</si>
  <si>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</si>
  <si>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</si>
  <si>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`crore 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</si>
  <si>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</si>
  <si>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</si>
  <si>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59:</t>
    </r>
    <r>
      <rPr>
        <b/>
        <sz val="18"/>
        <rFont val="DV_Divyae"/>
        <family val="0"/>
      </rPr>
      <t xml:space="preserve">  JÉxÉxÉ +ÉÉè® =iJÉxÉxÉ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</si>
  <si>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</si>
  <si>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</si>
  <si>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>ºÉBÉEãÉ</t>
    </r>
    <r>
      <rPr>
        <b/>
        <sz val="11"/>
        <rFont val="DV_Divyae"/>
        <family val="0"/>
      </rPr>
      <t xml:space="preserve"> </t>
    </r>
    <r>
      <rPr>
        <sz val="10"/>
        <rFont val="DV_Divyae"/>
        <family val="0"/>
      </rPr>
      <t>मूल्य वर्धन</t>
    </r>
    <r>
      <rPr>
        <b/>
        <sz val="12"/>
        <rFont val="DV_Divyae"/>
        <family val="0"/>
      </rPr>
      <t xml:space="preserve"> -</t>
    </r>
  </si>
  <si>
    <t>STATEMENT 59: VALUE ADDED FROM MINING AND QUARRYING</t>
  </si>
  <si>
    <t xml:space="preserve">gross value added </t>
  </si>
  <si>
    <t>net value added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</si>
</sst>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2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  <font>
      <sz val="10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2" fillId="0" borderId="2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view="pageBreakPreview" zoomScaleSheetLayoutView="100" workbookViewId="0" topLeftCell="B19">
      <selection activeCell="A1" sqref="A1:M1"/>
    </sheetView>
  </sheetViews>
  <sheetFormatPr defaultColWidth="9.00390625" defaultRowHeight="12.75"/>
  <cols>
    <col min="1" max="1" width="3.875" style="3" customWidth="1"/>
    <col min="2" max="2" width="1.875" style="3" customWidth="1"/>
    <col min="3" max="3" width="2.125" style="3" customWidth="1"/>
    <col min="4" max="4" width="1.625" style="3" customWidth="1"/>
    <col min="5" max="5" width="24.125" style="3" customWidth="1"/>
    <col min="6" max="21" width="9.625" style="3" customWidth="1"/>
    <col min="22" max="22" width="1.625" style="3" customWidth="1"/>
    <col min="23" max="23" width="4.125" style="3" customWidth="1"/>
    <col min="24" max="24" width="1.875" style="3" customWidth="1"/>
    <col min="25" max="25" width="2.125" style="3" customWidth="1"/>
    <col min="26" max="26" width="1.625" style="3" customWidth="1"/>
    <col min="27" max="27" width="25.125" style="3" customWidth="1"/>
    <col min="28" max="16384" width="9.00390625" style="3" customWidth="1"/>
  </cols>
  <sheetData>
    <row r="1" spans="1:27" s="2" customFormat="1" ht="27" customHeight="1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1" t="s">
        <v>80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s="2" customFormat="1" ht="27" customHeight="1">
      <c r="A2" s="41" t="s">
        <v>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 t="s">
        <v>70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s="5" customFormat="1" ht="27" customHeight="1">
      <c r="A3" s="20"/>
      <c r="B3" s="22"/>
      <c r="C3" s="22"/>
      <c r="D3" s="22"/>
      <c r="E3" s="22"/>
      <c r="H3" s="38"/>
      <c r="L3" s="38" t="s">
        <v>35</v>
      </c>
      <c r="M3" s="38"/>
      <c r="N3" s="39" t="s">
        <v>73</v>
      </c>
      <c r="O3" s="40"/>
      <c r="P3" s="20"/>
      <c r="Q3" s="20"/>
      <c r="R3" s="20"/>
      <c r="S3" s="20"/>
      <c r="T3" s="20"/>
      <c r="U3" s="20"/>
      <c r="V3" s="20"/>
      <c r="W3" s="20"/>
      <c r="X3" s="23"/>
      <c r="Y3" s="23"/>
      <c r="Z3" s="23"/>
      <c r="AA3" s="23"/>
    </row>
    <row r="4" spans="1:27" s="10" customFormat="1" ht="21.75" customHeight="1">
      <c r="A4" s="45" t="s">
        <v>34</v>
      </c>
      <c r="B4" s="45"/>
      <c r="C4" s="45"/>
      <c r="D4" s="45"/>
      <c r="E4" s="45"/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71</v>
      </c>
      <c r="K4" s="19" t="s">
        <v>72</v>
      </c>
      <c r="L4" s="19" t="s">
        <v>74</v>
      </c>
      <c r="M4" s="19" t="s">
        <v>75</v>
      </c>
      <c r="N4" s="19" t="s">
        <v>66</v>
      </c>
      <c r="O4" s="19" t="s">
        <v>67</v>
      </c>
      <c r="P4" s="19" t="s">
        <v>68</v>
      </c>
      <c r="Q4" s="19" t="s">
        <v>69</v>
      </c>
      <c r="R4" s="19" t="s">
        <v>71</v>
      </c>
      <c r="S4" s="19" t="s">
        <v>72</v>
      </c>
      <c r="T4" s="19" t="s">
        <v>74</v>
      </c>
      <c r="U4" s="19" t="s">
        <v>75</v>
      </c>
      <c r="V4" s="19"/>
      <c r="W4" s="44" t="s">
        <v>0</v>
      </c>
      <c r="X4" s="44"/>
      <c r="Y4" s="44"/>
      <c r="Z4" s="44"/>
      <c r="AA4" s="44"/>
    </row>
    <row r="5" spans="1:27" s="33" customFormat="1" ht="21.75" customHeight="1">
      <c r="A5" s="46">
        <v>1</v>
      </c>
      <c r="B5" s="46"/>
      <c r="C5" s="46"/>
      <c r="D5" s="46"/>
      <c r="E5" s="46"/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21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/>
      <c r="W5" s="46">
        <v>1</v>
      </c>
      <c r="X5" s="46"/>
      <c r="Y5" s="46"/>
      <c r="Z5" s="46"/>
      <c r="AA5" s="46"/>
    </row>
    <row r="6" spans="1:27" s="6" customFormat="1" ht="21.75" customHeight="1">
      <c r="A6" s="14">
        <v>1</v>
      </c>
      <c r="B6" s="14"/>
      <c r="C6" s="14"/>
      <c r="D6" s="4"/>
      <c r="E6" s="24" t="s">
        <v>36</v>
      </c>
      <c r="F6" s="34">
        <f aca="true" t="shared" si="0" ref="F6:S6">F7+F23</f>
        <v>108812.73929999999</v>
      </c>
      <c r="G6" s="34">
        <f t="shared" si="0"/>
        <v>123267.6523</v>
      </c>
      <c r="H6" s="34">
        <f t="shared" si="0"/>
        <v>140582.0693</v>
      </c>
      <c r="I6" s="34">
        <f t="shared" si="0"/>
        <v>165684.15879999998</v>
      </c>
      <c r="J6" s="34">
        <f t="shared" si="0"/>
        <v>185055.1524166047</v>
      </c>
      <c r="K6" s="34">
        <f>K7+K23</f>
        <v>212516.56230360002</v>
      </c>
      <c r="L6" s="34">
        <f>L7+L23</f>
        <v>254020.08960359998</v>
      </c>
      <c r="M6" s="34">
        <f>M7+M23</f>
        <v>261279.04514</v>
      </c>
      <c r="N6" s="34">
        <f>N7+N23</f>
        <v>108812.73929999999</v>
      </c>
      <c r="O6" s="34">
        <f t="shared" si="0"/>
        <v>112937.82077828274</v>
      </c>
      <c r="P6" s="34">
        <f t="shared" si="0"/>
        <v>123014.19716866268</v>
      </c>
      <c r="Q6" s="34">
        <f t="shared" si="0"/>
        <v>129650.48697270306</v>
      </c>
      <c r="R6" s="34">
        <f t="shared" si="0"/>
        <v>131974.3042705581</v>
      </c>
      <c r="S6" s="34">
        <f t="shared" si="0"/>
        <v>140312.42847317885</v>
      </c>
      <c r="T6" s="34">
        <f>T7+T23</f>
        <v>147131.5457005671</v>
      </c>
      <c r="U6" s="34">
        <f>U7+U23</f>
        <v>147125.619264582</v>
      </c>
      <c r="V6" s="18"/>
      <c r="W6" s="14">
        <v>1</v>
      </c>
      <c r="X6" s="14"/>
      <c r="Y6" s="14"/>
      <c r="Z6" s="14"/>
      <c r="AA6" s="18" t="s">
        <v>16</v>
      </c>
    </row>
    <row r="7" spans="1:51" s="5" customFormat="1" ht="21.75" customHeight="1">
      <c r="A7" s="13">
        <v>1.1</v>
      </c>
      <c r="B7" s="13"/>
      <c r="C7" s="13"/>
      <c r="D7" s="7"/>
      <c r="E7" s="11" t="s">
        <v>37</v>
      </c>
      <c r="F7" s="35">
        <f aca="true" t="shared" si="1" ref="F7:S7">F8+F12+F19</f>
        <v>100677.6693</v>
      </c>
      <c r="G7" s="35">
        <f t="shared" si="1"/>
        <v>112574.6323</v>
      </c>
      <c r="H7" s="35">
        <f t="shared" si="1"/>
        <v>123959.62430000001</v>
      </c>
      <c r="I7" s="35">
        <f t="shared" si="1"/>
        <v>145843.8919</v>
      </c>
      <c r="J7" s="35">
        <f t="shared" si="1"/>
        <v>164036.3713454247</v>
      </c>
      <c r="K7" s="35">
        <f>K8+K12+K19</f>
        <v>188456.7323036</v>
      </c>
      <c r="L7" s="35">
        <f>L8+L12+L19</f>
        <v>226291.8002036</v>
      </c>
      <c r="M7" s="35">
        <f>M8+M12+M19</f>
        <v>231968.45014</v>
      </c>
      <c r="N7" s="35">
        <f>N8+N12+N19</f>
        <v>100677.6693</v>
      </c>
      <c r="O7" s="35">
        <f t="shared" si="1"/>
        <v>102204.05485463334</v>
      </c>
      <c r="P7" s="35">
        <f t="shared" si="1"/>
        <v>107750.50451006329</v>
      </c>
      <c r="Q7" s="35">
        <f t="shared" si="1"/>
        <v>112011.68567447398</v>
      </c>
      <c r="R7" s="35">
        <f t="shared" si="1"/>
        <v>114557.3971005674</v>
      </c>
      <c r="S7" s="35">
        <f t="shared" si="1"/>
        <v>122283.9947827851</v>
      </c>
      <c r="T7" s="35">
        <f>T8+T12+T19</f>
        <v>128279.42428283936</v>
      </c>
      <c r="U7" s="35">
        <f>U8+U12+U19</f>
        <v>126661.29324824251</v>
      </c>
      <c r="V7" s="17"/>
      <c r="W7" s="13">
        <v>1.1</v>
      </c>
      <c r="X7" s="13"/>
      <c r="Y7" s="13"/>
      <c r="Z7" s="13"/>
      <c r="AA7" s="17" t="s">
        <v>17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27" s="5" customFormat="1" ht="21.75" customHeight="1">
      <c r="A8" s="43" t="s">
        <v>1</v>
      </c>
      <c r="B8" s="43"/>
      <c r="C8" s="15"/>
      <c r="D8" s="8"/>
      <c r="E8" s="11" t="s">
        <v>38</v>
      </c>
      <c r="F8" s="35">
        <f aca="true" t="shared" si="2" ref="F8:U8">F9+F10+F11</f>
        <v>87538.03</v>
      </c>
      <c r="G8" s="35">
        <f t="shared" si="2"/>
        <v>94774.78</v>
      </c>
      <c r="H8" s="35">
        <f t="shared" si="2"/>
        <v>101470.01000000001</v>
      </c>
      <c r="I8" s="35">
        <f t="shared" si="2"/>
        <v>112074.25</v>
      </c>
      <c r="J8" s="35">
        <f t="shared" si="2"/>
        <v>126792.35</v>
      </c>
      <c r="K8" s="35">
        <f t="shared" si="2"/>
        <v>150419.41</v>
      </c>
      <c r="L8" s="35">
        <f t="shared" si="2"/>
        <v>171792.38</v>
      </c>
      <c r="M8" s="35">
        <f t="shared" si="2"/>
        <v>177885.9582</v>
      </c>
      <c r="N8" s="35">
        <f t="shared" si="2"/>
        <v>87538.03</v>
      </c>
      <c r="O8" s="35">
        <f t="shared" si="2"/>
        <v>87916.80437435718</v>
      </c>
      <c r="P8" s="35">
        <f t="shared" si="2"/>
        <v>91822.10508743735</v>
      </c>
      <c r="Q8" s="35">
        <f t="shared" si="2"/>
        <v>94565.84573531746</v>
      </c>
      <c r="R8" s="35">
        <f t="shared" si="2"/>
        <v>96865.71319126335</v>
      </c>
      <c r="S8" s="35">
        <f t="shared" si="2"/>
        <v>104733.76117295737</v>
      </c>
      <c r="T8" s="35">
        <f t="shared" si="2"/>
        <v>110910.52732099578</v>
      </c>
      <c r="U8" s="35">
        <f t="shared" si="2"/>
        <v>111198.00016919337</v>
      </c>
      <c r="V8" s="17"/>
      <c r="W8" s="43" t="s">
        <v>1</v>
      </c>
      <c r="X8" s="43"/>
      <c r="Y8" s="16"/>
      <c r="Z8" s="16"/>
      <c r="AA8" s="17" t="s">
        <v>18</v>
      </c>
    </row>
    <row r="9" spans="1:27" s="5" customFormat="1" ht="21.75" customHeight="1">
      <c r="A9" s="43" t="s">
        <v>2</v>
      </c>
      <c r="B9" s="43"/>
      <c r="C9" s="43"/>
      <c r="D9" s="8"/>
      <c r="E9" s="11" t="s">
        <v>39</v>
      </c>
      <c r="F9" s="35">
        <v>38135.36</v>
      </c>
      <c r="G9" s="35">
        <v>42081.13</v>
      </c>
      <c r="H9" s="35">
        <v>42323.82</v>
      </c>
      <c r="I9" s="35">
        <v>48420</v>
      </c>
      <c r="J9" s="35">
        <v>57774.68</v>
      </c>
      <c r="K9" s="35">
        <v>68236.06</v>
      </c>
      <c r="L9" s="35">
        <v>69682.45</v>
      </c>
      <c r="M9" s="35">
        <v>70418.11</v>
      </c>
      <c r="N9" s="35">
        <v>38135.36</v>
      </c>
      <c r="O9" s="35">
        <v>40474.170196000145</v>
      </c>
      <c r="P9" s="35">
        <v>42368.02991764824</v>
      </c>
      <c r="Q9" s="35">
        <v>44617.014953612445</v>
      </c>
      <c r="R9" s="35">
        <v>47633.0993430328</v>
      </c>
      <c r="S9" s="35">
        <v>51323.04782891768</v>
      </c>
      <c r="T9" s="35">
        <v>51433.56924345019</v>
      </c>
      <c r="U9" s="35">
        <v>52137.54443386051</v>
      </c>
      <c r="V9" s="17"/>
      <c r="W9" s="43" t="s">
        <v>2</v>
      </c>
      <c r="X9" s="43"/>
      <c r="Y9" s="43"/>
      <c r="Z9" s="15"/>
      <c r="AA9" s="17" t="s">
        <v>19</v>
      </c>
    </row>
    <row r="10" spans="1:27" s="5" customFormat="1" ht="21.75" customHeight="1">
      <c r="A10" s="43" t="s">
        <v>3</v>
      </c>
      <c r="B10" s="43"/>
      <c r="C10" s="43"/>
      <c r="D10" s="8"/>
      <c r="E10" s="11" t="s">
        <v>40</v>
      </c>
      <c r="F10" s="35">
        <v>2191.58</v>
      </c>
      <c r="G10" s="35">
        <v>2153.14</v>
      </c>
      <c r="H10" s="35">
        <v>2626.03</v>
      </c>
      <c r="I10" s="35">
        <v>2960.89</v>
      </c>
      <c r="J10" s="35">
        <v>3687.79</v>
      </c>
      <c r="K10" s="35">
        <v>3775.6</v>
      </c>
      <c r="L10" s="35">
        <v>4330.72</v>
      </c>
      <c r="M10" s="35">
        <v>4827.6082</v>
      </c>
      <c r="N10" s="35">
        <v>2191.58</v>
      </c>
      <c r="O10" s="35">
        <v>2153.1324597330254</v>
      </c>
      <c r="P10" s="35">
        <v>2230.221861160102</v>
      </c>
      <c r="Q10" s="35">
        <v>2395.9164970259812</v>
      </c>
      <c r="R10" s="35">
        <v>2309.7929508782067</v>
      </c>
      <c r="S10" s="35">
        <v>2428.9169550297147</v>
      </c>
      <c r="T10" s="35">
        <v>2656.9367018076264</v>
      </c>
      <c r="U10" s="35">
        <v>3013.7180854994394</v>
      </c>
      <c r="V10" s="17"/>
      <c r="W10" s="43" t="s">
        <v>3</v>
      </c>
      <c r="X10" s="43"/>
      <c r="Y10" s="43"/>
      <c r="Z10" s="15"/>
      <c r="AA10" s="17" t="s">
        <v>20</v>
      </c>
    </row>
    <row r="11" spans="1:27" s="5" customFormat="1" ht="21.75" customHeight="1">
      <c r="A11" s="43" t="s">
        <v>4</v>
      </c>
      <c r="B11" s="43"/>
      <c r="C11" s="43"/>
      <c r="D11" s="8"/>
      <c r="E11" s="11" t="s">
        <v>41</v>
      </c>
      <c r="F11" s="35">
        <v>47211.09</v>
      </c>
      <c r="G11" s="35">
        <v>50540.51</v>
      </c>
      <c r="H11" s="35">
        <v>56520.16</v>
      </c>
      <c r="I11" s="35">
        <v>60693.36</v>
      </c>
      <c r="J11" s="35">
        <v>65329.88</v>
      </c>
      <c r="K11" s="35">
        <v>78407.75</v>
      </c>
      <c r="L11" s="35">
        <v>97779.21</v>
      </c>
      <c r="M11" s="35">
        <v>102640.24</v>
      </c>
      <c r="N11" s="35">
        <v>47211.09</v>
      </c>
      <c r="O11" s="35">
        <v>45289.50171862401</v>
      </c>
      <c r="P11" s="35">
        <v>47223.85330862902</v>
      </c>
      <c r="Q11" s="35">
        <v>47552.914284679035</v>
      </c>
      <c r="R11" s="35">
        <v>46922.82089735234</v>
      </c>
      <c r="S11" s="35">
        <v>50981.79638900997</v>
      </c>
      <c r="T11" s="35">
        <v>56820.021375737975</v>
      </c>
      <c r="U11" s="35">
        <v>56046.73764983343</v>
      </c>
      <c r="V11" s="17"/>
      <c r="W11" s="43" t="s">
        <v>4</v>
      </c>
      <c r="X11" s="43"/>
      <c r="Y11" s="43"/>
      <c r="Z11" s="15"/>
      <c r="AA11" s="17" t="s">
        <v>21</v>
      </c>
    </row>
    <row r="12" spans="1:27" s="5" customFormat="1" ht="21.75" customHeight="1">
      <c r="A12" s="43" t="s">
        <v>5</v>
      </c>
      <c r="B12" s="43"/>
      <c r="C12" s="16"/>
      <c r="D12" s="9"/>
      <c r="E12" s="11" t="s">
        <v>42</v>
      </c>
      <c r="F12" s="35">
        <f aca="true" t="shared" si="3" ref="F12:R12">F13+F14+F15+F16+F17+F18</f>
        <v>10135.963999999998</v>
      </c>
      <c r="G12" s="35">
        <f t="shared" si="3"/>
        <v>14145.789999999999</v>
      </c>
      <c r="H12" s="35">
        <f t="shared" si="3"/>
        <v>18516.7864</v>
      </c>
      <c r="I12" s="35">
        <f t="shared" si="3"/>
        <v>29587.0225</v>
      </c>
      <c r="J12" s="35">
        <f t="shared" si="3"/>
        <v>31737.751345424702</v>
      </c>
      <c r="K12" s="35">
        <f t="shared" si="3"/>
        <v>32006.4312036</v>
      </c>
      <c r="L12" s="35">
        <f t="shared" si="3"/>
        <v>47911.43920359999</v>
      </c>
      <c r="M12" s="35">
        <f t="shared" si="3"/>
        <v>47174.25244000001</v>
      </c>
      <c r="N12" s="35">
        <f>N13+N14+N15+N16+N17+N18</f>
        <v>10135.963999999998</v>
      </c>
      <c r="O12" s="35">
        <f t="shared" si="3"/>
        <v>11061.167509616902</v>
      </c>
      <c r="P12" s="35">
        <f t="shared" si="3"/>
        <v>12580.622149815501</v>
      </c>
      <c r="Q12" s="35">
        <f t="shared" si="3"/>
        <v>14093.53833998735</v>
      </c>
      <c r="R12" s="35">
        <f t="shared" si="3"/>
        <v>14035.01772543439</v>
      </c>
      <c r="S12" s="35">
        <f>S13+S14+S15+S16+S17+S18</f>
        <v>13611.928873561501</v>
      </c>
      <c r="T12" s="35">
        <f>T13+T14+T15+T16+T17+T18</f>
        <v>13273.831917344643</v>
      </c>
      <c r="U12" s="35">
        <f>U13+U14+U15+U16+U17+U18</f>
        <v>11198.324184644382</v>
      </c>
      <c r="V12" s="17"/>
      <c r="W12" s="43" t="s">
        <v>5</v>
      </c>
      <c r="X12" s="43"/>
      <c r="Y12" s="16"/>
      <c r="Z12" s="16"/>
      <c r="AA12" s="17" t="s">
        <v>22</v>
      </c>
    </row>
    <row r="13" spans="1:27" s="5" customFormat="1" ht="21.75" customHeight="1">
      <c r="A13" s="43" t="s">
        <v>6</v>
      </c>
      <c r="B13" s="43"/>
      <c r="C13" s="43"/>
      <c r="D13" s="8"/>
      <c r="E13" s="11" t="s">
        <v>43</v>
      </c>
      <c r="F13" s="35">
        <v>7402.91</v>
      </c>
      <c r="G13" s="35">
        <v>10803.88</v>
      </c>
      <c r="H13" s="35">
        <v>14204.31</v>
      </c>
      <c r="I13" s="35">
        <v>23379.035099999997</v>
      </c>
      <c r="J13" s="35">
        <v>24771.554400985176</v>
      </c>
      <c r="K13" s="35">
        <v>26462.005199999996</v>
      </c>
      <c r="L13" s="35">
        <v>39614.1714</v>
      </c>
      <c r="M13" s="35">
        <v>37965.1367</v>
      </c>
      <c r="N13" s="35">
        <v>7402.91</v>
      </c>
      <c r="O13" s="35">
        <v>8280.708438258827</v>
      </c>
      <c r="P13" s="35">
        <v>9251.841780657374</v>
      </c>
      <c r="Q13" s="35">
        <v>10386.101913906756</v>
      </c>
      <c r="R13" s="35">
        <v>10366.65837972837</v>
      </c>
      <c r="S13" s="35">
        <v>10490.362748710591</v>
      </c>
      <c r="T13" s="35">
        <v>9760.611676224205</v>
      </c>
      <c r="U13" s="35">
        <v>7885.869491653695</v>
      </c>
      <c r="V13" s="17"/>
      <c r="W13" s="43" t="s">
        <v>6</v>
      </c>
      <c r="X13" s="43"/>
      <c r="Y13" s="43"/>
      <c r="Z13" s="15"/>
      <c r="AA13" s="17" t="s">
        <v>23</v>
      </c>
    </row>
    <row r="14" spans="1:27" s="5" customFormat="1" ht="21.75" customHeight="1">
      <c r="A14" s="43" t="s">
        <v>7</v>
      </c>
      <c r="B14" s="43"/>
      <c r="C14" s="43"/>
      <c r="D14" s="8"/>
      <c r="E14" s="11" t="s">
        <v>44</v>
      </c>
      <c r="F14" s="35">
        <v>554.88</v>
      </c>
      <c r="G14" s="35">
        <v>507.06</v>
      </c>
      <c r="H14" s="35">
        <v>557.37</v>
      </c>
      <c r="I14" s="35">
        <v>1206.037</v>
      </c>
      <c r="J14" s="35">
        <v>1961.8121444395272</v>
      </c>
      <c r="K14" s="35">
        <v>1190.5232999999998</v>
      </c>
      <c r="L14" s="35">
        <v>1468.4</v>
      </c>
      <c r="M14" s="35">
        <v>1171.2837</v>
      </c>
      <c r="N14" s="35">
        <v>554.88</v>
      </c>
      <c r="O14" s="35">
        <v>476.49754681977885</v>
      </c>
      <c r="P14" s="35">
        <v>549.1233969107785</v>
      </c>
      <c r="Q14" s="35">
        <v>717.7353248207843</v>
      </c>
      <c r="R14" s="35">
        <v>1012.1377123394057</v>
      </c>
      <c r="S14" s="35">
        <v>608.7399010704045</v>
      </c>
      <c r="T14" s="35">
        <v>706.6877023451239</v>
      </c>
      <c r="U14" s="35">
        <v>619.0567074117095</v>
      </c>
      <c r="V14" s="17"/>
      <c r="W14" s="43" t="s">
        <v>7</v>
      </c>
      <c r="X14" s="43"/>
      <c r="Y14" s="43"/>
      <c r="Z14" s="15"/>
      <c r="AA14" s="17" t="s">
        <v>24</v>
      </c>
    </row>
    <row r="15" spans="1:27" s="5" customFormat="1" ht="21.75" customHeight="1">
      <c r="A15" s="43" t="s">
        <v>8</v>
      </c>
      <c r="B15" s="43"/>
      <c r="C15" s="43"/>
      <c r="D15" s="8"/>
      <c r="E15" s="11" t="s">
        <v>45</v>
      </c>
      <c r="F15" s="35">
        <v>251.68</v>
      </c>
      <c r="G15" s="35">
        <v>293.32</v>
      </c>
      <c r="H15" s="35">
        <v>384.78</v>
      </c>
      <c r="I15" s="35">
        <v>568.3865999999999</v>
      </c>
      <c r="J15" s="35">
        <v>470.3221</v>
      </c>
      <c r="K15" s="35">
        <v>488.7896999999999</v>
      </c>
      <c r="L15" s="35">
        <v>512.2151</v>
      </c>
      <c r="M15" s="35">
        <v>552.0032000000001</v>
      </c>
      <c r="N15" s="35">
        <v>251.68</v>
      </c>
      <c r="O15" s="35">
        <v>265.854146765059</v>
      </c>
      <c r="P15" s="35">
        <v>328.1537669047177</v>
      </c>
      <c r="Q15" s="35">
        <v>462.60069768140585</v>
      </c>
      <c r="R15" s="35">
        <v>327.69212370905205</v>
      </c>
      <c r="S15" s="35">
        <v>301.9883597874965</v>
      </c>
      <c r="T15" s="35">
        <v>279.0927766923769</v>
      </c>
      <c r="U15" s="35">
        <v>283.2470943335672</v>
      </c>
      <c r="V15" s="17"/>
      <c r="W15" s="43" t="s">
        <v>8</v>
      </c>
      <c r="X15" s="43"/>
      <c r="Y15" s="43"/>
      <c r="Z15" s="15"/>
      <c r="AA15" s="17" t="s">
        <v>25</v>
      </c>
    </row>
    <row r="16" spans="1:27" s="5" customFormat="1" ht="21.75" customHeight="1">
      <c r="A16" s="43" t="s">
        <v>9</v>
      </c>
      <c r="B16" s="43"/>
      <c r="C16" s="43"/>
      <c r="D16" s="8"/>
      <c r="E16" s="11" t="s">
        <v>46</v>
      </c>
      <c r="F16" s="35">
        <v>212.74</v>
      </c>
      <c r="G16" s="35">
        <v>250.89</v>
      </c>
      <c r="H16" s="35">
        <v>311.71</v>
      </c>
      <c r="I16" s="35">
        <v>500.96479999999997</v>
      </c>
      <c r="J16" s="35">
        <v>409.1113</v>
      </c>
      <c r="K16" s="35">
        <v>380.94620000000003</v>
      </c>
      <c r="L16" s="35">
        <v>473.35149999999993</v>
      </c>
      <c r="M16" s="35">
        <v>616.7145</v>
      </c>
      <c r="N16" s="35">
        <v>212.74</v>
      </c>
      <c r="O16" s="35">
        <v>188.5320145516251</v>
      </c>
      <c r="P16" s="35">
        <v>227.92815126004047</v>
      </c>
      <c r="Q16" s="35">
        <v>316.7836530634813</v>
      </c>
      <c r="R16" s="35">
        <v>208.03249486448004</v>
      </c>
      <c r="S16" s="35">
        <v>195.43052019131392</v>
      </c>
      <c r="T16" s="35">
        <v>217.39286270454818</v>
      </c>
      <c r="U16" s="35">
        <v>207.95493864913718</v>
      </c>
      <c r="V16" s="17"/>
      <c r="W16" s="43" t="s">
        <v>9</v>
      </c>
      <c r="X16" s="43"/>
      <c r="Y16" s="43"/>
      <c r="Z16" s="15"/>
      <c r="AA16" s="17" t="s">
        <v>26</v>
      </c>
    </row>
    <row r="17" spans="1:27" s="5" customFormat="1" ht="21.75" customHeight="1">
      <c r="A17" s="43" t="s">
        <v>10</v>
      </c>
      <c r="B17" s="43"/>
      <c r="C17" s="43"/>
      <c r="D17" s="8"/>
      <c r="E17" s="11" t="s">
        <v>47</v>
      </c>
      <c r="F17" s="35">
        <v>194.3</v>
      </c>
      <c r="G17" s="35">
        <v>282.28</v>
      </c>
      <c r="H17" s="35">
        <v>229.09</v>
      </c>
      <c r="I17" s="35">
        <v>301.7382</v>
      </c>
      <c r="J17" s="35">
        <v>315.262</v>
      </c>
      <c r="K17" s="35">
        <v>342.5814</v>
      </c>
      <c r="L17" s="35">
        <v>434.5197</v>
      </c>
      <c r="M17" s="35">
        <v>549.6037</v>
      </c>
      <c r="N17" s="35">
        <v>194.3</v>
      </c>
      <c r="O17" s="35">
        <v>158.80745935447013</v>
      </c>
      <c r="P17" s="35">
        <v>130.18226666666666</v>
      </c>
      <c r="Q17" s="35">
        <v>163.6526579834333</v>
      </c>
      <c r="R17" s="35">
        <v>134.35136543844615</v>
      </c>
      <c r="S17" s="35">
        <v>114.83267043701798</v>
      </c>
      <c r="T17" s="35">
        <v>132.17341593830332</v>
      </c>
      <c r="U17" s="35">
        <v>120.75481885175662</v>
      </c>
      <c r="V17" s="17"/>
      <c r="W17" s="43" t="s">
        <v>10</v>
      </c>
      <c r="X17" s="43"/>
      <c r="Y17" s="43"/>
      <c r="Z17" s="15"/>
      <c r="AA17" s="17" t="s">
        <v>27</v>
      </c>
    </row>
    <row r="18" spans="1:27" s="5" customFormat="1" ht="21.75" customHeight="1">
      <c r="A18" s="43" t="s">
        <v>11</v>
      </c>
      <c r="B18" s="43"/>
      <c r="C18" s="43"/>
      <c r="D18" s="8"/>
      <c r="E18" s="12" t="s">
        <v>48</v>
      </c>
      <c r="F18" s="35">
        <v>1519.4540000000002</v>
      </c>
      <c r="G18" s="35">
        <v>2008.36</v>
      </c>
      <c r="H18" s="35">
        <v>2829.5264</v>
      </c>
      <c r="I18" s="35">
        <v>3630.8607999999995</v>
      </c>
      <c r="J18" s="35">
        <v>3809.6893999999993</v>
      </c>
      <c r="K18" s="35">
        <v>3141.5854036000064</v>
      </c>
      <c r="L18" s="35">
        <v>5408.781503599997</v>
      </c>
      <c r="M18" s="35">
        <v>6319.51064000001</v>
      </c>
      <c r="N18" s="35">
        <v>1519.4540000000002</v>
      </c>
      <c r="O18" s="35">
        <v>1690.767903867141</v>
      </c>
      <c r="P18" s="35">
        <v>2093.392787415924</v>
      </c>
      <c r="Q18" s="35">
        <v>2046.66409253149</v>
      </c>
      <c r="R18" s="35">
        <v>1986.1456493546395</v>
      </c>
      <c r="S18" s="35">
        <v>1900.5746733646781</v>
      </c>
      <c r="T18" s="35">
        <v>2177.8734834400857</v>
      </c>
      <c r="U18" s="35">
        <v>2081.4411337445163</v>
      </c>
      <c r="V18" s="17"/>
      <c r="W18" s="43" t="s">
        <v>11</v>
      </c>
      <c r="X18" s="43"/>
      <c r="Y18" s="43"/>
      <c r="Z18" s="15"/>
      <c r="AA18" s="17" t="s">
        <v>28</v>
      </c>
    </row>
    <row r="19" spans="1:27" s="5" customFormat="1" ht="21.75" customHeight="1">
      <c r="A19" s="43" t="s">
        <v>12</v>
      </c>
      <c r="B19" s="43"/>
      <c r="C19" s="16"/>
      <c r="D19" s="9"/>
      <c r="E19" s="12" t="s">
        <v>49</v>
      </c>
      <c r="F19" s="35">
        <f aca="true" t="shared" si="4" ref="F19:R19">F20+F21+F22</f>
        <v>3003.6753</v>
      </c>
      <c r="G19" s="35">
        <f t="shared" si="4"/>
        <v>3654.0623000000005</v>
      </c>
      <c r="H19" s="35">
        <f t="shared" si="4"/>
        <v>3972.8278999999998</v>
      </c>
      <c r="I19" s="35">
        <f t="shared" si="4"/>
        <v>4182.6194</v>
      </c>
      <c r="J19" s="35">
        <f t="shared" si="4"/>
        <v>5506.269999999998</v>
      </c>
      <c r="K19" s="35">
        <f t="shared" si="4"/>
        <v>6030.891099999997</v>
      </c>
      <c r="L19" s="35">
        <f t="shared" si="4"/>
        <v>6587.981000000002</v>
      </c>
      <c r="M19" s="35">
        <f t="shared" si="4"/>
        <v>6908.239499999998</v>
      </c>
      <c r="N19" s="35">
        <f>N20+N21+N22</f>
        <v>3003.6753</v>
      </c>
      <c r="O19" s="35">
        <f t="shared" si="4"/>
        <v>3226.0829706592685</v>
      </c>
      <c r="P19" s="35">
        <f t="shared" si="4"/>
        <v>3347.7772728104355</v>
      </c>
      <c r="Q19" s="35">
        <f t="shared" si="4"/>
        <v>3352.301599169169</v>
      </c>
      <c r="R19" s="35">
        <f t="shared" si="4"/>
        <v>3656.6661838696627</v>
      </c>
      <c r="S19" s="35">
        <f>S20+S21+S22</f>
        <v>3938.30473626623</v>
      </c>
      <c r="T19" s="35">
        <f>T20+T21+T22</f>
        <v>4095.065044498927</v>
      </c>
      <c r="U19" s="35">
        <f>U20+U21+U22</f>
        <v>4264.968894404757</v>
      </c>
      <c r="V19" s="17"/>
      <c r="W19" s="43" t="s">
        <v>12</v>
      </c>
      <c r="X19" s="43"/>
      <c r="Y19" s="16"/>
      <c r="Z19" s="16"/>
      <c r="AA19" s="17" t="s">
        <v>29</v>
      </c>
    </row>
    <row r="20" spans="1:27" s="5" customFormat="1" ht="21.75" customHeight="1">
      <c r="A20" s="43" t="s">
        <v>13</v>
      </c>
      <c r="B20" s="43"/>
      <c r="C20" s="43"/>
      <c r="D20" s="8"/>
      <c r="E20" s="11" t="s">
        <v>50</v>
      </c>
      <c r="F20" s="35">
        <v>1797.41</v>
      </c>
      <c r="G20" s="35">
        <v>1912.01</v>
      </c>
      <c r="H20" s="35">
        <v>2387.63</v>
      </c>
      <c r="I20" s="35">
        <v>2408.8489</v>
      </c>
      <c r="J20" s="35">
        <v>2921.9751</v>
      </c>
      <c r="K20" s="35">
        <v>3247.759600000001</v>
      </c>
      <c r="L20" s="35">
        <v>3634.9567000000006</v>
      </c>
      <c r="M20" s="35">
        <v>3652.9856999999993</v>
      </c>
      <c r="N20" s="35">
        <v>1797.41</v>
      </c>
      <c r="O20" s="35">
        <v>1854.2980356554085</v>
      </c>
      <c r="P20" s="35">
        <v>2129.658780741447</v>
      </c>
      <c r="Q20" s="35">
        <v>2123.2962955282305</v>
      </c>
      <c r="R20" s="35">
        <v>2434.702312308179</v>
      </c>
      <c r="S20" s="35">
        <v>2574.122520793266</v>
      </c>
      <c r="T20" s="35">
        <v>2698.4595769523066</v>
      </c>
      <c r="U20" s="35">
        <v>2826.055750915102</v>
      </c>
      <c r="V20" s="17"/>
      <c r="W20" s="43" t="s">
        <v>13</v>
      </c>
      <c r="X20" s="43"/>
      <c r="Y20" s="43"/>
      <c r="Z20" s="15"/>
      <c r="AA20" s="17" t="s">
        <v>30</v>
      </c>
    </row>
    <row r="21" spans="1:27" s="5" customFormat="1" ht="21.75" customHeight="1">
      <c r="A21" s="43" t="s">
        <v>14</v>
      </c>
      <c r="B21" s="43"/>
      <c r="C21" s="43"/>
      <c r="D21" s="8"/>
      <c r="E21" s="12" t="s">
        <v>51</v>
      </c>
      <c r="F21" s="35">
        <v>2.6124</v>
      </c>
      <c r="G21" s="35">
        <v>3.45</v>
      </c>
      <c r="H21" s="35">
        <v>3.77</v>
      </c>
      <c r="I21" s="35">
        <v>16.0645</v>
      </c>
      <c r="J21" s="35">
        <v>4.2728</v>
      </c>
      <c r="K21" s="35">
        <v>3.994</v>
      </c>
      <c r="L21" s="35">
        <v>4.4505</v>
      </c>
      <c r="M21" s="35">
        <v>6.1934000000000005</v>
      </c>
      <c r="N21" s="35">
        <v>2.6124</v>
      </c>
      <c r="O21" s="35">
        <v>4.563641934473035</v>
      </c>
      <c r="P21" s="35">
        <v>2.947805572229379</v>
      </c>
      <c r="Q21" s="35">
        <v>7.393103622784722</v>
      </c>
      <c r="R21" s="35">
        <v>3.183168857630305</v>
      </c>
      <c r="S21" s="35">
        <v>2.327589755579541</v>
      </c>
      <c r="T21" s="35">
        <v>2.91126672922252</v>
      </c>
      <c r="U21" s="35">
        <v>3.8346812698025836</v>
      </c>
      <c r="V21" s="17"/>
      <c r="W21" s="43" t="s">
        <v>14</v>
      </c>
      <c r="X21" s="43"/>
      <c r="Y21" s="43"/>
      <c r="Z21" s="15"/>
      <c r="AA21" s="17" t="s">
        <v>31</v>
      </c>
    </row>
    <row r="22" spans="1:27" s="5" customFormat="1" ht="21.75" customHeight="1">
      <c r="A22" s="43" t="s">
        <v>15</v>
      </c>
      <c r="B22" s="43"/>
      <c r="C22" s="43"/>
      <c r="D22" s="8"/>
      <c r="E22" s="12" t="s">
        <v>52</v>
      </c>
      <c r="F22" s="35">
        <v>1203.6528999999996</v>
      </c>
      <c r="G22" s="35">
        <v>1738.6023000000005</v>
      </c>
      <c r="H22" s="35">
        <v>1581.4278999999997</v>
      </c>
      <c r="I22" s="35">
        <v>1757.7060000000001</v>
      </c>
      <c r="J22" s="35">
        <v>2580.0220999999974</v>
      </c>
      <c r="K22" s="35">
        <v>2779.1374999999966</v>
      </c>
      <c r="L22" s="35">
        <v>2948.5738000000006</v>
      </c>
      <c r="M22" s="35">
        <v>3249.0603999999985</v>
      </c>
      <c r="N22" s="35">
        <v>1203.6528999999996</v>
      </c>
      <c r="O22" s="35">
        <v>1367.2212930693872</v>
      </c>
      <c r="P22" s="35">
        <v>1215.170686496759</v>
      </c>
      <c r="Q22" s="35">
        <v>1221.612200018154</v>
      </c>
      <c r="R22" s="35">
        <v>1218.7807027038534</v>
      </c>
      <c r="S22" s="35">
        <v>1361.8546257173841</v>
      </c>
      <c r="T22" s="35">
        <v>1393.694200817398</v>
      </c>
      <c r="U22" s="35">
        <v>1435.0784622198514</v>
      </c>
      <c r="V22" s="17"/>
      <c r="W22" s="43" t="s">
        <v>15</v>
      </c>
      <c r="X22" s="43"/>
      <c r="Y22" s="43"/>
      <c r="Z22" s="15"/>
      <c r="AA22" s="17" t="s">
        <v>28</v>
      </c>
    </row>
    <row r="23" spans="1:27" s="5" customFormat="1" ht="21.75" customHeight="1">
      <c r="A23" s="13">
        <v>1.2</v>
      </c>
      <c r="B23" s="13"/>
      <c r="C23" s="13"/>
      <c r="D23" s="7"/>
      <c r="E23" s="11" t="s">
        <v>53</v>
      </c>
      <c r="F23" s="35">
        <v>8135.07</v>
      </c>
      <c r="G23" s="35">
        <v>10693.02</v>
      </c>
      <c r="H23" s="35">
        <v>16622.445</v>
      </c>
      <c r="I23" s="35">
        <v>19840.2669</v>
      </c>
      <c r="J23" s="35">
        <v>21018.781071179998</v>
      </c>
      <c r="K23" s="35">
        <v>24059.83</v>
      </c>
      <c r="L23" s="35">
        <v>27728.289399999994</v>
      </c>
      <c r="M23" s="35">
        <v>29310.595</v>
      </c>
      <c r="N23" s="35">
        <v>8135.07</v>
      </c>
      <c r="O23" s="35">
        <v>10733.765923649396</v>
      </c>
      <c r="P23" s="35">
        <v>15263.6926585994</v>
      </c>
      <c r="Q23" s="35">
        <v>17638.801298229086</v>
      </c>
      <c r="R23" s="35">
        <v>17416.907169990685</v>
      </c>
      <c r="S23" s="35">
        <v>18028.433690393747</v>
      </c>
      <c r="T23" s="35">
        <v>18852.12141772775</v>
      </c>
      <c r="U23" s="35">
        <v>20464.326016339477</v>
      </c>
      <c r="V23" s="17"/>
      <c r="W23" s="13">
        <v>1.2</v>
      </c>
      <c r="X23" s="13"/>
      <c r="Y23" s="13"/>
      <c r="Z23" s="13"/>
      <c r="AA23" s="17" t="s">
        <v>32</v>
      </c>
    </row>
    <row r="24" spans="1:27" s="6" customFormat="1" ht="21.75" customHeight="1">
      <c r="A24" s="14">
        <v>2</v>
      </c>
      <c r="B24" s="14"/>
      <c r="C24" s="14"/>
      <c r="D24" s="4"/>
      <c r="E24" s="25" t="s">
        <v>58</v>
      </c>
      <c r="F24" s="34">
        <f aca="true" t="shared" si="5" ref="F24:R24">F25+F26+F27</f>
        <v>23078.38119665045</v>
      </c>
      <c r="G24" s="34">
        <f t="shared" si="5"/>
        <v>28198.711023491807</v>
      </c>
      <c r="H24" s="34">
        <f t="shared" si="5"/>
        <v>32990.59875424875</v>
      </c>
      <c r="I24" s="34">
        <f t="shared" si="5"/>
        <v>40001.88156038997</v>
      </c>
      <c r="J24" s="34">
        <f t="shared" si="5"/>
        <v>44308.57269106626</v>
      </c>
      <c r="K24" s="34">
        <f t="shared" si="5"/>
        <v>51979.26852811685</v>
      </c>
      <c r="L24" s="34">
        <f t="shared" si="5"/>
        <v>56338.253327004546</v>
      </c>
      <c r="M24" s="34">
        <f t="shared" si="5"/>
        <v>58316.83765468055</v>
      </c>
      <c r="N24" s="34">
        <f>N25+N26+N27</f>
        <v>23078.38119665045</v>
      </c>
      <c r="O24" s="34">
        <f t="shared" si="5"/>
        <v>26137.888047389843</v>
      </c>
      <c r="P24" s="34">
        <f t="shared" si="5"/>
        <v>29532.743776206957</v>
      </c>
      <c r="Q24" s="34">
        <f t="shared" si="5"/>
        <v>32677.4879095343</v>
      </c>
      <c r="R24" s="34">
        <f t="shared" si="5"/>
        <v>32948.53883913689</v>
      </c>
      <c r="S24" s="34">
        <f>S25+S26+S27</f>
        <v>35178.00494188533</v>
      </c>
      <c r="T24" s="34">
        <f>T25+T26+T27</f>
        <v>36608.591133356065</v>
      </c>
      <c r="U24" s="34">
        <f>U25+U26+U27</f>
        <v>37045.15018217947</v>
      </c>
      <c r="V24" s="18"/>
      <c r="W24" s="14">
        <v>2</v>
      </c>
      <c r="X24" s="14"/>
      <c r="Y24" s="14"/>
      <c r="Z24" s="14"/>
      <c r="AA24" s="18" t="s">
        <v>62</v>
      </c>
    </row>
    <row r="25" spans="1:27" s="5" customFormat="1" ht="21.75" customHeight="1">
      <c r="A25" s="13">
        <v>2.1</v>
      </c>
      <c r="B25" s="13"/>
      <c r="C25" s="13"/>
      <c r="D25" s="7"/>
      <c r="E25" s="11" t="s">
        <v>38</v>
      </c>
      <c r="F25" s="35">
        <v>19426.81629999999</v>
      </c>
      <c r="G25" s="35">
        <v>23408.96057299999</v>
      </c>
      <c r="H25" s="35">
        <v>26014.264157000012</v>
      </c>
      <c r="I25" s="35">
        <v>31362.71376</v>
      </c>
      <c r="J25" s="35">
        <v>35882.267942000006</v>
      </c>
      <c r="K25" s="35">
        <v>42211.58633800001</v>
      </c>
      <c r="L25" s="35">
        <v>43638.431534</v>
      </c>
      <c r="M25" s="35">
        <v>45381.364488499996</v>
      </c>
      <c r="N25" s="35">
        <v>19426.81629999999</v>
      </c>
      <c r="O25" s="35">
        <v>22053.979663471997</v>
      </c>
      <c r="P25" s="35">
        <v>23825.669883627314</v>
      </c>
      <c r="Q25" s="35">
        <v>26581.80579426128</v>
      </c>
      <c r="R25" s="35">
        <v>27397.039425823517</v>
      </c>
      <c r="S25" s="35">
        <v>29162.027644847753</v>
      </c>
      <c r="T25" s="35">
        <v>30366.65757752306</v>
      </c>
      <c r="U25" s="35">
        <v>30773.28594214104</v>
      </c>
      <c r="V25" s="17"/>
      <c r="W25" s="13">
        <v>2.1</v>
      </c>
      <c r="X25" s="13"/>
      <c r="Y25" s="13"/>
      <c r="Z25" s="13"/>
      <c r="AA25" s="17" t="s">
        <v>18</v>
      </c>
    </row>
    <row r="26" spans="1:27" s="5" customFormat="1" ht="21.75" customHeight="1">
      <c r="A26" s="13">
        <v>2.2</v>
      </c>
      <c r="B26" s="13"/>
      <c r="C26" s="13"/>
      <c r="D26" s="7"/>
      <c r="E26" s="12" t="s">
        <v>54</v>
      </c>
      <c r="F26" s="35">
        <v>2986.246377650461</v>
      </c>
      <c r="G26" s="35">
        <v>3899.171404491821</v>
      </c>
      <c r="H26" s="35">
        <v>4007.5659202487404</v>
      </c>
      <c r="I26" s="35">
        <v>5425.04456258997</v>
      </c>
      <c r="J26" s="35">
        <v>5631.608989920664</v>
      </c>
      <c r="K26" s="35">
        <v>5874.568330116843</v>
      </c>
      <c r="L26" s="35">
        <v>8201.372670204546</v>
      </c>
      <c r="M26" s="35">
        <v>8180.6905361805475</v>
      </c>
      <c r="N26" s="35">
        <v>2986.246377650461</v>
      </c>
      <c r="O26" s="35">
        <v>3198.0016473851992</v>
      </c>
      <c r="P26" s="35">
        <v>2980.9783837537907</v>
      </c>
      <c r="Q26" s="35">
        <v>3238.196304959909</v>
      </c>
      <c r="R26" s="35">
        <v>3240.2758318556134</v>
      </c>
      <c r="S26" s="35">
        <v>3095.371039193793</v>
      </c>
      <c r="T26" s="35">
        <v>3187.889886161118</v>
      </c>
      <c r="U26" s="35">
        <v>2956.643425391443</v>
      </c>
      <c r="V26" s="17"/>
      <c r="W26" s="13">
        <v>2.2</v>
      </c>
      <c r="X26" s="13"/>
      <c r="Y26" s="13"/>
      <c r="Z26" s="13"/>
      <c r="AA26" s="17" t="s">
        <v>33</v>
      </c>
    </row>
    <row r="27" spans="1:27" s="5" customFormat="1" ht="21.75" customHeight="1">
      <c r="A27" s="13">
        <v>2.3</v>
      </c>
      <c r="B27" s="13"/>
      <c r="C27" s="13"/>
      <c r="D27" s="7"/>
      <c r="E27" s="11" t="s">
        <v>53</v>
      </c>
      <c r="F27" s="35">
        <v>665.3185189999995</v>
      </c>
      <c r="G27" s="35">
        <v>890.5790459999989</v>
      </c>
      <c r="H27" s="35">
        <v>2968.768676999998</v>
      </c>
      <c r="I27" s="35">
        <v>3214.1232377999986</v>
      </c>
      <c r="J27" s="35">
        <v>2794.6957591455903</v>
      </c>
      <c r="K27" s="35">
        <v>3893.1138600000013</v>
      </c>
      <c r="L27" s="35">
        <v>4498.449122799997</v>
      </c>
      <c r="M27" s="35">
        <v>4754.782630000005</v>
      </c>
      <c r="N27" s="35">
        <v>665.3185189999995</v>
      </c>
      <c r="O27" s="35">
        <v>885.9067365326446</v>
      </c>
      <c r="P27" s="35">
        <v>2726.0955088258524</v>
      </c>
      <c r="Q27" s="35">
        <v>2857.48581031311</v>
      </c>
      <c r="R27" s="35">
        <v>2311.2235814577616</v>
      </c>
      <c r="S27" s="35">
        <v>2920.606257843787</v>
      </c>
      <c r="T27" s="35">
        <v>3054.04366967189</v>
      </c>
      <c r="U27" s="35">
        <v>3315.220814646993</v>
      </c>
      <c r="V27" s="17"/>
      <c r="W27" s="13">
        <v>2.3</v>
      </c>
      <c r="X27" s="13"/>
      <c r="Y27" s="13"/>
      <c r="Z27" s="13"/>
      <c r="AA27" s="17" t="s">
        <v>32</v>
      </c>
    </row>
    <row r="28" spans="1:27" s="6" customFormat="1" ht="21.75" customHeight="1">
      <c r="A28" s="14">
        <v>3</v>
      </c>
      <c r="B28" s="14"/>
      <c r="C28" s="14"/>
      <c r="D28" s="4"/>
      <c r="E28" s="26" t="s">
        <v>79</v>
      </c>
      <c r="F28" s="34">
        <f aca="true" t="shared" si="6" ref="F28:R28">F30+F31+F32</f>
        <v>85734.35810334954</v>
      </c>
      <c r="G28" s="34">
        <f t="shared" si="6"/>
        <v>95068.9412765082</v>
      </c>
      <c r="H28" s="34">
        <f t="shared" si="6"/>
        <v>107591.47054575126</v>
      </c>
      <c r="I28" s="34">
        <f t="shared" si="6"/>
        <v>125682.27723961003</v>
      </c>
      <c r="J28" s="34">
        <f t="shared" si="6"/>
        <v>140746.57972553844</v>
      </c>
      <c r="K28" s="34">
        <f t="shared" si="6"/>
        <v>160537.29377548315</v>
      </c>
      <c r="L28" s="34">
        <f t="shared" si="6"/>
        <v>197681.83627659542</v>
      </c>
      <c r="M28" s="34">
        <f t="shared" si="6"/>
        <v>202962.20748531946</v>
      </c>
      <c r="N28" s="34">
        <f>N30+N31+N32</f>
        <v>85734.35810334954</v>
      </c>
      <c r="O28" s="34">
        <f t="shared" si="6"/>
        <v>86799.9327308929</v>
      </c>
      <c r="P28" s="34">
        <f t="shared" si="6"/>
        <v>93481.45339245572</v>
      </c>
      <c r="Q28" s="34">
        <f t="shared" si="6"/>
        <v>96972.99906316875</v>
      </c>
      <c r="R28" s="34">
        <f t="shared" si="6"/>
        <v>99025.7654314212</v>
      </c>
      <c r="S28" s="34">
        <f>S30+S31+S32</f>
        <v>105134.42353129352</v>
      </c>
      <c r="T28" s="34">
        <f>T30+T31+T32</f>
        <v>110522.95456721104</v>
      </c>
      <c r="U28" s="34">
        <f>U30+U31+U32</f>
        <v>110080.4690824025</v>
      </c>
      <c r="V28" s="18"/>
      <c r="W28" s="14">
        <v>3</v>
      </c>
      <c r="X28" s="14"/>
      <c r="Y28" s="14"/>
      <c r="Z28" s="14"/>
      <c r="AA28" s="18" t="s">
        <v>81</v>
      </c>
    </row>
    <row r="29" spans="1:27" s="5" customFormat="1" ht="21.75" customHeight="1">
      <c r="A29" s="16"/>
      <c r="B29" s="16"/>
      <c r="C29" s="16"/>
      <c r="D29" s="9"/>
      <c r="E29" s="27" t="s">
        <v>56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7"/>
      <c r="W29" s="16"/>
      <c r="X29" s="16"/>
      <c r="Y29" s="16"/>
      <c r="Z29" s="16"/>
      <c r="AA29" s="18" t="s">
        <v>57</v>
      </c>
    </row>
    <row r="30" spans="1:27" s="5" customFormat="1" ht="21.75" customHeight="1">
      <c r="A30" s="13">
        <v>3.1</v>
      </c>
      <c r="B30" s="13"/>
      <c r="C30" s="13"/>
      <c r="D30" s="7"/>
      <c r="E30" s="11" t="s">
        <v>38</v>
      </c>
      <c r="F30" s="35">
        <v>68111.21370000001</v>
      </c>
      <c r="G30" s="35">
        <v>71365.81942700001</v>
      </c>
      <c r="H30" s="35">
        <v>75455.745843</v>
      </c>
      <c r="I30" s="35">
        <v>80711.53624</v>
      </c>
      <c r="J30" s="35">
        <v>90910.082058</v>
      </c>
      <c r="K30" s="35">
        <v>108207.823662</v>
      </c>
      <c r="L30" s="35">
        <v>128153.948466</v>
      </c>
      <c r="M30" s="35">
        <v>132504.5937115</v>
      </c>
      <c r="N30" s="35">
        <v>68111.21370000001</v>
      </c>
      <c r="O30" s="35">
        <v>65862.82471088518</v>
      </c>
      <c r="P30" s="35">
        <v>67996.43520381003</v>
      </c>
      <c r="Q30" s="35">
        <v>67984.03994105618</v>
      </c>
      <c r="R30" s="35">
        <v>69468.67376543983</v>
      </c>
      <c r="S30" s="35">
        <v>75571.73352810962</v>
      </c>
      <c r="T30" s="35">
        <v>80543.86974347272</v>
      </c>
      <c r="U30" s="35">
        <v>80424.71422705233</v>
      </c>
      <c r="V30" s="17"/>
      <c r="W30" s="13">
        <v>3.1</v>
      </c>
      <c r="X30" s="13"/>
      <c r="Y30" s="13"/>
      <c r="Z30" s="13"/>
      <c r="AA30" s="17" t="s">
        <v>18</v>
      </c>
    </row>
    <row r="31" spans="1:27" s="5" customFormat="1" ht="21.75" customHeight="1">
      <c r="A31" s="13">
        <v>3.2</v>
      </c>
      <c r="B31" s="13"/>
      <c r="C31" s="13"/>
      <c r="D31" s="7"/>
      <c r="E31" s="12" t="s">
        <v>54</v>
      </c>
      <c r="F31" s="35">
        <v>10153.392922349538</v>
      </c>
      <c r="G31" s="35">
        <v>13900.680895508178</v>
      </c>
      <c r="H31" s="35">
        <v>18482.04837975126</v>
      </c>
      <c r="I31" s="35">
        <v>28344.597337410032</v>
      </c>
      <c r="J31" s="35">
        <v>31612.412355504035</v>
      </c>
      <c r="K31" s="35">
        <v>32162.753973483155</v>
      </c>
      <c r="L31" s="35">
        <v>46298.047533395445</v>
      </c>
      <c r="M31" s="35">
        <v>45901.80140381946</v>
      </c>
      <c r="N31" s="35">
        <v>10153.392922349538</v>
      </c>
      <c r="O31" s="35">
        <v>11089.248832890971</v>
      </c>
      <c r="P31" s="35">
        <v>12947.421038872146</v>
      </c>
      <c r="Q31" s="35">
        <v>14207.64363419661</v>
      </c>
      <c r="R31" s="35">
        <v>14451.408077448441</v>
      </c>
      <c r="S31" s="35">
        <v>14454.862570633937</v>
      </c>
      <c r="T31" s="35">
        <v>14181.007075682452</v>
      </c>
      <c r="U31" s="35">
        <v>12506.649653657694</v>
      </c>
      <c r="V31" s="17"/>
      <c r="W31" s="13">
        <v>3.2</v>
      </c>
      <c r="X31" s="13"/>
      <c r="Y31" s="13"/>
      <c r="Z31" s="13"/>
      <c r="AA31" s="17" t="s">
        <v>33</v>
      </c>
    </row>
    <row r="32" spans="1:27" s="5" customFormat="1" ht="21.75" customHeight="1">
      <c r="A32" s="13">
        <v>3.3</v>
      </c>
      <c r="B32" s="13"/>
      <c r="C32" s="13"/>
      <c r="D32" s="7"/>
      <c r="E32" s="11" t="s">
        <v>53</v>
      </c>
      <c r="F32" s="35">
        <v>7469.751481</v>
      </c>
      <c r="G32" s="35">
        <v>9802.440954000002</v>
      </c>
      <c r="H32" s="35">
        <v>13653.676323000002</v>
      </c>
      <c r="I32" s="35">
        <v>16626.1436622</v>
      </c>
      <c r="J32" s="35">
        <v>18224.085312034407</v>
      </c>
      <c r="K32" s="35">
        <v>20166.71614</v>
      </c>
      <c r="L32" s="35">
        <v>23229.840277199997</v>
      </c>
      <c r="M32" s="35">
        <v>24555.812369999996</v>
      </c>
      <c r="N32" s="35">
        <v>7469.751481</v>
      </c>
      <c r="O32" s="35">
        <v>9847.859187116752</v>
      </c>
      <c r="P32" s="35">
        <v>12537.597149773548</v>
      </c>
      <c r="Q32" s="35">
        <v>14781.315487915976</v>
      </c>
      <c r="R32" s="35">
        <v>15105.683588532924</v>
      </c>
      <c r="S32" s="35">
        <v>15107.82743254996</v>
      </c>
      <c r="T32" s="35">
        <v>15798.07774805586</v>
      </c>
      <c r="U32" s="35">
        <v>17149.105201692484</v>
      </c>
      <c r="V32" s="17"/>
      <c r="W32" s="13">
        <v>3.3</v>
      </c>
      <c r="X32" s="13"/>
      <c r="Y32" s="13"/>
      <c r="Z32" s="13"/>
      <c r="AA32" s="17" t="s">
        <v>32</v>
      </c>
    </row>
    <row r="33" spans="1:27" s="5" customFormat="1" ht="21.75" customHeight="1">
      <c r="A33" s="16">
        <v>4</v>
      </c>
      <c r="B33" s="16"/>
      <c r="C33" s="16"/>
      <c r="D33" s="9"/>
      <c r="E33" s="25" t="s">
        <v>60</v>
      </c>
      <c r="F33" s="35">
        <v>706</v>
      </c>
      <c r="G33" s="35">
        <v>607</v>
      </c>
      <c r="H33" s="35">
        <v>804</v>
      </c>
      <c r="I33" s="35">
        <v>870</v>
      </c>
      <c r="J33" s="35">
        <v>919</v>
      </c>
      <c r="K33" s="35">
        <v>1233</v>
      </c>
      <c r="L33" s="35">
        <v>1590</v>
      </c>
      <c r="M33" s="35">
        <v>1886</v>
      </c>
      <c r="N33" s="35">
        <v>706</v>
      </c>
      <c r="O33" s="35">
        <v>658.9231437255753</v>
      </c>
      <c r="P33" s="35">
        <v>903.066382118387</v>
      </c>
      <c r="Q33" s="35">
        <v>975.8833426808749</v>
      </c>
      <c r="R33" s="35">
        <v>971.2534347917988</v>
      </c>
      <c r="S33" s="35">
        <v>1304.071919619249</v>
      </c>
      <c r="T33" s="35">
        <v>1585.086232678696</v>
      </c>
      <c r="U33" s="35">
        <v>1831.6014373118385</v>
      </c>
      <c r="V33" s="17"/>
      <c r="W33" s="16">
        <v>4</v>
      </c>
      <c r="X33" s="16"/>
      <c r="Y33" s="16"/>
      <c r="Z33" s="16"/>
      <c r="AA33" s="18" t="s">
        <v>61</v>
      </c>
    </row>
    <row r="34" spans="1:27" s="5" customFormat="1" ht="21.75" customHeight="1">
      <c r="A34" s="14">
        <v>5</v>
      </c>
      <c r="B34" s="14"/>
      <c r="C34" s="14"/>
      <c r="D34" s="4"/>
      <c r="E34" s="25" t="s">
        <v>78</v>
      </c>
      <c r="F34" s="34">
        <f aca="true" t="shared" si="7" ref="F34:U34">F28-F33</f>
        <v>85028.35810334954</v>
      </c>
      <c r="G34" s="34">
        <f t="shared" si="7"/>
        <v>94461.9412765082</v>
      </c>
      <c r="H34" s="34">
        <f t="shared" si="7"/>
        <v>106787.47054575126</v>
      </c>
      <c r="I34" s="34">
        <f t="shared" si="7"/>
        <v>124812.27723961003</v>
      </c>
      <c r="J34" s="34">
        <f t="shared" si="7"/>
        <v>139827.57972553844</v>
      </c>
      <c r="K34" s="34">
        <f t="shared" si="7"/>
        <v>159304.29377548315</v>
      </c>
      <c r="L34" s="34">
        <f t="shared" si="7"/>
        <v>196091.83627659542</v>
      </c>
      <c r="M34" s="34">
        <f t="shared" si="7"/>
        <v>201076.20748531946</v>
      </c>
      <c r="N34" s="34">
        <f t="shared" si="7"/>
        <v>85028.35810334954</v>
      </c>
      <c r="O34" s="34">
        <f t="shared" si="7"/>
        <v>86141.00958716733</v>
      </c>
      <c r="P34" s="34">
        <f t="shared" si="7"/>
        <v>92578.38701033733</v>
      </c>
      <c r="Q34" s="34">
        <f t="shared" si="7"/>
        <v>95997.11572048788</v>
      </c>
      <c r="R34" s="34">
        <f t="shared" si="7"/>
        <v>98054.5119966294</v>
      </c>
      <c r="S34" s="34">
        <f t="shared" si="7"/>
        <v>103830.35161167427</v>
      </c>
      <c r="T34" s="34">
        <f t="shared" si="7"/>
        <v>108937.86833453234</v>
      </c>
      <c r="U34" s="34">
        <f t="shared" si="7"/>
        <v>108248.86764509066</v>
      </c>
      <c r="V34" s="18"/>
      <c r="W34" s="14">
        <v>5</v>
      </c>
      <c r="X34" s="14"/>
      <c r="Y34" s="14"/>
      <c r="Z34" s="14"/>
      <c r="AA34" s="18" t="s">
        <v>81</v>
      </c>
    </row>
    <row r="35" spans="1:27" s="5" customFormat="1" ht="21.75" customHeight="1">
      <c r="A35" s="16">
        <v>6</v>
      </c>
      <c r="B35" s="16"/>
      <c r="C35" s="16"/>
      <c r="D35" s="9"/>
      <c r="E35" s="25" t="s">
        <v>63</v>
      </c>
      <c r="F35" s="35">
        <v>14564.358103349543</v>
      </c>
      <c r="G35" s="35">
        <v>17395.941276508194</v>
      </c>
      <c r="H35" s="35">
        <v>20271</v>
      </c>
      <c r="I35" s="35">
        <v>23864</v>
      </c>
      <c r="J35" s="35">
        <v>28510</v>
      </c>
      <c r="K35" s="35">
        <v>36554</v>
      </c>
      <c r="L35" s="35">
        <v>38441</v>
      </c>
      <c r="M35" s="35">
        <v>43399</v>
      </c>
      <c r="N35" s="35">
        <v>14564.358103349543</v>
      </c>
      <c r="O35" s="35">
        <v>16704.79493091462</v>
      </c>
      <c r="P35" s="35">
        <v>18596</v>
      </c>
      <c r="Q35" s="35">
        <v>21052</v>
      </c>
      <c r="R35" s="35">
        <v>23756</v>
      </c>
      <c r="S35" s="35">
        <v>28999</v>
      </c>
      <c r="T35" s="35">
        <v>28677</v>
      </c>
      <c r="U35" s="35">
        <v>30547</v>
      </c>
      <c r="V35" s="17"/>
      <c r="W35" s="16">
        <v>6</v>
      </c>
      <c r="X35" s="16"/>
      <c r="Y35" s="16"/>
      <c r="Z35" s="16"/>
      <c r="AA35" s="18" t="s">
        <v>59</v>
      </c>
    </row>
    <row r="36" spans="1:27" s="5" customFormat="1" ht="21.75" customHeight="1">
      <c r="A36" s="28">
        <v>7</v>
      </c>
      <c r="B36" s="28"/>
      <c r="C36" s="28"/>
      <c r="D36" s="29"/>
      <c r="E36" s="30" t="s">
        <v>77</v>
      </c>
      <c r="F36" s="36">
        <f aca="true" t="shared" si="8" ref="F36:U36">F34-F35</f>
        <v>70464</v>
      </c>
      <c r="G36" s="36">
        <f t="shared" si="8"/>
        <v>77066</v>
      </c>
      <c r="H36" s="36">
        <f t="shared" si="8"/>
        <v>86516.47054575126</v>
      </c>
      <c r="I36" s="36">
        <f t="shared" si="8"/>
        <v>100948.27723961003</v>
      </c>
      <c r="J36" s="36">
        <f t="shared" si="8"/>
        <v>111317.57972553844</v>
      </c>
      <c r="K36" s="36">
        <f t="shared" si="8"/>
        <v>122750.29377548315</v>
      </c>
      <c r="L36" s="36">
        <f t="shared" si="8"/>
        <v>157650.83627659542</v>
      </c>
      <c r="M36" s="36">
        <f t="shared" si="8"/>
        <v>157677.20748531946</v>
      </c>
      <c r="N36" s="36">
        <f t="shared" si="8"/>
        <v>70464</v>
      </c>
      <c r="O36" s="36">
        <f t="shared" si="8"/>
        <v>69436.2146562527</v>
      </c>
      <c r="P36" s="36">
        <f t="shared" si="8"/>
        <v>73982.38701033733</v>
      </c>
      <c r="Q36" s="36">
        <f t="shared" si="8"/>
        <v>74945.11572048788</v>
      </c>
      <c r="R36" s="36">
        <f t="shared" si="8"/>
        <v>74298.5119966294</v>
      </c>
      <c r="S36" s="36">
        <f t="shared" si="8"/>
        <v>74831.35161167427</v>
      </c>
      <c r="T36" s="36">
        <f t="shared" si="8"/>
        <v>80260.86833453234</v>
      </c>
      <c r="U36" s="36">
        <f t="shared" si="8"/>
        <v>77701.86764509066</v>
      </c>
      <c r="V36" s="31"/>
      <c r="W36" s="28">
        <v>7</v>
      </c>
      <c r="X36" s="28"/>
      <c r="Y36" s="28"/>
      <c r="Z36" s="28"/>
      <c r="AA36" s="31" t="s">
        <v>82</v>
      </c>
    </row>
    <row r="37" spans="1:27" s="2" customFormat="1" ht="18" customHeight="1">
      <c r="A37" s="25" t="s">
        <v>65</v>
      </c>
      <c r="B37" s="25"/>
      <c r="C37" s="25"/>
      <c r="D37" s="25"/>
      <c r="E37" s="25"/>
      <c r="N37" s="18" t="s">
        <v>55</v>
      </c>
      <c r="O37" s="18"/>
      <c r="P37" s="18"/>
      <c r="Q37" s="18"/>
      <c r="R37" s="18"/>
      <c r="S37" s="18"/>
      <c r="V37" s="18"/>
      <c r="W37" s="18"/>
      <c r="X37" s="18"/>
      <c r="Y37" s="18"/>
      <c r="Z37" s="18"/>
      <c r="AA37" s="18"/>
    </row>
    <row r="38" s="2" customFormat="1" ht="12.75"/>
    <row r="39" spans="14:19" s="2" customFormat="1" ht="12.75">
      <c r="N39" s="37"/>
      <c r="O39" s="37"/>
      <c r="P39" s="37"/>
      <c r="Q39" s="37"/>
      <c r="R39" s="37"/>
      <c r="S39" s="37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</sheetData>
  <mergeCells count="38">
    <mergeCell ref="W11:Y11"/>
    <mergeCell ref="A22:C22"/>
    <mergeCell ref="A19:B19"/>
    <mergeCell ref="A15:C15"/>
    <mergeCell ref="A16:C16"/>
    <mergeCell ref="A21:C21"/>
    <mergeCell ref="A18:C18"/>
    <mergeCell ref="A20:C20"/>
    <mergeCell ref="A11:C11"/>
    <mergeCell ref="W22:Y22"/>
    <mergeCell ref="W4:AA4"/>
    <mergeCell ref="A10:C10"/>
    <mergeCell ref="A4:E4"/>
    <mergeCell ref="A9:C9"/>
    <mergeCell ref="W9:Y9"/>
    <mergeCell ref="W5:AA5"/>
    <mergeCell ref="W8:X8"/>
    <mergeCell ref="A5:E5"/>
    <mergeCell ref="A8:B8"/>
    <mergeCell ref="W10:Y10"/>
    <mergeCell ref="W20:Y20"/>
    <mergeCell ref="W21:Y21"/>
    <mergeCell ref="W12:X12"/>
    <mergeCell ref="W15:Y15"/>
    <mergeCell ref="W14:Y14"/>
    <mergeCell ref="W16:Y16"/>
    <mergeCell ref="W17:Y17"/>
    <mergeCell ref="W18:Y18"/>
    <mergeCell ref="W19:X19"/>
    <mergeCell ref="A17:C17"/>
    <mergeCell ref="W13:Y13"/>
    <mergeCell ref="A12:B12"/>
    <mergeCell ref="A13:C13"/>
    <mergeCell ref="A14:C14"/>
    <mergeCell ref="N1:AA1"/>
    <mergeCell ref="N2:AA2"/>
    <mergeCell ref="A1:M1"/>
    <mergeCell ref="A2:M2"/>
  </mergeCells>
  <printOptions horizontalCentered="1"/>
  <pageMargins left="0.75" right="0.75" top="1" bottom="1" header="0.5" footer="0.5"/>
  <pageSetup firstPageNumber="166" useFirstPageNumber="1" fitToWidth="2" horizontalDpi="600" verticalDpi="600" orientation="portrait" paperSize="9" scale="71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  <rowBreaks count="1" manualBreakCount="1">
    <brk id="3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2013-08-07T13:01:22Z</cp:lastPrinted>
  <dcterms:created xsi:type="dcterms:W3CDTF">1997-05-01T06:49:58Z</dcterms:created>
  <dcterms:modified xsi:type="dcterms:W3CDTF">2013-08-07T13:01:38Z</dcterms:modified>
  <cp:category/>
  <cp:version/>
  <cp:contentType/>
  <cp:contentStatus/>
</cp:coreProperties>
</file>