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5" sheetId="1" r:id="rId1"/>
  </sheets>
  <definedNames>
    <definedName name="_xlnm.Print_Area" localSheetId="0">'S65'!$A$1:$U$24</definedName>
  </definedNames>
  <calcPr fullCalcOnLoad="1"/>
</workbook>
</file>

<file path=xl/sharedStrings.xml><?xml version="1.0" encoding="utf-8"?>
<sst xmlns="http://schemas.openxmlformats.org/spreadsheetml/2006/main" count="59" uniqueCount="34">
  <si>
    <t>item</t>
  </si>
  <si>
    <t>trade</t>
  </si>
  <si>
    <t>hotels &amp; restaurants</t>
  </si>
  <si>
    <t xml:space="preserve"> àÉn</t>
  </si>
  <si>
    <t xml:space="preserve"> (BÉE®Éä½ °ô{ÉªÉä)</t>
  </si>
  <si>
    <t>cÉä]ãÉ +ÉÉè® VÉãÉ{ÉÉxÉMÉßc</t>
  </si>
  <si>
    <t>BªÉÉ{ÉÉ®</t>
  </si>
  <si>
    <t>unadjusted for F.I.S.I.M.</t>
  </si>
  <si>
    <t>+É.+É.ÉÊ´É.+É.ÉÊxÉ.ºÉä. +ÉºÉàÉÉªÉÉäÉÊVÉiÉ</t>
  </si>
  <si>
    <t xml:space="preserve">+É.+É.ÉÊ´É.+É.ÉÊxÉ.ºÉä.- +É|ÉiªÉFÉ +ÉxÉÖàÉÉÉÊxÉiÉ ÉÊ´ÉkÉÉÒªÉ +ÉÆiÉÉÌxÉÉÊciÉ ºÉä´ÉÉAÆ </t>
  </si>
  <si>
    <t>fixed capital</t>
  </si>
  <si>
    <t>F.I.S.I.M. : Financial intermediation services indirectly measured</t>
  </si>
  <si>
    <r>
      <t>PÉ]ÉAÆ:</t>
    </r>
    <r>
      <rPr>
        <b/>
        <sz val="12"/>
        <rFont val="DV_Divyae"/>
        <family val="0"/>
      </rPr>
      <t xml:space="preserve">  ºlÉÉªÉÉÒ {ÉÚÆVÉÉÒ +É´ÉFÉªÉ</t>
    </r>
  </si>
  <si>
    <r>
      <t>PÉ]ÉAÆ:</t>
    </r>
    <r>
      <rPr>
        <b/>
        <sz val="14"/>
        <rFont val="DV_Divyae"/>
        <family val="0"/>
      </rPr>
      <t xml:space="preserve"> </t>
    </r>
    <r>
      <rPr>
        <sz val="12"/>
        <rFont val="DV_Divyae"/>
        <family val="0"/>
      </rPr>
      <t xml:space="preserve"> </t>
    </r>
    <r>
      <rPr>
        <b/>
        <sz val="12"/>
        <rFont val="DV_Divyae"/>
        <family val="0"/>
      </rPr>
      <t>+É.+É.ÉÊ´É.+É.ÉÊxÉ.ºÉä.</t>
    </r>
  </si>
  <si>
    <t>less:  F.I.S.I.M.</t>
  </si>
  <si>
    <t xml:space="preserve">less: consumption of </t>
  </si>
  <si>
    <r>
      <t>(|ÉSÉÉÊãÉiÉ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</si>
  <si>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</si>
  <si>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</si>
  <si>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</si>
  <si>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</si>
  <si>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</si>
  <si>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</si>
  <si>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</si>
  <si>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</si>
  <si>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</si>
  <si>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</si>
  <si>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65: 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BªÉÉ{ÉÉ®, cÉä]ãÉÉå iÉlÉÉ VÉãÉ{ÉÉxÉMÉßcÉå ºÉä </t>
    </r>
    <r>
      <rPr>
        <sz val="14"/>
        <rFont val="DV_Divyae"/>
        <family val="0"/>
      </rPr>
      <t xml:space="preserve">मूल्य वर्धन </t>
    </r>
  </si>
  <si>
    <t>STATEMENT 65: VALUE ADDED FROM TRADE, HOTELS &amp; RESTAURANTS</t>
  </si>
  <si>
    <t xml:space="preserve">gross value added </t>
  </si>
  <si>
    <t>net value added</t>
  </si>
  <si>
    <r>
      <t xml:space="preserve">ºÉBÉEãÉ </t>
    </r>
    <r>
      <rPr>
        <sz val="10"/>
        <rFont val="DV_Divyae"/>
        <family val="0"/>
      </rPr>
      <t xml:space="preserve">मूल्य वर्धन </t>
    </r>
  </si>
  <si>
    <r>
      <t xml:space="preserve">ºÉBÉEãÉ </t>
    </r>
    <r>
      <rPr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</si>
  <si>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ÉÊxÉ´ÉãÉ </t>
    </r>
    <r>
      <rPr>
        <sz val="12"/>
        <rFont val="DV_Divyae"/>
        <family val="0"/>
      </rPr>
      <t>मूल्य वर्धन</t>
    </r>
    <r>
      <rPr>
        <b/>
        <sz val="12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</si>
</sst>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1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DV_Divyae"/>
      <family val="0"/>
    </font>
    <font>
      <sz val="10"/>
      <name val="DV_Divyae"/>
      <family val="0"/>
    </font>
    <font>
      <sz val="11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view="pageBreakPreview" zoomScaleSheetLayoutView="100" zoomScalePageLayoutView="0" workbookViewId="0" topLeftCell="A7">
      <selection activeCell="D15" sqref="D15"/>
    </sheetView>
  </sheetViews>
  <sheetFormatPr defaultColWidth="9.00390625" defaultRowHeight="12.75"/>
  <cols>
    <col min="1" max="1" width="5.625" style="33" customWidth="1"/>
    <col min="2" max="2" width="24.50390625" style="33" customWidth="1"/>
    <col min="3" max="18" width="9.625" style="33" customWidth="1"/>
    <col min="19" max="19" width="1.625" style="33" customWidth="1"/>
    <col min="20" max="20" width="5.00390625" style="33" customWidth="1"/>
    <col min="21" max="21" width="23.50390625" style="33" customWidth="1"/>
    <col min="22" max="16384" width="9.00390625" style="33" customWidth="1"/>
  </cols>
  <sheetData>
    <row r="1" spans="1:21" s="1" customFormat="1" ht="34.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39" t="s">
        <v>28</v>
      </c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35" s="2" customFormat="1" ht="34.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39" t="s">
        <v>21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20" s="3" customFormat="1" ht="33.75" customHeight="1">
      <c r="A3" s="12"/>
      <c r="B3" s="12"/>
      <c r="I3" s="44" t="s">
        <v>4</v>
      </c>
      <c r="J3" s="44"/>
      <c r="K3" s="40" t="s">
        <v>24</v>
      </c>
      <c r="L3" s="40"/>
      <c r="M3" s="40"/>
      <c r="N3" s="40"/>
      <c r="O3" s="40"/>
      <c r="P3" s="13"/>
      <c r="Q3" s="13"/>
      <c r="R3" s="13"/>
      <c r="S3" s="13"/>
      <c r="T3" s="14"/>
    </row>
    <row r="4" spans="1:21" s="3" customFormat="1" ht="30" customHeight="1">
      <c r="A4" s="41" t="s">
        <v>3</v>
      </c>
      <c r="B4" s="41"/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22</v>
      </c>
      <c r="H4" s="15" t="s">
        <v>23</v>
      </c>
      <c r="I4" s="15" t="s">
        <v>25</v>
      </c>
      <c r="J4" s="15" t="s">
        <v>26</v>
      </c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22</v>
      </c>
      <c r="P4" s="15" t="s">
        <v>23</v>
      </c>
      <c r="Q4" s="15" t="s">
        <v>25</v>
      </c>
      <c r="R4" s="15" t="s">
        <v>26</v>
      </c>
      <c r="S4" s="38" t="s">
        <v>0</v>
      </c>
      <c r="T4" s="38"/>
      <c r="U4" s="38"/>
    </row>
    <row r="5" spans="1:21" s="26" customFormat="1" ht="30" customHeight="1">
      <c r="A5" s="37">
        <v>1</v>
      </c>
      <c r="B5" s="37"/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37">
        <v>1</v>
      </c>
      <c r="T5" s="37"/>
      <c r="U5" s="37"/>
    </row>
    <row r="6" spans="1:21" s="4" customFormat="1" ht="30" customHeight="1">
      <c r="A6" s="8">
        <v>1</v>
      </c>
      <c r="B6" s="21" t="s">
        <v>31</v>
      </c>
      <c r="C6" s="28">
        <f aca="true" t="shared" si="0" ref="C6:O6">C8+C9</f>
        <v>489984.0726201942</v>
      </c>
      <c r="D6" s="28">
        <f t="shared" si="0"/>
        <v>579493</v>
      </c>
      <c r="E6" s="28">
        <f t="shared" si="0"/>
        <v>687688.7547836925</v>
      </c>
      <c r="F6" s="28">
        <f t="shared" si="0"/>
        <v>797914.8704578308</v>
      </c>
      <c r="G6" s="28">
        <f t="shared" si="0"/>
        <v>914060.9772612675</v>
      </c>
      <c r="H6" s="28">
        <f t="shared" si="0"/>
        <v>1027574.5823136506</v>
      </c>
      <c r="I6" s="28">
        <f t="shared" si="0"/>
        <v>1267965.8975571427</v>
      </c>
      <c r="J6" s="28">
        <f t="shared" si="0"/>
        <v>1532018.9269972846</v>
      </c>
      <c r="K6" s="28">
        <f t="shared" si="0"/>
        <v>489984.0724364695</v>
      </c>
      <c r="L6" s="28">
        <f t="shared" si="0"/>
        <v>549035.9118122876</v>
      </c>
      <c r="M6" s="28">
        <f t="shared" si="0"/>
        <v>608780.5888850391</v>
      </c>
      <c r="N6" s="28">
        <f t="shared" si="0"/>
        <v>671466.0698287204</v>
      </c>
      <c r="O6" s="28">
        <f t="shared" si="0"/>
        <v>711949.5431337242</v>
      </c>
      <c r="P6" s="28">
        <f>P8+P9</f>
        <v>765361.7707345453</v>
      </c>
      <c r="Q6" s="28">
        <f>Q8+Q9</f>
        <v>853518.962096942</v>
      </c>
      <c r="R6" s="28">
        <f>R8+R9</f>
        <v>908578.8067558077</v>
      </c>
      <c r="S6" s="10"/>
      <c r="T6" s="8">
        <v>1</v>
      </c>
      <c r="U6" s="10" t="s">
        <v>29</v>
      </c>
    </row>
    <row r="7" spans="1:21" s="4" customFormat="1" ht="30" customHeight="1">
      <c r="A7" s="8"/>
      <c r="B7" s="22" t="s">
        <v>8</v>
      </c>
      <c r="C7" s="32"/>
      <c r="D7" s="32"/>
      <c r="E7" s="32"/>
      <c r="F7" s="32"/>
      <c r="G7" s="32"/>
      <c r="H7" s="32"/>
      <c r="I7" s="32"/>
      <c r="J7" s="32"/>
      <c r="K7" s="28"/>
      <c r="L7" s="32"/>
      <c r="M7" s="32"/>
      <c r="N7" s="32"/>
      <c r="O7" s="32"/>
      <c r="P7" s="32"/>
      <c r="Q7" s="32"/>
      <c r="R7" s="32"/>
      <c r="S7" s="10"/>
      <c r="T7" s="23"/>
      <c r="U7" s="10" t="s">
        <v>7</v>
      </c>
    </row>
    <row r="8" spans="1:21" s="3" customFormat="1" ht="30" customHeight="1">
      <c r="A8" s="9">
        <v>1.1</v>
      </c>
      <c r="B8" s="6" t="s">
        <v>6</v>
      </c>
      <c r="C8" s="27">
        <v>445521.0926201942</v>
      </c>
      <c r="D8" s="27">
        <v>524681</v>
      </c>
      <c r="E8" s="27">
        <v>620846.7547836925</v>
      </c>
      <c r="F8" s="27">
        <v>718362.8704578308</v>
      </c>
      <c r="G8" s="27">
        <v>830462</v>
      </c>
      <c r="H8" s="27">
        <v>938804.859104962</v>
      </c>
      <c r="I8" s="27">
        <v>1159071.630495343</v>
      </c>
      <c r="J8" s="27">
        <v>1405344.263422058</v>
      </c>
      <c r="K8" s="27">
        <v>445521.0926201942</v>
      </c>
      <c r="L8" s="27">
        <v>496942.91181228764</v>
      </c>
      <c r="M8" s="27">
        <v>549300</v>
      </c>
      <c r="N8" s="27">
        <v>604202.8947734386</v>
      </c>
      <c r="O8" s="27">
        <v>646550.2785493882</v>
      </c>
      <c r="P8" s="27">
        <v>698918.8110931315</v>
      </c>
      <c r="Q8" s="27">
        <v>779877.6846588501</v>
      </c>
      <c r="R8" s="27">
        <v>832626.9169266529</v>
      </c>
      <c r="S8" s="11"/>
      <c r="T8" s="9">
        <v>1.1</v>
      </c>
      <c r="U8" s="11" t="s">
        <v>1</v>
      </c>
    </row>
    <row r="9" spans="1:21" s="3" customFormat="1" ht="30" customHeight="1">
      <c r="A9" s="9">
        <v>1.2</v>
      </c>
      <c r="B9" s="6" t="s">
        <v>5</v>
      </c>
      <c r="C9" s="27">
        <v>44462.98</v>
      </c>
      <c r="D9" s="27">
        <v>54812</v>
      </c>
      <c r="E9" s="27">
        <v>66842</v>
      </c>
      <c r="F9" s="27">
        <v>79552</v>
      </c>
      <c r="G9" s="27">
        <v>83598.97726126752</v>
      </c>
      <c r="H9" s="27">
        <v>88769.72320868868</v>
      </c>
      <c r="I9" s="27">
        <v>108894.26706179972</v>
      </c>
      <c r="J9" s="27">
        <v>126674.66357522676</v>
      </c>
      <c r="K9" s="27">
        <v>44462.979816275314</v>
      </c>
      <c r="L9" s="27">
        <v>52093</v>
      </c>
      <c r="M9" s="27">
        <v>59480.58888503905</v>
      </c>
      <c r="N9" s="27">
        <v>67263.17505528183</v>
      </c>
      <c r="O9" s="27">
        <v>65399.26458433608</v>
      </c>
      <c r="P9" s="27">
        <v>66442.95964141372</v>
      </c>
      <c r="Q9" s="27">
        <v>73641.27743809189</v>
      </c>
      <c r="R9" s="27">
        <v>75951.88982915482</v>
      </c>
      <c r="S9" s="11"/>
      <c r="T9" s="9">
        <v>1.2</v>
      </c>
      <c r="U9" s="11" t="s">
        <v>2</v>
      </c>
    </row>
    <row r="10" spans="1:21" s="4" customFormat="1" ht="30" customHeight="1">
      <c r="A10" s="8">
        <v>2</v>
      </c>
      <c r="B10" s="20" t="s">
        <v>13</v>
      </c>
      <c r="C10" s="28">
        <f aca="true" t="shared" si="1" ref="C10:O10">C11+C12</f>
        <v>12681</v>
      </c>
      <c r="D10" s="28">
        <f t="shared" si="1"/>
        <v>12564</v>
      </c>
      <c r="E10" s="28">
        <f t="shared" si="1"/>
        <v>12342</v>
      </c>
      <c r="F10" s="28">
        <f t="shared" si="1"/>
        <v>14668</v>
      </c>
      <c r="G10" s="28">
        <f t="shared" si="1"/>
        <v>18664</v>
      </c>
      <c r="H10" s="28">
        <f t="shared" si="1"/>
        <v>17343</v>
      </c>
      <c r="I10" s="28">
        <f t="shared" si="1"/>
        <v>21001</v>
      </c>
      <c r="J10" s="28">
        <f t="shared" si="1"/>
        <v>24909</v>
      </c>
      <c r="K10" s="28">
        <f t="shared" si="1"/>
        <v>12681</v>
      </c>
      <c r="L10" s="28">
        <f t="shared" si="1"/>
        <v>13638.732088580113</v>
      </c>
      <c r="M10" s="28">
        <f t="shared" si="1"/>
        <v>13862.742895653151</v>
      </c>
      <c r="N10" s="28">
        <f t="shared" si="1"/>
        <v>16452.867638810993</v>
      </c>
      <c r="O10" s="28">
        <f t="shared" si="1"/>
        <v>19725.216656098073</v>
      </c>
      <c r="P10" s="28">
        <f>P11+P12</f>
        <v>18343</v>
      </c>
      <c r="Q10" s="28">
        <f>Q11+Q12</f>
        <v>20936</v>
      </c>
      <c r="R10" s="28">
        <f>R11+R12</f>
        <v>24190</v>
      </c>
      <c r="S10" s="10"/>
      <c r="T10" s="8">
        <v>2</v>
      </c>
      <c r="U10" s="10" t="s">
        <v>14</v>
      </c>
    </row>
    <row r="11" spans="1:28" s="3" customFormat="1" ht="30" customHeight="1">
      <c r="A11" s="9">
        <v>2.1</v>
      </c>
      <c r="B11" s="6" t="s">
        <v>6</v>
      </c>
      <c r="C11" s="27">
        <v>11554</v>
      </c>
      <c r="D11" s="27">
        <v>11443</v>
      </c>
      <c r="E11" s="27">
        <v>11224</v>
      </c>
      <c r="F11" s="27">
        <v>13338</v>
      </c>
      <c r="G11" s="27">
        <v>16959</v>
      </c>
      <c r="H11" s="27">
        <v>15801</v>
      </c>
      <c r="I11" s="27">
        <v>19136</v>
      </c>
      <c r="J11" s="27">
        <v>22697</v>
      </c>
      <c r="K11" s="27">
        <v>11554</v>
      </c>
      <c r="L11" s="27">
        <v>12421.841076856274</v>
      </c>
      <c r="M11" s="27">
        <v>12606.986409075593</v>
      </c>
      <c r="N11" s="27">
        <v>14961</v>
      </c>
      <c r="O11" s="27">
        <v>17923.27203551046</v>
      </c>
      <c r="P11" s="27">
        <v>16712</v>
      </c>
      <c r="Q11" s="27">
        <v>19077</v>
      </c>
      <c r="R11" s="27">
        <v>22042</v>
      </c>
      <c r="S11" s="11"/>
      <c r="T11" s="9">
        <v>2.1</v>
      </c>
      <c r="U11" s="11" t="s">
        <v>1</v>
      </c>
      <c r="X11" s="27"/>
      <c r="Y11" s="27"/>
      <c r="Z11" s="27"/>
      <c r="AA11" s="27"/>
      <c r="AB11" s="27"/>
    </row>
    <row r="12" spans="1:28" s="3" customFormat="1" ht="30" customHeight="1">
      <c r="A12" s="9">
        <v>2.2</v>
      </c>
      <c r="B12" s="6" t="s">
        <v>5</v>
      </c>
      <c r="C12" s="27">
        <v>1127</v>
      </c>
      <c r="D12" s="27">
        <v>1121</v>
      </c>
      <c r="E12" s="27">
        <v>1118</v>
      </c>
      <c r="F12" s="27">
        <v>1330</v>
      </c>
      <c r="G12" s="27">
        <v>1705</v>
      </c>
      <c r="H12" s="27">
        <v>1542</v>
      </c>
      <c r="I12" s="27">
        <v>1865</v>
      </c>
      <c r="J12" s="27">
        <v>2212</v>
      </c>
      <c r="K12" s="27">
        <v>1127</v>
      </c>
      <c r="L12" s="27">
        <v>1216.8910117238386</v>
      </c>
      <c r="M12" s="27">
        <v>1255.756486577558</v>
      </c>
      <c r="N12" s="27">
        <v>1491.8676388109925</v>
      </c>
      <c r="O12" s="27">
        <v>1801.9446205876136</v>
      </c>
      <c r="P12" s="27">
        <v>1631</v>
      </c>
      <c r="Q12" s="27">
        <v>1859</v>
      </c>
      <c r="R12" s="27">
        <v>2148</v>
      </c>
      <c r="S12" s="11"/>
      <c r="T12" s="9">
        <v>2.2</v>
      </c>
      <c r="U12" s="11" t="s">
        <v>2</v>
      </c>
      <c r="X12" s="27"/>
      <c r="Y12" s="27"/>
      <c r="Z12" s="27"/>
      <c r="AA12" s="27"/>
      <c r="AB12" s="27"/>
    </row>
    <row r="13" spans="1:21" s="3" customFormat="1" ht="30" customHeight="1">
      <c r="A13" s="8">
        <v>3</v>
      </c>
      <c r="B13" s="7" t="s">
        <v>32</v>
      </c>
      <c r="C13" s="28">
        <f aca="true" t="shared" si="2" ref="C13:O13">C14+C15</f>
        <v>477303.0726201942</v>
      </c>
      <c r="D13" s="28">
        <f t="shared" si="2"/>
        <v>566929</v>
      </c>
      <c r="E13" s="28">
        <f t="shared" si="2"/>
        <v>675346.7547836925</v>
      </c>
      <c r="F13" s="28">
        <f t="shared" si="2"/>
        <v>783246.8704578308</v>
      </c>
      <c r="G13" s="28">
        <f t="shared" si="2"/>
        <v>895396.9772612675</v>
      </c>
      <c r="H13" s="28">
        <f t="shared" si="2"/>
        <v>1010231.5823136506</v>
      </c>
      <c r="I13" s="28">
        <f t="shared" si="2"/>
        <v>1246964.8975571427</v>
      </c>
      <c r="J13" s="28">
        <f t="shared" si="2"/>
        <v>1507109.9269972846</v>
      </c>
      <c r="K13" s="28">
        <f t="shared" si="2"/>
        <v>477303.0724364695</v>
      </c>
      <c r="L13" s="28">
        <f t="shared" si="2"/>
        <v>535397.1797237075</v>
      </c>
      <c r="M13" s="28">
        <f t="shared" si="2"/>
        <v>594917.845989386</v>
      </c>
      <c r="N13" s="28">
        <f t="shared" si="2"/>
        <v>655013.2021899094</v>
      </c>
      <c r="O13" s="28">
        <f t="shared" si="2"/>
        <v>692224.3264776261</v>
      </c>
      <c r="P13" s="28">
        <f>P14+P15</f>
        <v>747018.7707345453</v>
      </c>
      <c r="Q13" s="28">
        <f>Q14+Q15</f>
        <v>832582.962096942</v>
      </c>
      <c r="R13" s="28">
        <f>R14+R15</f>
        <v>884388.8067558077</v>
      </c>
      <c r="S13" s="10"/>
      <c r="T13" s="8">
        <v>3</v>
      </c>
      <c r="U13" s="25" t="s">
        <v>29</v>
      </c>
    </row>
    <row r="14" spans="1:21" s="3" customFormat="1" ht="30" customHeight="1">
      <c r="A14" s="9">
        <v>3.1</v>
      </c>
      <c r="B14" s="6" t="s">
        <v>6</v>
      </c>
      <c r="C14" s="27">
        <f>+C8-C11</f>
        <v>433967.0926201942</v>
      </c>
      <c r="D14" s="27">
        <f aca="true" t="shared" si="3" ref="D14:F15">+D8-D11</f>
        <v>513238</v>
      </c>
      <c r="E14" s="27">
        <f t="shared" si="3"/>
        <v>609622.7547836925</v>
      </c>
      <c r="F14" s="27">
        <f t="shared" si="3"/>
        <v>705024.8704578308</v>
      </c>
      <c r="G14" s="27">
        <f>+G8-G11</f>
        <v>813503</v>
      </c>
      <c r="H14" s="27">
        <v>923003.859104962</v>
      </c>
      <c r="I14" s="27">
        <v>1139935.630495343</v>
      </c>
      <c r="J14" s="27">
        <v>1382647.263422058</v>
      </c>
      <c r="K14" s="27">
        <f aca="true" t="shared" si="4" ref="K14:O15">+K8-K11</f>
        <v>433967.0926201942</v>
      </c>
      <c r="L14" s="27">
        <f t="shared" si="4"/>
        <v>484521.0707354314</v>
      </c>
      <c r="M14" s="27">
        <f t="shared" si="4"/>
        <v>536693.0135909244</v>
      </c>
      <c r="N14" s="27">
        <f t="shared" si="4"/>
        <v>589241.8947734386</v>
      </c>
      <c r="O14" s="27">
        <f t="shared" si="4"/>
        <v>628627.0065138777</v>
      </c>
      <c r="P14" s="27">
        <f aca="true" t="shared" si="5" ref="P14:R15">+P8-P11</f>
        <v>682206.8110931315</v>
      </c>
      <c r="Q14" s="27">
        <f t="shared" si="5"/>
        <v>760800.6846588501</v>
      </c>
      <c r="R14" s="27">
        <f t="shared" si="5"/>
        <v>810584.9169266529</v>
      </c>
      <c r="S14" s="11"/>
      <c r="T14" s="9">
        <v>3.1</v>
      </c>
      <c r="U14" s="11" t="s">
        <v>1</v>
      </c>
    </row>
    <row r="15" spans="1:21" s="3" customFormat="1" ht="30" customHeight="1">
      <c r="A15" s="9">
        <v>3.2</v>
      </c>
      <c r="B15" s="6" t="s">
        <v>5</v>
      </c>
      <c r="C15" s="27">
        <f>+C9-C12</f>
        <v>43335.98</v>
      </c>
      <c r="D15" s="27">
        <f t="shared" si="3"/>
        <v>53691</v>
      </c>
      <c r="E15" s="27">
        <f t="shared" si="3"/>
        <v>65724</v>
      </c>
      <c r="F15" s="27">
        <f t="shared" si="3"/>
        <v>78222</v>
      </c>
      <c r="G15" s="27">
        <f>+G9-G12</f>
        <v>81893.97726126752</v>
      </c>
      <c r="H15" s="27">
        <v>87227.72320868868</v>
      </c>
      <c r="I15" s="27">
        <v>107029.26706179972</v>
      </c>
      <c r="J15" s="27">
        <v>124462.66357522676</v>
      </c>
      <c r="K15" s="27">
        <f t="shared" si="4"/>
        <v>43335.979816275314</v>
      </c>
      <c r="L15" s="27">
        <f t="shared" si="4"/>
        <v>50876.10898827616</v>
      </c>
      <c r="M15" s="27">
        <f t="shared" si="4"/>
        <v>58224.83239846149</v>
      </c>
      <c r="N15" s="27">
        <f t="shared" si="4"/>
        <v>65771.30741647084</v>
      </c>
      <c r="O15" s="27">
        <f t="shared" si="4"/>
        <v>63597.319963748465</v>
      </c>
      <c r="P15" s="27">
        <f t="shared" si="5"/>
        <v>64811.95964141372</v>
      </c>
      <c r="Q15" s="27">
        <f t="shared" si="5"/>
        <v>71782.27743809189</v>
      </c>
      <c r="R15" s="27">
        <f t="shared" si="5"/>
        <v>73803.88982915482</v>
      </c>
      <c r="S15" s="11"/>
      <c r="T15" s="9">
        <v>3.2</v>
      </c>
      <c r="U15" s="11" t="s">
        <v>2</v>
      </c>
    </row>
    <row r="16" spans="1:21" s="4" customFormat="1" ht="30" customHeight="1">
      <c r="A16" s="8">
        <v>4</v>
      </c>
      <c r="B16" s="20" t="s">
        <v>12</v>
      </c>
      <c r="C16" s="28">
        <f aca="true" t="shared" si="6" ref="C16:P16">C18+C19</f>
        <v>12553</v>
      </c>
      <c r="D16" s="28">
        <f t="shared" si="6"/>
        <v>15062</v>
      </c>
      <c r="E16" s="28">
        <f t="shared" si="6"/>
        <v>18116</v>
      </c>
      <c r="F16" s="28">
        <f t="shared" si="6"/>
        <v>21722</v>
      </c>
      <c r="G16" s="28">
        <f t="shared" si="6"/>
        <v>26867</v>
      </c>
      <c r="H16" s="28">
        <f>H18+H19</f>
        <v>31526.29600318291</v>
      </c>
      <c r="I16" s="28">
        <f>I18+I19</f>
        <v>39114.86930216839</v>
      </c>
      <c r="J16" s="28">
        <f>J18+J19</f>
        <v>48224.11173054048</v>
      </c>
      <c r="K16" s="28">
        <f t="shared" si="6"/>
        <v>12553</v>
      </c>
      <c r="L16" s="28">
        <f t="shared" si="6"/>
        <v>14564</v>
      </c>
      <c r="M16" s="28">
        <f t="shared" si="6"/>
        <v>16552</v>
      </c>
      <c r="N16" s="28">
        <f t="shared" si="6"/>
        <v>18746</v>
      </c>
      <c r="O16" s="28">
        <f t="shared" si="6"/>
        <v>21495</v>
      </c>
      <c r="P16" s="28">
        <f t="shared" si="6"/>
        <v>24413.675750350416</v>
      </c>
      <c r="Q16" s="28">
        <f>Q18+Q19</f>
        <v>28611.841415546554</v>
      </c>
      <c r="R16" s="28">
        <f>R18+R19</f>
        <v>33019.13425797911</v>
      </c>
      <c r="S16" s="10"/>
      <c r="T16" s="8">
        <v>4</v>
      </c>
      <c r="U16" s="10" t="s">
        <v>15</v>
      </c>
    </row>
    <row r="17" spans="1:21" s="4" customFormat="1" ht="30" customHeight="1">
      <c r="A17" s="8"/>
      <c r="B17" s="7"/>
      <c r="C17" s="32"/>
      <c r="D17" s="32"/>
      <c r="E17" s="32"/>
      <c r="F17" s="32"/>
      <c r="G17" s="32"/>
      <c r="H17" s="32"/>
      <c r="I17" s="32"/>
      <c r="J17" s="32"/>
      <c r="K17" s="28"/>
      <c r="L17" s="32"/>
      <c r="M17" s="32"/>
      <c r="N17" s="32"/>
      <c r="O17" s="32"/>
      <c r="P17" s="32"/>
      <c r="Q17" s="32"/>
      <c r="R17" s="32"/>
      <c r="S17" s="10"/>
      <c r="T17" s="8"/>
      <c r="U17" s="10" t="s">
        <v>10</v>
      </c>
    </row>
    <row r="18" spans="1:21" s="3" customFormat="1" ht="30" customHeight="1">
      <c r="A18" s="9">
        <v>4.1</v>
      </c>
      <c r="B18" s="6" t="s">
        <v>6</v>
      </c>
      <c r="C18" s="27">
        <v>9373</v>
      </c>
      <c r="D18" s="27">
        <v>11312</v>
      </c>
      <c r="E18" s="27">
        <v>13701</v>
      </c>
      <c r="F18" s="27">
        <v>16381</v>
      </c>
      <c r="G18" s="27">
        <v>20443</v>
      </c>
      <c r="H18" s="27">
        <v>24112.535470816896</v>
      </c>
      <c r="I18" s="27">
        <v>30273.647057083766</v>
      </c>
      <c r="J18" s="27">
        <v>37535.96377167534</v>
      </c>
      <c r="K18" s="27">
        <v>9373</v>
      </c>
      <c r="L18" s="27">
        <v>10932</v>
      </c>
      <c r="M18" s="27">
        <v>12456</v>
      </c>
      <c r="N18" s="27">
        <v>14000</v>
      </c>
      <c r="O18" s="27">
        <v>16149</v>
      </c>
      <c r="P18" s="27">
        <v>18444.352543461675</v>
      </c>
      <c r="Q18" s="27">
        <v>21838.101506303916</v>
      </c>
      <c r="R18" s="27">
        <v>25277.590933845433</v>
      </c>
      <c r="S18" s="11"/>
      <c r="T18" s="9">
        <v>4.1</v>
      </c>
      <c r="U18" s="11" t="s">
        <v>1</v>
      </c>
    </row>
    <row r="19" spans="1:21" s="3" customFormat="1" ht="30" customHeight="1">
      <c r="A19" s="9">
        <v>4.2</v>
      </c>
      <c r="B19" s="6" t="s">
        <v>5</v>
      </c>
      <c r="C19" s="27">
        <v>3180</v>
      </c>
      <c r="D19" s="27">
        <v>3750</v>
      </c>
      <c r="E19" s="27">
        <v>4415</v>
      </c>
      <c r="F19" s="27">
        <v>5341</v>
      </c>
      <c r="G19" s="27">
        <v>6424</v>
      </c>
      <c r="H19" s="27">
        <v>7413.760532366015</v>
      </c>
      <c r="I19" s="27">
        <v>8841.222245084618</v>
      </c>
      <c r="J19" s="27">
        <v>10688.147958865135</v>
      </c>
      <c r="K19" s="27">
        <v>3180</v>
      </c>
      <c r="L19" s="27">
        <v>3632</v>
      </c>
      <c r="M19" s="27">
        <v>4096</v>
      </c>
      <c r="N19" s="27">
        <v>4746</v>
      </c>
      <c r="O19" s="27">
        <v>5346</v>
      </c>
      <c r="P19" s="27">
        <v>5969.323206888741</v>
      </c>
      <c r="Q19" s="27">
        <v>6773.739909242638</v>
      </c>
      <c r="R19" s="27">
        <v>7741.543324133678</v>
      </c>
      <c r="S19" s="11"/>
      <c r="T19" s="9">
        <v>4.2</v>
      </c>
      <c r="U19" s="11" t="s">
        <v>2</v>
      </c>
    </row>
    <row r="20" spans="1:21" s="3" customFormat="1" ht="30" customHeight="1">
      <c r="A20" s="8">
        <v>5</v>
      </c>
      <c r="B20" s="7" t="s">
        <v>33</v>
      </c>
      <c r="C20" s="28">
        <f aca="true" t="shared" si="7" ref="C20:R20">C21+C22</f>
        <v>464750.0726201942</v>
      </c>
      <c r="D20" s="28">
        <f t="shared" si="7"/>
        <v>551867</v>
      </c>
      <c r="E20" s="28">
        <f t="shared" si="7"/>
        <v>657230.7547836925</v>
      </c>
      <c r="F20" s="28">
        <f t="shared" si="7"/>
        <v>761524.8704578308</v>
      </c>
      <c r="G20" s="28">
        <f t="shared" si="7"/>
        <v>868529.9772612675</v>
      </c>
      <c r="H20" s="28">
        <f t="shared" si="7"/>
        <v>978705.2863104678</v>
      </c>
      <c r="I20" s="28">
        <f t="shared" si="7"/>
        <v>1207850.0282549744</v>
      </c>
      <c r="J20" s="28">
        <f>J21+J22</f>
        <v>1458885.8152667442</v>
      </c>
      <c r="K20" s="28">
        <f t="shared" si="7"/>
        <v>464750.0724364695</v>
      </c>
      <c r="L20" s="28">
        <f t="shared" si="7"/>
        <v>520833.17972370755</v>
      </c>
      <c r="M20" s="28">
        <f t="shared" si="7"/>
        <v>578365.845989386</v>
      </c>
      <c r="N20" s="28">
        <f t="shared" si="7"/>
        <v>636267.2021899094</v>
      </c>
      <c r="O20" s="28">
        <f t="shared" si="7"/>
        <v>670729.3264776261</v>
      </c>
      <c r="P20" s="28">
        <f t="shared" si="7"/>
        <v>722605.0949841948</v>
      </c>
      <c r="Q20" s="28">
        <f t="shared" si="7"/>
        <v>803971.1206813954</v>
      </c>
      <c r="R20" s="28">
        <f t="shared" si="7"/>
        <v>851369.6724978287</v>
      </c>
      <c r="S20" s="10"/>
      <c r="T20" s="8">
        <v>5</v>
      </c>
      <c r="U20" s="25" t="s">
        <v>30</v>
      </c>
    </row>
    <row r="21" spans="1:21" s="3" customFormat="1" ht="30" customHeight="1">
      <c r="A21" s="9">
        <v>5.1</v>
      </c>
      <c r="B21" s="6" t="s">
        <v>6</v>
      </c>
      <c r="C21" s="27">
        <f>C14-C18</f>
        <v>424594.0926201942</v>
      </c>
      <c r="D21" s="27">
        <f aca="true" t="shared" si="8" ref="D21:F22">D14-D18</f>
        <v>501926</v>
      </c>
      <c r="E21" s="27">
        <f t="shared" si="8"/>
        <v>595921.7547836925</v>
      </c>
      <c r="F21" s="27">
        <f t="shared" si="8"/>
        <v>688643.8704578308</v>
      </c>
      <c r="G21" s="27">
        <f aca="true" t="shared" si="9" ref="G21:I22">G14-G18</f>
        <v>793060</v>
      </c>
      <c r="H21" s="27">
        <f t="shared" si="9"/>
        <v>898891.3236341451</v>
      </c>
      <c r="I21" s="27">
        <f t="shared" si="9"/>
        <v>1109661.9834382592</v>
      </c>
      <c r="J21" s="27">
        <f aca="true" t="shared" si="10" ref="J21:R21">J14-J18</f>
        <v>1345111.2996503827</v>
      </c>
      <c r="K21" s="27">
        <f t="shared" si="10"/>
        <v>424594.0926201942</v>
      </c>
      <c r="L21" s="27">
        <f t="shared" si="10"/>
        <v>473589.0707354314</v>
      </c>
      <c r="M21" s="27">
        <f t="shared" si="10"/>
        <v>524237.01359092444</v>
      </c>
      <c r="N21" s="27">
        <f t="shared" si="10"/>
        <v>575241.8947734386</v>
      </c>
      <c r="O21" s="27">
        <f t="shared" si="10"/>
        <v>612478.0065138777</v>
      </c>
      <c r="P21" s="27">
        <f t="shared" si="10"/>
        <v>663762.4585496698</v>
      </c>
      <c r="Q21" s="27">
        <f t="shared" si="10"/>
        <v>738962.5831525462</v>
      </c>
      <c r="R21" s="27">
        <f t="shared" si="10"/>
        <v>785307.3259928075</v>
      </c>
      <c r="S21" s="11"/>
      <c r="T21" s="9">
        <v>5.1</v>
      </c>
      <c r="U21" s="11" t="s">
        <v>1</v>
      </c>
    </row>
    <row r="22" spans="1:21" s="3" customFormat="1" ht="30" customHeight="1">
      <c r="A22" s="16">
        <v>5.2</v>
      </c>
      <c r="B22" s="18" t="s">
        <v>5</v>
      </c>
      <c r="C22" s="29">
        <f>C15-C19</f>
        <v>40155.98</v>
      </c>
      <c r="D22" s="29">
        <f t="shared" si="8"/>
        <v>49941</v>
      </c>
      <c r="E22" s="29">
        <f t="shared" si="8"/>
        <v>61309</v>
      </c>
      <c r="F22" s="29">
        <f t="shared" si="8"/>
        <v>72881</v>
      </c>
      <c r="G22" s="29">
        <f t="shared" si="9"/>
        <v>75469.97726126752</v>
      </c>
      <c r="H22" s="29">
        <f t="shared" si="9"/>
        <v>79813.96267632267</v>
      </c>
      <c r="I22" s="29">
        <f t="shared" si="9"/>
        <v>98188.0448167151</v>
      </c>
      <c r="J22" s="29">
        <f aca="true" t="shared" si="11" ref="J22:R22">J15-J19</f>
        <v>113774.51561636163</v>
      </c>
      <c r="K22" s="29">
        <f t="shared" si="11"/>
        <v>40155.979816275314</v>
      </c>
      <c r="L22" s="29">
        <f t="shared" si="11"/>
        <v>47244.10898827616</v>
      </c>
      <c r="M22" s="29">
        <f t="shared" si="11"/>
        <v>54128.83239846149</v>
      </c>
      <c r="N22" s="29">
        <f t="shared" si="11"/>
        <v>61025.30741647084</v>
      </c>
      <c r="O22" s="29">
        <f t="shared" si="11"/>
        <v>58251.319963748465</v>
      </c>
      <c r="P22" s="29">
        <f t="shared" si="11"/>
        <v>58842.636434524975</v>
      </c>
      <c r="Q22" s="29">
        <f t="shared" si="11"/>
        <v>65008.53752884925</v>
      </c>
      <c r="R22" s="29">
        <f t="shared" si="11"/>
        <v>66062.34650502115</v>
      </c>
      <c r="S22" s="17"/>
      <c r="T22" s="16">
        <v>5.2</v>
      </c>
      <c r="U22" s="17" t="s">
        <v>2</v>
      </c>
    </row>
    <row r="23" spans="1:21" s="3" customFormat="1" ht="15" customHeight="1">
      <c r="A23" s="9"/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9"/>
      <c r="U23" s="11"/>
    </row>
    <row r="24" spans="1:22" s="1" customFormat="1" ht="27.75" customHeight="1">
      <c r="A24" s="31" t="s">
        <v>9</v>
      </c>
      <c r="B24" s="31"/>
      <c r="C24" s="5"/>
      <c r="D24" s="5"/>
      <c r="E24" s="5"/>
      <c r="F24" s="5"/>
      <c r="G24" s="5"/>
      <c r="H24" s="5"/>
      <c r="I24" s="5"/>
      <c r="J24" s="5"/>
      <c r="K24" s="30" t="s">
        <v>11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9"/>
    </row>
    <row r="25" spans="3:19" s="1" customFormat="1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="1" customFormat="1" ht="12.75"/>
    <row r="27" spans="2:18" s="1" customFormat="1" ht="12.75">
      <c r="B27" s="35"/>
      <c r="C27" s="36"/>
      <c r="D27" s="36"/>
      <c r="E27" s="36"/>
      <c r="F27" s="36"/>
      <c r="G27" s="36"/>
      <c r="H27" s="36"/>
      <c r="I27" s="36"/>
      <c r="J27" s="36"/>
      <c r="K27" s="34"/>
      <c r="L27" s="34"/>
      <c r="M27" s="34"/>
      <c r="N27" s="34"/>
      <c r="O27" s="34"/>
      <c r="P27" s="34"/>
      <c r="Q27" s="34"/>
      <c r="R27" s="34"/>
    </row>
    <row r="28" spans="3:18" s="1" customFormat="1" ht="12.7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3:18" s="1" customFormat="1" ht="12.7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10">
    <mergeCell ref="A4:B4"/>
    <mergeCell ref="A5:B5"/>
    <mergeCell ref="A1:J1"/>
    <mergeCell ref="A2:J2"/>
    <mergeCell ref="I3:J3"/>
    <mergeCell ref="S5:U5"/>
    <mergeCell ref="S4:U4"/>
    <mergeCell ref="K1:U1"/>
    <mergeCell ref="K2:U2"/>
    <mergeCell ref="K3:O3"/>
  </mergeCells>
  <printOptions horizontalCentered="1"/>
  <pageMargins left="0.75" right="0.75" top="1" bottom="1" header="0.5" footer="0.5"/>
  <pageSetup firstPageNumber="178" useFirstPageNumber="1" fitToWidth="2" horizontalDpi="600" verticalDpi="600" orientation="portrait" paperSize="9" scale="74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2013-08-07T13:16:18Z</cp:lastPrinted>
  <dcterms:created xsi:type="dcterms:W3CDTF">1997-05-01T06:51:42Z</dcterms:created>
  <dcterms:modified xsi:type="dcterms:W3CDTF">2013-08-07T13:16:32Z</dcterms:modified>
  <cp:category/>
  <cp:version/>
  <cp:contentType/>
  <cp:contentStatus/>
</cp:coreProperties>
</file>