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20" sheetId="1" r:id="rId1"/>
  </sheets>
  <definedNames>
    <definedName name="_xlnm.Print_Area" localSheetId="0">'S20'!$A$1:$S$362</definedName>
  </definedNames>
  <calcPr fullCalcOnLoad="1"/>
</workbook>
</file>

<file path=xl/sharedStrings.xml><?xml version="1.0" encoding="utf-8"?>
<sst xmlns="http://schemas.openxmlformats.org/spreadsheetml/2006/main" count="995" uniqueCount="109">
  <si>
    <r>
      <t xml:space="preserve">ÉÊ´É´É®hÉ </t>
    </r>
    <r>
      <rPr>
        <b/>
        <sz val="14"/>
        <rFont val="Arial Narrow"/>
        <family val="2"/>
      </rPr>
      <t>20 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>=tÉÉäMÉ àÉå ={É£ÉÉäMÉ BÉEä +ÉxÉÖºÉÉ® {ÉÚÆVÉÉÒ ÉÊxÉàÉÉÇhÉ</t>
    </r>
  </si>
  <si>
    <t>STATEMENT 20 :  CAPITAL FORMATION BY INDUSTRY OF USE</t>
  </si>
  <si>
    <r>
      <t xml:space="preserve">( |ÉSÉÉÊãÉiÉ £ÉÉ´ÉÉå {É® </t>
    </r>
    <r>
      <rPr>
        <b/>
        <sz val="14"/>
        <rFont val="Arial Narrow"/>
        <family val="2"/>
      </rPr>
      <t xml:space="preserve"> at current prices )</t>
    </r>
  </si>
  <si>
    <t>(BÉE®Éä½ °ô{ÉªÉä)</t>
  </si>
  <si>
    <t xml:space="preserve"> =tÉÉäMÉ</t>
  </si>
  <si>
    <t>industry</t>
  </si>
  <si>
    <t xml:space="preserve"> ºÉ.ºlÉÉ.</t>
  </si>
  <si>
    <t>º]ÉìBÉE àÉå</t>
  </si>
  <si>
    <t xml:space="preserve"> ºÉ.{ÉÚÆ.</t>
  </si>
  <si>
    <t>ºlÉÉªÉÉÒ {ÉÚÆVÉÉÒ</t>
  </si>
  <si>
    <t>ÉÊxÉ.ºlÉÉ.</t>
  </si>
  <si>
    <t>ÉÊxÉ´ÉãÉ {ÉÚÆVÉÉÒ</t>
  </si>
  <si>
    <t xml:space="preserve">  ºÉ.{ÉÚÆ</t>
  </si>
  <si>
    <t>{ÉÚÆ.ÉÊxÉ.</t>
  </si>
  <si>
    <t>+ÉÆiÉ®</t>
  </si>
  <si>
    <t xml:space="preserve"> ÉÊxÉ</t>
  </si>
  <si>
    <t xml:space="preserve"> BÉEÉ +É´ÉFÉªÉ</t>
  </si>
  <si>
    <t>ÉÊxÉàÉÉÇhÉ</t>
  </si>
  <si>
    <t xml:space="preserve"> {ÉÚÆ ÉÊxÉ.</t>
  </si>
  <si>
    <t xml:space="preserve"> ÉÊxÉ.</t>
  </si>
  <si>
    <t xml:space="preserve">  GFCF</t>
  </si>
  <si>
    <t xml:space="preserve">change </t>
  </si>
  <si>
    <t xml:space="preserve">    GCF</t>
  </si>
  <si>
    <t xml:space="preserve">    CFC</t>
  </si>
  <si>
    <t xml:space="preserve">  NFCF</t>
  </si>
  <si>
    <t xml:space="preserve">    NCF</t>
  </si>
  <si>
    <t>in stocks</t>
  </si>
  <si>
    <t>BÉEßÉÊ­É ´ÉÉÉÊxÉBÉEÉÒ A´ÉÆ àÉiºªÉxÉ</t>
  </si>
  <si>
    <t>agriculture, forestry &amp; fishing</t>
  </si>
  <si>
    <t>BÉEßÉÊ­É</t>
  </si>
  <si>
    <t>agriculture</t>
  </si>
  <si>
    <t>forestry &amp; logging</t>
  </si>
  <si>
    <t>àÉiºªÉxÉ</t>
  </si>
  <si>
    <t>fishing</t>
  </si>
  <si>
    <t>JÉxÉxÉ A´ÉÆ =iJÉxÉxÉ</t>
  </si>
  <si>
    <t>mining &amp; quarrying</t>
  </si>
  <si>
    <t xml:space="preserve">ÉÊ´ÉÉÊxÉàÉÉÇhÉ </t>
  </si>
  <si>
    <t>manufacturing</t>
  </si>
  <si>
    <t>{ÉÆVÉÉÒBÉEßiÉ ( ºÉÆºlÉÉMÉiÉ +ÉÉÊ£ÉMÉàÉ uÉ®É |ÉÉ{iÉ )</t>
  </si>
  <si>
    <t>registered (captured through institutional approach)</t>
  </si>
  <si>
    <t>+É{ÉÆVÉÉÒBÉEßiÉ</t>
  </si>
  <si>
    <t>unregistered</t>
  </si>
  <si>
    <t>ÉÊ´ÉtÉÖiÉ, MÉèºÉ A´ÉÆ VÉãÉ +ÉÉ{ÉÚÉÌiÉ</t>
  </si>
  <si>
    <t>elect. gas &amp; water supply</t>
  </si>
  <si>
    <t>construction</t>
  </si>
  <si>
    <t xml:space="preserve">BªÉÉ{ÉÉ®, cÉä]ãÉ A´ÉÆ VÉãÉ{ÉÉxÉ MÉßc </t>
  </si>
  <si>
    <t>trade, hotels &amp; restaurants</t>
  </si>
  <si>
    <t>BªÉÉ{ÉÉ®</t>
  </si>
  <si>
    <t>trade</t>
  </si>
  <si>
    <t>cÉä]ãÉ A´É VÉãÉ{ÉÉxÉ MÉßc</t>
  </si>
  <si>
    <t>hotels &amp; restaurants</t>
  </si>
  <si>
    <t>{ÉÉÊ®´ÉcxÉ, £ÉÆbÉ®hÉ A´ÉÆ ºÉÆSÉÉ®</t>
  </si>
  <si>
    <t>transport, storage &amp;  communication</t>
  </si>
  <si>
    <t>®äãÉ´Éä</t>
  </si>
  <si>
    <t>railways</t>
  </si>
  <si>
    <t>+ÉxªÉ {ÉÉÊ®´ÉcxÉ</t>
  </si>
  <si>
    <t>transport by other means</t>
  </si>
  <si>
    <t>£ÉÆbÉ®hÉ</t>
  </si>
  <si>
    <t>storage</t>
  </si>
  <si>
    <t>ºÉÆSÉÉ®</t>
  </si>
  <si>
    <t>communication</t>
  </si>
  <si>
    <t>ÉÊ´ÉkÉ BªÉ´ÉºlÉÉ, ¤ÉÉÒàÉÉ, ºlÉÉ´É® ºÉÆ{ÉnÉ A´ÉÆ BªÉÉ´ÉºÉÉÉÊªÉBÉE ºÉä´ÉÉAÆ</t>
  </si>
  <si>
    <t>financing, insurance, real estate &amp; business services</t>
  </si>
  <si>
    <t>¤ÉéÉËBÉEMÉ A´ÉÆ ¤ÉÉÒàÉÉ</t>
  </si>
  <si>
    <t>banking &amp; insurance</t>
  </si>
  <si>
    <t xml:space="preserve">ºlÉÉ´É® ºÉÆ{ÉnÉ, +ÉÉ´ÉÉºÉÉå BÉEÉ º´ÉÉÉÊàÉi´É A´ÉÆ BªÉÉ´ÉºÉÉÉÊªÉBÉE ºÉä´ÉÉAÆ  </t>
  </si>
  <si>
    <t>real estate,ownership of dwellings &amp; business services</t>
  </si>
  <si>
    <t>ºÉÉàÉÖnÉÉÊªÉBÉE, ºÉÉàÉÉÉÊVÉBÉE A´ÉÆ ´ÉèªÉÉÎBÉDiÉBÉE ºÉä´ÉÉAÆ</t>
  </si>
  <si>
    <t>community, social &amp;  personal services</t>
  </si>
  <si>
    <t>ãÉÉäBÉE |É¶ÉÉºÉxÉ A´ÉÆ ®FÉÉ</t>
  </si>
  <si>
    <t>public administration &amp; defence</t>
  </si>
  <si>
    <t xml:space="preserve">+ÉxªÉ ºÉä´ÉÉAÆ </t>
  </si>
  <si>
    <t>other services</t>
  </si>
  <si>
    <r>
      <t>VÉÉä½</t>
    </r>
    <r>
      <rPr>
        <b/>
        <sz val="13"/>
        <rFont val="DV_Divyae"/>
        <family val="0"/>
      </rPr>
      <t xml:space="preserve"> : =tÉÉäMÉ àÉå ={É£ÉÉäMÉ BÉEä +ÉxÉÖºÉÉ® {ÉÚÆVÉÉÒ ÉÊxÉàÉÉÇhÉ </t>
    </r>
    <r>
      <rPr>
        <b/>
        <sz val="13"/>
        <rFont val="Arial Narrow"/>
        <family val="2"/>
      </rPr>
      <t>(1</t>
    </r>
    <r>
      <rPr>
        <b/>
        <sz val="13"/>
        <rFont val="DV_Divyae"/>
        <family val="0"/>
      </rPr>
      <t xml:space="preserve"> ºÉä</t>
    </r>
    <r>
      <rPr>
        <b/>
        <sz val="13"/>
        <rFont val="Arial Narrow"/>
        <family val="2"/>
      </rPr>
      <t xml:space="preserve"> 9 )</t>
    </r>
  </si>
  <si>
    <t>total: capital formation by industry of use (1 to 9)</t>
  </si>
  <si>
    <t>valuables+</t>
  </si>
  <si>
    <t>including valuables (10+11)</t>
  </si>
  <si>
    <r>
      <t xml:space="preserve"> VÉÉ®ÉÒ</t>
    </r>
    <r>
      <rPr>
        <b/>
        <sz val="14"/>
        <rFont val="Arial Narrow"/>
        <family val="2"/>
      </rPr>
      <t>…</t>
    </r>
  </si>
  <si>
    <t>CONTD....</t>
  </si>
  <si>
    <t xml:space="preserve"> in stocks</t>
  </si>
  <si>
    <t>2004-05</t>
  </si>
  <si>
    <t>2005-06</t>
  </si>
  <si>
    <t xml:space="preserve"> ºÉ.{ÉÚÆ.ÉÊxÉ. - ºÉBÉEãÉ {ÉÚÆVÉÉÒ ÉÊxÉàÉÉÇhÉ</t>
  </si>
  <si>
    <t xml:space="preserve">  GFCF- Gross Fixed Capital Formation</t>
  </si>
  <si>
    <t xml:space="preserve">    GCF- Gross Capital Formation</t>
  </si>
  <si>
    <t xml:space="preserve"> ÉÊxÉ.ºlÉÉ.{ÉÚÆ.ÉÊxÉ. - ÉÊxÉ´ÉãÉ ºlÉÉªÉÉÒ {ÉÚÆVÉÉÒ ÉÊxÉàÉÉÇhÉ</t>
  </si>
  <si>
    <t xml:space="preserve">  NFCF- Net Fixed Capital Formation</t>
  </si>
  <si>
    <t xml:space="preserve">    NCF- Net Capital Formation              CFC- Consumption of Fixed Capital</t>
  </si>
  <si>
    <t>बहुमूल्य वस्तुऐं+</t>
  </si>
  <si>
    <r>
      <t>VÉÉä½</t>
    </r>
    <r>
      <rPr>
        <b/>
        <sz val="13"/>
        <rFont val="DV_Divyae"/>
        <family val="0"/>
      </rPr>
      <t xml:space="preserve"> </t>
    </r>
    <r>
      <rPr>
        <b/>
        <sz val="10"/>
        <rFont val="DV_Divyae"/>
        <family val="0"/>
      </rPr>
      <t xml:space="preserve">:बहुमूल्य वस्तुओं सहित </t>
    </r>
    <r>
      <rPr>
        <b/>
        <sz val="13"/>
        <rFont val="DV_Divyae"/>
        <family val="0"/>
      </rPr>
      <t xml:space="preserve">=tÉÉäMÉ àÉå ={É£ÉÉäMÉ BÉEä +ÉxÉÖºÉÉ® </t>
    </r>
  </si>
  <si>
    <t>+ÉºÉàÉÉªÉÉäÉÊVÉiÉ {ÉÚÆVÉÉÒ ÉÊxÉàÉÉÇhÉ</t>
  </si>
  <si>
    <t>{ÉÉÊ®ºÉÆ{ÉÉÊkÉªÉÉå BÉEä |ÉBÉEÉ®ÉxÉÖºÉÉ® ºÉàÉÉªÉÉäÉÊVÉiÉ {ÉÚÆVÉÉÒ ÉÊxÉàÉÉÇhÉ</t>
  </si>
  <si>
    <r>
      <t xml:space="preserve">+ÉÆiÉ® </t>
    </r>
    <r>
      <rPr>
        <b/>
        <sz val="13"/>
        <rFont val="Arial Narrow"/>
        <family val="2"/>
      </rPr>
      <t xml:space="preserve"> </t>
    </r>
    <r>
      <rPr>
        <b/>
        <sz val="12"/>
        <rFont val="Arial Narrow"/>
        <family val="2"/>
      </rPr>
      <t>(13-12 )</t>
    </r>
  </si>
  <si>
    <t>difference (13-12)</t>
  </si>
  <si>
    <t>2006-07</t>
  </si>
  <si>
    <t>2007-08</t>
  </si>
  <si>
    <t>2008-09</t>
  </si>
  <si>
    <r>
      <t>(2004-05</t>
    </r>
    <r>
      <rPr>
        <b/>
        <sz val="16"/>
        <rFont val="DV_Divyae"/>
        <family val="0"/>
      </rPr>
      <t xml:space="preserve"> BÉEä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 xml:space="preserve">  at 2004-05 prices)</t>
    </r>
  </si>
  <si>
    <t>2009-10</t>
  </si>
  <si>
    <t>( ` crore )</t>
  </si>
  <si>
    <t>2010-11</t>
  </si>
  <si>
    <t>2011-12</t>
  </si>
  <si>
    <t>2012-13</t>
  </si>
  <si>
    <r>
      <t xml:space="preserve"> ºÉ.</t>
    </r>
    <r>
      <rPr>
        <b/>
        <sz val="10.5"/>
        <rFont val="DV_Divyae"/>
        <family val="0"/>
      </rPr>
      <t>स्था.</t>
    </r>
    <r>
      <rPr>
        <b/>
        <sz val="14"/>
        <rFont val="DV_Divyae"/>
        <family val="0"/>
      </rPr>
      <t>.{ÉÚÆ.ÉÊxÉ. - ºÉBÉEãÉ ºlÉÉªÉÉÒ {ÉÚÆVÉÉÒ ÉÊxÉàÉÉÇhÉ</t>
    </r>
  </si>
  <si>
    <r>
      <t xml:space="preserve">´ÉÉÉÊxÉBÉEÉÒ A´ÉÆ </t>
    </r>
    <r>
      <rPr>
        <sz val="10"/>
        <rFont val="DV_Divyae"/>
        <family val="0"/>
      </rPr>
      <t>लट्ठा</t>
    </r>
    <r>
      <rPr>
        <sz val="12"/>
        <rFont val="DV_Divyae"/>
        <family val="0"/>
      </rPr>
      <t xml:space="preserve"> ¤ÉxÉÉxÉÉ</t>
    </r>
  </si>
  <si>
    <t>{ÉÉÊ®ºÉÆ{ÉÉÊkÉªÉÉå BÉEä |ÉBÉEÉ®ÉxÉÖºÉÉ® {ÉÚÆVÉÉÒ ÉÊxÉàÉÉÇhÉ</t>
  </si>
  <si>
    <t>capital formation by type of assets</t>
  </si>
  <si>
    <t>total: capital formation by industry of use unadjusted</t>
  </si>
  <si>
    <t xml:space="preserve">capital formation by type of assets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</si>
</sst>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</numFmts>
  <fonts count="47">
    <font>
      <sz val="10"/>
      <name val="Arial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8"/>
      <name val="Arial Narrow"/>
      <family val="2"/>
    </font>
    <font>
      <b/>
      <sz val="16"/>
      <name val="DV_Divyae"/>
      <family val="0"/>
    </font>
    <font>
      <b/>
      <sz val="16"/>
      <name val="Arial Narrow"/>
      <family val="2"/>
    </font>
    <font>
      <b/>
      <sz val="14"/>
      <name val="DV_Divya"/>
      <family val="0"/>
    </font>
    <font>
      <b/>
      <sz val="12"/>
      <name val="DV_Divya"/>
      <family val="0"/>
    </font>
    <font>
      <b/>
      <sz val="12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sz val="10"/>
      <name val="Courier"/>
      <family val="0"/>
    </font>
    <font>
      <b/>
      <sz val="13"/>
      <name val="DV_Divya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DV_Divyae"/>
      <family val="0"/>
    </font>
    <font>
      <b/>
      <sz val="10"/>
      <name val="Arial"/>
      <family val="0"/>
    </font>
    <font>
      <sz val="12"/>
      <name val="DV_Divyae"/>
      <family val="0"/>
    </font>
    <font>
      <sz val="10"/>
      <name val="DV_Divyae"/>
      <family val="0"/>
    </font>
    <font>
      <sz val="10"/>
      <name val="Times New Roman"/>
      <family val="1"/>
    </font>
    <font>
      <b/>
      <i/>
      <sz val="13"/>
      <name val="DV_Divya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0"/>
      <name val="DV_Divyae"/>
      <family val="0"/>
    </font>
    <font>
      <sz val="12"/>
      <name val="Arial"/>
      <family val="0"/>
    </font>
    <font>
      <b/>
      <sz val="13"/>
      <name val="Rupee Foradian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.5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13" fillId="0" borderId="11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1" fontId="13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" fontId="26" fillId="0" borderId="0" xfId="0" applyNumberFormat="1" applyFont="1" applyFill="1" applyBorder="1" applyAlignment="1">
      <alignment vertical="center"/>
    </xf>
    <xf numFmtId="1" fontId="27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1" fontId="28" fillId="0" borderId="0" xfId="0" applyNumberFormat="1" applyFont="1" applyBorder="1" applyAlignment="1">
      <alignment vertical="top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quotePrefix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quotePrefix="1">
      <alignment vertical="center" wrapText="1"/>
    </xf>
    <xf numFmtId="0" fontId="12" fillId="0" borderId="10" xfId="0" applyFont="1" applyFill="1" applyBorder="1" applyAlignment="1" quotePrefix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2"/>
  <sheetViews>
    <sheetView tabSelected="1" view="pageBreakPreview" zoomScaleSheetLayoutView="100" zoomScalePageLayoutView="0" workbookViewId="0" topLeftCell="E1">
      <selection activeCell="S36" sqref="S36"/>
    </sheetView>
  </sheetViews>
  <sheetFormatPr defaultColWidth="9.140625" defaultRowHeight="12.75"/>
  <cols>
    <col min="1" max="1" width="5.28125" style="21" customWidth="1"/>
    <col min="2" max="2" width="2.28125" style="21" customWidth="1"/>
    <col min="3" max="3" width="50.7109375" style="50" customWidth="1"/>
    <col min="4" max="9" width="10.7109375" style="21" customWidth="1"/>
    <col min="10" max="15" width="10.28125" style="21" customWidth="1"/>
    <col min="16" max="16" width="2.8515625" style="21" customWidth="1"/>
    <col min="17" max="17" width="5.421875" style="21" customWidth="1"/>
    <col min="18" max="18" width="3.00390625" style="21" customWidth="1"/>
    <col min="19" max="19" width="47.28125" style="21" customWidth="1"/>
    <col min="20" max="16384" width="9.140625" style="21" customWidth="1"/>
  </cols>
  <sheetData>
    <row r="1" spans="1:19" ht="27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1" t="s">
        <v>1</v>
      </c>
      <c r="K1" s="61"/>
      <c r="L1" s="61"/>
      <c r="M1" s="61"/>
      <c r="N1" s="61"/>
      <c r="O1" s="61"/>
      <c r="P1" s="61"/>
      <c r="Q1" s="61"/>
      <c r="R1" s="61"/>
      <c r="S1" s="61"/>
    </row>
    <row r="2" spans="1:19" ht="27" customHeight="1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1" t="s">
        <v>97</v>
      </c>
      <c r="K2" s="61"/>
      <c r="L2" s="61"/>
      <c r="M2" s="61"/>
      <c r="N2" s="61"/>
      <c r="O2" s="61"/>
      <c r="P2" s="61"/>
      <c r="Q2" s="61"/>
      <c r="R2" s="61"/>
      <c r="S2" s="61"/>
    </row>
    <row r="3" spans="1:19" ht="27" customHeight="1">
      <c r="A3" s="1"/>
      <c r="B3" s="1"/>
      <c r="C3" s="41"/>
      <c r="D3" s="30"/>
      <c r="E3" s="30"/>
      <c r="F3" s="30"/>
      <c r="G3" s="3"/>
      <c r="H3" s="59" t="s">
        <v>3</v>
      </c>
      <c r="I3" s="59"/>
      <c r="J3" s="64" t="s">
        <v>99</v>
      </c>
      <c r="K3" s="55"/>
      <c r="L3" s="2"/>
      <c r="M3" s="31"/>
      <c r="N3" s="31"/>
      <c r="O3" s="31"/>
      <c r="P3" s="22"/>
      <c r="Q3" s="22"/>
      <c r="R3" s="22"/>
      <c r="S3" s="22"/>
    </row>
    <row r="4" spans="1:19" ht="24" customHeight="1">
      <c r="A4" s="57" t="s">
        <v>4</v>
      </c>
      <c r="B4" s="57"/>
      <c r="C4" s="57"/>
      <c r="D4" s="63" t="s">
        <v>80</v>
      </c>
      <c r="E4" s="63"/>
      <c r="F4" s="63"/>
      <c r="G4" s="63"/>
      <c r="H4" s="63"/>
      <c r="I4" s="63"/>
      <c r="J4" s="63" t="s">
        <v>80</v>
      </c>
      <c r="K4" s="63"/>
      <c r="L4" s="63"/>
      <c r="M4" s="63"/>
      <c r="N4" s="63"/>
      <c r="O4" s="63"/>
      <c r="P4" s="53" t="s">
        <v>5</v>
      </c>
      <c r="Q4" s="53"/>
      <c r="R4" s="53"/>
      <c r="S4" s="53"/>
    </row>
    <row r="5" spans="1:19" ht="24" customHeight="1">
      <c r="A5" s="58"/>
      <c r="B5" s="58"/>
      <c r="C5" s="58"/>
      <c r="D5" s="36" t="s">
        <v>6</v>
      </c>
      <c r="E5" s="36" t="s">
        <v>7</v>
      </c>
      <c r="F5" s="36" t="s">
        <v>8</v>
      </c>
      <c r="G5" s="37" t="s">
        <v>9</v>
      </c>
      <c r="H5" s="36" t="s">
        <v>10</v>
      </c>
      <c r="I5" s="36" t="s">
        <v>11</v>
      </c>
      <c r="J5" s="36" t="s">
        <v>6</v>
      </c>
      <c r="K5" s="36" t="s">
        <v>7</v>
      </c>
      <c r="L5" s="36" t="s">
        <v>12</v>
      </c>
      <c r="M5" s="37" t="s">
        <v>9</v>
      </c>
      <c r="N5" s="36" t="s">
        <v>10</v>
      </c>
      <c r="O5" s="36" t="s">
        <v>11</v>
      </c>
      <c r="P5" s="54"/>
      <c r="Q5" s="54"/>
      <c r="R5" s="54"/>
      <c r="S5" s="54"/>
    </row>
    <row r="6" spans="1:19" ht="24" customHeight="1">
      <c r="A6" s="58"/>
      <c r="B6" s="58"/>
      <c r="C6" s="58"/>
      <c r="D6" s="36" t="s">
        <v>13</v>
      </c>
      <c r="E6" s="36" t="s">
        <v>14</v>
      </c>
      <c r="F6" s="36" t="s">
        <v>15</v>
      </c>
      <c r="G6" s="36" t="s">
        <v>16</v>
      </c>
      <c r="H6" s="36" t="s">
        <v>13</v>
      </c>
      <c r="I6" s="36" t="s">
        <v>17</v>
      </c>
      <c r="J6" s="36" t="s">
        <v>18</v>
      </c>
      <c r="K6" s="36" t="s">
        <v>14</v>
      </c>
      <c r="L6" s="36" t="s">
        <v>19</v>
      </c>
      <c r="M6" s="36" t="s">
        <v>16</v>
      </c>
      <c r="N6" s="36" t="s">
        <v>13</v>
      </c>
      <c r="O6" s="36" t="s">
        <v>17</v>
      </c>
      <c r="P6" s="54"/>
      <c r="Q6" s="54"/>
      <c r="R6" s="54"/>
      <c r="S6" s="54"/>
    </row>
    <row r="7" spans="1:19" ht="24" customHeight="1">
      <c r="A7" s="58"/>
      <c r="B7" s="58"/>
      <c r="C7" s="58"/>
      <c r="D7" s="15" t="s">
        <v>20</v>
      </c>
      <c r="E7" s="15" t="s">
        <v>21</v>
      </c>
      <c r="F7" s="15" t="s">
        <v>22</v>
      </c>
      <c r="G7" s="15" t="s">
        <v>23</v>
      </c>
      <c r="H7" s="15" t="s">
        <v>24</v>
      </c>
      <c r="I7" s="15" t="s">
        <v>25</v>
      </c>
      <c r="J7" s="15" t="s">
        <v>20</v>
      </c>
      <c r="K7" s="15" t="s">
        <v>21</v>
      </c>
      <c r="L7" s="15" t="s">
        <v>22</v>
      </c>
      <c r="M7" s="15" t="s">
        <v>23</v>
      </c>
      <c r="N7" s="15" t="s">
        <v>24</v>
      </c>
      <c r="O7" s="15" t="s">
        <v>25</v>
      </c>
      <c r="P7" s="54"/>
      <c r="Q7" s="54"/>
      <c r="R7" s="54"/>
      <c r="S7" s="54"/>
    </row>
    <row r="8" spans="1:19" ht="24" customHeight="1">
      <c r="A8" s="59"/>
      <c r="B8" s="59"/>
      <c r="C8" s="59"/>
      <c r="D8" s="15"/>
      <c r="E8" s="15" t="s">
        <v>79</v>
      </c>
      <c r="F8" s="15"/>
      <c r="G8" s="38"/>
      <c r="H8" s="15"/>
      <c r="I8" s="15"/>
      <c r="J8" s="15"/>
      <c r="K8" s="15" t="s">
        <v>26</v>
      </c>
      <c r="L8" s="15"/>
      <c r="M8" s="38"/>
      <c r="N8" s="15"/>
      <c r="O8" s="15"/>
      <c r="P8" s="54"/>
      <c r="Q8" s="54"/>
      <c r="R8" s="54"/>
      <c r="S8" s="54"/>
    </row>
    <row r="9" spans="1:19" ht="24" customHeight="1">
      <c r="A9" s="56">
        <v>1</v>
      </c>
      <c r="B9" s="56"/>
      <c r="C9" s="56"/>
      <c r="D9" s="39">
        <v>2</v>
      </c>
      <c r="E9" s="39">
        <v>3</v>
      </c>
      <c r="F9" s="39">
        <v>4</v>
      </c>
      <c r="G9" s="39">
        <v>5</v>
      </c>
      <c r="H9" s="39">
        <v>6</v>
      </c>
      <c r="I9" s="39">
        <v>7</v>
      </c>
      <c r="J9" s="39">
        <v>8</v>
      </c>
      <c r="K9" s="39">
        <v>9</v>
      </c>
      <c r="L9" s="39">
        <v>10</v>
      </c>
      <c r="M9" s="39">
        <v>11</v>
      </c>
      <c r="N9" s="39">
        <v>12</v>
      </c>
      <c r="O9" s="39">
        <v>13</v>
      </c>
      <c r="P9" s="56">
        <v>1</v>
      </c>
      <c r="Q9" s="56"/>
      <c r="R9" s="56"/>
      <c r="S9" s="56"/>
    </row>
    <row r="10" spans="1:19" s="23" customFormat="1" ht="24" customHeight="1">
      <c r="A10" s="4">
        <v>1</v>
      </c>
      <c r="B10" s="5"/>
      <c r="C10" s="40" t="s">
        <v>27</v>
      </c>
      <c r="D10" s="25">
        <f>D11+D12+D13</f>
        <v>74657</v>
      </c>
      <c r="E10" s="25">
        <f>E11+E12+E13</f>
        <v>1439</v>
      </c>
      <c r="F10" s="25">
        <f>F11+F12+F13</f>
        <v>76096</v>
      </c>
      <c r="G10" s="25">
        <f>G11+G12+G13</f>
        <v>38137</v>
      </c>
      <c r="H10" s="25">
        <f>D10-G10</f>
        <v>36520</v>
      </c>
      <c r="I10" s="25">
        <f>F10-G10</f>
        <v>37959</v>
      </c>
      <c r="J10" s="25">
        <f>J11+J12+J13</f>
        <v>74657</v>
      </c>
      <c r="K10" s="25">
        <f>K11+K12+K13</f>
        <v>1439</v>
      </c>
      <c r="L10" s="25">
        <f>L11+L12+L13</f>
        <v>76096</v>
      </c>
      <c r="M10" s="25">
        <f>M11+M12+M13</f>
        <v>38137</v>
      </c>
      <c r="N10" s="25">
        <f>J10-M10</f>
        <v>36520</v>
      </c>
      <c r="O10" s="25">
        <f>L10-M10</f>
        <v>37959</v>
      </c>
      <c r="P10" s="6"/>
      <c r="Q10" s="4">
        <v>1</v>
      </c>
      <c r="R10" s="4"/>
      <c r="S10" s="6" t="s">
        <v>28</v>
      </c>
    </row>
    <row r="11" spans="1:19" ht="24" customHeight="1">
      <c r="A11" s="7">
        <v>1.1</v>
      </c>
      <c r="B11" s="8"/>
      <c r="C11" s="42" t="s">
        <v>29</v>
      </c>
      <c r="D11" s="26">
        <v>67708</v>
      </c>
      <c r="E11" s="26">
        <v>1440</v>
      </c>
      <c r="F11" s="26">
        <f>D11+E11</f>
        <v>69148</v>
      </c>
      <c r="G11" s="26">
        <v>33893</v>
      </c>
      <c r="H11" s="26">
        <f>D11-G11</f>
        <v>33815</v>
      </c>
      <c r="I11" s="26">
        <f>F11-G11</f>
        <v>35255</v>
      </c>
      <c r="J11" s="26">
        <v>67708</v>
      </c>
      <c r="K11" s="26">
        <v>1440</v>
      </c>
      <c r="L11" s="26">
        <f>J11+K11</f>
        <v>69148</v>
      </c>
      <c r="M11" s="26">
        <v>33893</v>
      </c>
      <c r="N11" s="26">
        <f>J11-M11</f>
        <v>33815</v>
      </c>
      <c r="O11" s="26">
        <f>L11-M11</f>
        <v>35255</v>
      </c>
      <c r="P11" s="9"/>
      <c r="Q11" s="7">
        <v>1.1</v>
      </c>
      <c r="R11" s="7"/>
      <c r="S11" s="9" t="s">
        <v>30</v>
      </c>
    </row>
    <row r="12" spans="1:19" ht="24" customHeight="1">
      <c r="A12" s="7">
        <v>1.2</v>
      </c>
      <c r="B12" s="8"/>
      <c r="C12" s="42" t="s">
        <v>104</v>
      </c>
      <c r="D12" s="26">
        <v>972</v>
      </c>
      <c r="E12" s="26">
        <v>-1</v>
      </c>
      <c r="F12" s="26">
        <f>D12+E12</f>
        <v>971</v>
      </c>
      <c r="G12" s="26">
        <v>827</v>
      </c>
      <c r="H12" s="26">
        <f aca="true" t="shared" si="0" ref="H12:H33">D12-G12</f>
        <v>145</v>
      </c>
      <c r="I12" s="26">
        <f aca="true" t="shared" si="1" ref="I12:I33">F12-G12</f>
        <v>144</v>
      </c>
      <c r="J12" s="26">
        <v>972</v>
      </c>
      <c r="K12" s="26">
        <v>-1</v>
      </c>
      <c r="L12" s="26">
        <f>J12+K12</f>
        <v>971</v>
      </c>
      <c r="M12" s="26">
        <v>827</v>
      </c>
      <c r="N12" s="26">
        <f aca="true" t="shared" si="2" ref="N12:N33">J12-M12</f>
        <v>145</v>
      </c>
      <c r="O12" s="26">
        <f aca="true" t="shared" si="3" ref="O12:O33">L12-M12</f>
        <v>144</v>
      </c>
      <c r="P12" s="9"/>
      <c r="Q12" s="7">
        <v>1.2</v>
      </c>
      <c r="R12" s="7"/>
      <c r="S12" s="9" t="s">
        <v>31</v>
      </c>
    </row>
    <row r="13" spans="1:19" ht="24" customHeight="1">
      <c r="A13" s="7">
        <v>1.3</v>
      </c>
      <c r="B13" s="8"/>
      <c r="C13" s="42" t="s">
        <v>32</v>
      </c>
      <c r="D13" s="26">
        <v>5977</v>
      </c>
      <c r="E13" s="26">
        <v>0</v>
      </c>
      <c r="F13" s="26">
        <f>D13+E13</f>
        <v>5977</v>
      </c>
      <c r="G13" s="26">
        <v>3417</v>
      </c>
      <c r="H13" s="26">
        <f t="shared" si="0"/>
        <v>2560</v>
      </c>
      <c r="I13" s="26">
        <f t="shared" si="1"/>
        <v>2560</v>
      </c>
      <c r="J13" s="26">
        <v>5977</v>
      </c>
      <c r="K13" s="26">
        <v>0</v>
      </c>
      <c r="L13" s="26">
        <f>J13+K13</f>
        <v>5977</v>
      </c>
      <c r="M13" s="26">
        <v>3417</v>
      </c>
      <c r="N13" s="26">
        <f t="shared" si="2"/>
        <v>2560</v>
      </c>
      <c r="O13" s="26">
        <f t="shared" si="3"/>
        <v>2560</v>
      </c>
      <c r="P13" s="9"/>
      <c r="Q13" s="7">
        <v>1.3</v>
      </c>
      <c r="R13" s="7"/>
      <c r="S13" s="9" t="s">
        <v>33</v>
      </c>
    </row>
    <row r="14" spans="1:19" s="23" customFormat="1" ht="24" customHeight="1">
      <c r="A14" s="4">
        <v>2</v>
      </c>
      <c r="B14" s="5"/>
      <c r="C14" s="40" t="s">
        <v>34</v>
      </c>
      <c r="D14" s="27">
        <v>36013</v>
      </c>
      <c r="E14" s="27">
        <v>1309</v>
      </c>
      <c r="F14" s="27">
        <f>D14+E14</f>
        <v>37322</v>
      </c>
      <c r="G14" s="27">
        <v>14564</v>
      </c>
      <c r="H14" s="27">
        <f t="shared" si="0"/>
        <v>21449</v>
      </c>
      <c r="I14" s="27">
        <f t="shared" si="1"/>
        <v>22758</v>
      </c>
      <c r="J14" s="27">
        <v>36013</v>
      </c>
      <c r="K14" s="27">
        <v>1309</v>
      </c>
      <c r="L14" s="27">
        <f>J14+K14</f>
        <v>37322</v>
      </c>
      <c r="M14" s="27">
        <v>14564</v>
      </c>
      <c r="N14" s="27">
        <f t="shared" si="2"/>
        <v>21449</v>
      </c>
      <c r="O14" s="27">
        <f t="shared" si="3"/>
        <v>22758</v>
      </c>
      <c r="P14" s="6"/>
      <c r="Q14" s="4">
        <v>2</v>
      </c>
      <c r="R14" s="4"/>
      <c r="S14" s="6" t="s">
        <v>35</v>
      </c>
    </row>
    <row r="15" spans="1:19" s="23" customFormat="1" ht="24" customHeight="1">
      <c r="A15" s="4">
        <v>3</v>
      </c>
      <c r="B15" s="5"/>
      <c r="C15" s="40" t="s">
        <v>36</v>
      </c>
      <c r="D15" s="27">
        <f>D16+D17</f>
        <v>288884</v>
      </c>
      <c r="E15" s="27">
        <f>E16+E17</f>
        <v>55633</v>
      </c>
      <c r="F15" s="27">
        <f>F16+F17</f>
        <v>344517</v>
      </c>
      <c r="G15" s="27">
        <f>G16+G17</f>
        <v>106730</v>
      </c>
      <c r="H15" s="27">
        <f t="shared" si="0"/>
        <v>182154</v>
      </c>
      <c r="I15" s="27">
        <f t="shared" si="1"/>
        <v>237787</v>
      </c>
      <c r="J15" s="27">
        <f>J16+J17</f>
        <v>288884</v>
      </c>
      <c r="K15" s="27">
        <f>K16+K17</f>
        <v>55633</v>
      </c>
      <c r="L15" s="27">
        <f>L16+L17</f>
        <v>344517</v>
      </c>
      <c r="M15" s="27">
        <f>M16+M17</f>
        <v>106730</v>
      </c>
      <c r="N15" s="27">
        <f t="shared" si="2"/>
        <v>182154</v>
      </c>
      <c r="O15" s="27">
        <f t="shared" si="3"/>
        <v>237787</v>
      </c>
      <c r="P15" s="6"/>
      <c r="Q15" s="4">
        <v>3</v>
      </c>
      <c r="R15" s="4"/>
      <c r="S15" s="6" t="s">
        <v>37</v>
      </c>
    </row>
    <row r="16" spans="1:19" ht="24" customHeight="1">
      <c r="A16" s="7">
        <v>3.1</v>
      </c>
      <c r="B16" s="10"/>
      <c r="C16" s="42" t="s">
        <v>38</v>
      </c>
      <c r="D16" s="26">
        <v>194837</v>
      </c>
      <c r="E16" s="26">
        <v>51147</v>
      </c>
      <c r="F16" s="26">
        <f aca="true" t="shared" si="4" ref="F16:F22">D16+E16</f>
        <v>245984</v>
      </c>
      <c r="G16" s="26">
        <v>86500</v>
      </c>
      <c r="H16" s="26">
        <f t="shared" si="0"/>
        <v>108337</v>
      </c>
      <c r="I16" s="26">
        <f t="shared" si="1"/>
        <v>159484</v>
      </c>
      <c r="J16" s="26">
        <v>194837</v>
      </c>
      <c r="K16" s="26">
        <v>51147</v>
      </c>
      <c r="L16" s="26">
        <f>J16+K16</f>
        <v>245984</v>
      </c>
      <c r="M16" s="26">
        <v>86500</v>
      </c>
      <c r="N16" s="26">
        <f t="shared" si="2"/>
        <v>108337</v>
      </c>
      <c r="O16" s="26">
        <f t="shared" si="3"/>
        <v>159484</v>
      </c>
      <c r="P16" s="9"/>
      <c r="Q16" s="7">
        <v>3.1</v>
      </c>
      <c r="R16" s="7"/>
      <c r="S16" s="9" t="s">
        <v>39</v>
      </c>
    </row>
    <row r="17" spans="1:19" ht="24" customHeight="1">
      <c r="A17" s="7">
        <v>3.2</v>
      </c>
      <c r="B17" s="8"/>
      <c r="C17" s="43" t="s">
        <v>40</v>
      </c>
      <c r="D17" s="26">
        <v>94047</v>
      </c>
      <c r="E17" s="26">
        <v>4486</v>
      </c>
      <c r="F17" s="26">
        <f t="shared" si="4"/>
        <v>98533</v>
      </c>
      <c r="G17" s="26">
        <v>20230</v>
      </c>
      <c r="H17" s="26">
        <f t="shared" si="0"/>
        <v>73817</v>
      </c>
      <c r="I17" s="26">
        <f t="shared" si="1"/>
        <v>78303</v>
      </c>
      <c r="J17" s="26">
        <v>94047</v>
      </c>
      <c r="K17" s="26">
        <v>4486</v>
      </c>
      <c r="L17" s="26">
        <f>J17+K17</f>
        <v>98533</v>
      </c>
      <c r="M17" s="26">
        <v>20230</v>
      </c>
      <c r="N17" s="26">
        <f t="shared" si="2"/>
        <v>73817</v>
      </c>
      <c r="O17" s="26">
        <f t="shared" si="3"/>
        <v>78303</v>
      </c>
      <c r="P17" s="9"/>
      <c r="Q17" s="7">
        <v>3.2</v>
      </c>
      <c r="R17" s="7"/>
      <c r="S17" s="9" t="s">
        <v>41</v>
      </c>
    </row>
    <row r="18" spans="1:19" s="23" customFormat="1" ht="24" customHeight="1">
      <c r="A18" s="4">
        <v>4</v>
      </c>
      <c r="B18" s="5"/>
      <c r="C18" s="40" t="s">
        <v>42</v>
      </c>
      <c r="D18" s="27">
        <v>51971</v>
      </c>
      <c r="E18" s="27">
        <v>1329</v>
      </c>
      <c r="F18" s="27">
        <f t="shared" si="4"/>
        <v>53300</v>
      </c>
      <c r="G18" s="27">
        <v>28886</v>
      </c>
      <c r="H18" s="27">
        <f t="shared" si="0"/>
        <v>23085</v>
      </c>
      <c r="I18" s="27">
        <f t="shared" si="1"/>
        <v>24414</v>
      </c>
      <c r="J18" s="27">
        <v>51971</v>
      </c>
      <c r="K18" s="27">
        <v>1329</v>
      </c>
      <c r="L18" s="27">
        <f>J18+K18</f>
        <v>53300</v>
      </c>
      <c r="M18" s="27">
        <v>28886</v>
      </c>
      <c r="N18" s="27">
        <f t="shared" si="2"/>
        <v>23085</v>
      </c>
      <c r="O18" s="27">
        <f t="shared" si="3"/>
        <v>24414</v>
      </c>
      <c r="P18" s="6"/>
      <c r="Q18" s="4">
        <v>4</v>
      </c>
      <c r="R18" s="4"/>
      <c r="S18" s="6" t="s">
        <v>43</v>
      </c>
    </row>
    <row r="19" spans="1:19" s="23" customFormat="1" ht="24" customHeight="1">
      <c r="A19" s="4">
        <v>5</v>
      </c>
      <c r="B19" s="5"/>
      <c r="C19" s="40" t="s">
        <v>17</v>
      </c>
      <c r="D19" s="27">
        <v>52061</v>
      </c>
      <c r="E19" s="27">
        <v>2384</v>
      </c>
      <c r="F19" s="27">
        <f t="shared" si="4"/>
        <v>54445</v>
      </c>
      <c r="G19" s="27">
        <v>10344</v>
      </c>
      <c r="H19" s="27">
        <f t="shared" si="0"/>
        <v>41717</v>
      </c>
      <c r="I19" s="27">
        <f t="shared" si="1"/>
        <v>44101</v>
      </c>
      <c r="J19" s="27">
        <v>52061</v>
      </c>
      <c r="K19" s="27">
        <v>2384</v>
      </c>
      <c r="L19" s="27">
        <f>J19+K19</f>
        <v>54445</v>
      </c>
      <c r="M19" s="27">
        <v>10344</v>
      </c>
      <c r="N19" s="27">
        <f t="shared" si="2"/>
        <v>41717</v>
      </c>
      <c r="O19" s="27">
        <f t="shared" si="3"/>
        <v>44101</v>
      </c>
      <c r="P19" s="6"/>
      <c r="Q19" s="4">
        <v>5</v>
      </c>
      <c r="R19" s="4"/>
      <c r="S19" s="6" t="s">
        <v>44</v>
      </c>
    </row>
    <row r="20" spans="1:19" s="23" customFormat="1" ht="24" customHeight="1">
      <c r="A20" s="4">
        <v>6</v>
      </c>
      <c r="B20" s="5"/>
      <c r="C20" s="40" t="s">
        <v>45</v>
      </c>
      <c r="D20" s="27">
        <f>D21+D22</f>
        <v>55243</v>
      </c>
      <c r="E20" s="27">
        <f>E21+E22</f>
        <v>16980</v>
      </c>
      <c r="F20" s="27">
        <f>F21+F22</f>
        <v>72223</v>
      </c>
      <c r="G20" s="27">
        <f>G21+G22</f>
        <v>12553</v>
      </c>
      <c r="H20" s="27">
        <f t="shared" si="0"/>
        <v>42690</v>
      </c>
      <c r="I20" s="27">
        <f t="shared" si="1"/>
        <v>59670</v>
      </c>
      <c r="J20" s="27">
        <f>J21+J22</f>
        <v>55243</v>
      </c>
      <c r="K20" s="27">
        <f>K21+K22</f>
        <v>16980</v>
      </c>
      <c r="L20" s="27">
        <f>L21+L22</f>
        <v>72223</v>
      </c>
      <c r="M20" s="27">
        <f>M21+M22</f>
        <v>12553</v>
      </c>
      <c r="N20" s="27">
        <f t="shared" si="2"/>
        <v>42690</v>
      </c>
      <c r="O20" s="27">
        <f t="shared" si="3"/>
        <v>59670</v>
      </c>
      <c r="P20" s="6"/>
      <c r="Q20" s="4">
        <v>6</v>
      </c>
      <c r="R20" s="4"/>
      <c r="S20" s="6" t="s">
        <v>46</v>
      </c>
    </row>
    <row r="21" spans="1:19" ht="24" customHeight="1">
      <c r="A21" s="7">
        <v>6.1</v>
      </c>
      <c r="B21" s="8"/>
      <c r="C21" s="42" t="s">
        <v>47</v>
      </c>
      <c r="D21" s="26">
        <v>44387</v>
      </c>
      <c r="E21" s="26">
        <v>16870</v>
      </c>
      <c r="F21" s="26">
        <f t="shared" si="4"/>
        <v>61257</v>
      </c>
      <c r="G21" s="26">
        <v>9373</v>
      </c>
      <c r="H21" s="26">
        <f t="shared" si="0"/>
        <v>35014</v>
      </c>
      <c r="I21" s="26">
        <f t="shared" si="1"/>
        <v>51884</v>
      </c>
      <c r="J21" s="26">
        <v>44387</v>
      </c>
      <c r="K21" s="26">
        <v>16870</v>
      </c>
      <c r="L21" s="26">
        <f>J21+K21</f>
        <v>61257</v>
      </c>
      <c r="M21" s="26">
        <v>9373</v>
      </c>
      <c r="N21" s="26">
        <f t="shared" si="2"/>
        <v>35014</v>
      </c>
      <c r="O21" s="26">
        <f t="shared" si="3"/>
        <v>51884</v>
      </c>
      <c r="P21" s="9"/>
      <c r="Q21" s="7">
        <v>6.1</v>
      </c>
      <c r="R21" s="7"/>
      <c r="S21" s="9" t="s">
        <v>48</v>
      </c>
    </row>
    <row r="22" spans="1:19" ht="24" customHeight="1">
      <c r="A22" s="7">
        <v>6.2</v>
      </c>
      <c r="B22" s="8"/>
      <c r="C22" s="42" t="s">
        <v>49</v>
      </c>
      <c r="D22" s="26">
        <v>10856</v>
      </c>
      <c r="E22" s="26">
        <v>110</v>
      </c>
      <c r="F22" s="26">
        <f t="shared" si="4"/>
        <v>10966</v>
      </c>
      <c r="G22" s="26">
        <v>3180</v>
      </c>
      <c r="H22" s="26">
        <f t="shared" si="0"/>
        <v>7676</v>
      </c>
      <c r="I22" s="26">
        <f t="shared" si="1"/>
        <v>7786</v>
      </c>
      <c r="J22" s="26">
        <v>10856</v>
      </c>
      <c r="K22" s="26">
        <v>110</v>
      </c>
      <c r="L22" s="26">
        <f>J22+K22</f>
        <v>10966</v>
      </c>
      <c r="M22" s="26">
        <v>3180</v>
      </c>
      <c r="N22" s="26">
        <f t="shared" si="2"/>
        <v>7676</v>
      </c>
      <c r="O22" s="26">
        <f t="shared" si="3"/>
        <v>7786</v>
      </c>
      <c r="P22" s="9"/>
      <c r="Q22" s="7">
        <v>6.2</v>
      </c>
      <c r="R22" s="7"/>
      <c r="S22" s="9" t="s">
        <v>50</v>
      </c>
    </row>
    <row r="23" spans="1:19" s="23" customFormat="1" ht="24" customHeight="1">
      <c r="A23" s="4">
        <v>7</v>
      </c>
      <c r="B23" s="5"/>
      <c r="C23" s="40" t="s">
        <v>51</v>
      </c>
      <c r="D23" s="27">
        <f>D24+D25+D26+D27</f>
        <v>67578</v>
      </c>
      <c r="E23" s="27">
        <f>E24+E25+E26+E27</f>
        <v>36</v>
      </c>
      <c r="F23" s="27">
        <f>F24+F25+F26+F27</f>
        <v>67614</v>
      </c>
      <c r="G23" s="27">
        <f>G24+G25+G26+G27</f>
        <v>30832</v>
      </c>
      <c r="H23" s="27">
        <f t="shared" si="0"/>
        <v>36746</v>
      </c>
      <c r="I23" s="27">
        <f t="shared" si="1"/>
        <v>36782</v>
      </c>
      <c r="J23" s="27">
        <f>J24+J25+J26+J27</f>
        <v>67578</v>
      </c>
      <c r="K23" s="27">
        <f>K24+K25+K26+K27</f>
        <v>36</v>
      </c>
      <c r="L23" s="27">
        <f>L24+L25+L26+L27</f>
        <v>67614</v>
      </c>
      <c r="M23" s="27">
        <f>M24+M25+M26+M27</f>
        <v>30832</v>
      </c>
      <c r="N23" s="27">
        <f t="shared" si="2"/>
        <v>36746</v>
      </c>
      <c r="O23" s="27">
        <f t="shared" si="3"/>
        <v>36782</v>
      </c>
      <c r="P23" s="6"/>
      <c r="Q23" s="4">
        <v>7</v>
      </c>
      <c r="R23" s="4"/>
      <c r="S23" s="6" t="s">
        <v>52</v>
      </c>
    </row>
    <row r="24" spans="1:19" ht="24" customHeight="1">
      <c r="A24" s="7">
        <v>7.1</v>
      </c>
      <c r="B24" s="8"/>
      <c r="C24" s="42" t="s">
        <v>53</v>
      </c>
      <c r="D24" s="26">
        <v>12975</v>
      </c>
      <c r="E24" s="26">
        <v>149</v>
      </c>
      <c r="F24" s="26">
        <f>D24+E24</f>
        <v>13124</v>
      </c>
      <c r="G24" s="26">
        <v>7466</v>
      </c>
      <c r="H24" s="26">
        <f t="shared" si="0"/>
        <v>5509</v>
      </c>
      <c r="I24" s="26">
        <f t="shared" si="1"/>
        <v>5658</v>
      </c>
      <c r="J24" s="26">
        <v>12975</v>
      </c>
      <c r="K24" s="26">
        <v>149</v>
      </c>
      <c r="L24" s="26">
        <f>J24+K24</f>
        <v>13124</v>
      </c>
      <c r="M24" s="26">
        <v>7466</v>
      </c>
      <c r="N24" s="26">
        <f t="shared" si="2"/>
        <v>5509</v>
      </c>
      <c r="O24" s="26">
        <f t="shared" si="3"/>
        <v>5658</v>
      </c>
      <c r="P24" s="9"/>
      <c r="Q24" s="7">
        <v>7.1</v>
      </c>
      <c r="R24" s="7"/>
      <c r="S24" s="9" t="s">
        <v>54</v>
      </c>
    </row>
    <row r="25" spans="1:19" ht="24" customHeight="1">
      <c r="A25" s="7">
        <v>7.2</v>
      </c>
      <c r="B25" s="8"/>
      <c r="C25" s="43" t="s">
        <v>55</v>
      </c>
      <c r="D25" s="26">
        <v>36417</v>
      </c>
      <c r="E25" s="26">
        <v>400</v>
      </c>
      <c r="F25" s="26">
        <f>D25+E25</f>
        <v>36817</v>
      </c>
      <c r="G25" s="26">
        <v>15204</v>
      </c>
      <c r="H25" s="26">
        <f t="shared" si="0"/>
        <v>21213</v>
      </c>
      <c r="I25" s="26">
        <f t="shared" si="1"/>
        <v>21613</v>
      </c>
      <c r="J25" s="26">
        <v>36417</v>
      </c>
      <c r="K25" s="26">
        <v>400</v>
      </c>
      <c r="L25" s="26">
        <f>J25+K25</f>
        <v>36817</v>
      </c>
      <c r="M25" s="26">
        <v>15204</v>
      </c>
      <c r="N25" s="26">
        <f t="shared" si="2"/>
        <v>21213</v>
      </c>
      <c r="O25" s="26">
        <f t="shared" si="3"/>
        <v>21613</v>
      </c>
      <c r="P25" s="9"/>
      <c r="Q25" s="7">
        <v>7.2</v>
      </c>
      <c r="R25" s="7"/>
      <c r="S25" s="9" t="s">
        <v>56</v>
      </c>
    </row>
    <row r="26" spans="1:19" ht="24" customHeight="1">
      <c r="A26" s="7">
        <v>7.3</v>
      </c>
      <c r="B26" s="8"/>
      <c r="C26" s="42" t="s">
        <v>57</v>
      </c>
      <c r="D26" s="26">
        <v>175</v>
      </c>
      <c r="E26" s="26">
        <v>-518</v>
      </c>
      <c r="F26" s="26">
        <f>D26+E26</f>
        <v>-343</v>
      </c>
      <c r="G26" s="26">
        <v>108</v>
      </c>
      <c r="H26" s="26">
        <f t="shared" si="0"/>
        <v>67</v>
      </c>
      <c r="I26" s="26">
        <f t="shared" si="1"/>
        <v>-451</v>
      </c>
      <c r="J26" s="26">
        <v>175</v>
      </c>
      <c r="K26" s="26">
        <v>-518</v>
      </c>
      <c r="L26" s="26">
        <f>J26+K26</f>
        <v>-343</v>
      </c>
      <c r="M26" s="26">
        <v>108</v>
      </c>
      <c r="N26" s="26">
        <f t="shared" si="2"/>
        <v>67</v>
      </c>
      <c r="O26" s="26">
        <f t="shared" si="3"/>
        <v>-451</v>
      </c>
      <c r="P26" s="9"/>
      <c r="Q26" s="7">
        <v>7.3</v>
      </c>
      <c r="R26" s="7"/>
      <c r="S26" s="9" t="s">
        <v>58</v>
      </c>
    </row>
    <row r="27" spans="1:19" ht="24" customHeight="1">
      <c r="A27" s="7">
        <v>7.4</v>
      </c>
      <c r="B27" s="8"/>
      <c r="C27" s="42" t="s">
        <v>59</v>
      </c>
      <c r="D27" s="26">
        <v>18011</v>
      </c>
      <c r="E27" s="26">
        <v>5</v>
      </c>
      <c r="F27" s="26">
        <f>D27+E27</f>
        <v>18016</v>
      </c>
      <c r="G27" s="26">
        <v>8054</v>
      </c>
      <c r="H27" s="26">
        <f t="shared" si="0"/>
        <v>9957</v>
      </c>
      <c r="I27" s="26">
        <f t="shared" si="1"/>
        <v>9962</v>
      </c>
      <c r="J27" s="26">
        <v>18011</v>
      </c>
      <c r="K27" s="26">
        <v>5</v>
      </c>
      <c r="L27" s="26">
        <f>J27+K27</f>
        <v>18016</v>
      </c>
      <c r="M27" s="26">
        <v>8054</v>
      </c>
      <c r="N27" s="26">
        <f t="shared" si="2"/>
        <v>9957</v>
      </c>
      <c r="O27" s="26">
        <f t="shared" si="3"/>
        <v>9962</v>
      </c>
      <c r="P27" s="9"/>
      <c r="Q27" s="7">
        <v>7.4</v>
      </c>
      <c r="R27" s="7"/>
      <c r="S27" s="9" t="s">
        <v>60</v>
      </c>
    </row>
    <row r="28" spans="1:19" s="23" customFormat="1" ht="33" customHeight="1">
      <c r="A28" s="4">
        <v>8</v>
      </c>
      <c r="B28" s="5"/>
      <c r="C28" s="40" t="s">
        <v>61</v>
      </c>
      <c r="D28" s="27">
        <f>D29+D30</f>
        <v>157604</v>
      </c>
      <c r="E28" s="27">
        <f>E29+E30</f>
        <v>-1468</v>
      </c>
      <c r="F28" s="27">
        <f>F29+F30</f>
        <v>156136</v>
      </c>
      <c r="G28" s="27">
        <f>G29+G30</f>
        <v>39295</v>
      </c>
      <c r="H28" s="27">
        <f t="shared" si="0"/>
        <v>118309</v>
      </c>
      <c r="I28" s="27">
        <f t="shared" si="1"/>
        <v>116841</v>
      </c>
      <c r="J28" s="27">
        <f>J29+J30</f>
        <v>157604</v>
      </c>
      <c r="K28" s="27">
        <f>K29+K30</f>
        <v>-1468</v>
      </c>
      <c r="L28" s="27">
        <f>L29+L30</f>
        <v>156136</v>
      </c>
      <c r="M28" s="27">
        <f>M29+M30</f>
        <v>39295</v>
      </c>
      <c r="N28" s="27">
        <f t="shared" si="2"/>
        <v>118309</v>
      </c>
      <c r="O28" s="27">
        <f t="shared" si="3"/>
        <v>116841</v>
      </c>
      <c r="P28" s="6"/>
      <c r="Q28" s="4">
        <v>8</v>
      </c>
      <c r="R28" s="4"/>
      <c r="S28" s="6" t="s">
        <v>62</v>
      </c>
    </row>
    <row r="29" spans="1:19" ht="24" customHeight="1">
      <c r="A29" s="7">
        <v>8.1</v>
      </c>
      <c r="B29" s="8"/>
      <c r="C29" s="42" t="s">
        <v>63</v>
      </c>
      <c r="D29" s="26">
        <v>5906</v>
      </c>
      <c r="E29" s="26">
        <v>-1507</v>
      </c>
      <c r="F29" s="26">
        <f>D29+E29</f>
        <v>4399</v>
      </c>
      <c r="G29" s="26">
        <v>2986</v>
      </c>
      <c r="H29" s="26">
        <f t="shared" si="0"/>
        <v>2920</v>
      </c>
      <c r="I29" s="26">
        <f t="shared" si="1"/>
        <v>1413</v>
      </c>
      <c r="J29" s="26">
        <v>5906</v>
      </c>
      <c r="K29" s="26">
        <v>-1507</v>
      </c>
      <c r="L29" s="26">
        <f>J29+K29</f>
        <v>4399</v>
      </c>
      <c r="M29" s="26">
        <v>2986</v>
      </c>
      <c r="N29" s="26">
        <f t="shared" si="2"/>
        <v>2920</v>
      </c>
      <c r="O29" s="26">
        <f t="shared" si="3"/>
        <v>1413</v>
      </c>
      <c r="P29" s="9"/>
      <c r="Q29" s="7">
        <v>8.1</v>
      </c>
      <c r="R29" s="7"/>
      <c r="S29" s="9" t="s">
        <v>64</v>
      </c>
    </row>
    <row r="30" spans="1:19" ht="24" customHeight="1">
      <c r="A30" s="7">
        <v>8.2</v>
      </c>
      <c r="B30" s="8"/>
      <c r="C30" s="42" t="s">
        <v>65</v>
      </c>
      <c r="D30" s="26">
        <v>151698</v>
      </c>
      <c r="E30" s="26">
        <v>39</v>
      </c>
      <c r="F30" s="26">
        <f>D30+E30</f>
        <v>151737</v>
      </c>
      <c r="G30" s="26">
        <v>36309</v>
      </c>
      <c r="H30" s="26">
        <f t="shared" si="0"/>
        <v>115389</v>
      </c>
      <c r="I30" s="26">
        <f t="shared" si="1"/>
        <v>115428</v>
      </c>
      <c r="J30" s="26">
        <v>151698</v>
      </c>
      <c r="K30" s="26">
        <v>39</v>
      </c>
      <c r="L30" s="26">
        <f>J30+K30</f>
        <v>151737</v>
      </c>
      <c r="M30" s="26">
        <v>36309</v>
      </c>
      <c r="N30" s="26">
        <f t="shared" si="2"/>
        <v>115389</v>
      </c>
      <c r="O30" s="26">
        <f t="shared" si="3"/>
        <v>115428</v>
      </c>
      <c r="P30" s="9"/>
      <c r="Q30" s="7">
        <v>8.2</v>
      </c>
      <c r="R30" s="7"/>
      <c r="S30" s="9" t="s">
        <v>66</v>
      </c>
    </row>
    <row r="31" spans="1:19" s="23" customFormat="1" ht="24" customHeight="1">
      <c r="A31" s="4">
        <v>9</v>
      </c>
      <c r="B31" s="5"/>
      <c r="C31" s="40" t="s">
        <v>67</v>
      </c>
      <c r="D31" s="27">
        <f>D32+D33</f>
        <v>147017</v>
      </c>
      <c r="E31" s="27">
        <f>E32+E33</f>
        <v>2508</v>
      </c>
      <c r="F31" s="27">
        <f>F32+F33</f>
        <v>149525</v>
      </c>
      <c r="G31" s="27">
        <f>G32+G33</f>
        <v>38550</v>
      </c>
      <c r="H31" s="27">
        <f t="shared" si="0"/>
        <v>108467</v>
      </c>
      <c r="I31" s="27">
        <f t="shared" si="1"/>
        <v>110975</v>
      </c>
      <c r="J31" s="27">
        <f>J32+J33</f>
        <v>147017</v>
      </c>
      <c r="K31" s="27">
        <f>K32+K33</f>
        <v>2508</v>
      </c>
      <c r="L31" s="27">
        <f>L32+L33</f>
        <v>149525</v>
      </c>
      <c r="M31" s="27">
        <f>M32+M33</f>
        <v>38550</v>
      </c>
      <c r="N31" s="27">
        <f t="shared" si="2"/>
        <v>108467</v>
      </c>
      <c r="O31" s="27">
        <f t="shared" si="3"/>
        <v>110975</v>
      </c>
      <c r="P31" s="6"/>
      <c r="Q31" s="4">
        <v>9</v>
      </c>
      <c r="R31" s="4"/>
      <c r="S31" s="6" t="s">
        <v>68</v>
      </c>
    </row>
    <row r="32" spans="1:19" ht="24" customHeight="1">
      <c r="A32" s="7">
        <v>9.1</v>
      </c>
      <c r="B32" s="8"/>
      <c r="C32" s="42" t="s">
        <v>69</v>
      </c>
      <c r="D32" s="26">
        <v>83744</v>
      </c>
      <c r="E32" s="26">
        <v>2297</v>
      </c>
      <c r="F32" s="26">
        <f>D32+E32</f>
        <v>86041</v>
      </c>
      <c r="G32" s="26">
        <v>25618</v>
      </c>
      <c r="H32" s="26">
        <f t="shared" si="0"/>
        <v>58126</v>
      </c>
      <c r="I32" s="26">
        <f t="shared" si="1"/>
        <v>60423</v>
      </c>
      <c r="J32" s="26">
        <v>83744</v>
      </c>
      <c r="K32" s="26">
        <v>2297</v>
      </c>
      <c r="L32" s="26">
        <f>J32+K32</f>
        <v>86041</v>
      </c>
      <c r="M32" s="26">
        <v>25618</v>
      </c>
      <c r="N32" s="26">
        <f t="shared" si="2"/>
        <v>58126</v>
      </c>
      <c r="O32" s="26">
        <f t="shared" si="3"/>
        <v>60423</v>
      </c>
      <c r="P32" s="9"/>
      <c r="Q32" s="7">
        <v>9.1</v>
      </c>
      <c r="R32" s="7"/>
      <c r="S32" s="9" t="s">
        <v>70</v>
      </c>
    </row>
    <row r="33" spans="1:19" ht="24" customHeight="1">
      <c r="A33" s="7">
        <v>9.2</v>
      </c>
      <c r="B33" s="8"/>
      <c r="C33" s="43" t="s">
        <v>71</v>
      </c>
      <c r="D33" s="26">
        <v>63273</v>
      </c>
      <c r="E33" s="26">
        <v>211</v>
      </c>
      <c r="F33" s="26">
        <f>D33+E33</f>
        <v>63484</v>
      </c>
      <c r="G33" s="26">
        <v>12932</v>
      </c>
      <c r="H33" s="26">
        <f t="shared" si="0"/>
        <v>50341</v>
      </c>
      <c r="I33" s="26">
        <f t="shared" si="1"/>
        <v>50552</v>
      </c>
      <c r="J33" s="26">
        <v>63273</v>
      </c>
      <c r="K33" s="26">
        <v>211</v>
      </c>
      <c r="L33" s="26">
        <f>J33+K33</f>
        <v>63484</v>
      </c>
      <c r="M33" s="26">
        <v>12932</v>
      </c>
      <c r="N33" s="26">
        <f t="shared" si="2"/>
        <v>50341</v>
      </c>
      <c r="O33" s="26">
        <f t="shared" si="3"/>
        <v>50552</v>
      </c>
      <c r="P33" s="9"/>
      <c r="Q33" s="7">
        <v>9.2</v>
      </c>
      <c r="R33" s="7"/>
      <c r="S33" s="9" t="s">
        <v>72</v>
      </c>
    </row>
    <row r="34" spans="1:19" s="23" customFormat="1" ht="30.75" customHeight="1">
      <c r="A34" s="4">
        <v>10</v>
      </c>
      <c r="B34" s="5"/>
      <c r="C34" s="44" t="s">
        <v>73</v>
      </c>
      <c r="D34" s="27">
        <f aca="true" t="shared" si="5" ref="D34:O34">D31+D28+D23+D20+D19+D18+D15+D14+D10</f>
        <v>931028</v>
      </c>
      <c r="E34" s="27">
        <f t="shared" si="5"/>
        <v>80150</v>
      </c>
      <c r="F34" s="27">
        <f t="shared" si="5"/>
        <v>1011178</v>
      </c>
      <c r="G34" s="27">
        <f t="shared" si="5"/>
        <v>319891</v>
      </c>
      <c r="H34" s="27">
        <f t="shared" si="5"/>
        <v>611137</v>
      </c>
      <c r="I34" s="27">
        <f t="shared" si="5"/>
        <v>691287</v>
      </c>
      <c r="J34" s="27">
        <f t="shared" si="5"/>
        <v>931028</v>
      </c>
      <c r="K34" s="27">
        <f t="shared" si="5"/>
        <v>80150</v>
      </c>
      <c r="L34" s="27">
        <f t="shared" si="5"/>
        <v>1011178</v>
      </c>
      <c r="M34" s="27">
        <f t="shared" si="5"/>
        <v>319891</v>
      </c>
      <c r="N34" s="27">
        <f t="shared" si="5"/>
        <v>611137</v>
      </c>
      <c r="O34" s="27">
        <f t="shared" si="5"/>
        <v>691287</v>
      </c>
      <c r="P34" s="6"/>
      <c r="Q34" s="4">
        <v>10</v>
      </c>
      <c r="R34" s="4"/>
      <c r="S34" s="6" t="s">
        <v>74</v>
      </c>
    </row>
    <row r="35" spans="1:19" s="23" customFormat="1" ht="24" customHeight="1">
      <c r="A35" s="4">
        <v>11</v>
      </c>
      <c r="B35" s="24"/>
      <c r="C35" s="45" t="s">
        <v>88</v>
      </c>
      <c r="D35" s="27"/>
      <c r="E35" s="27"/>
      <c r="F35" s="27">
        <v>41054</v>
      </c>
      <c r="G35" s="27"/>
      <c r="H35" s="27"/>
      <c r="I35" s="27">
        <f>F35</f>
        <v>41054</v>
      </c>
      <c r="J35" s="27"/>
      <c r="K35" s="27"/>
      <c r="L35" s="27">
        <v>41054</v>
      </c>
      <c r="M35" s="27"/>
      <c r="N35" s="27"/>
      <c r="O35" s="27">
        <f>L35</f>
        <v>41054</v>
      </c>
      <c r="P35" s="6"/>
      <c r="Q35" s="4">
        <v>11</v>
      </c>
      <c r="R35" s="28"/>
      <c r="S35" s="6" t="s">
        <v>75</v>
      </c>
    </row>
    <row r="36" spans="1:19" s="23" customFormat="1" ht="36" customHeight="1">
      <c r="A36" s="4">
        <v>12</v>
      </c>
      <c r="B36" s="24"/>
      <c r="C36" s="44" t="s">
        <v>89</v>
      </c>
      <c r="D36" s="27"/>
      <c r="E36" s="27"/>
      <c r="F36" s="27">
        <f>F34+F35</f>
        <v>1052232</v>
      </c>
      <c r="G36" s="27"/>
      <c r="H36" s="27"/>
      <c r="I36" s="27">
        <f>I34+I35</f>
        <v>732341</v>
      </c>
      <c r="J36" s="27"/>
      <c r="K36" s="27"/>
      <c r="L36" s="27">
        <f>L34+L35</f>
        <v>1052232</v>
      </c>
      <c r="M36" s="27"/>
      <c r="N36" s="27"/>
      <c r="O36" s="27">
        <f>O34+O35</f>
        <v>732341</v>
      </c>
      <c r="P36" s="6"/>
      <c r="Q36" s="4">
        <v>12</v>
      </c>
      <c r="R36" s="28"/>
      <c r="S36" s="6" t="s">
        <v>107</v>
      </c>
    </row>
    <row r="37" spans="1:19" ht="24" customHeight="1">
      <c r="A37" s="4"/>
      <c r="B37" s="5"/>
      <c r="C37" s="46" t="s">
        <v>90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6"/>
      <c r="Q37" s="4"/>
      <c r="R37" s="4"/>
      <c r="S37" s="6" t="s">
        <v>76</v>
      </c>
    </row>
    <row r="38" spans="1:19" s="23" customFormat="1" ht="24" customHeight="1">
      <c r="A38" s="4">
        <v>13</v>
      </c>
      <c r="B38" s="5"/>
      <c r="C38" s="40" t="s">
        <v>91</v>
      </c>
      <c r="D38" s="27"/>
      <c r="E38" s="27"/>
      <c r="F38" s="27">
        <v>1064041</v>
      </c>
      <c r="G38" s="27"/>
      <c r="H38" s="27"/>
      <c r="I38" s="27">
        <f>F38-G34</f>
        <v>744150</v>
      </c>
      <c r="J38" s="27"/>
      <c r="K38" s="27"/>
      <c r="L38" s="27">
        <v>1064041</v>
      </c>
      <c r="M38" s="27"/>
      <c r="N38" s="27"/>
      <c r="O38" s="27">
        <f>L38-M34</f>
        <v>744150</v>
      </c>
      <c r="P38" s="6"/>
      <c r="Q38" s="4">
        <v>13</v>
      </c>
      <c r="R38" s="4"/>
      <c r="S38" s="6" t="s">
        <v>106</v>
      </c>
    </row>
    <row r="39" spans="1:19" s="23" customFormat="1" ht="24" customHeight="1">
      <c r="A39" s="12">
        <v>14</v>
      </c>
      <c r="B39" s="13"/>
      <c r="C39" s="47" t="s">
        <v>92</v>
      </c>
      <c r="D39" s="29"/>
      <c r="E39" s="29"/>
      <c r="F39" s="29">
        <f>F38-F36</f>
        <v>11809</v>
      </c>
      <c r="G39" s="29"/>
      <c r="H39" s="29"/>
      <c r="I39" s="29">
        <f>I38-I36</f>
        <v>11809</v>
      </c>
      <c r="J39" s="29"/>
      <c r="K39" s="29"/>
      <c r="L39" s="29">
        <f>L38-L36</f>
        <v>11809</v>
      </c>
      <c r="M39" s="29"/>
      <c r="N39" s="29"/>
      <c r="O39" s="29">
        <f>O38-O36</f>
        <v>11809</v>
      </c>
      <c r="P39" s="14"/>
      <c r="Q39" s="12">
        <v>14</v>
      </c>
      <c r="R39" s="12"/>
      <c r="S39" s="14" t="s">
        <v>93</v>
      </c>
    </row>
    <row r="40" spans="1:19" ht="24" customHeight="1">
      <c r="A40" s="16"/>
      <c r="B40" s="16"/>
      <c r="C40" s="48"/>
      <c r="D40" s="17"/>
      <c r="E40" s="17"/>
      <c r="F40" s="17"/>
      <c r="G40" s="17"/>
      <c r="H40" s="11" t="s">
        <v>77</v>
      </c>
      <c r="I40" s="17"/>
      <c r="J40" s="17"/>
      <c r="K40" s="17"/>
      <c r="L40" s="17"/>
      <c r="M40" s="17"/>
      <c r="N40" s="17"/>
      <c r="O40" s="17"/>
      <c r="P40" s="17"/>
      <c r="Q40" s="18"/>
      <c r="R40" s="18"/>
      <c r="S40" s="15" t="s">
        <v>78</v>
      </c>
    </row>
    <row r="41" spans="1:19" ht="27" customHeight="1">
      <c r="A41" s="60" t="s">
        <v>0</v>
      </c>
      <c r="B41" s="60"/>
      <c r="C41" s="60"/>
      <c r="D41" s="60"/>
      <c r="E41" s="60"/>
      <c r="F41" s="60"/>
      <c r="G41" s="60"/>
      <c r="H41" s="60"/>
      <c r="I41" s="60"/>
      <c r="J41" s="61" t="s">
        <v>1</v>
      </c>
      <c r="K41" s="61"/>
      <c r="L41" s="61"/>
      <c r="M41" s="61"/>
      <c r="N41" s="61"/>
      <c r="O41" s="61"/>
      <c r="P41" s="61"/>
      <c r="Q41" s="61"/>
      <c r="R41" s="61"/>
      <c r="S41" s="61"/>
    </row>
    <row r="42" spans="1:19" ht="27" customHeight="1">
      <c r="A42" s="62" t="s">
        <v>2</v>
      </c>
      <c r="B42" s="62"/>
      <c r="C42" s="62"/>
      <c r="D42" s="62"/>
      <c r="E42" s="62"/>
      <c r="F42" s="62"/>
      <c r="G42" s="62"/>
      <c r="H42" s="62"/>
      <c r="I42" s="62"/>
      <c r="J42" s="61" t="s">
        <v>97</v>
      </c>
      <c r="K42" s="61"/>
      <c r="L42" s="61"/>
      <c r="M42" s="61"/>
      <c r="N42" s="61"/>
      <c r="O42" s="61"/>
      <c r="P42" s="61"/>
      <c r="Q42" s="61"/>
      <c r="R42" s="61"/>
      <c r="S42" s="61"/>
    </row>
    <row r="43" spans="1:19" ht="27" customHeight="1">
      <c r="A43" s="1"/>
      <c r="B43" s="1"/>
      <c r="C43" s="41"/>
      <c r="D43" s="30"/>
      <c r="E43" s="30"/>
      <c r="F43" s="30"/>
      <c r="G43" s="3"/>
      <c r="H43" s="59" t="s">
        <v>3</v>
      </c>
      <c r="I43" s="59"/>
      <c r="J43" s="64" t="s">
        <v>99</v>
      </c>
      <c r="K43" s="55"/>
      <c r="L43" s="2"/>
      <c r="M43" s="31"/>
      <c r="N43" s="31"/>
      <c r="O43" s="31"/>
      <c r="P43" s="22"/>
      <c r="Q43" s="22"/>
      <c r="R43" s="22"/>
      <c r="S43" s="22"/>
    </row>
    <row r="44" spans="1:19" ht="24" customHeight="1">
      <c r="A44" s="57" t="s">
        <v>4</v>
      </c>
      <c r="B44" s="57"/>
      <c r="C44" s="57"/>
      <c r="D44" s="63" t="s">
        <v>81</v>
      </c>
      <c r="E44" s="63"/>
      <c r="F44" s="63"/>
      <c r="G44" s="63"/>
      <c r="H44" s="63"/>
      <c r="I44" s="63"/>
      <c r="J44" s="63" t="s">
        <v>81</v>
      </c>
      <c r="K44" s="63"/>
      <c r="L44" s="63"/>
      <c r="M44" s="63"/>
      <c r="N44" s="63"/>
      <c r="O44" s="63"/>
      <c r="P44" s="53" t="s">
        <v>5</v>
      </c>
      <c r="Q44" s="53"/>
      <c r="R44" s="53"/>
      <c r="S44" s="53"/>
    </row>
    <row r="45" spans="1:19" ht="24" customHeight="1">
      <c r="A45" s="58"/>
      <c r="B45" s="58"/>
      <c r="C45" s="58"/>
      <c r="D45" s="36" t="s">
        <v>6</v>
      </c>
      <c r="E45" s="36" t="s">
        <v>7</v>
      </c>
      <c r="F45" s="36" t="s">
        <v>8</v>
      </c>
      <c r="G45" s="37" t="s">
        <v>9</v>
      </c>
      <c r="H45" s="36" t="s">
        <v>10</v>
      </c>
      <c r="I45" s="36" t="s">
        <v>11</v>
      </c>
      <c r="J45" s="36" t="s">
        <v>6</v>
      </c>
      <c r="K45" s="36" t="s">
        <v>7</v>
      </c>
      <c r="L45" s="36" t="s">
        <v>12</v>
      </c>
      <c r="M45" s="37" t="s">
        <v>9</v>
      </c>
      <c r="N45" s="36" t="s">
        <v>10</v>
      </c>
      <c r="O45" s="36" t="s">
        <v>11</v>
      </c>
      <c r="P45" s="54"/>
      <c r="Q45" s="54"/>
      <c r="R45" s="54"/>
      <c r="S45" s="54"/>
    </row>
    <row r="46" spans="1:19" ht="24" customHeight="1">
      <c r="A46" s="58"/>
      <c r="B46" s="58"/>
      <c r="C46" s="58"/>
      <c r="D46" s="36" t="s">
        <v>13</v>
      </c>
      <c r="E46" s="36" t="s">
        <v>14</v>
      </c>
      <c r="F46" s="36" t="s">
        <v>15</v>
      </c>
      <c r="G46" s="36" t="s">
        <v>16</v>
      </c>
      <c r="H46" s="36" t="s">
        <v>13</v>
      </c>
      <c r="I46" s="36" t="s">
        <v>17</v>
      </c>
      <c r="J46" s="36" t="s">
        <v>18</v>
      </c>
      <c r="K46" s="36" t="s">
        <v>14</v>
      </c>
      <c r="L46" s="36" t="s">
        <v>19</v>
      </c>
      <c r="M46" s="36" t="s">
        <v>16</v>
      </c>
      <c r="N46" s="36" t="s">
        <v>13</v>
      </c>
      <c r="O46" s="36" t="s">
        <v>17</v>
      </c>
      <c r="P46" s="54"/>
      <c r="Q46" s="54"/>
      <c r="R46" s="54"/>
      <c r="S46" s="54"/>
    </row>
    <row r="47" spans="1:19" ht="24" customHeight="1">
      <c r="A47" s="58"/>
      <c r="B47" s="58"/>
      <c r="C47" s="58"/>
      <c r="D47" s="15" t="s">
        <v>20</v>
      </c>
      <c r="E47" s="15" t="s">
        <v>21</v>
      </c>
      <c r="F47" s="15" t="s">
        <v>22</v>
      </c>
      <c r="G47" s="15" t="s">
        <v>23</v>
      </c>
      <c r="H47" s="15" t="s">
        <v>24</v>
      </c>
      <c r="I47" s="15" t="s">
        <v>25</v>
      </c>
      <c r="J47" s="15" t="s">
        <v>20</v>
      </c>
      <c r="K47" s="15" t="s">
        <v>21</v>
      </c>
      <c r="L47" s="15" t="s">
        <v>22</v>
      </c>
      <c r="M47" s="15" t="s">
        <v>23</v>
      </c>
      <c r="N47" s="15" t="s">
        <v>24</v>
      </c>
      <c r="O47" s="15" t="s">
        <v>25</v>
      </c>
      <c r="P47" s="54"/>
      <c r="Q47" s="54"/>
      <c r="R47" s="54"/>
      <c r="S47" s="54"/>
    </row>
    <row r="48" spans="1:19" ht="24" customHeight="1">
      <c r="A48" s="59"/>
      <c r="B48" s="59"/>
      <c r="C48" s="59"/>
      <c r="D48" s="15"/>
      <c r="E48" s="15" t="s">
        <v>79</v>
      </c>
      <c r="F48" s="15"/>
      <c r="G48" s="38"/>
      <c r="H48" s="15"/>
      <c r="I48" s="15"/>
      <c r="J48" s="15"/>
      <c r="K48" s="15" t="s">
        <v>26</v>
      </c>
      <c r="L48" s="15"/>
      <c r="M48" s="38"/>
      <c r="N48" s="15"/>
      <c r="O48" s="15"/>
      <c r="P48" s="54"/>
      <c r="Q48" s="54"/>
      <c r="R48" s="54"/>
      <c r="S48" s="54"/>
    </row>
    <row r="49" spans="1:19" ht="24" customHeight="1">
      <c r="A49" s="56">
        <v>1</v>
      </c>
      <c r="B49" s="56"/>
      <c r="C49" s="56"/>
      <c r="D49" s="39">
        <v>14</v>
      </c>
      <c r="E49" s="39">
        <v>15</v>
      </c>
      <c r="F49" s="39">
        <v>16</v>
      </c>
      <c r="G49" s="39">
        <v>17</v>
      </c>
      <c r="H49" s="39">
        <v>18</v>
      </c>
      <c r="I49" s="39">
        <v>19</v>
      </c>
      <c r="J49" s="39">
        <v>20</v>
      </c>
      <c r="K49" s="39">
        <v>21</v>
      </c>
      <c r="L49" s="39">
        <v>22</v>
      </c>
      <c r="M49" s="39">
        <v>23</v>
      </c>
      <c r="N49" s="39">
        <v>24</v>
      </c>
      <c r="O49" s="39">
        <v>25</v>
      </c>
      <c r="P49" s="56">
        <v>1</v>
      </c>
      <c r="Q49" s="56"/>
      <c r="R49" s="56"/>
      <c r="S49" s="56"/>
    </row>
    <row r="50" spans="1:19" s="23" customFormat="1" ht="24" customHeight="1">
      <c r="A50" s="4">
        <v>1</v>
      </c>
      <c r="B50" s="5"/>
      <c r="C50" s="40" t="s">
        <v>27</v>
      </c>
      <c r="D50" s="25">
        <f>D51+D52+D53</f>
        <v>86934.95341150953</v>
      </c>
      <c r="E50" s="25">
        <f>E51+E52+E53</f>
        <v>3007.8520758064496</v>
      </c>
      <c r="F50" s="25">
        <f>F51+F52+F53</f>
        <v>89942.80548731597</v>
      </c>
      <c r="G50" s="25">
        <f>G51+G52+G53</f>
        <v>42093.10608696146</v>
      </c>
      <c r="H50" s="25">
        <f>D50-G50</f>
        <v>44841.84732454807</v>
      </c>
      <c r="I50" s="25">
        <f>F50-G50</f>
        <v>47849.69940035451</v>
      </c>
      <c r="J50" s="25">
        <f>J51+J52+J53</f>
        <v>83677.68434633788</v>
      </c>
      <c r="K50" s="25">
        <f>K51+K52+K53</f>
        <v>2925.9341743175846</v>
      </c>
      <c r="L50" s="25">
        <f>L51+L52+L53</f>
        <v>86603.61852065548</v>
      </c>
      <c r="M50" s="25">
        <f>M51+M52+M53</f>
        <v>40436.94444731391</v>
      </c>
      <c r="N50" s="25">
        <f>J50-M50</f>
        <v>43240.73989902397</v>
      </c>
      <c r="O50" s="25">
        <f aca="true" t="shared" si="6" ref="O50:O73">L50-M50</f>
        <v>46166.67407334157</v>
      </c>
      <c r="P50" s="6"/>
      <c r="Q50" s="4">
        <v>1</v>
      </c>
      <c r="R50" s="4"/>
      <c r="S50" s="6" t="s">
        <v>28</v>
      </c>
    </row>
    <row r="51" spans="1:19" ht="24" customHeight="1">
      <c r="A51" s="7">
        <v>1.1</v>
      </c>
      <c r="B51" s="8"/>
      <c r="C51" s="42" t="s">
        <v>29</v>
      </c>
      <c r="D51" s="26">
        <v>78922.52831530813</v>
      </c>
      <c r="E51" s="26">
        <v>2963.90207580645</v>
      </c>
      <c r="F51" s="26">
        <f>D51+E51</f>
        <v>81886.43039111457</v>
      </c>
      <c r="G51" s="26">
        <v>37294.126501141356</v>
      </c>
      <c r="H51" s="26">
        <f>D51-G51</f>
        <v>41628.40181416677</v>
      </c>
      <c r="I51" s="26">
        <f>F51-G51</f>
        <v>44592.30388997321</v>
      </c>
      <c r="J51" s="26">
        <v>75902.6405257595</v>
      </c>
      <c r="K51" s="26">
        <v>2883.8284069291963</v>
      </c>
      <c r="L51" s="26">
        <f aca="true" t="shared" si="7" ref="L51:L73">J51+K51</f>
        <v>78786.4689326887</v>
      </c>
      <c r="M51" s="26">
        <v>35796.365248899696</v>
      </c>
      <c r="N51" s="26">
        <f aca="true" t="shared" si="8" ref="N51:N73">J51-M51</f>
        <v>40106.27527685981</v>
      </c>
      <c r="O51" s="26">
        <f t="shared" si="6"/>
        <v>42990.103683789006</v>
      </c>
      <c r="P51" s="9"/>
      <c r="Q51" s="7">
        <v>1.1</v>
      </c>
      <c r="R51" s="7"/>
      <c r="S51" s="9" t="s">
        <v>30</v>
      </c>
    </row>
    <row r="52" spans="1:19" ht="24" customHeight="1">
      <c r="A52" s="7">
        <v>1.2</v>
      </c>
      <c r="B52" s="8"/>
      <c r="C52" s="42" t="s">
        <v>104</v>
      </c>
      <c r="D52" s="26">
        <v>1253.697653408077</v>
      </c>
      <c r="E52" s="26">
        <v>44.23</v>
      </c>
      <c r="F52" s="26">
        <f>D52+E52</f>
        <v>1297.927653408077</v>
      </c>
      <c r="G52" s="26">
        <v>918.7631236017107</v>
      </c>
      <c r="H52" s="26">
        <f aca="true" t="shared" si="9" ref="H52:H73">D52-G52</f>
        <v>334.9345298063663</v>
      </c>
      <c r="I52" s="26">
        <f aca="true" t="shared" si="10" ref="I52:I73">F52-G52</f>
        <v>379.1645298063663</v>
      </c>
      <c r="J52" s="26">
        <v>1228.1591902140935</v>
      </c>
      <c r="K52" s="26">
        <v>42.374018011113236</v>
      </c>
      <c r="L52" s="26">
        <f t="shared" si="7"/>
        <v>1270.5332082252069</v>
      </c>
      <c r="M52" s="26">
        <v>882.513865292232</v>
      </c>
      <c r="N52" s="26">
        <f t="shared" si="8"/>
        <v>345.6453249218615</v>
      </c>
      <c r="O52" s="26">
        <f t="shared" si="6"/>
        <v>388.01934293297484</v>
      </c>
      <c r="P52" s="9"/>
      <c r="Q52" s="7">
        <v>1.2</v>
      </c>
      <c r="R52" s="7"/>
      <c r="S52" s="9" t="s">
        <v>31</v>
      </c>
    </row>
    <row r="53" spans="1:19" ht="24" customHeight="1">
      <c r="A53" s="7">
        <v>1.3</v>
      </c>
      <c r="B53" s="8"/>
      <c r="C53" s="42" t="s">
        <v>32</v>
      </c>
      <c r="D53" s="26">
        <v>6758.727442793325</v>
      </c>
      <c r="E53" s="26">
        <v>-0.28</v>
      </c>
      <c r="F53" s="26">
        <f>D53+E53</f>
        <v>6758.4474427933255</v>
      </c>
      <c r="G53" s="26">
        <v>3880.216462218391</v>
      </c>
      <c r="H53" s="26">
        <f t="shared" si="9"/>
        <v>2878.5109805749344</v>
      </c>
      <c r="I53" s="26">
        <f t="shared" si="10"/>
        <v>2878.2309805749346</v>
      </c>
      <c r="J53" s="26">
        <v>6546.884630364284</v>
      </c>
      <c r="K53" s="26">
        <v>-0.26825062272465994</v>
      </c>
      <c r="L53" s="26">
        <f t="shared" si="7"/>
        <v>6546.616379741559</v>
      </c>
      <c r="M53" s="26">
        <v>3758.0653331219787</v>
      </c>
      <c r="N53" s="26">
        <f t="shared" si="8"/>
        <v>2788.8192972423053</v>
      </c>
      <c r="O53" s="26">
        <f t="shared" si="6"/>
        <v>2788.5510466195806</v>
      </c>
      <c r="P53" s="9"/>
      <c r="Q53" s="7">
        <v>1.3</v>
      </c>
      <c r="R53" s="7"/>
      <c r="S53" s="9" t="s">
        <v>33</v>
      </c>
    </row>
    <row r="54" spans="1:19" s="23" customFormat="1" ht="24" customHeight="1">
      <c r="A54" s="4">
        <v>2</v>
      </c>
      <c r="B54" s="5"/>
      <c r="C54" s="40" t="s">
        <v>34</v>
      </c>
      <c r="D54" s="27">
        <v>52295.19168044935</v>
      </c>
      <c r="E54" s="27">
        <v>2116.3595004849935</v>
      </c>
      <c r="F54" s="27">
        <f>D54+E54</f>
        <v>54411.551180934344</v>
      </c>
      <c r="G54" s="27">
        <v>17396.415652231146</v>
      </c>
      <c r="H54" s="27">
        <f t="shared" si="9"/>
        <v>34898.776028218206</v>
      </c>
      <c r="I54" s="27">
        <f t="shared" si="10"/>
        <v>37015.1355287032</v>
      </c>
      <c r="J54" s="27">
        <v>50434.67353305947</v>
      </c>
      <c r="K54" s="27">
        <v>1824.2990341657562</v>
      </c>
      <c r="L54" s="27">
        <f t="shared" si="7"/>
        <v>52258.972567225224</v>
      </c>
      <c r="M54" s="27">
        <v>16704.638804741597</v>
      </c>
      <c r="N54" s="27">
        <f t="shared" si="8"/>
        <v>33730.03472831787</v>
      </c>
      <c r="O54" s="27">
        <f t="shared" si="6"/>
        <v>35554.33376248363</v>
      </c>
      <c r="P54" s="6"/>
      <c r="Q54" s="4">
        <v>2</v>
      </c>
      <c r="R54" s="4"/>
      <c r="S54" s="6" t="s">
        <v>35</v>
      </c>
    </row>
    <row r="55" spans="1:19" s="23" customFormat="1" ht="24" customHeight="1">
      <c r="A55" s="4">
        <v>3</v>
      </c>
      <c r="B55" s="5"/>
      <c r="C55" s="40" t="s">
        <v>36</v>
      </c>
      <c r="D55" s="27">
        <f>D56+D57</f>
        <v>345527.7459926681</v>
      </c>
      <c r="E55" s="27">
        <f>E56+E57</f>
        <v>72192.03290746044</v>
      </c>
      <c r="F55" s="27">
        <f>F56+F57</f>
        <v>417719.77890012856</v>
      </c>
      <c r="G55" s="27">
        <f>G56+G57</f>
        <v>122141.45811688116</v>
      </c>
      <c r="H55" s="27">
        <f t="shared" si="9"/>
        <v>223386.28787578695</v>
      </c>
      <c r="I55" s="27">
        <f t="shared" si="10"/>
        <v>295578.3207832474</v>
      </c>
      <c r="J55" s="27">
        <f>J56+J57</f>
        <v>334221.6702449514</v>
      </c>
      <c r="K55" s="27">
        <f>K56+K57</f>
        <v>70706.09434918675</v>
      </c>
      <c r="L55" s="27">
        <f>L56+L57</f>
        <v>404927.76459413813</v>
      </c>
      <c r="M55" s="27">
        <f>M56+M57</f>
        <v>117970.05349085323</v>
      </c>
      <c r="N55" s="27">
        <f t="shared" si="8"/>
        <v>216251.61675409816</v>
      </c>
      <c r="O55" s="27">
        <f t="shared" si="6"/>
        <v>286957.7111032849</v>
      </c>
      <c r="P55" s="6"/>
      <c r="Q55" s="4">
        <v>3</v>
      </c>
      <c r="R55" s="4"/>
      <c r="S55" s="6" t="s">
        <v>37</v>
      </c>
    </row>
    <row r="56" spans="1:19" ht="24" customHeight="1">
      <c r="A56" s="7">
        <v>3.1</v>
      </c>
      <c r="B56" s="10"/>
      <c r="C56" s="42" t="s">
        <v>38</v>
      </c>
      <c r="D56" s="26">
        <v>283501.3185384271</v>
      </c>
      <c r="E56" s="26">
        <v>69456.71620387583</v>
      </c>
      <c r="F56" s="26">
        <f>D56+E56</f>
        <v>352958.03474230296</v>
      </c>
      <c r="G56" s="26">
        <v>99428.35556055598</v>
      </c>
      <c r="H56" s="26">
        <f t="shared" si="9"/>
        <v>184072.96297787112</v>
      </c>
      <c r="I56" s="26">
        <f t="shared" si="10"/>
        <v>253529.67918174696</v>
      </c>
      <c r="J56" s="26">
        <v>274724.72024596855</v>
      </c>
      <c r="K56" s="26">
        <v>67904.5829813754</v>
      </c>
      <c r="L56" s="26">
        <f t="shared" si="7"/>
        <v>342629.30322734395</v>
      </c>
      <c r="M56" s="26">
        <v>96202.99992386826</v>
      </c>
      <c r="N56" s="26">
        <f t="shared" si="8"/>
        <v>178521.72032210027</v>
      </c>
      <c r="O56" s="26">
        <f t="shared" si="6"/>
        <v>246426.30330347567</v>
      </c>
      <c r="P56" s="9"/>
      <c r="Q56" s="7">
        <v>3.1</v>
      </c>
      <c r="R56" s="7"/>
      <c r="S56" s="9" t="s">
        <v>39</v>
      </c>
    </row>
    <row r="57" spans="1:19" ht="24" customHeight="1">
      <c r="A57" s="7">
        <v>3.2</v>
      </c>
      <c r="B57" s="8"/>
      <c r="C57" s="43" t="s">
        <v>40</v>
      </c>
      <c r="D57" s="26">
        <v>62026.427454240984</v>
      </c>
      <c r="E57" s="26">
        <v>2735.316703584608</v>
      </c>
      <c r="F57" s="26">
        <f>D57+E57</f>
        <v>64761.74415782559</v>
      </c>
      <c r="G57" s="26">
        <v>22713.102556325175</v>
      </c>
      <c r="H57" s="26">
        <f t="shared" si="9"/>
        <v>39313.32489791581</v>
      </c>
      <c r="I57" s="26">
        <f t="shared" si="10"/>
        <v>42048.641601500414</v>
      </c>
      <c r="J57" s="26">
        <v>59496.94999898285</v>
      </c>
      <c r="K57" s="26">
        <v>2801.5113678113557</v>
      </c>
      <c r="L57" s="26">
        <f t="shared" si="7"/>
        <v>62298.4613667942</v>
      </c>
      <c r="M57" s="26">
        <v>21767.053566984956</v>
      </c>
      <c r="N57" s="26">
        <f t="shared" si="8"/>
        <v>37729.89643199789</v>
      </c>
      <c r="O57" s="26">
        <f t="shared" si="6"/>
        <v>40531.40779980925</v>
      </c>
      <c r="P57" s="9"/>
      <c r="Q57" s="7">
        <v>3.2</v>
      </c>
      <c r="R57" s="7"/>
      <c r="S57" s="9" t="s">
        <v>41</v>
      </c>
    </row>
    <row r="58" spans="1:19" s="23" customFormat="1" ht="24" customHeight="1">
      <c r="A58" s="4">
        <v>4</v>
      </c>
      <c r="B58" s="5"/>
      <c r="C58" s="40" t="s">
        <v>42</v>
      </c>
      <c r="D58" s="27">
        <v>64547.836856537266</v>
      </c>
      <c r="E58" s="27">
        <v>2825.7849094812645</v>
      </c>
      <c r="F58" s="27">
        <f>D58+E58</f>
        <v>67373.62176601854</v>
      </c>
      <c r="G58" s="27">
        <v>32456.32630055721</v>
      </c>
      <c r="H58" s="27">
        <f t="shared" si="9"/>
        <v>32091.510555980054</v>
      </c>
      <c r="I58" s="27">
        <f t="shared" si="10"/>
        <v>34917.29546546133</v>
      </c>
      <c r="J58" s="27">
        <v>61917.89979240015</v>
      </c>
      <c r="K58" s="27">
        <v>2755.389274305944</v>
      </c>
      <c r="L58" s="27">
        <f t="shared" si="7"/>
        <v>64673.2890667061</v>
      </c>
      <c r="M58" s="27">
        <v>31110.16455478442</v>
      </c>
      <c r="N58" s="27">
        <f t="shared" si="8"/>
        <v>30807.735237615732</v>
      </c>
      <c r="O58" s="27">
        <f t="shared" si="6"/>
        <v>33563.12451192168</v>
      </c>
      <c r="P58" s="6"/>
      <c r="Q58" s="4">
        <v>4</v>
      </c>
      <c r="R58" s="4"/>
      <c r="S58" s="6" t="s">
        <v>43</v>
      </c>
    </row>
    <row r="59" spans="1:19" s="23" customFormat="1" ht="24" customHeight="1">
      <c r="A59" s="4">
        <v>5</v>
      </c>
      <c r="B59" s="5"/>
      <c r="C59" s="40" t="s">
        <v>17</v>
      </c>
      <c r="D59" s="27">
        <v>50140.750784048</v>
      </c>
      <c r="E59" s="27">
        <v>9252.754378063055</v>
      </c>
      <c r="F59" s="27">
        <f>D59+E59</f>
        <v>59393.50516211106</v>
      </c>
      <c r="G59" s="27">
        <v>12321.107924261889</v>
      </c>
      <c r="H59" s="27">
        <f t="shared" si="9"/>
        <v>37819.642859786116</v>
      </c>
      <c r="I59" s="27">
        <f t="shared" si="10"/>
        <v>47072.397237849174</v>
      </c>
      <c r="J59" s="27">
        <v>48593.29393571869</v>
      </c>
      <c r="K59" s="27">
        <v>8937.551721991491</v>
      </c>
      <c r="L59" s="27">
        <f t="shared" si="7"/>
        <v>57530.84565771018</v>
      </c>
      <c r="M59" s="27">
        <v>11920.602595116645</v>
      </c>
      <c r="N59" s="27">
        <f t="shared" si="8"/>
        <v>36672.69134060205</v>
      </c>
      <c r="O59" s="27">
        <f t="shared" si="6"/>
        <v>45610.24306259354</v>
      </c>
      <c r="P59" s="6"/>
      <c r="Q59" s="4">
        <v>5</v>
      </c>
      <c r="R59" s="4"/>
      <c r="S59" s="6" t="s">
        <v>44</v>
      </c>
    </row>
    <row r="60" spans="1:19" s="23" customFormat="1" ht="24" customHeight="1">
      <c r="A60" s="4">
        <v>6</v>
      </c>
      <c r="B60" s="5"/>
      <c r="C60" s="40" t="s">
        <v>45</v>
      </c>
      <c r="D60" s="27">
        <f>D61+D62</f>
        <v>83881.97890791234</v>
      </c>
      <c r="E60" s="27">
        <f>E61+E62</f>
        <v>10914.613016178993</v>
      </c>
      <c r="F60" s="27">
        <f>F61+F62</f>
        <v>94796.59192409134</v>
      </c>
      <c r="G60" s="27">
        <f>G61+G62</f>
        <v>15062.346254406591</v>
      </c>
      <c r="H60" s="27">
        <f t="shared" si="9"/>
        <v>68819.63265350575</v>
      </c>
      <c r="I60" s="27">
        <f t="shared" si="10"/>
        <v>79734.24566968475</v>
      </c>
      <c r="J60" s="27">
        <f>J61+J62</f>
        <v>81038.26996275625</v>
      </c>
      <c r="K60" s="27">
        <f>K61+K62</f>
        <v>10446.763502545793</v>
      </c>
      <c r="L60" s="27">
        <f>L61+L62</f>
        <v>91485.03346530205</v>
      </c>
      <c r="M60" s="27">
        <f>M61+M62</f>
        <v>14563.767079570987</v>
      </c>
      <c r="N60" s="27">
        <f t="shared" si="8"/>
        <v>66474.50288318527</v>
      </c>
      <c r="O60" s="27">
        <f t="shared" si="6"/>
        <v>76921.26638573107</v>
      </c>
      <c r="P60" s="6"/>
      <c r="Q60" s="4">
        <v>6</v>
      </c>
      <c r="R60" s="4"/>
      <c r="S60" s="6" t="s">
        <v>46</v>
      </c>
    </row>
    <row r="61" spans="1:19" ht="24" customHeight="1">
      <c r="A61" s="7">
        <v>6.1</v>
      </c>
      <c r="B61" s="8"/>
      <c r="C61" s="42" t="s">
        <v>47</v>
      </c>
      <c r="D61" s="26">
        <v>67060.30067030003</v>
      </c>
      <c r="E61" s="26">
        <v>10806.032940919815</v>
      </c>
      <c r="F61" s="26">
        <f>D61+E61</f>
        <v>77866.33361121984</v>
      </c>
      <c r="G61" s="26">
        <v>11312.182977318895</v>
      </c>
      <c r="H61" s="26">
        <f t="shared" si="9"/>
        <v>55748.11769298113</v>
      </c>
      <c r="I61" s="26">
        <f t="shared" si="10"/>
        <v>66554.15063390095</v>
      </c>
      <c r="J61" s="26">
        <v>64770.33499539019</v>
      </c>
      <c r="K61" s="26">
        <v>10342.817245002627</v>
      </c>
      <c r="L61" s="26">
        <f t="shared" si="7"/>
        <v>75113.15224039282</v>
      </c>
      <c r="M61" s="26">
        <v>10931.532742782952</v>
      </c>
      <c r="N61" s="26">
        <f t="shared" si="8"/>
        <v>53838.80225260724</v>
      </c>
      <c r="O61" s="26">
        <f t="shared" si="6"/>
        <v>64181.61949760987</v>
      </c>
      <c r="P61" s="9"/>
      <c r="Q61" s="7">
        <v>6.1</v>
      </c>
      <c r="R61" s="7"/>
      <c r="S61" s="9" t="s">
        <v>48</v>
      </c>
    </row>
    <row r="62" spans="1:19" ht="24" customHeight="1">
      <c r="A62" s="7">
        <v>6.2</v>
      </c>
      <c r="B62" s="8"/>
      <c r="C62" s="42" t="s">
        <v>49</v>
      </c>
      <c r="D62" s="26">
        <v>16821.678237612316</v>
      </c>
      <c r="E62" s="26">
        <v>108.58007525917859</v>
      </c>
      <c r="F62" s="26">
        <f>D62+E62</f>
        <v>16930.258312871494</v>
      </c>
      <c r="G62" s="26">
        <v>3750.1632770876977</v>
      </c>
      <c r="H62" s="26">
        <f t="shared" si="9"/>
        <v>13071.514960524619</v>
      </c>
      <c r="I62" s="26">
        <f t="shared" si="10"/>
        <v>13180.095035783797</v>
      </c>
      <c r="J62" s="26">
        <v>16267.934967366062</v>
      </c>
      <c r="K62" s="26">
        <v>103.94625754316687</v>
      </c>
      <c r="L62" s="26">
        <f t="shared" si="7"/>
        <v>16371.881224909228</v>
      </c>
      <c r="M62" s="26">
        <v>3632.234336788035</v>
      </c>
      <c r="N62" s="26">
        <f t="shared" si="8"/>
        <v>12635.700630578027</v>
      </c>
      <c r="O62" s="26">
        <f t="shared" si="6"/>
        <v>12739.646888121193</v>
      </c>
      <c r="P62" s="9"/>
      <c r="Q62" s="7">
        <v>6.2</v>
      </c>
      <c r="R62" s="7"/>
      <c r="S62" s="9" t="s">
        <v>50</v>
      </c>
    </row>
    <row r="63" spans="1:19" s="23" customFormat="1" ht="24" customHeight="1">
      <c r="A63" s="4">
        <v>7</v>
      </c>
      <c r="B63" s="5"/>
      <c r="C63" s="40" t="s">
        <v>51</v>
      </c>
      <c r="D63" s="27">
        <f>D64+D65+D66+D67</f>
        <v>82683.40847309658</v>
      </c>
      <c r="E63" s="27">
        <f>E64+E65+E66+E67</f>
        <v>1226.9549503042665</v>
      </c>
      <c r="F63" s="27">
        <f>F64+F65+F66+F67</f>
        <v>83910.36342340085</v>
      </c>
      <c r="G63" s="27">
        <f>G64+G65+G66+G67</f>
        <v>33902.556137734835</v>
      </c>
      <c r="H63" s="27">
        <f t="shared" si="9"/>
        <v>48780.85233536175</v>
      </c>
      <c r="I63" s="27">
        <f t="shared" si="10"/>
        <v>50007.807285666015</v>
      </c>
      <c r="J63" s="27">
        <f>J64+J65+J66+J67</f>
        <v>80047.59652903752</v>
      </c>
      <c r="K63" s="27">
        <f>K64+K65+K66+K67</f>
        <v>1182.0754957316135</v>
      </c>
      <c r="L63" s="27">
        <f>L64+L65+L66+L67</f>
        <v>81229.67202476913</v>
      </c>
      <c r="M63" s="27">
        <f>M64+M65+M66+M67</f>
        <v>32883.51176283315</v>
      </c>
      <c r="N63" s="27">
        <f t="shared" si="8"/>
        <v>47164.08476620437</v>
      </c>
      <c r="O63" s="27">
        <f t="shared" si="6"/>
        <v>48346.16026193598</v>
      </c>
      <c r="P63" s="6"/>
      <c r="Q63" s="4">
        <v>7</v>
      </c>
      <c r="R63" s="4"/>
      <c r="S63" s="6" t="s">
        <v>52</v>
      </c>
    </row>
    <row r="64" spans="1:19" ht="24" customHeight="1">
      <c r="A64" s="7">
        <v>7.1</v>
      </c>
      <c r="B64" s="8"/>
      <c r="C64" s="42" t="s">
        <v>53</v>
      </c>
      <c r="D64" s="26">
        <v>15045.16</v>
      </c>
      <c r="E64" s="26">
        <v>364.05</v>
      </c>
      <c r="F64" s="26">
        <f>D64+E64</f>
        <v>15409.21</v>
      </c>
      <c r="G64" s="26">
        <v>7856.130210721007</v>
      </c>
      <c r="H64" s="26">
        <f t="shared" si="9"/>
        <v>7189.029789278993</v>
      </c>
      <c r="I64" s="26">
        <f t="shared" si="10"/>
        <v>7553.079789278992</v>
      </c>
      <c r="J64" s="26">
        <v>14695.376414586874</v>
      </c>
      <c r="K64" s="26">
        <v>348.77371143897295</v>
      </c>
      <c r="L64" s="26">
        <f t="shared" si="7"/>
        <v>15044.150126025846</v>
      </c>
      <c r="M64" s="26">
        <v>7696.245627508232</v>
      </c>
      <c r="N64" s="26">
        <f t="shared" si="8"/>
        <v>6999.130787078641</v>
      </c>
      <c r="O64" s="26">
        <f t="shared" si="6"/>
        <v>7347.904498517614</v>
      </c>
      <c r="P64" s="9"/>
      <c r="Q64" s="7">
        <v>7.1</v>
      </c>
      <c r="R64" s="7"/>
      <c r="S64" s="9" t="s">
        <v>54</v>
      </c>
    </row>
    <row r="65" spans="1:19" ht="24" customHeight="1">
      <c r="A65" s="7">
        <v>7.2</v>
      </c>
      <c r="B65" s="8"/>
      <c r="C65" s="43" t="s">
        <v>55</v>
      </c>
      <c r="D65" s="26">
        <v>42292.08193696165</v>
      </c>
      <c r="E65" s="26">
        <v>478.4367647832705</v>
      </c>
      <c r="F65" s="26">
        <f>D65+E65</f>
        <v>42770.51870174492</v>
      </c>
      <c r="G65" s="26">
        <v>17032.70494863423</v>
      </c>
      <c r="H65" s="26">
        <f t="shared" si="9"/>
        <v>25259.37698832742</v>
      </c>
      <c r="I65" s="26">
        <f t="shared" si="10"/>
        <v>25737.81375311069</v>
      </c>
      <c r="J65" s="26">
        <v>41084.1616185093</v>
      </c>
      <c r="K65" s="26">
        <v>464.94217886339834</v>
      </c>
      <c r="L65" s="26">
        <f t="shared" si="7"/>
        <v>41549.1037973727</v>
      </c>
      <c r="M65" s="26">
        <v>16552.644932730273</v>
      </c>
      <c r="N65" s="26">
        <f t="shared" si="8"/>
        <v>24531.51668577903</v>
      </c>
      <c r="O65" s="26">
        <f t="shared" si="6"/>
        <v>24996.458864642427</v>
      </c>
      <c r="P65" s="9"/>
      <c r="Q65" s="7">
        <v>7.2</v>
      </c>
      <c r="R65" s="7"/>
      <c r="S65" s="9" t="s">
        <v>56</v>
      </c>
    </row>
    <row r="66" spans="1:19" ht="24" customHeight="1">
      <c r="A66" s="7">
        <v>7.3</v>
      </c>
      <c r="B66" s="8"/>
      <c r="C66" s="42" t="s">
        <v>57</v>
      </c>
      <c r="D66" s="26">
        <v>739.9380848717457</v>
      </c>
      <c r="E66" s="26">
        <v>-79.93</v>
      </c>
      <c r="F66" s="26">
        <f>D66+E66</f>
        <v>660.0080848717457</v>
      </c>
      <c r="G66" s="26">
        <v>130.63768514341828</v>
      </c>
      <c r="H66" s="26">
        <f t="shared" si="9"/>
        <v>609.3003997283274</v>
      </c>
      <c r="I66" s="26">
        <f t="shared" si="10"/>
        <v>529.3703997283275</v>
      </c>
      <c r="J66" s="26">
        <v>713.8644996285158</v>
      </c>
      <c r="K66" s="26">
        <v>-76.57597240850738</v>
      </c>
      <c r="L66" s="26">
        <f t="shared" si="7"/>
        <v>637.2885272200084</v>
      </c>
      <c r="M66" s="26">
        <v>125.58034627042488</v>
      </c>
      <c r="N66" s="26">
        <f t="shared" si="8"/>
        <v>588.2841533580909</v>
      </c>
      <c r="O66" s="26">
        <f t="shared" si="6"/>
        <v>511.7081809495835</v>
      </c>
      <c r="P66" s="9"/>
      <c r="Q66" s="7">
        <v>7.3</v>
      </c>
      <c r="R66" s="7"/>
      <c r="S66" s="9" t="s">
        <v>58</v>
      </c>
    </row>
    <row r="67" spans="1:19" ht="24" customHeight="1">
      <c r="A67" s="7">
        <v>7.4</v>
      </c>
      <c r="B67" s="8"/>
      <c r="C67" s="42" t="s">
        <v>59</v>
      </c>
      <c r="D67" s="26">
        <v>24606.228451263178</v>
      </c>
      <c r="E67" s="26">
        <v>464.3981855209961</v>
      </c>
      <c r="F67" s="26">
        <f>D67+E67</f>
        <v>25070.626636784174</v>
      </c>
      <c r="G67" s="26">
        <v>8883.083293236179</v>
      </c>
      <c r="H67" s="26">
        <f t="shared" si="9"/>
        <v>15723.145158026999</v>
      </c>
      <c r="I67" s="26">
        <f t="shared" si="10"/>
        <v>16187.543343547995</v>
      </c>
      <c r="J67" s="26">
        <v>23554.19399631283</v>
      </c>
      <c r="K67" s="26">
        <v>444.9355778377495</v>
      </c>
      <c r="L67" s="26">
        <f t="shared" si="7"/>
        <v>23999.129574150582</v>
      </c>
      <c r="M67" s="26">
        <v>8509.040856324216</v>
      </c>
      <c r="N67" s="26">
        <f t="shared" si="8"/>
        <v>15045.153139988615</v>
      </c>
      <c r="O67" s="26">
        <f t="shared" si="6"/>
        <v>15490.088717826366</v>
      </c>
      <c r="P67" s="9"/>
      <c r="Q67" s="7">
        <v>7.4</v>
      </c>
      <c r="R67" s="7"/>
      <c r="S67" s="9" t="s">
        <v>60</v>
      </c>
    </row>
    <row r="68" spans="1:19" s="23" customFormat="1" ht="32.25" customHeight="1">
      <c r="A68" s="4">
        <v>8</v>
      </c>
      <c r="B68" s="5"/>
      <c r="C68" s="40" t="s">
        <v>61</v>
      </c>
      <c r="D68" s="27">
        <f>D69+D70</f>
        <v>170884.58208332464</v>
      </c>
      <c r="E68" s="27">
        <f>E69+E70</f>
        <v>694.2724457974145</v>
      </c>
      <c r="F68" s="27">
        <f>F69+F70</f>
        <v>171578.85452912207</v>
      </c>
      <c r="G68" s="27">
        <f>G69+G70</f>
        <v>44264.799743833006</v>
      </c>
      <c r="H68" s="27">
        <f t="shared" si="9"/>
        <v>126619.78233949163</v>
      </c>
      <c r="I68" s="27">
        <f t="shared" si="10"/>
        <v>127314.05478528906</v>
      </c>
      <c r="J68" s="27">
        <f>J69+J70</f>
        <v>165094.27829379504</v>
      </c>
      <c r="K68" s="27">
        <f>K69+K70</f>
        <v>664.5657448178157</v>
      </c>
      <c r="L68" s="27">
        <f>L69+L70</f>
        <v>165758.84403861285</v>
      </c>
      <c r="M68" s="27">
        <f>M69+M70</f>
        <v>42830.072189649894</v>
      </c>
      <c r="N68" s="27">
        <f t="shared" si="8"/>
        <v>122264.20610414515</v>
      </c>
      <c r="O68" s="27">
        <f t="shared" si="6"/>
        <v>122928.77184896296</v>
      </c>
      <c r="P68" s="6"/>
      <c r="Q68" s="4">
        <v>8</v>
      </c>
      <c r="R68" s="4"/>
      <c r="S68" s="6" t="s">
        <v>62</v>
      </c>
    </row>
    <row r="69" spans="1:19" ht="24" customHeight="1">
      <c r="A69" s="7">
        <v>8.1</v>
      </c>
      <c r="B69" s="8"/>
      <c r="C69" s="42" t="s">
        <v>63</v>
      </c>
      <c r="D69" s="26">
        <v>7893.1900000000005</v>
      </c>
      <c r="E69" s="26">
        <v>-113.71</v>
      </c>
      <c r="F69" s="26">
        <f>D69+E69</f>
        <v>7779.4800000000005</v>
      </c>
      <c r="G69" s="26">
        <v>3271.786164162865</v>
      </c>
      <c r="H69" s="26">
        <f t="shared" si="9"/>
        <v>4621.403835837135</v>
      </c>
      <c r="I69" s="26">
        <f t="shared" si="10"/>
        <v>4507.693835837135</v>
      </c>
      <c r="J69" s="26">
        <v>7602.972175776407</v>
      </c>
      <c r="K69" s="26">
        <v>-108.8452303879033</v>
      </c>
      <c r="L69" s="26">
        <f t="shared" si="7"/>
        <v>7494.126945388504</v>
      </c>
      <c r="M69" s="26">
        <v>3155.7722951314427</v>
      </c>
      <c r="N69" s="26">
        <f t="shared" si="8"/>
        <v>4447.199880644965</v>
      </c>
      <c r="O69" s="26">
        <f t="shared" si="6"/>
        <v>4338.354650257062</v>
      </c>
      <c r="P69" s="9"/>
      <c r="Q69" s="7">
        <v>8.1</v>
      </c>
      <c r="R69" s="7"/>
      <c r="S69" s="9" t="s">
        <v>64</v>
      </c>
    </row>
    <row r="70" spans="1:19" ht="24" customHeight="1">
      <c r="A70" s="7">
        <v>8.2</v>
      </c>
      <c r="B70" s="8"/>
      <c r="C70" s="42" t="s">
        <v>65</v>
      </c>
      <c r="D70" s="26">
        <v>162991.39208332464</v>
      </c>
      <c r="E70" s="26">
        <v>807.9824457974146</v>
      </c>
      <c r="F70" s="26">
        <f>D70+E70</f>
        <v>163799.37452912205</v>
      </c>
      <c r="G70" s="26">
        <v>40993.01357967014</v>
      </c>
      <c r="H70" s="26">
        <f t="shared" si="9"/>
        <v>121998.3785036545</v>
      </c>
      <c r="I70" s="26">
        <f t="shared" si="10"/>
        <v>122806.36094945192</v>
      </c>
      <c r="J70" s="26">
        <v>157491.30611801863</v>
      </c>
      <c r="K70" s="26">
        <v>773.410975205719</v>
      </c>
      <c r="L70" s="26">
        <f t="shared" si="7"/>
        <v>158264.71709322435</v>
      </c>
      <c r="M70" s="26">
        <v>39674.29989451845</v>
      </c>
      <c r="N70" s="26">
        <f t="shared" si="8"/>
        <v>117817.00622350018</v>
      </c>
      <c r="O70" s="26">
        <f t="shared" si="6"/>
        <v>118590.4171987059</v>
      </c>
      <c r="P70" s="9"/>
      <c r="Q70" s="7">
        <v>8.2</v>
      </c>
      <c r="R70" s="7"/>
      <c r="S70" s="9" t="s">
        <v>66</v>
      </c>
    </row>
    <row r="71" spans="1:19" s="23" customFormat="1" ht="24" customHeight="1">
      <c r="A71" s="4">
        <v>9</v>
      </c>
      <c r="B71" s="5"/>
      <c r="C71" s="40" t="s">
        <v>67</v>
      </c>
      <c r="D71" s="27">
        <f>D72+D73</f>
        <v>183395.97181045415</v>
      </c>
      <c r="E71" s="27">
        <f>E72+E73</f>
        <v>2158.792663607523</v>
      </c>
      <c r="F71" s="27">
        <f>F72+F73</f>
        <v>185554.76447406167</v>
      </c>
      <c r="G71" s="27">
        <f>G72+G73</f>
        <v>44082.56505352537</v>
      </c>
      <c r="H71" s="27">
        <f t="shared" si="9"/>
        <v>139313.40675692877</v>
      </c>
      <c r="I71" s="27">
        <f t="shared" si="10"/>
        <v>141472.1994205363</v>
      </c>
      <c r="J71" s="27">
        <f>J72+J73</f>
        <v>176766.91674721334</v>
      </c>
      <c r="K71" s="27">
        <f>K72+K73</f>
        <v>2068.0499577246687</v>
      </c>
      <c r="L71" s="27">
        <f>L72+L73</f>
        <v>178834.966704938</v>
      </c>
      <c r="M71" s="27">
        <f>M72+M73</f>
        <v>42472.96891187005</v>
      </c>
      <c r="N71" s="27">
        <f t="shared" si="8"/>
        <v>134293.9478353433</v>
      </c>
      <c r="O71" s="27">
        <f t="shared" si="6"/>
        <v>136361.99779306795</v>
      </c>
      <c r="P71" s="6"/>
      <c r="Q71" s="4">
        <v>9</v>
      </c>
      <c r="R71" s="4"/>
      <c r="S71" s="6" t="s">
        <v>68</v>
      </c>
    </row>
    <row r="72" spans="1:19" ht="24" customHeight="1">
      <c r="A72" s="7">
        <v>9.1</v>
      </c>
      <c r="B72" s="8"/>
      <c r="C72" s="42" t="s">
        <v>69</v>
      </c>
      <c r="D72" s="26">
        <v>103110</v>
      </c>
      <c r="E72" s="26">
        <v>1868</v>
      </c>
      <c r="F72" s="26">
        <f>D72+E72</f>
        <v>104978</v>
      </c>
      <c r="G72" s="26">
        <v>28391.79227590904</v>
      </c>
      <c r="H72" s="26">
        <f t="shared" si="9"/>
        <v>74718.20772409096</v>
      </c>
      <c r="I72" s="26">
        <f t="shared" si="10"/>
        <v>76586.20772409096</v>
      </c>
      <c r="J72" s="26">
        <v>99147.5334563997</v>
      </c>
      <c r="K72" s="26">
        <v>1789.6148687488026</v>
      </c>
      <c r="L72" s="26">
        <f t="shared" si="7"/>
        <v>100937.1483251485</v>
      </c>
      <c r="M72" s="26">
        <v>27328.965768935584</v>
      </c>
      <c r="N72" s="26">
        <f t="shared" si="8"/>
        <v>71818.56768746412</v>
      </c>
      <c r="O72" s="26">
        <f t="shared" si="6"/>
        <v>73608.18255621292</v>
      </c>
      <c r="P72" s="9"/>
      <c r="Q72" s="7">
        <v>9.1</v>
      </c>
      <c r="R72" s="7"/>
      <c r="S72" s="9" t="s">
        <v>70</v>
      </c>
    </row>
    <row r="73" spans="1:19" ht="24" customHeight="1">
      <c r="A73" s="7">
        <v>9.2</v>
      </c>
      <c r="B73" s="8"/>
      <c r="C73" s="43" t="s">
        <v>71</v>
      </c>
      <c r="D73" s="26">
        <v>80285.97181045415</v>
      </c>
      <c r="E73" s="26">
        <v>290.792663607523</v>
      </c>
      <c r="F73" s="26">
        <f>D73+E73</f>
        <v>80576.76447406168</v>
      </c>
      <c r="G73" s="26">
        <v>15690.772777616332</v>
      </c>
      <c r="H73" s="26">
        <f t="shared" si="9"/>
        <v>64595.19903283782</v>
      </c>
      <c r="I73" s="26">
        <f t="shared" si="10"/>
        <v>64885.99169644535</v>
      </c>
      <c r="J73" s="26">
        <v>77619.38329081364</v>
      </c>
      <c r="K73" s="26">
        <v>278.4350889758661</v>
      </c>
      <c r="L73" s="26">
        <f t="shared" si="7"/>
        <v>77897.8183797895</v>
      </c>
      <c r="M73" s="26">
        <v>15144.003142934462</v>
      </c>
      <c r="N73" s="26">
        <f t="shared" si="8"/>
        <v>62475.38014787918</v>
      </c>
      <c r="O73" s="26">
        <f t="shared" si="6"/>
        <v>62753.81523685504</v>
      </c>
      <c r="P73" s="9"/>
      <c r="Q73" s="7">
        <v>9.2</v>
      </c>
      <c r="R73" s="7"/>
      <c r="S73" s="9" t="s">
        <v>72</v>
      </c>
    </row>
    <row r="74" spans="1:19" s="23" customFormat="1" ht="30" customHeight="1">
      <c r="A74" s="4">
        <v>10</v>
      </c>
      <c r="B74" s="5"/>
      <c r="C74" s="44" t="s">
        <v>73</v>
      </c>
      <c r="D74" s="27">
        <f aca="true" t="shared" si="11" ref="D74:O74">D71+D68+D63+D60+D59+D58+D55+D54+D50</f>
        <v>1120292.42</v>
      </c>
      <c r="E74" s="27">
        <f t="shared" si="11"/>
        <v>104389.4168471844</v>
      </c>
      <c r="F74" s="27">
        <f t="shared" si="11"/>
        <v>1224681.8368471842</v>
      </c>
      <c r="G74" s="27">
        <f t="shared" si="11"/>
        <v>363720.68127039267</v>
      </c>
      <c r="H74" s="27">
        <f t="shared" si="11"/>
        <v>756571.7387296073</v>
      </c>
      <c r="I74" s="27">
        <f t="shared" si="11"/>
        <v>860961.1555767917</v>
      </c>
      <c r="J74" s="27">
        <f t="shared" si="11"/>
        <v>1081792.2833852698</v>
      </c>
      <c r="K74" s="27">
        <f t="shared" si="11"/>
        <v>101510.72325478743</v>
      </c>
      <c r="L74" s="27">
        <f t="shared" si="11"/>
        <v>1183303.0066400573</v>
      </c>
      <c r="M74" s="27">
        <f t="shared" si="11"/>
        <v>350892.7238367339</v>
      </c>
      <c r="N74" s="27">
        <f t="shared" si="11"/>
        <v>730899.5595485358</v>
      </c>
      <c r="O74" s="27">
        <f t="shared" si="11"/>
        <v>832410.2828033234</v>
      </c>
      <c r="P74" s="6"/>
      <c r="Q74" s="4">
        <v>10</v>
      </c>
      <c r="R74" s="4"/>
      <c r="S74" s="6" t="s">
        <v>74</v>
      </c>
    </row>
    <row r="75" spans="1:19" s="23" customFormat="1" ht="24" customHeight="1">
      <c r="A75" s="4">
        <v>11</v>
      </c>
      <c r="B75" s="24"/>
      <c r="C75" s="45" t="s">
        <v>88</v>
      </c>
      <c r="D75" s="27"/>
      <c r="E75" s="27"/>
      <c r="F75" s="27">
        <v>41392</v>
      </c>
      <c r="G75" s="27"/>
      <c r="H75" s="27"/>
      <c r="I75" s="27">
        <f>F75</f>
        <v>41392</v>
      </c>
      <c r="J75" s="27"/>
      <c r="K75" s="27"/>
      <c r="L75" s="27">
        <v>40414</v>
      </c>
      <c r="M75" s="27"/>
      <c r="N75" s="27"/>
      <c r="O75" s="27">
        <f>L75</f>
        <v>40414</v>
      </c>
      <c r="P75" s="6"/>
      <c r="Q75" s="4">
        <v>11</v>
      </c>
      <c r="R75" s="28"/>
      <c r="S75" s="6" t="s">
        <v>75</v>
      </c>
    </row>
    <row r="76" spans="1:19" s="23" customFormat="1" ht="35.25" customHeight="1">
      <c r="A76" s="4">
        <v>12</v>
      </c>
      <c r="B76" s="24"/>
      <c r="C76" s="44" t="s">
        <v>89</v>
      </c>
      <c r="D76" s="27"/>
      <c r="E76" s="27"/>
      <c r="F76" s="27">
        <f>F74+F75</f>
        <v>1266073.8368471842</v>
      </c>
      <c r="G76" s="27"/>
      <c r="H76" s="27"/>
      <c r="I76" s="27">
        <f>I74+I75</f>
        <v>902353.1555767917</v>
      </c>
      <c r="J76" s="27"/>
      <c r="K76" s="27"/>
      <c r="L76" s="27">
        <f>L74+L75</f>
        <v>1223717.0066400573</v>
      </c>
      <c r="M76" s="27"/>
      <c r="N76" s="27"/>
      <c r="O76" s="27">
        <f>O74+O75</f>
        <v>872824.2828033234</v>
      </c>
      <c r="P76" s="6"/>
      <c r="Q76" s="4">
        <v>12</v>
      </c>
      <c r="R76" s="28"/>
      <c r="S76" s="6" t="s">
        <v>107</v>
      </c>
    </row>
    <row r="77" spans="1:19" ht="24" customHeight="1">
      <c r="A77" s="4"/>
      <c r="B77" s="5"/>
      <c r="C77" s="46" t="s">
        <v>90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6"/>
      <c r="Q77" s="4"/>
      <c r="R77" s="4"/>
      <c r="S77" s="6" t="s">
        <v>76</v>
      </c>
    </row>
    <row r="78" spans="1:19" s="23" customFormat="1" ht="24" customHeight="1">
      <c r="A78" s="4">
        <v>13</v>
      </c>
      <c r="B78" s="5"/>
      <c r="C78" s="40" t="s">
        <v>91</v>
      </c>
      <c r="D78" s="27"/>
      <c r="E78" s="27"/>
      <c r="F78" s="27">
        <v>1279754</v>
      </c>
      <c r="G78" s="27"/>
      <c r="H78" s="27"/>
      <c r="I78" s="27">
        <f>F78-G74</f>
        <v>916033.3187296074</v>
      </c>
      <c r="J78" s="27"/>
      <c r="K78" s="27"/>
      <c r="L78" s="27">
        <v>1236927</v>
      </c>
      <c r="M78" s="27"/>
      <c r="N78" s="27"/>
      <c r="O78" s="27">
        <f>L78-M74</f>
        <v>886034.276163266</v>
      </c>
      <c r="P78" s="6"/>
      <c r="Q78" s="4">
        <v>13</v>
      </c>
      <c r="R78" s="4"/>
      <c r="S78" s="6" t="s">
        <v>108</v>
      </c>
    </row>
    <row r="79" spans="1:19" s="23" customFormat="1" ht="24" customHeight="1">
      <c r="A79" s="12">
        <v>14</v>
      </c>
      <c r="B79" s="13"/>
      <c r="C79" s="47" t="s">
        <v>92</v>
      </c>
      <c r="D79" s="29"/>
      <c r="E79" s="29"/>
      <c r="F79" s="29">
        <f>F78-F76</f>
        <v>13680.163152815774</v>
      </c>
      <c r="G79" s="29"/>
      <c r="H79" s="29"/>
      <c r="I79" s="29">
        <f>I78-I76</f>
        <v>13680.163152815658</v>
      </c>
      <c r="J79" s="29"/>
      <c r="K79" s="29"/>
      <c r="L79" s="29">
        <f>L78-L76</f>
        <v>13209.993359942688</v>
      </c>
      <c r="M79" s="29"/>
      <c r="N79" s="29"/>
      <c r="O79" s="29">
        <f>O78-O76</f>
        <v>13209.993359942688</v>
      </c>
      <c r="P79" s="14"/>
      <c r="Q79" s="12">
        <v>14</v>
      </c>
      <c r="R79" s="12"/>
      <c r="S79" s="14" t="s">
        <v>93</v>
      </c>
    </row>
    <row r="80" spans="1:19" ht="20.25">
      <c r="A80" s="16"/>
      <c r="B80" s="16"/>
      <c r="C80" s="48"/>
      <c r="D80" s="16"/>
      <c r="E80" s="16"/>
      <c r="F80" s="16"/>
      <c r="G80" s="16"/>
      <c r="H80" s="11" t="s">
        <v>77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5" t="s">
        <v>78</v>
      </c>
    </row>
    <row r="81" spans="1:19" ht="27" customHeight="1">
      <c r="A81" s="60" t="s">
        <v>0</v>
      </c>
      <c r="B81" s="60"/>
      <c r="C81" s="60"/>
      <c r="D81" s="60"/>
      <c r="E81" s="60"/>
      <c r="F81" s="60"/>
      <c r="G81" s="60"/>
      <c r="H81" s="60"/>
      <c r="I81" s="60"/>
      <c r="J81" s="61" t="s">
        <v>1</v>
      </c>
      <c r="K81" s="61"/>
      <c r="L81" s="61"/>
      <c r="M81" s="61"/>
      <c r="N81" s="61"/>
      <c r="O81" s="61"/>
      <c r="P81" s="61"/>
      <c r="Q81" s="61"/>
      <c r="R81" s="61"/>
      <c r="S81" s="61"/>
    </row>
    <row r="82" spans="1:19" ht="27" customHeight="1">
      <c r="A82" s="62" t="s">
        <v>2</v>
      </c>
      <c r="B82" s="62"/>
      <c r="C82" s="62"/>
      <c r="D82" s="62"/>
      <c r="E82" s="62"/>
      <c r="F82" s="62"/>
      <c r="G82" s="62"/>
      <c r="H82" s="62"/>
      <c r="I82" s="62"/>
      <c r="J82" s="61" t="s">
        <v>97</v>
      </c>
      <c r="K82" s="61"/>
      <c r="L82" s="61"/>
      <c r="M82" s="61"/>
      <c r="N82" s="61"/>
      <c r="O82" s="61"/>
      <c r="P82" s="61"/>
      <c r="Q82" s="61"/>
      <c r="R82" s="61"/>
      <c r="S82" s="61"/>
    </row>
    <row r="83" spans="1:19" ht="27" customHeight="1">
      <c r="A83" s="1"/>
      <c r="B83" s="1"/>
      <c r="C83" s="41"/>
      <c r="D83" s="30"/>
      <c r="E83" s="30"/>
      <c r="F83" s="30"/>
      <c r="G83" s="3"/>
      <c r="H83" s="59" t="s">
        <v>3</v>
      </c>
      <c r="I83" s="59"/>
      <c r="J83" s="64" t="s">
        <v>99</v>
      </c>
      <c r="K83" s="55"/>
      <c r="L83" s="2"/>
      <c r="M83" s="31"/>
      <c r="N83" s="31"/>
      <c r="O83" s="31"/>
      <c r="P83" s="22"/>
      <c r="Q83" s="22"/>
      <c r="R83" s="22"/>
      <c r="S83" s="22"/>
    </row>
    <row r="84" spans="1:19" ht="24" customHeight="1">
      <c r="A84" s="57" t="s">
        <v>4</v>
      </c>
      <c r="B84" s="57"/>
      <c r="C84" s="57"/>
      <c r="D84" s="63" t="s">
        <v>94</v>
      </c>
      <c r="E84" s="63"/>
      <c r="F84" s="63"/>
      <c r="G84" s="63"/>
      <c r="H84" s="63"/>
      <c r="I84" s="63"/>
      <c r="J84" s="63" t="s">
        <v>94</v>
      </c>
      <c r="K84" s="63"/>
      <c r="L84" s="63"/>
      <c r="M84" s="63"/>
      <c r="N84" s="63"/>
      <c r="O84" s="63"/>
      <c r="P84" s="53" t="s">
        <v>5</v>
      </c>
      <c r="Q84" s="53"/>
      <c r="R84" s="53"/>
      <c r="S84" s="53"/>
    </row>
    <row r="85" spans="1:19" ht="24" customHeight="1">
      <c r="A85" s="58"/>
      <c r="B85" s="58"/>
      <c r="C85" s="58"/>
      <c r="D85" s="36" t="s">
        <v>6</v>
      </c>
      <c r="E85" s="36" t="s">
        <v>7</v>
      </c>
      <c r="F85" s="36" t="s">
        <v>8</v>
      </c>
      <c r="G85" s="37" t="s">
        <v>9</v>
      </c>
      <c r="H85" s="36" t="s">
        <v>10</v>
      </c>
      <c r="I85" s="36" t="s">
        <v>11</v>
      </c>
      <c r="J85" s="36" t="s">
        <v>6</v>
      </c>
      <c r="K85" s="36" t="s">
        <v>7</v>
      </c>
      <c r="L85" s="36" t="s">
        <v>12</v>
      </c>
      <c r="M85" s="37" t="s">
        <v>9</v>
      </c>
      <c r="N85" s="36" t="s">
        <v>10</v>
      </c>
      <c r="O85" s="36" t="s">
        <v>11</v>
      </c>
      <c r="P85" s="54"/>
      <c r="Q85" s="54"/>
      <c r="R85" s="54"/>
      <c r="S85" s="54"/>
    </row>
    <row r="86" spans="1:19" ht="24" customHeight="1">
      <c r="A86" s="58"/>
      <c r="B86" s="58"/>
      <c r="C86" s="58"/>
      <c r="D86" s="36" t="s">
        <v>13</v>
      </c>
      <c r="E86" s="36" t="s">
        <v>14</v>
      </c>
      <c r="F86" s="36" t="s">
        <v>15</v>
      </c>
      <c r="G86" s="36" t="s">
        <v>16</v>
      </c>
      <c r="H86" s="36" t="s">
        <v>13</v>
      </c>
      <c r="I86" s="36" t="s">
        <v>17</v>
      </c>
      <c r="J86" s="36" t="s">
        <v>18</v>
      </c>
      <c r="K86" s="36" t="s">
        <v>14</v>
      </c>
      <c r="L86" s="36" t="s">
        <v>19</v>
      </c>
      <c r="M86" s="36" t="s">
        <v>16</v>
      </c>
      <c r="N86" s="36" t="s">
        <v>13</v>
      </c>
      <c r="O86" s="36" t="s">
        <v>17</v>
      </c>
      <c r="P86" s="54"/>
      <c r="Q86" s="54"/>
      <c r="R86" s="54"/>
      <c r="S86" s="54"/>
    </row>
    <row r="87" spans="1:19" ht="24" customHeight="1">
      <c r="A87" s="58"/>
      <c r="B87" s="58"/>
      <c r="C87" s="58"/>
      <c r="D87" s="15" t="s">
        <v>20</v>
      </c>
      <c r="E87" s="15" t="s">
        <v>21</v>
      </c>
      <c r="F87" s="15" t="s">
        <v>22</v>
      </c>
      <c r="G87" s="15" t="s">
        <v>23</v>
      </c>
      <c r="H87" s="15" t="s">
        <v>24</v>
      </c>
      <c r="I87" s="15" t="s">
        <v>25</v>
      </c>
      <c r="J87" s="15" t="s">
        <v>20</v>
      </c>
      <c r="K87" s="15" t="s">
        <v>21</v>
      </c>
      <c r="L87" s="15" t="s">
        <v>22</v>
      </c>
      <c r="M87" s="15" t="s">
        <v>23</v>
      </c>
      <c r="N87" s="15" t="s">
        <v>24</v>
      </c>
      <c r="O87" s="15" t="s">
        <v>25</v>
      </c>
      <c r="P87" s="54"/>
      <c r="Q87" s="54"/>
      <c r="R87" s="54"/>
      <c r="S87" s="54"/>
    </row>
    <row r="88" spans="1:19" ht="24" customHeight="1">
      <c r="A88" s="59"/>
      <c r="B88" s="59"/>
      <c r="C88" s="59"/>
      <c r="D88" s="15"/>
      <c r="E88" s="15" t="s">
        <v>79</v>
      </c>
      <c r="F88" s="15"/>
      <c r="G88" s="38"/>
      <c r="H88" s="15"/>
      <c r="I88" s="15"/>
      <c r="J88" s="15"/>
      <c r="K88" s="15" t="s">
        <v>26</v>
      </c>
      <c r="L88" s="15"/>
      <c r="M88" s="38"/>
      <c r="N88" s="15"/>
      <c r="O88" s="15"/>
      <c r="P88" s="54"/>
      <c r="Q88" s="54"/>
      <c r="R88" s="54"/>
      <c r="S88" s="54"/>
    </row>
    <row r="89" spans="1:19" ht="24" customHeight="1">
      <c r="A89" s="56">
        <v>1</v>
      </c>
      <c r="B89" s="56"/>
      <c r="C89" s="56"/>
      <c r="D89" s="39">
        <v>26</v>
      </c>
      <c r="E89" s="39">
        <v>27</v>
      </c>
      <c r="F89" s="39">
        <v>28</v>
      </c>
      <c r="G89" s="39">
        <v>29</v>
      </c>
      <c r="H89" s="39">
        <v>30</v>
      </c>
      <c r="I89" s="39">
        <v>31</v>
      </c>
      <c r="J89" s="39">
        <v>32</v>
      </c>
      <c r="K89" s="39">
        <v>33</v>
      </c>
      <c r="L89" s="39">
        <v>34</v>
      </c>
      <c r="M89" s="39">
        <v>35</v>
      </c>
      <c r="N89" s="39">
        <v>36</v>
      </c>
      <c r="O89" s="39">
        <v>37</v>
      </c>
      <c r="P89" s="56">
        <v>1</v>
      </c>
      <c r="Q89" s="56"/>
      <c r="R89" s="56"/>
      <c r="S89" s="56"/>
    </row>
    <row r="90" spans="1:19" ht="24" customHeight="1">
      <c r="A90" s="4">
        <v>1</v>
      </c>
      <c r="B90" s="5"/>
      <c r="C90" s="40" t="s">
        <v>27</v>
      </c>
      <c r="D90" s="25">
        <f>D91+D92+D93</f>
        <v>98015.04725076967</v>
      </c>
      <c r="E90" s="25">
        <f>E91+E92+E93</f>
        <v>3087.179812318019</v>
      </c>
      <c r="F90" s="25">
        <f>F91+F92+F93</f>
        <v>101102.22706308769</v>
      </c>
      <c r="G90" s="25">
        <f>G91+G92+G93</f>
        <v>47747.37799620956</v>
      </c>
      <c r="H90" s="25">
        <f>D90-G90</f>
        <v>50267.66925456011</v>
      </c>
      <c r="I90" s="25">
        <f>F90-G90</f>
        <v>53354.84906687813</v>
      </c>
      <c r="J90" s="25">
        <f>J91+J92+J93</f>
        <v>89131.1460938572</v>
      </c>
      <c r="K90" s="25">
        <f>K91+K92+K93</f>
        <v>2926.206123582588</v>
      </c>
      <c r="L90" s="25">
        <f>L91+L92+L93</f>
        <v>92057.35221743978</v>
      </c>
      <c r="M90" s="25">
        <f>M91+M92+M93</f>
        <v>43259.596497281935</v>
      </c>
      <c r="N90" s="25">
        <f>J90-M90</f>
        <v>45871.54959657526</v>
      </c>
      <c r="O90" s="25">
        <f aca="true" t="shared" si="12" ref="O90:O113">L90-M90</f>
        <v>48797.755720157846</v>
      </c>
      <c r="P90" s="6"/>
      <c r="Q90" s="4">
        <v>1</v>
      </c>
      <c r="R90" s="4"/>
      <c r="S90" s="6" t="s">
        <v>28</v>
      </c>
    </row>
    <row r="91" spans="1:19" ht="24" customHeight="1">
      <c r="A91" s="7">
        <v>1.1</v>
      </c>
      <c r="B91" s="8"/>
      <c r="C91" s="42" t="s">
        <v>29</v>
      </c>
      <c r="D91" s="26">
        <v>88850.15180812629</v>
      </c>
      <c r="E91" s="26">
        <v>3052.279812318019</v>
      </c>
      <c r="F91" s="26">
        <f aca="true" t="shared" si="13" ref="F91:F113">D91+E91</f>
        <v>91902.43162044432</v>
      </c>
      <c r="G91" s="26">
        <v>42339.37326286581</v>
      </c>
      <c r="H91" s="26">
        <f>D91-G91</f>
        <v>46510.77854526048</v>
      </c>
      <c r="I91" s="26">
        <f>F91-G91</f>
        <v>49563.058357578506</v>
      </c>
      <c r="J91" s="26">
        <v>80550.5421867971</v>
      </c>
      <c r="K91" s="26">
        <v>2894.8155857160655</v>
      </c>
      <c r="L91" s="26">
        <f aca="true" t="shared" si="14" ref="L91:L113">J91+K91</f>
        <v>83445.35777251316</v>
      </c>
      <c r="M91" s="26">
        <v>38202.58127294389</v>
      </c>
      <c r="N91" s="26">
        <f aca="true" t="shared" si="15" ref="N91:N113">J91-M91</f>
        <v>42347.96091385321</v>
      </c>
      <c r="O91" s="26">
        <f t="shared" si="12"/>
        <v>45242.77649956927</v>
      </c>
      <c r="P91" s="9"/>
      <c r="Q91" s="7">
        <v>1.1</v>
      </c>
      <c r="R91" s="7"/>
      <c r="S91" s="9" t="s">
        <v>30</v>
      </c>
    </row>
    <row r="92" spans="1:19" ht="24" customHeight="1">
      <c r="A92" s="7">
        <v>1.2</v>
      </c>
      <c r="B92" s="8"/>
      <c r="C92" s="42" t="s">
        <v>104</v>
      </c>
      <c r="D92" s="26">
        <v>1561.434186407507</v>
      </c>
      <c r="E92" s="26">
        <v>34.72</v>
      </c>
      <c r="F92" s="26">
        <f t="shared" si="13"/>
        <v>1596.154186407507</v>
      </c>
      <c r="G92" s="26">
        <v>995.9527273883223</v>
      </c>
      <c r="H92" s="26">
        <f aca="true" t="shared" si="16" ref="H92:H113">D92-G92</f>
        <v>565.4814590191847</v>
      </c>
      <c r="I92" s="26">
        <f aca="true" t="shared" si="17" ref="I92:I113">F92-G92</f>
        <v>600.2014590191848</v>
      </c>
      <c r="J92" s="26">
        <v>1409.4885420869166</v>
      </c>
      <c r="K92" s="26">
        <v>31.228638244288536</v>
      </c>
      <c r="L92" s="26">
        <f t="shared" si="14"/>
        <v>1440.717180331205</v>
      </c>
      <c r="M92" s="26">
        <v>895.9568223113454</v>
      </c>
      <c r="N92" s="26">
        <f t="shared" si="15"/>
        <v>513.5317197755712</v>
      </c>
      <c r="O92" s="26">
        <f t="shared" si="12"/>
        <v>544.7603580198597</v>
      </c>
      <c r="P92" s="9"/>
      <c r="Q92" s="7">
        <v>1.2</v>
      </c>
      <c r="R92" s="7"/>
      <c r="S92" s="9" t="s">
        <v>31</v>
      </c>
    </row>
    <row r="93" spans="1:19" ht="24" customHeight="1">
      <c r="A93" s="7">
        <v>1.3</v>
      </c>
      <c r="B93" s="8"/>
      <c r="C93" s="42" t="s">
        <v>32</v>
      </c>
      <c r="D93" s="26">
        <v>7603.461256235865</v>
      </c>
      <c r="E93" s="26">
        <v>0.18</v>
      </c>
      <c r="F93" s="26">
        <f t="shared" si="13"/>
        <v>7603.6412562358655</v>
      </c>
      <c r="G93" s="26">
        <v>4412.052005955423</v>
      </c>
      <c r="H93" s="26">
        <f t="shared" si="16"/>
        <v>3191.4092502804424</v>
      </c>
      <c r="I93" s="26">
        <f t="shared" si="17"/>
        <v>3191.5892502804427</v>
      </c>
      <c r="J93" s="26">
        <v>7171.1153649731805</v>
      </c>
      <c r="K93" s="26">
        <v>0.16189962223421478</v>
      </c>
      <c r="L93" s="26">
        <f t="shared" si="14"/>
        <v>7171.277264595415</v>
      </c>
      <c r="M93" s="26">
        <v>4161.0584020267</v>
      </c>
      <c r="N93" s="26">
        <f t="shared" si="15"/>
        <v>3010.056962946481</v>
      </c>
      <c r="O93" s="26">
        <f t="shared" si="12"/>
        <v>3010.218862568715</v>
      </c>
      <c r="P93" s="9"/>
      <c r="Q93" s="7">
        <v>1.3</v>
      </c>
      <c r="R93" s="7"/>
      <c r="S93" s="9" t="s">
        <v>33</v>
      </c>
    </row>
    <row r="94" spans="1:19" ht="24" customHeight="1">
      <c r="A94" s="4">
        <v>2</v>
      </c>
      <c r="B94" s="5"/>
      <c r="C94" s="40" t="s">
        <v>34</v>
      </c>
      <c r="D94" s="27">
        <v>57308.5895008831</v>
      </c>
      <c r="E94" s="27">
        <v>9882.241329339977</v>
      </c>
      <c r="F94" s="27">
        <f t="shared" si="13"/>
        <v>67190.83083022307</v>
      </c>
      <c r="G94" s="27">
        <v>20270.65960708952</v>
      </c>
      <c r="H94" s="27">
        <f t="shared" si="16"/>
        <v>37037.92989379358</v>
      </c>
      <c r="I94" s="27">
        <f t="shared" si="17"/>
        <v>46920.171223133555</v>
      </c>
      <c r="J94" s="27">
        <v>52632.1228173201</v>
      </c>
      <c r="K94" s="27">
        <v>7823.817288974431</v>
      </c>
      <c r="L94" s="27">
        <f t="shared" si="14"/>
        <v>60455.94010629453</v>
      </c>
      <c r="M94" s="27">
        <v>18595.763146578523</v>
      </c>
      <c r="N94" s="27">
        <f t="shared" si="15"/>
        <v>34036.35967074158</v>
      </c>
      <c r="O94" s="27">
        <f t="shared" si="12"/>
        <v>41860.17695971601</v>
      </c>
      <c r="P94" s="6"/>
      <c r="Q94" s="4">
        <v>2</v>
      </c>
      <c r="R94" s="4"/>
      <c r="S94" s="6" t="s">
        <v>35</v>
      </c>
    </row>
    <row r="95" spans="1:19" ht="24" customHeight="1">
      <c r="A95" s="4">
        <v>3</v>
      </c>
      <c r="B95" s="5"/>
      <c r="C95" s="40" t="s">
        <v>36</v>
      </c>
      <c r="D95" s="27">
        <f>D96+D97</f>
        <v>447964.31705299136</v>
      </c>
      <c r="E95" s="27">
        <f>E96+E97</f>
        <v>63211.23044733566</v>
      </c>
      <c r="F95" s="27">
        <f>F96+F97</f>
        <v>511175.547500327</v>
      </c>
      <c r="G95" s="27">
        <f>G96+G97</f>
        <v>141400.71622118272</v>
      </c>
      <c r="H95" s="27">
        <f t="shared" si="16"/>
        <v>306563.60083180864</v>
      </c>
      <c r="I95" s="27">
        <f t="shared" si="17"/>
        <v>369774.8312791443</v>
      </c>
      <c r="J95" s="27">
        <f>J96+J97</f>
        <v>415093.1290320758</v>
      </c>
      <c r="K95" s="27">
        <f>K96+K97</f>
        <v>59311.85622195348</v>
      </c>
      <c r="L95" s="27">
        <f>L96+L97</f>
        <v>474404.9852540293</v>
      </c>
      <c r="M95" s="27">
        <f>M96+M97</f>
        <v>131909.2937656687</v>
      </c>
      <c r="N95" s="27">
        <f t="shared" si="15"/>
        <v>283183.8352664071</v>
      </c>
      <c r="O95" s="27">
        <f t="shared" si="12"/>
        <v>342495.6914883606</v>
      </c>
      <c r="P95" s="6"/>
      <c r="Q95" s="4">
        <v>3</v>
      </c>
      <c r="R95" s="4"/>
      <c r="S95" s="6" t="s">
        <v>37</v>
      </c>
    </row>
    <row r="96" spans="1:19" ht="24" customHeight="1">
      <c r="A96" s="7">
        <v>3.1</v>
      </c>
      <c r="B96" s="10"/>
      <c r="C96" s="42" t="s">
        <v>38</v>
      </c>
      <c r="D96" s="26">
        <v>350394.9750255676</v>
      </c>
      <c r="E96" s="26">
        <v>58189.78658150557</v>
      </c>
      <c r="F96" s="26">
        <f t="shared" si="13"/>
        <v>408584.76160707313</v>
      </c>
      <c r="G96" s="26">
        <v>115575.86970196723</v>
      </c>
      <c r="H96" s="26">
        <f t="shared" si="16"/>
        <v>234819.10532360035</v>
      </c>
      <c r="I96" s="26">
        <f t="shared" si="17"/>
        <v>293008.8919051059</v>
      </c>
      <c r="J96" s="26">
        <v>326525.19967326365</v>
      </c>
      <c r="K96" s="26">
        <v>53877.649670352155</v>
      </c>
      <c r="L96" s="26">
        <f t="shared" si="14"/>
        <v>380402.8493436158</v>
      </c>
      <c r="M96" s="26">
        <v>108248.08641515467</v>
      </c>
      <c r="N96" s="26">
        <f t="shared" si="15"/>
        <v>218277.11325810896</v>
      </c>
      <c r="O96" s="26">
        <f t="shared" si="12"/>
        <v>272154.76292846113</v>
      </c>
      <c r="P96" s="9"/>
      <c r="Q96" s="7">
        <v>3.1</v>
      </c>
      <c r="R96" s="7"/>
      <c r="S96" s="9" t="s">
        <v>39</v>
      </c>
    </row>
    <row r="97" spans="1:19" ht="24" customHeight="1">
      <c r="A97" s="7">
        <v>3.2</v>
      </c>
      <c r="B97" s="8"/>
      <c r="C97" s="43" t="s">
        <v>40</v>
      </c>
      <c r="D97" s="26">
        <v>97569.34202742379</v>
      </c>
      <c r="E97" s="26">
        <v>5021.443865830091</v>
      </c>
      <c r="F97" s="26">
        <f t="shared" si="13"/>
        <v>102590.78589325388</v>
      </c>
      <c r="G97" s="26">
        <v>25824.846519215484</v>
      </c>
      <c r="H97" s="26">
        <f t="shared" si="16"/>
        <v>71744.4955082083</v>
      </c>
      <c r="I97" s="26">
        <f t="shared" si="17"/>
        <v>76765.9393740384</v>
      </c>
      <c r="J97" s="26">
        <v>88567.92935881217</v>
      </c>
      <c r="K97" s="26">
        <v>5434.2065516013245</v>
      </c>
      <c r="L97" s="26">
        <f t="shared" si="14"/>
        <v>94002.13591041349</v>
      </c>
      <c r="M97" s="26">
        <v>23661.207350514014</v>
      </c>
      <c r="N97" s="26">
        <f t="shared" si="15"/>
        <v>64906.72200829815</v>
      </c>
      <c r="O97" s="26">
        <f t="shared" si="12"/>
        <v>70340.92855989948</v>
      </c>
      <c r="P97" s="9"/>
      <c r="Q97" s="7">
        <v>3.2</v>
      </c>
      <c r="R97" s="7"/>
      <c r="S97" s="9" t="s">
        <v>41</v>
      </c>
    </row>
    <row r="98" spans="1:19" ht="24" customHeight="1">
      <c r="A98" s="4">
        <v>4</v>
      </c>
      <c r="B98" s="5"/>
      <c r="C98" s="40" t="s">
        <v>42</v>
      </c>
      <c r="D98" s="27">
        <v>81903.02963710329</v>
      </c>
      <c r="E98" s="27">
        <v>1758.7434217021307</v>
      </c>
      <c r="F98" s="27">
        <f t="shared" si="13"/>
        <v>83661.77305880543</v>
      </c>
      <c r="G98" s="27">
        <v>36782.29282419716</v>
      </c>
      <c r="H98" s="27">
        <f t="shared" si="16"/>
        <v>45120.73681290613</v>
      </c>
      <c r="I98" s="27">
        <f t="shared" si="17"/>
        <v>46879.480234608265</v>
      </c>
      <c r="J98" s="27">
        <v>74710.54542832817</v>
      </c>
      <c r="K98" s="27">
        <v>1658.5863124052985</v>
      </c>
      <c r="L98" s="27">
        <f t="shared" si="14"/>
        <v>76369.13174073347</v>
      </c>
      <c r="M98" s="27">
        <v>33616.02879014416</v>
      </c>
      <c r="N98" s="27">
        <f t="shared" si="15"/>
        <v>41094.51663818401</v>
      </c>
      <c r="O98" s="27">
        <f t="shared" si="12"/>
        <v>42753.10295058931</v>
      </c>
      <c r="P98" s="6"/>
      <c r="Q98" s="4">
        <v>4</v>
      </c>
      <c r="R98" s="4"/>
      <c r="S98" s="6" t="s">
        <v>43</v>
      </c>
    </row>
    <row r="99" spans="1:19" ht="24" customHeight="1">
      <c r="A99" s="4">
        <v>5</v>
      </c>
      <c r="B99" s="5"/>
      <c r="C99" s="40" t="s">
        <v>17</v>
      </c>
      <c r="D99" s="27">
        <v>75712.46985924168</v>
      </c>
      <c r="E99" s="27">
        <v>28409.945512503582</v>
      </c>
      <c r="F99" s="27">
        <f t="shared" si="13"/>
        <v>104122.41537174527</v>
      </c>
      <c r="G99" s="27">
        <v>15203.470914222857</v>
      </c>
      <c r="H99" s="27">
        <f t="shared" si="16"/>
        <v>60508.99894501883</v>
      </c>
      <c r="I99" s="27">
        <f t="shared" si="17"/>
        <v>88918.94445752242</v>
      </c>
      <c r="J99" s="27">
        <v>70600.86899837955</v>
      </c>
      <c r="K99" s="27">
        <v>25198.211101982328</v>
      </c>
      <c r="L99" s="27">
        <f t="shared" si="14"/>
        <v>95799.08010036187</v>
      </c>
      <c r="M99" s="27">
        <v>14250.428155933272</v>
      </c>
      <c r="N99" s="27">
        <f t="shared" si="15"/>
        <v>56350.440842446274</v>
      </c>
      <c r="O99" s="27">
        <f t="shared" si="12"/>
        <v>81548.6519444286</v>
      </c>
      <c r="P99" s="6"/>
      <c r="Q99" s="4">
        <v>5</v>
      </c>
      <c r="R99" s="4"/>
      <c r="S99" s="6" t="s">
        <v>44</v>
      </c>
    </row>
    <row r="100" spans="1:19" ht="24" customHeight="1">
      <c r="A100" s="4">
        <v>6</v>
      </c>
      <c r="B100" s="5"/>
      <c r="C100" s="40" t="s">
        <v>45</v>
      </c>
      <c r="D100" s="27">
        <f>D101+D102</f>
        <v>97965.72236664969</v>
      </c>
      <c r="E100" s="27">
        <f>E101+E102</f>
        <v>33935.037986698895</v>
      </c>
      <c r="F100" s="27">
        <f>F101+F102</f>
        <v>131900.7603533486</v>
      </c>
      <c r="G100" s="27">
        <f>G101+G102</f>
        <v>18115.809967508987</v>
      </c>
      <c r="H100" s="27">
        <f t="shared" si="16"/>
        <v>79849.9123991407</v>
      </c>
      <c r="I100" s="27">
        <f t="shared" si="17"/>
        <v>113784.9503858396</v>
      </c>
      <c r="J100" s="27">
        <f>J101+J102</f>
        <v>88425.70470389212</v>
      </c>
      <c r="K100" s="27">
        <f>K101+K102</f>
        <v>30482.087364845636</v>
      </c>
      <c r="L100" s="27">
        <f>L101+L102</f>
        <v>118907.79206873773</v>
      </c>
      <c r="M100" s="27">
        <f>M101+M102</f>
        <v>16552.346333890724</v>
      </c>
      <c r="N100" s="27">
        <f t="shared" si="15"/>
        <v>71873.3583700014</v>
      </c>
      <c r="O100" s="27">
        <f t="shared" si="12"/>
        <v>102355.44573484702</v>
      </c>
      <c r="P100" s="6"/>
      <c r="Q100" s="4">
        <v>6</v>
      </c>
      <c r="R100" s="4"/>
      <c r="S100" s="6" t="s">
        <v>46</v>
      </c>
    </row>
    <row r="101" spans="1:19" ht="24" customHeight="1">
      <c r="A101" s="7">
        <v>6.1</v>
      </c>
      <c r="B101" s="8"/>
      <c r="C101" s="42" t="s">
        <v>47</v>
      </c>
      <c r="D101" s="26">
        <v>77961.2673164212</v>
      </c>
      <c r="E101" s="26">
        <v>33880.4414978323</v>
      </c>
      <c r="F101" s="26">
        <f t="shared" si="13"/>
        <v>111841.7088142535</v>
      </c>
      <c r="G101" s="26">
        <v>13701.175068003044</v>
      </c>
      <c r="H101" s="26">
        <f t="shared" si="16"/>
        <v>64260.09224841816</v>
      </c>
      <c r="I101" s="26">
        <f t="shared" si="17"/>
        <v>98140.53374625047</v>
      </c>
      <c r="J101" s="26">
        <v>70191.68200677837</v>
      </c>
      <c r="K101" s="26">
        <v>30433.077419184647</v>
      </c>
      <c r="L101" s="26">
        <f t="shared" si="14"/>
        <v>100624.75942596301</v>
      </c>
      <c r="M101" s="26">
        <v>12456.365605773988</v>
      </c>
      <c r="N101" s="26">
        <f t="shared" si="15"/>
        <v>57735.316401004384</v>
      </c>
      <c r="O101" s="26">
        <f t="shared" si="12"/>
        <v>88168.39382018903</v>
      </c>
      <c r="P101" s="9"/>
      <c r="Q101" s="7">
        <v>6.1</v>
      </c>
      <c r="R101" s="7"/>
      <c r="S101" s="9" t="s">
        <v>48</v>
      </c>
    </row>
    <row r="102" spans="1:19" ht="24" customHeight="1">
      <c r="A102" s="7">
        <v>6.2</v>
      </c>
      <c r="B102" s="8"/>
      <c r="C102" s="42" t="s">
        <v>49</v>
      </c>
      <c r="D102" s="26">
        <v>20004.45505022849</v>
      </c>
      <c r="E102" s="26">
        <v>54.59648886660147</v>
      </c>
      <c r="F102" s="26">
        <f t="shared" si="13"/>
        <v>20059.051539095093</v>
      </c>
      <c r="G102" s="26">
        <v>4414.634899505943</v>
      </c>
      <c r="H102" s="26">
        <f t="shared" si="16"/>
        <v>15589.820150722548</v>
      </c>
      <c r="I102" s="26">
        <f t="shared" si="17"/>
        <v>15644.41663958915</v>
      </c>
      <c r="J102" s="26">
        <v>18234.022697113738</v>
      </c>
      <c r="K102" s="26">
        <v>49.009945660990375</v>
      </c>
      <c r="L102" s="26">
        <f t="shared" si="14"/>
        <v>18283.032642774728</v>
      </c>
      <c r="M102" s="26">
        <v>4095.9807281167364</v>
      </c>
      <c r="N102" s="26">
        <f t="shared" si="15"/>
        <v>14138.041968997002</v>
      </c>
      <c r="O102" s="26">
        <f t="shared" si="12"/>
        <v>14187.051914657992</v>
      </c>
      <c r="P102" s="9"/>
      <c r="Q102" s="7">
        <v>6.2</v>
      </c>
      <c r="R102" s="7"/>
      <c r="S102" s="9" t="s">
        <v>50</v>
      </c>
    </row>
    <row r="103" spans="1:19" ht="24" customHeight="1">
      <c r="A103" s="4">
        <v>7</v>
      </c>
      <c r="B103" s="5"/>
      <c r="C103" s="40" t="s">
        <v>51</v>
      </c>
      <c r="D103" s="27">
        <f>D104+D105+D106+D107</f>
        <v>81019.75702055701</v>
      </c>
      <c r="E103" s="27">
        <f>E104+E105+E106+E107</f>
        <v>320.4032052518371</v>
      </c>
      <c r="F103" s="27">
        <f>F104+F105+F106+F107</f>
        <v>81340.16022580884</v>
      </c>
      <c r="G103" s="27">
        <f>G104+G105+G106+G107</f>
        <v>37131.88822948509</v>
      </c>
      <c r="H103" s="27">
        <f t="shared" si="16"/>
        <v>43887.868791071916</v>
      </c>
      <c r="I103" s="27">
        <f t="shared" si="17"/>
        <v>44208.27199632375</v>
      </c>
      <c r="J103" s="27">
        <f>J104+J105+J106+J107</f>
        <v>75454.56483804778</v>
      </c>
      <c r="K103" s="27">
        <f>K104+K105+K106+K107</f>
        <v>319.4255714447917</v>
      </c>
      <c r="L103" s="27">
        <f>L104+L105+L106+L107</f>
        <v>75773.99040949257</v>
      </c>
      <c r="M103" s="27">
        <f>M104+M105+M106+M107</f>
        <v>34718.34211552411</v>
      </c>
      <c r="N103" s="27">
        <f t="shared" si="15"/>
        <v>40736.22272252367</v>
      </c>
      <c r="O103" s="27">
        <f t="shared" si="12"/>
        <v>41055.648293968465</v>
      </c>
      <c r="P103" s="6"/>
      <c r="Q103" s="4">
        <v>7</v>
      </c>
      <c r="R103" s="4"/>
      <c r="S103" s="6" t="s">
        <v>52</v>
      </c>
    </row>
    <row r="104" spans="1:19" ht="24" customHeight="1">
      <c r="A104" s="7">
        <v>7.1</v>
      </c>
      <c r="B104" s="8"/>
      <c r="C104" s="42" t="s">
        <v>53</v>
      </c>
      <c r="D104" s="26">
        <v>18129.229999999996</v>
      </c>
      <c r="E104" s="26">
        <v>200.14</v>
      </c>
      <c r="F104" s="26">
        <f t="shared" si="13"/>
        <v>18329.369999999995</v>
      </c>
      <c r="G104" s="26">
        <v>8899.671279796112</v>
      </c>
      <c r="H104" s="26">
        <f t="shared" si="16"/>
        <v>9229.558720203884</v>
      </c>
      <c r="I104" s="26">
        <f t="shared" si="17"/>
        <v>9429.698720203884</v>
      </c>
      <c r="J104" s="26">
        <v>16802.086848676692</v>
      </c>
      <c r="K104" s="26">
        <v>180.0143910775319</v>
      </c>
      <c r="L104" s="26">
        <f t="shared" si="14"/>
        <v>16982.101239754225</v>
      </c>
      <c r="M104" s="26">
        <v>8289.420860210183</v>
      </c>
      <c r="N104" s="26">
        <f t="shared" si="15"/>
        <v>8512.66598846651</v>
      </c>
      <c r="O104" s="26">
        <f t="shared" si="12"/>
        <v>8692.680379544043</v>
      </c>
      <c r="P104" s="9"/>
      <c r="Q104" s="7">
        <v>7.1</v>
      </c>
      <c r="R104" s="7"/>
      <c r="S104" s="9" t="s">
        <v>54</v>
      </c>
    </row>
    <row r="105" spans="1:19" ht="24" customHeight="1">
      <c r="A105" s="7">
        <v>7.2</v>
      </c>
      <c r="B105" s="8"/>
      <c r="C105" s="43" t="s">
        <v>55</v>
      </c>
      <c r="D105" s="26">
        <v>37401.93174816349</v>
      </c>
      <c r="E105" s="26">
        <v>387.64119325757247</v>
      </c>
      <c r="F105" s="26">
        <f t="shared" si="13"/>
        <v>37789.572941421065</v>
      </c>
      <c r="G105" s="26">
        <v>19083.01250246131</v>
      </c>
      <c r="H105" s="26">
        <f t="shared" si="16"/>
        <v>18318.91924570218</v>
      </c>
      <c r="I105" s="26">
        <f t="shared" si="17"/>
        <v>18706.560438959754</v>
      </c>
      <c r="J105" s="26">
        <v>35278.34536424485</v>
      </c>
      <c r="K105" s="26">
        <v>380.0201566037882</v>
      </c>
      <c r="L105" s="26">
        <f t="shared" si="14"/>
        <v>35658.36552084864</v>
      </c>
      <c r="M105" s="26">
        <v>18048.897167915424</v>
      </c>
      <c r="N105" s="26">
        <f t="shared" si="15"/>
        <v>17229.448196329427</v>
      </c>
      <c r="O105" s="26">
        <f t="shared" si="12"/>
        <v>17609.468352933214</v>
      </c>
      <c r="P105" s="9"/>
      <c r="Q105" s="7">
        <v>7.2</v>
      </c>
      <c r="R105" s="7"/>
      <c r="S105" s="9" t="s">
        <v>56</v>
      </c>
    </row>
    <row r="106" spans="1:19" ht="24" customHeight="1">
      <c r="A106" s="7">
        <v>7.3</v>
      </c>
      <c r="B106" s="8"/>
      <c r="C106" s="42" t="s">
        <v>57</v>
      </c>
      <c r="D106" s="26">
        <v>913.2358476747248</v>
      </c>
      <c r="E106" s="26">
        <v>-75.94</v>
      </c>
      <c r="F106" s="26">
        <f t="shared" si="13"/>
        <v>837.2958476747249</v>
      </c>
      <c r="G106" s="26">
        <v>158.8233702205104</v>
      </c>
      <c r="H106" s="26">
        <f t="shared" si="16"/>
        <v>754.4124774542145</v>
      </c>
      <c r="I106" s="26">
        <f t="shared" si="17"/>
        <v>678.4724774542144</v>
      </c>
      <c r="J106" s="26">
        <v>820.5545722144898</v>
      </c>
      <c r="K106" s="26">
        <v>-68.30365173592372</v>
      </c>
      <c r="L106" s="26">
        <f t="shared" si="14"/>
        <v>752.2509204785661</v>
      </c>
      <c r="M106" s="26">
        <v>143.38501867827367</v>
      </c>
      <c r="N106" s="26">
        <f t="shared" si="15"/>
        <v>677.1695535362161</v>
      </c>
      <c r="O106" s="26">
        <f t="shared" si="12"/>
        <v>608.8659018002924</v>
      </c>
      <c r="P106" s="9"/>
      <c r="Q106" s="7">
        <v>7.3</v>
      </c>
      <c r="R106" s="7"/>
      <c r="S106" s="9" t="s">
        <v>58</v>
      </c>
    </row>
    <row r="107" spans="1:19" ht="24" customHeight="1">
      <c r="A107" s="7">
        <v>7.4</v>
      </c>
      <c r="B107" s="8"/>
      <c r="C107" s="42" t="s">
        <v>59</v>
      </c>
      <c r="D107" s="26">
        <v>24575.359424718787</v>
      </c>
      <c r="E107" s="26">
        <v>-191.43798800573535</v>
      </c>
      <c r="F107" s="26">
        <f t="shared" si="13"/>
        <v>24383.92143671305</v>
      </c>
      <c r="G107" s="26">
        <v>8990.381077007156</v>
      </c>
      <c r="H107" s="26">
        <f t="shared" si="16"/>
        <v>15584.97834771163</v>
      </c>
      <c r="I107" s="26">
        <f t="shared" si="17"/>
        <v>15393.540359705896</v>
      </c>
      <c r="J107" s="26">
        <v>22553.57805291174</v>
      </c>
      <c r="K107" s="26">
        <v>-172.3053245006048</v>
      </c>
      <c r="L107" s="26">
        <f t="shared" si="14"/>
        <v>22381.272728411135</v>
      </c>
      <c r="M107" s="26">
        <v>8236.63906872023</v>
      </c>
      <c r="N107" s="26">
        <f t="shared" si="15"/>
        <v>14316.93898419151</v>
      </c>
      <c r="O107" s="26">
        <f t="shared" si="12"/>
        <v>14144.633659690906</v>
      </c>
      <c r="P107" s="9"/>
      <c r="Q107" s="7">
        <v>7.4</v>
      </c>
      <c r="R107" s="7"/>
      <c r="S107" s="9" t="s">
        <v>60</v>
      </c>
    </row>
    <row r="108" spans="1:19" ht="33" customHeight="1">
      <c r="A108" s="4">
        <v>8</v>
      </c>
      <c r="B108" s="5"/>
      <c r="C108" s="40" t="s">
        <v>61</v>
      </c>
      <c r="D108" s="27">
        <f>D109+D110</f>
        <v>185044.47542950275</v>
      </c>
      <c r="E108" s="27">
        <f>E109+E110</f>
        <v>3976.438175365165</v>
      </c>
      <c r="F108" s="27">
        <f>F109+F110</f>
        <v>189020.9136048679</v>
      </c>
      <c r="G108" s="27">
        <f>G109+G110</f>
        <v>51447.15604417667</v>
      </c>
      <c r="H108" s="27">
        <f t="shared" si="16"/>
        <v>133597.3193853261</v>
      </c>
      <c r="I108" s="27">
        <f t="shared" si="17"/>
        <v>137573.75756069124</v>
      </c>
      <c r="J108" s="27">
        <f>J109+J110</f>
        <v>166214.8346002055</v>
      </c>
      <c r="K108" s="27">
        <f>K109+K110</f>
        <v>3571.121771707551</v>
      </c>
      <c r="L108" s="27">
        <f>L109+L110</f>
        <v>169785.95637191305</v>
      </c>
      <c r="M108" s="27">
        <f>M109+M110</f>
        <v>46322.91649389607</v>
      </c>
      <c r="N108" s="27">
        <f t="shared" si="15"/>
        <v>119891.91810630943</v>
      </c>
      <c r="O108" s="27">
        <f t="shared" si="12"/>
        <v>123463.03987801698</v>
      </c>
      <c r="P108" s="6"/>
      <c r="Q108" s="4">
        <v>8</v>
      </c>
      <c r="R108" s="4"/>
      <c r="S108" s="6" t="s">
        <v>62</v>
      </c>
    </row>
    <row r="109" spans="1:19" ht="24" customHeight="1">
      <c r="A109" s="7">
        <v>8.1</v>
      </c>
      <c r="B109" s="8"/>
      <c r="C109" s="42" t="s">
        <v>63</v>
      </c>
      <c r="D109" s="26">
        <v>11008.279999999999</v>
      </c>
      <c r="E109" s="26">
        <v>2150.87</v>
      </c>
      <c r="F109" s="26">
        <f t="shared" si="13"/>
        <v>13159.149999999998</v>
      </c>
      <c r="G109" s="26">
        <v>3752.081293623152</v>
      </c>
      <c r="H109" s="26">
        <f t="shared" si="16"/>
        <v>7256.1987063768465</v>
      </c>
      <c r="I109" s="26">
        <f t="shared" si="17"/>
        <v>9407.068706376846</v>
      </c>
      <c r="J109" s="26">
        <v>10194.136545143992</v>
      </c>
      <c r="K109" s="26">
        <v>1931.6353097720635</v>
      </c>
      <c r="L109" s="26">
        <f t="shared" si="14"/>
        <v>12125.771854916056</v>
      </c>
      <c r="M109" s="26">
        <v>3493.237276705963</v>
      </c>
      <c r="N109" s="26">
        <f t="shared" si="15"/>
        <v>6700.89926843803</v>
      </c>
      <c r="O109" s="26">
        <f t="shared" si="12"/>
        <v>8632.534578210094</v>
      </c>
      <c r="P109" s="9"/>
      <c r="Q109" s="7">
        <v>8.1</v>
      </c>
      <c r="R109" s="7"/>
      <c r="S109" s="9" t="s">
        <v>64</v>
      </c>
    </row>
    <row r="110" spans="1:19" ht="24" customHeight="1">
      <c r="A110" s="7">
        <v>8.2</v>
      </c>
      <c r="B110" s="8"/>
      <c r="C110" s="42" t="s">
        <v>65</v>
      </c>
      <c r="D110" s="26">
        <v>174036.19542950275</v>
      </c>
      <c r="E110" s="26">
        <v>1825.5681753651654</v>
      </c>
      <c r="F110" s="26">
        <f t="shared" si="13"/>
        <v>175861.7636048679</v>
      </c>
      <c r="G110" s="26">
        <v>47695.07475055352</v>
      </c>
      <c r="H110" s="26">
        <f t="shared" si="16"/>
        <v>126341.12067894923</v>
      </c>
      <c r="I110" s="26">
        <f t="shared" si="17"/>
        <v>128166.68885431439</v>
      </c>
      <c r="J110" s="26">
        <v>156020.6980550615</v>
      </c>
      <c r="K110" s="26">
        <v>1639.4864619354876</v>
      </c>
      <c r="L110" s="26">
        <f t="shared" si="14"/>
        <v>157660.184516997</v>
      </c>
      <c r="M110" s="26">
        <v>42829.6792171901</v>
      </c>
      <c r="N110" s="26">
        <f t="shared" si="15"/>
        <v>113191.01883787141</v>
      </c>
      <c r="O110" s="26">
        <f t="shared" si="12"/>
        <v>114830.50529980689</v>
      </c>
      <c r="P110" s="9"/>
      <c r="Q110" s="7">
        <v>8.2</v>
      </c>
      <c r="R110" s="7"/>
      <c r="S110" s="9" t="s">
        <v>66</v>
      </c>
    </row>
    <row r="111" spans="1:19" ht="24" customHeight="1">
      <c r="A111" s="4">
        <v>9</v>
      </c>
      <c r="B111" s="5"/>
      <c r="C111" s="40" t="s">
        <v>67</v>
      </c>
      <c r="D111" s="27">
        <f>D112+D113</f>
        <v>218841.58188230134</v>
      </c>
      <c r="E111" s="27">
        <f>E112+E113</f>
        <v>2519.3399500492324</v>
      </c>
      <c r="F111" s="27">
        <f>F112+F113</f>
        <v>221360.92183235058</v>
      </c>
      <c r="G111" s="27">
        <f>G112+G113</f>
        <v>50629.40404179458</v>
      </c>
      <c r="H111" s="27">
        <f t="shared" si="16"/>
        <v>168212.17784050677</v>
      </c>
      <c r="I111" s="27">
        <f t="shared" si="17"/>
        <v>170731.517790556</v>
      </c>
      <c r="J111" s="27">
        <f>J112+J113</f>
        <v>199002.91702878702</v>
      </c>
      <c r="K111" s="27">
        <f>K112+K113</f>
        <v>2264.7672604801483</v>
      </c>
      <c r="L111" s="27">
        <f>L112+L113</f>
        <v>201267.68428926717</v>
      </c>
      <c r="M111" s="27">
        <f>M112+M113</f>
        <v>46475.033558585965</v>
      </c>
      <c r="N111" s="27">
        <f t="shared" si="15"/>
        <v>152527.88347020105</v>
      </c>
      <c r="O111" s="27">
        <f t="shared" si="12"/>
        <v>154792.6507306812</v>
      </c>
      <c r="P111" s="6"/>
      <c r="Q111" s="4">
        <v>9</v>
      </c>
      <c r="R111" s="4"/>
      <c r="S111" s="6" t="s">
        <v>68</v>
      </c>
    </row>
    <row r="112" spans="1:19" ht="24" customHeight="1">
      <c r="A112" s="7">
        <v>9.1</v>
      </c>
      <c r="B112" s="8"/>
      <c r="C112" s="42" t="s">
        <v>69</v>
      </c>
      <c r="D112" s="26">
        <v>125874</v>
      </c>
      <c r="E112" s="26">
        <v>1616</v>
      </c>
      <c r="F112" s="26">
        <f t="shared" si="13"/>
        <v>127490</v>
      </c>
      <c r="G112" s="26">
        <v>31782.926688465333</v>
      </c>
      <c r="H112" s="26">
        <f t="shared" si="16"/>
        <v>94091.07331153467</v>
      </c>
      <c r="I112" s="26">
        <f t="shared" si="17"/>
        <v>95707.07331153467</v>
      </c>
      <c r="J112" s="26">
        <v>113579.12031701367</v>
      </c>
      <c r="K112" s="26">
        <v>1453.4988307249505</v>
      </c>
      <c r="L112" s="26">
        <f t="shared" si="14"/>
        <v>115032.61914773862</v>
      </c>
      <c r="M112" s="26">
        <v>29092.83808091532</v>
      </c>
      <c r="N112" s="26">
        <f t="shared" si="15"/>
        <v>84486.28223609836</v>
      </c>
      <c r="O112" s="26">
        <f t="shared" si="12"/>
        <v>85939.7810668233</v>
      </c>
      <c r="P112" s="9"/>
      <c r="Q112" s="7">
        <v>9.1</v>
      </c>
      <c r="R112" s="7"/>
      <c r="S112" s="9" t="s">
        <v>70</v>
      </c>
    </row>
    <row r="113" spans="1:19" ht="24" customHeight="1">
      <c r="A113" s="7">
        <v>9.2</v>
      </c>
      <c r="B113" s="8"/>
      <c r="C113" s="43" t="s">
        <v>71</v>
      </c>
      <c r="D113" s="26">
        <v>92967.58188230134</v>
      </c>
      <c r="E113" s="26">
        <v>903.3399500492324</v>
      </c>
      <c r="F113" s="26">
        <f t="shared" si="13"/>
        <v>93870.92183235058</v>
      </c>
      <c r="G113" s="26">
        <v>18846.47735332925</v>
      </c>
      <c r="H113" s="26">
        <f t="shared" si="16"/>
        <v>74121.1045289721</v>
      </c>
      <c r="I113" s="26">
        <f t="shared" si="17"/>
        <v>75024.44447902133</v>
      </c>
      <c r="J113" s="26">
        <v>85423.79671177335</v>
      </c>
      <c r="K113" s="26">
        <v>811.2684297551979</v>
      </c>
      <c r="L113" s="26">
        <f t="shared" si="14"/>
        <v>86235.06514152855</v>
      </c>
      <c r="M113" s="26">
        <v>17382.195477670644</v>
      </c>
      <c r="N113" s="26">
        <f t="shared" si="15"/>
        <v>68041.60123410271</v>
      </c>
      <c r="O113" s="26">
        <f t="shared" si="12"/>
        <v>68852.86966385791</v>
      </c>
      <c r="P113" s="9"/>
      <c r="Q113" s="7">
        <v>9.2</v>
      </c>
      <c r="R113" s="7"/>
      <c r="S113" s="9" t="s">
        <v>72</v>
      </c>
    </row>
    <row r="114" spans="1:19" ht="30.75" customHeight="1">
      <c r="A114" s="4">
        <v>10</v>
      </c>
      <c r="B114" s="5"/>
      <c r="C114" s="44" t="s">
        <v>73</v>
      </c>
      <c r="D114" s="27">
        <f aca="true" t="shared" si="18" ref="D114:O114">D111+D108+D103+D100+D99+D98+D95+D94+D90</f>
        <v>1343774.9899999998</v>
      </c>
      <c r="E114" s="27">
        <f t="shared" si="18"/>
        <v>147100.5598405645</v>
      </c>
      <c r="F114" s="27">
        <f t="shared" si="18"/>
        <v>1490875.5498405646</v>
      </c>
      <c r="G114" s="27">
        <f t="shared" si="18"/>
        <v>418728.7758458671</v>
      </c>
      <c r="H114" s="27">
        <f t="shared" si="18"/>
        <v>925046.2141541328</v>
      </c>
      <c r="I114" s="27">
        <f t="shared" si="18"/>
        <v>1072146.7739946973</v>
      </c>
      <c r="J114" s="27">
        <f t="shared" si="18"/>
        <v>1231265.8335408932</v>
      </c>
      <c r="K114" s="27">
        <f t="shared" si="18"/>
        <v>133556.07901737627</v>
      </c>
      <c r="L114" s="27">
        <f t="shared" si="18"/>
        <v>1364821.9125582695</v>
      </c>
      <c r="M114" s="27">
        <f t="shared" si="18"/>
        <v>385699.74885750347</v>
      </c>
      <c r="N114" s="27">
        <f t="shared" si="18"/>
        <v>845566.0846833899</v>
      </c>
      <c r="O114" s="27">
        <f t="shared" si="18"/>
        <v>979122.1637007659</v>
      </c>
      <c r="P114" s="6"/>
      <c r="Q114" s="4">
        <v>10</v>
      </c>
      <c r="R114" s="4"/>
      <c r="S114" s="6" t="s">
        <v>74</v>
      </c>
    </row>
    <row r="115" spans="1:19" ht="24" customHeight="1">
      <c r="A115" s="4">
        <v>11</v>
      </c>
      <c r="B115" s="24"/>
      <c r="C115" s="45" t="s">
        <v>88</v>
      </c>
      <c r="D115" s="27"/>
      <c r="E115" s="27"/>
      <c r="F115" s="27">
        <v>49709</v>
      </c>
      <c r="G115" s="27"/>
      <c r="H115" s="27"/>
      <c r="I115" s="27">
        <f>F115</f>
        <v>49709</v>
      </c>
      <c r="J115" s="27"/>
      <c r="K115" s="27"/>
      <c r="L115" s="27">
        <v>45933</v>
      </c>
      <c r="M115" s="27"/>
      <c r="N115" s="27"/>
      <c r="O115" s="27">
        <f>L115</f>
        <v>45933</v>
      </c>
      <c r="P115" s="6"/>
      <c r="Q115" s="4">
        <v>11</v>
      </c>
      <c r="R115" s="28"/>
      <c r="S115" s="6" t="s">
        <v>75</v>
      </c>
    </row>
    <row r="116" spans="1:19" ht="33" customHeight="1">
      <c r="A116" s="4">
        <v>12</v>
      </c>
      <c r="B116" s="24"/>
      <c r="C116" s="44" t="s">
        <v>89</v>
      </c>
      <c r="D116" s="27"/>
      <c r="E116" s="27"/>
      <c r="F116" s="27">
        <f>F114+F115</f>
        <v>1540584.5498405646</v>
      </c>
      <c r="G116" s="27"/>
      <c r="H116" s="27"/>
      <c r="I116" s="27">
        <f>I114+I115</f>
        <v>1121855.7739946973</v>
      </c>
      <c r="J116" s="27"/>
      <c r="K116" s="27"/>
      <c r="L116" s="27">
        <f>L114+L115</f>
        <v>1410754.9125582695</v>
      </c>
      <c r="M116" s="27"/>
      <c r="N116" s="27"/>
      <c r="O116" s="27">
        <f>O114+O115</f>
        <v>1025055.1637007659</v>
      </c>
      <c r="P116" s="6"/>
      <c r="Q116" s="4">
        <v>12</v>
      </c>
      <c r="R116" s="28"/>
      <c r="S116" s="6" t="s">
        <v>107</v>
      </c>
    </row>
    <row r="117" spans="1:19" ht="24" customHeight="1">
      <c r="A117" s="4"/>
      <c r="B117" s="5"/>
      <c r="C117" s="46" t="s">
        <v>90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6"/>
      <c r="Q117" s="4"/>
      <c r="R117" s="4"/>
      <c r="S117" s="6" t="s">
        <v>76</v>
      </c>
    </row>
    <row r="118" spans="1:19" ht="24" customHeight="1">
      <c r="A118" s="4">
        <v>13</v>
      </c>
      <c r="B118" s="5"/>
      <c r="C118" s="40" t="s">
        <v>91</v>
      </c>
      <c r="D118" s="27"/>
      <c r="E118" s="27"/>
      <c r="F118" s="27">
        <v>1531433</v>
      </c>
      <c r="G118" s="27"/>
      <c r="H118" s="27"/>
      <c r="I118" s="27">
        <f>F118-G114</f>
        <v>1112704.224154133</v>
      </c>
      <c r="J118" s="27"/>
      <c r="K118" s="27"/>
      <c r="L118" s="27">
        <v>1402369</v>
      </c>
      <c r="M118" s="27"/>
      <c r="N118" s="27"/>
      <c r="O118" s="27">
        <f>L118-M114</f>
        <v>1016669.2511424965</v>
      </c>
      <c r="P118" s="6"/>
      <c r="Q118" s="4">
        <v>13</v>
      </c>
      <c r="R118" s="4"/>
      <c r="S118" s="6" t="s">
        <v>108</v>
      </c>
    </row>
    <row r="119" spans="1:19" ht="24" customHeight="1">
      <c r="A119" s="12">
        <v>14</v>
      </c>
      <c r="B119" s="13"/>
      <c r="C119" s="47" t="s">
        <v>92</v>
      </c>
      <c r="D119" s="29"/>
      <c r="E119" s="29"/>
      <c r="F119" s="29">
        <f>F118-F116</f>
        <v>-9151.549840564607</v>
      </c>
      <c r="G119" s="29"/>
      <c r="H119" s="29"/>
      <c r="I119" s="29">
        <f>I118-I116</f>
        <v>-9151.549840564374</v>
      </c>
      <c r="J119" s="29"/>
      <c r="K119" s="29"/>
      <c r="L119" s="29">
        <f>L118-L116</f>
        <v>-8385.912558269454</v>
      </c>
      <c r="M119" s="29"/>
      <c r="N119" s="29"/>
      <c r="O119" s="29">
        <f>O118-O116</f>
        <v>-8385.912558269454</v>
      </c>
      <c r="P119" s="14"/>
      <c r="Q119" s="12">
        <v>14</v>
      </c>
      <c r="R119" s="12"/>
      <c r="S119" s="14" t="s">
        <v>93</v>
      </c>
    </row>
    <row r="120" spans="1:19" ht="20.25">
      <c r="A120" s="16"/>
      <c r="B120" s="16"/>
      <c r="C120" s="48"/>
      <c r="D120" s="16"/>
      <c r="E120" s="16"/>
      <c r="F120" s="16"/>
      <c r="G120" s="16"/>
      <c r="H120" s="11" t="s">
        <v>77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5" t="s">
        <v>78</v>
      </c>
    </row>
    <row r="121" spans="1:19" ht="27" customHeight="1">
      <c r="A121" s="60" t="s">
        <v>0</v>
      </c>
      <c r="B121" s="60"/>
      <c r="C121" s="60"/>
      <c r="D121" s="60"/>
      <c r="E121" s="60"/>
      <c r="F121" s="60"/>
      <c r="G121" s="60"/>
      <c r="H121" s="60"/>
      <c r="I121" s="60"/>
      <c r="J121" s="61" t="s">
        <v>1</v>
      </c>
      <c r="K121" s="61"/>
      <c r="L121" s="61"/>
      <c r="M121" s="61"/>
      <c r="N121" s="61"/>
      <c r="O121" s="61"/>
      <c r="P121" s="61"/>
      <c r="Q121" s="61"/>
      <c r="R121" s="61"/>
      <c r="S121" s="61"/>
    </row>
    <row r="122" spans="1:19" ht="27" customHeight="1">
      <c r="A122" s="62" t="s">
        <v>2</v>
      </c>
      <c r="B122" s="62"/>
      <c r="C122" s="62"/>
      <c r="D122" s="62"/>
      <c r="E122" s="62"/>
      <c r="F122" s="62"/>
      <c r="G122" s="62"/>
      <c r="H122" s="62"/>
      <c r="I122" s="62"/>
      <c r="J122" s="61" t="s">
        <v>97</v>
      </c>
      <c r="K122" s="61"/>
      <c r="L122" s="61"/>
      <c r="M122" s="61"/>
      <c r="N122" s="61"/>
      <c r="O122" s="61"/>
      <c r="P122" s="61"/>
      <c r="Q122" s="61"/>
      <c r="R122" s="61"/>
      <c r="S122" s="61"/>
    </row>
    <row r="123" spans="1:19" ht="27" customHeight="1">
      <c r="A123" s="1"/>
      <c r="B123" s="1"/>
      <c r="C123" s="41"/>
      <c r="D123" s="30"/>
      <c r="E123" s="30"/>
      <c r="F123" s="30"/>
      <c r="G123" s="3"/>
      <c r="H123" s="59" t="s">
        <v>3</v>
      </c>
      <c r="I123" s="59"/>
      <c r="J123" s="64" t="s">
        <v>99</v>
      </c>
      <c r="K123" s="55"/>
      <c r="L123" s="2"/>
      <c r="M123" s="31"/>
      <c r="N123" s="31"/>
      <c r="O123" s="31"/>
      <c r="P123" s="22"/>
      <c r="Q123" s="22"/>
      <c r="R123" s="22"/>
      <c r="S123" s="22"/>
    </row>
    <row r="124" spans="1:19" ht="24" customHeight="1">
      <c r="A124" s="57" t="s">
        <v>4</v>
      </c>
      <c r="B124" s="57"/>
      <c r="C124" s="57"/>
      <c r="D124" s="63" t="s">
        <v>95</v>
      </c>
      <c r="E124" s="63"/>
      <c r="F124" s="63"/>
      <c r="G124" s="63"/>
      <c r="H124" s="63"/>
      <c r="I124" s="63"/>
      <c r="J124" s="63" t="s">
        <v>95</v>
      </c>
      <c r="K124" s="63"/>
      <c r="L124" s="63"/>
      <c r="M124" s="63"/>
      <c r="N124" s="63"/>
      <c r="O124" s="63"/>
      <c r="P124" s="53" t="s">
        <v>5</v>
      </c>
      <c r="Q124" s="53"/>
      <c r="R124" s="53"/>
      <c r="S124" s="53"/>
    </row>
    <row r="125" spans="1:19" ht="24" customHeight="1">
      <c r="A125" s="58"/>
      <c r="B125" s="58"/>
      <c r="C125" s="58"/>
      <c r="D125" s="36" t="s">
        <v>6</v>
      </c>
      <c r="E125" s="36" t="s">
        <v>7</v>
      </c>
      <c r="F125" s="36" t="s">
        <v>8</v>
      </c>
      <c r="G125" s="37" t="s">
        <v>9</v>
      </c>
      <c r="H125" s="36" t="s">
        <v>10</v>
      </c>
      <c r="I125" s="36" t="s">
        <v>11</v>
      </c>
      <c r="J125" s="36" t="s">
        <v>6</v>
      </c>
      <c r="K125" s="36" t="s">
        <v>7</v>
      </c>
      <c r="L125" s="36" t="s">
        <v>12</v>
      </c>
      <c r="M125" s="37" t="s">
        <v>9</v>
      </c>
      <c r="N125" s="36" t="s">
        <v>10</v>
      </c>
      <c r="O125" s="36" t="s">
        <v>11</v>
      </c>
      <c r="P125" s="54"/>
      <c r="Q125" s="54"/>
      <c r="R125" s="54"/>
      <c r="S125" s="54"/>
    </row>
    <row r="126" spans="1:19" ht="24" customHeight="1">
      <c r="A126" s="58"/>
      <c r="B126" s="58"/>
      <c r="C126" s="58"/>
      <c r="D126" s="36" t="s">
        <v>13</v>
      </c>
      <c r="E126" s="36" t="s">
        <v>14</v>
      </c>
      <c r="F126" s="36" t="s">
        <v>15</v>
      </c>
      <c r="G126" s="36" t="s">
        <v>16</v>
      </c>
      <c r="H126" s="36" t="s">
        <v>13</v>
      </c>
      <c r="I126" s="36" t="s">
        <v>17</v>
      </c>
      <c r="J126" s="36" t="s">
        <v>18</v>
      </c>
      <c r="K126" s="36" t="s">
        <v>14</v>
      </c>
      <c r="L126" s="36" t="s">
        <v>19</v>
      </c>
      <c r="M126" s="36" t="s">
        <v>16</v>
      </c>
      <c r="N126" s="36" t="s">
        <v>13</v>
      </c>
      <c r="O126" s="36" t="s">
        <v>17</v>
      </c>
      <c r="P126" s="54"/>
      <c r="Q126" s="54"/>
      <c r="R126" s="54"/>
      <c r="S126" s="54"/>
    </row>
    <row r="127" spans="1:19" ht="24" customHeight="1">
      <c r="A127" s="58"/>
      <c r="B127" s="58"/>
      <c r="C127" s="58"/>
      <c r="D127" s="15" t="s">
        <v>20</v>
      </c>
      <c r="E127" s="15" t="s">
        <v>21</v>
      </c>
      <c r="F127" s="15" t="s">
        <v>22</v>
      </c>
      <c r="G127" s="15" t="s">
        <v>23</v>
      </c>
      <c r="H127" s="15" t="s">
        <v>24</v>
      </c>
      <c r="I127" s="15" t="s">
        <v>25</v>
      </c>
      <c r="J127" s="15" t="s">
        <v>20</v>
      </c>
      <c r="K127" s="15" t="s">
        <v>21</v>
      </c>
      <c r="L127" s="15" t="s">
        <v>22</v>
      </c>
      <c r="M127" s="15" t="s">
        <v>23</v>
      </c>
      <c r="N127" s="15" t="s">
        <v>24</v>
      </c>
      <c r="O127" s="15" t="s">
        <v>25</v>
      </c>
      <c r="P127" s="54"/>
      <c r="Q127" s="54"/>
      <c r="R127" s="54"/>
      <c r="S127" s="54"/>
    </row>
    <row r="128" spans="1:19" ht="24" customHeight="1">
      <c r="A128" s="59"/>
      <c r="B128" s="59"/>
      <c r="C128" s="59"/>
      <c r="D128" s="15"/>
      <c r="E128" s="15" t="s">
        <v>79</v>
      </c>
      <c r="F128" s="15"/>
      <c r="G128" s="38"/>
      <c r="H128" s="15"/>
      <c r="I128" s="15"/>
      <c r="J128" s="15"/>
      <c r="K128" s="15" t="s">
        <v>26</v>
      </c>
      <c r="L128" s="15"/>
      <c r="M128" s="38"/>
      <c r="N128" s="15"/>
      <c r="O128" s="15"/>
      <c r="P128" s="55"/>
      <c r="Q128" s="55"/>
      <c r="R128" s="55"/>
      <c r="S128" s="55"/>
    </row>
    <row r="129" spans="1:19" ht="24" customHeight="1">
      <c r="A129" s="56">
        <v>1</v>
      </c>
      <c r="B129" s="56"/>
      <c r="C129" s="56"/>
      <c r="D129" s="39">
        <v>38</v>
      </c>
      <c r="E129" s="39">
        <v>39</v>
      </c>
      <c r="F129" s="39">
        <v>40</v>
      </c>
      <c r="G129" s="39">
        <v>41</v>
      </c>
      <c r="H129" s="39">
        <v>42</v>
      </c>
      <c r="I129" s="39">
        <v>43</v>
      </c>
      <c r="J129" s="39">
        <v>44</v>
      </c>
      <c r="K129" s="39">
        <v>45</v>
      </c>
      <c r="L129" s="39">
        <v>46</v>
      </c>
      <c r="M129" s="39">
        <v>47</v>
      </c>
      <c r="N129" s="39">
        <v>48</v>
      </c>
      <c r="O129" s="39">
        <v>49</v>
      </c>
      <c r="P129" s="56">
        <v>1</v>
      </c>
      <c r="Q129" s="56"/>
      <c r="R129" s="56"/>
      <c r="S129" s="56"/>
    </row>
    <row r="130" spans="1:19" ht="24" customHeight="1">
      <c r="A130" s="4">
        <v>1</v>
      </c>
      <c r="B130" s="5"/>
      <c r="C130" s="40" t="s">
        <v>27</v>
      </c>
      <c r="D130" s="25">
        <f>D131+D132+D133</f>
        <v>118442.8282756356</v>
      </c>
      <c r="E130" s="25">
        <f>E131+E132+E133</f>
        <v>4874.116995459842</v>
      </c>
      <c r="F130" s="25">
        <f>F131+F132+F133</f>
        <v>123316.94527109545</v>
      </c>
      <c r="G130" s="25">
        <f>G131+G132+G133</f>
        <v>54676.91854502964</v>
      </c>
      <c r="H130" s="25">
        <f>D130-G130</f>
        <v>63765.90973060596</v>
      </c>
      <c r="I130" s="25">
        <f>F130-G130</f>
        <v>68640.02672606581</v>
      </c>
      <c r="J130" s="25">
        <f>J131+J132+J133</f>
        <v>101692.40071863715</v>
      </c>
      <c r="K130" s="25">
        <f>K131+K132+K133</f>
        <v>4048.6908817215476</v>
      </c>
      <c r="L130" s="25">
        <f>L131+L132+L133</f>
        <v>105741.09160035868</v>
      </c>
      <c r="M130" s="25">
        <f>M131+M132+M133</f>
        <v>46885.29173715082</v>
      </c>
      <c r="N130" s="25">
        <f>J130-M130</f>
        <v>54807.10898148632</v>
      </c>
      <c r="O130" s="25">
        <f aca="true" t="shared" si="19" ref="O130:O153">L130-M130</f>
        <v>58855.79986320785</v>
      </c>
      <c r="P130" s="6"/>
      <c r="Q130" s="4">
        <v>1</v>
      </c>
      <c r="R130" s="4"/>
      <c r="S130" s="6" t="s">
        <v>28</v>
      </c>
    </row>
    <row r="131" spans="1:19" ht="24" customHeight="1">
      <c r="A131" s="7">
        <v>1.1</v>
      </c>
      <c r="B131" s="8"/>
      <c r="C131" s="42" t="s">
        <v>29</v>
      </c>
      <c r="D131" s="26">
        <v>108329.22363156243</v>
      </c>
      <c r="E131" s="26">
        <v>4869.456995459842</v>
      </c>
      <c r="F131" s="26">
        <f>D131+E131</f>
        <v>113198.68062702227</v>
      </c>
      <c r="G131" s="26">
        <v>48402.17226450048</v>
      </c>
      <c r="H131" s="26">
        <f>D131-G131</f>
        <v>59927.051367061955</v>
      </c>
      <c r="I131" s="26">
        <f>F131-G131</f>
        <v>64796.508362521796</v>
      </c>
      <c r="J131" s="26">
        <v>92692.59057197536</v>
      </c>
      <c r="K131" s="26">
        <v>4044.695340265662</v>
      </c>
      <c r="L131" s="26">
        <f>J131+K131</f>
        <v>96737.28591224103</v>
      </c>
      <c r="M131" s="26">
        <v>41313.38313530763</v>
      </c>
      <c r="N131" s="26">
        <f aca="true" t="shared" si="20" ref="N131:N153">J131-M131</f>
        <v>51379.20743666773</v>
      </c>
      <c r="O131" s="26">
        <f t="shared" si="19"/>
        <v>55423.9027769334</v>
      </c>
      <c r="P131" s="9"/>
      <c r="Q131" s="7">
        <v>1.1</v>
      </c>
      <c r="R131" s="7"/>
      <c r="S131" s="9" t="s">
        <v>30</v>
      </c>
    </row>
    <row r="132" spans="1:19" ht="24" customHeight="1">
      <c r="A132" s="7">
        <v>1.2</v>
      </c>
      <c r="B132" s="8"/>
      <c r="C132" s="42" t="s">
        <v>104</v>
      </c>
      <c r="D132" s="26">
        <v>1355.8160077413208</v>
      </c>
      <c r="E132" s="26">
        <v>4.48</v>
      </c>
      <c r="F132" s="26">
        <f>D132+E132</f>
        <v>1360.2960077413209</v>
      </c>
      <c r="G132" s="26">
        <v>1094.7380140874534</v>
      </c>
      <c r="H132" s="26">
        <f aca="true" t="shared" si="21" ref="H132:H153">D132-G132</f>
        <v>261.07799365386745</v>
      </c>
      <c r="I132" s="26">
        <f aca="true" t="shared" si="22" ref="I132:I153">F132-G132</f>
        <v>265.55799365386747</v>
      </c>
      <c r="J132" s="26">
        <v>1145.077777199266</v>
      </c>
      <c r="K132" s="26">
        <v>3.841207236560062</v>
      </c>
      <c r="L132" s="26">
        <f>J132+K132</f>
        <v>1148.918984435826</v>
      </c>
      <c r="M132" s="26">
        <v>925.5985594783764</v>
      </c>
      <c r="N132" s="26">
        <f t="shared" si="20"/>
        <v>219.47921772088955</v>
      </c>
      <c r="O132" s="26">
        <f t="shared" si="19"/>
        <v>223.32042495744952</v>
      </c>
      <c r="P132" s="9"/>
      <c r="Q132" s="7">
        <v>1.2</v>
      </c>
      <c r="R132" s="7"/>
      <c r="S132" s="9" t="s">
        <v>31</v>
      </c>
    </row>
    <row r="133" spans="1:19" ht="24" customHeight="1">
      <c r="A133" s="7">
        <v>1.3</v>
      </c>
      <c r="B133" s="8"/>
      <c r="C133" s="42" t="s">
        <v>32</v>
      </c>
      <c r="D133" s="26">
        <v>8757.78863633186</v>
      </c>
      <c r="E133" s="26">
        <v>0.18</v>
      </c>
      <c r="F133" s="26">
        <f>D133+E133</f>
        <v>8757.96863633186</v>
      </c>
      <c r="G133" s="26">
        <v>5180.008266441715</v>
      </c>
      <c r="H133" s="26">
        <f t="shared" si="21"/>
        <v>3577.7803698901444</v>
      </c>
      <c r="I133" s="26">
        <f t="shared" si="22"/>
        <v>3577.9603698901446</v>
      </c>
      <c r="J133" s="26">
        <v>7854.732369462502</v>
      </c>
      <c r="K133" s="26">
        <v>0.1543342193260739</v>
      </c>
      <c r="L133" s="26">
        <f>J133+K133</f>
        <v>7854.886703681828</v>
      </c>
      <c r="M133" s="26">
        <v>4646.310042364815</v>
      </c>
      <c r="N133" s="26">
        <f t="shared" si="20"/>
        <v>3208.4223270976872</v>
      </c>
      <c r="O133" s="26">
        <f t="shared" si="19"/>
        <v>3208.5766613170135</v>
      </c>
      <c r="P133" s="9"/>
      <c r="Q133" s="7">
        <v>1.3</v>
      </c>
      <c r="R133" s="7"/>
      <c r="S133" s="9" t="s">
        <v>33</v>
      </c>
    </row>
    <row r="134" spans="1:19" ht="24" customHeight="1">
      <c r="A134" s="4">
        <v>2</v>
      </c>
      <c r="B134" s="5"/>
      <c r="C134" s="40" t="s">
        <v>34</v>
      </c>
      <c r="D134" s="27">
        <v>73094.42400662194</v>
      </c>
      <c r="E134" s="27">
        <v>5565.890637551929</v>
      </c>
      <c r="F134" s="27">
        <f>D134+E134</f>
        <v>78660.31464417386</v>
      </c>
      <c r="G134" s="27">
        <v>23863.992434040774</v>
      </c>
      <c r="H134" s="27">
        <f t="shared" si="21"/>
        <v>49230.43157258116</v>
      </c>
      <c r="I134" s="27">
        <f t="shared" si="22"/>
        <v>54796.32221013309</v>
      </c>
      <c r="J134" s="27">
        <v>64036.43229307498</v>
      </c>
      <c r="K134" s="27">
        <v>4335.603312620564</v>
      </c>
      <c r="L134" s="27">
        <f>J134+K134</f>
        <v>68372.03560569554</v>
      </c>
      <c r="M134" s="27">
        <v>21051.962464570537</v>
      </c>
      <c r="N134" s="27">
        <f t="shared" si="20"/>
        <v>42984.46982850444</v>
      </c>
      <c r="O134" s="27">
        <f t="shared" si="19"/>
        <v>47320.073141125</v>
      </c>
      <c r="P134" s="6"/>
      <c r="Q134" s="4">
        <v>2</v>
      </c>
      <c r="R134" s="4"/>
      <c r="S134" s="6" t="s">
        <v>35</v>
      </c>
    </row>
    <row r="135" spans="1:19" ht="24" customHeight="1">
      <c r="A135" s="4">
        <v>3</v>
      </c>
      <c r="B135" s="5"/>
      <c r="C135" s="40" t="s">
        <v>36</v>
      </c>
      <c r="D135" s="27">
        <f>D136+D137</f>
        <v>555634.9293804724</v>
      </c>
      <c r="E135" s="27">
        <f>E136+E137</f>
        <v>131775.1290416074</v>
      </c>
      <c r="F135" s="27">
        <f>F136+F137</f>
        <v>687410.0584220798</v>
      </c>
      <c r="G135" s="27">
        <f>G136+G137</f>
        <v>162655.30704187768</v>
      </c>
      <c r="H135" s="27">
        <f t="shared" si="21"/>
        <v>392979.62233859475</v>
      </c>
      <c r="I135" s="27">
        <f t="shared" si="22"/>
        <v>524754.7513802021</v>
      </c>
      <c r="J135" s="27">
        <f>J136+J137</f>
        <v>494455.89675648045</v>
      </c>
      <c r="K135" s="27">
        <f>K136+K137</f>
        <v>117472.2027282766</v>
      </c>
      <c r="L135" s="27">
        <f>L136+L137</f>
        <v>611928.099484757</v>
      </c>
      <c r="M135" s="27">
        <f>M136+M137</f>
        <v>147225.69519070067</v>
      </c>
      <c r="N135" s="27">
        <f t="shared" si="20"/>
        <v>347230.20156577975</v>
      </c>
      <c r="O135" s="27">
        <f t="shared" si="19"/>
        <v>464702.40429405635</v>
      </c>
      <c r="P135" s="6"/>
      <c r="Q135" s="4">
        <v>3</v>
      </c>
      <c r="R135" s="4"/>
      <c r="S135" s="6" t="s">
        <v>37</v>
      </c>
    </row>
    <row r="136" spans="1:19" ht="24" customHeight="1">
      <c r="A136" s="7">
        <v>3.1</v>
      </c>
      <c r="B136" s="10"/>
      <c r="C136" s="42" t="s">
        <v>38</v>
      </c>
      <c r="D136" s="26">
        <v>456087.2928260311</v>
      </c>
      <c r="E136" s="26">
        <v>127149.27987284366</v>
      </c>
      <c r="F136" s="26">
        <f>D136+E136</f>
        <v>583236.5726988747</v>
      </c>
      <c r="G136" s="26">
        <v>135010.32492501094</v>
      </c>
      <c r="H136" s="26">
        <f t="shared" si="21"/>
        <v>321076.9679010202</v>
      </c>
      <c r="I136" s="26">
        <f t="shared" si="22"/>
        <v>448226.24777386384</v>
      </c>
      <c r="J136" s="26">
        <v>409203.5172529316</v>
      </c>
      <c r="K136" s="26">
        <v>112226.95235581542</v>
      </c>
      <c r="L136" s="26">
        <f>J136+K136</f>
        <v>521430.46960874705</v>
      </c>
      <c r="M136" s="26">
        <v>122783.77456472021</v>
      </c>
      <c r="N136" s="26">
        <f t="shared" si="20"/>
        <v>286419.7426882114</v>
      </c>
      <c r="O136" s="26">
        <f t="shared" si="19"/>
        <v>398646.6950440268</v>
      </c>
      <c r="P136" s="9"/>
      <c r="Q136" s="7">
        <v>3.1</v>
      </c>
      <c r="R136" s="7"/>
      <c r="S136" s="9" t="s">
        <v>39</v>
      </c>
    </row>
    <row r="137" spans="1:19" ht="24" customHeight="1">
      <c r="A137" s="7">
        <v>3.2</v>
      </c>
      <c r="B137" s="8"/>
      <c r="C137" s="43" t="s">
        <v>40</v>
      </c>
      <c r="D137" s="26">
        <v>99547.63655444127</v>
      </c>
      <c r="E137" s="26">
        <v>4625.849168763732</v>
      </c>
      <c r="F137" s="26">
        <f>D137+E137</f>
        <v>104173.485723205</v>
      </c>
      <c r="G137" s="26">
        <v>27644.98211686674</v>
      </c>
      <c r="H137" s="26">
        <f t="shared" si="21"/>
        <v>71902.65443757453</v>
      </c>
      <c r="I137" s="26">
        <f t="shared" si="22"/>
        <v>76528.50360633826</v>
      </c>
      <c r="J137" s="26">
        <v>85252.37950354881</v>
      </c>
      <c r="K137" s="26">
        <v>5245.250372461196</v>
      </c>
      <c r="L137" s="26">
        <f>J137+K137</f>
        <v>90497.62987601</v>
      </c>
      <c r="M137" s="26">
        <v>24441.92062598047</v>
      </c>
      <c r="N137" s="26">
        <f t="shared" si="20"/>
        <v>60810.458877568344</v>
      </c>
      <c r="O137" s="26">
        <f t="shared" si="19"/>
        <v>66055.70925002953</v>
      </c>
      <c r="P137" s="9"/>
      <c r="Q137" s="7">
        <v>3.2</v>
      </c>
      <c r="R137" s="7"/>
      <c r="S137" s="9" t="s">
        <v>41</v>
      </c>
    </row>
    <row r="138" spans="1:19" ht="24" customHeight="1">
      <c r="A138" s="4">
        <v>4</v>
      </c>
      <c r="B138" s="5"/>
      <c r="C138" s="40" t="s">
        <v>42</v>
      </c>
      <c r="D138" s="27">
        <v>95092.45183221038</v>
      </c>
      <c r="E138" s="27">
        <v>3067.207467655843</v>
      </c>
      <c r="F138" s="27">
        <f>D138+E138</f>
        <v>98159.65929986622</v>
      </c>
      <c r="G138" s="27">
        <v>41660.25838229217</v>
      </c>
      <c r="H138" s="27">
        <f t="shared" si="21"/>
        <v>53432.19344991821</v>
      </c>
      <c r="I138" s="27">
        <f t="shared" si="22"/>
        <v>56499.40091757405</v>
      </c>
      <c r="J138" s="27">
        <v>83181.18901297383</v>
      </c>
      <c r="K138" s="27">
        <v>2825.977720509716</v>
      </c>
      <c r="L138" s="27">
        <f>J138+K138</f>
        <v>86007.16673348355</v>
      </c>
      <c r="M138" s="27">
        <v>36698.1418158804</v>
      </c>
      <c r="N138" s="27">
        <f t="shared" si="20"/>
        <v>46483.04719709343</v>
      </c>
      <c r="O138" s="27">
        <f t="shared" si="19"/>
        <v>49309.02491760315</v>
      </c>
      <c r="P138" s="6"/>
      <c r="Q138" s="4">
        <v>4</v>
      </c>
      <c r="R138" s="4"/>
      <c r="S138" s="6" t="s">
        <v>43</v>
      </c>
    </row>
    <row r="139" spans="1:19" ht="24" customHeight="1">
      <c r="A139" s="4">
        <v>5</v>
      </c>
      <c r="B139" s="5"/>
      <c r="C139" s="40" t="s">
        <v>17</v>
      </c>
      <c r="D139" s="27">
        <v>95214.01558411472</v>
      </c>
      <c r="E139" s="27">
        <v>36322.86892489661</v>
      </c>
      <c r="F139" s="27">
        <f>D139+E139</f>
        <v>131536.88450901135</v>
      </c>
      <c r="G139" s="27">
        <v>18911.460162894957</v>
      </c>
      <c r="H139" s="27">
        <f t="shared" si="21"/>
        <v>76302.55542121976</v>
      </c>
      <c r="I139" s="27">
        <f t="shared" si="22"/>
        <v>112625.42434611639</v>
      </c>
      <c r="J139" s="27">
        <v>85631.14286858997</v>
      </c>
      <c r="K139" s="27">
        <v>29525.520029044987</v>
      </c>
      <c r="L139" s="27">
        <f>J139+K139</f>
        <v>115156.66289763496</v>
      </c>
      <c r="M139" s="27">
        <v>17225.485381854167</v>
      </c>
      <c r="N139" s="27">
        <f t="shared" si="20"/>
        <v>68405.65748673581</v>
      </c>
      <c r="O139" s="27">
        <f t="shared" si="19"/>
        <v>97931.17751578079</v>
      </c>
      <c r="P139" s="6"/>
      <c r="Q139" s="4">
        <v>5</v>
      </c>
      <c r="R139" s="4"/>
      <c r="S139" s="6" t="s">
        <v>44</v>
      </c>
    </row>
    <row r="140" spans="1:19" ht="24" customHeight="1">
      <c r="A140" s="4">
        <v>6</v>
      </c>
      <c r="B140" s="5"/>
      <c r="C140" s="40" t="s">
        <v>45</v>
      </c>
      <c r="D140" s="27">
        <f>D141+D142</f>
        <v>112781.54489238461</v>
      </c>
      <c r="E140" s="27">
        <f>E141+E142</f>
        <v>7344.224309575675</v>
      </c>
      <c r="F140" s="27">
        <f>F141+F142</f>
        <v>120125.76920196028</v>
      </c>
      <c r="G140" s="27">
        <f>G141+G142</f>
        <v>21722.39872402117</v>
      </c>
      <c r="H140" s="27">
        <f t="shared" si="21"/>
        <v>91059.14616836344</v>
      </c>
      <c r="I140" s="27">
        <f t="shared" si="22"/>
        <v>98403.37047793911</v>
      </c>
      <c r="J140" s="27">
        <f>J141+J142</f>
        <v>95079.53740809545</v>
      </c>
      <c r="K140" s="27">
        <f>K141+K142</f>
        <v>6297.028474299643</v>
      </c>
      <c r="L140" s="27">
        <f>L141+L142</f>
        <v>101376.5658823951</v>
      </c>
      <c r="M140" s="27">
        <f>M141+M142</f>
        <v>18745.64676687817</v>
      </c>
      <c r="N140" s="27">
        <f t="shared" si="20"/>
        <v>76333.89064121728</v>
      </c>
      <c r="O140" s="27">
        <f t="shared" si="19"/>
        <v>82630.91911551692</v>
      </c>
      <c r="P140" s="6"/>
      <c r="Q140" s="4">
        <v>6</v>
      </c>
      <c r="R140" s="4"/>
      <c r="S140" s="6" t="s">
        <v>46</v>
      </c>
    </row>
    <row r="141" spans="1:19" ht="24" customHeight="1">
      <c r="A141" s="7">
        <v>6.1</v>
      </c>
      <c r="B141" s="8"/>
      <c r="C141" s="42" t="s">
        <v>47</v>
      </c>
      <c r="D141" s="26">
        <v>88526.298837819</v>
      </c>
      <c r="E141" s="26">
        <v>7221.841018122401</v>
      </c>
      <c r="F141" s="26">
        <f>D141+E141</f>
        <v>95748.13985594141</v>
      </c>
      <c r="G141" s="26">
        <v>16381.17635424541</v>
      </c>
      <c r="H141" s="26">
        <f t="shared" si="21"/>
        <v>72145.12248357359</v>
      </c>
      <c r="I141" s="26">
        <f t="shared" si="22"/>
        <v>79366.963501696</v>
      </c>
      <c r="J141" s="26">
        <v>74199.15619749496</v>
      </c>
      <c r="K141" s="26">
        <v>6192.095531271885</v>
      </c>
      <c r="L141" s="26">
        <f>J141+K141</f>
        <v>80391.25172876685</v>
      </c>
      <c r="M141" s="26">
        <v>13999.703393625954</v>
      </c>
      <c r="N141" s="26">
        <f t="shared" si="20"/>
        <v>60199.452803869004</v>
      </c>
      <c r="O141" s="26">
        <f t="shared" si="19"/>
        <v>66391.54833514089</v>
      </c>
      <c r="P141" s="9"/>
      <c r="Q141" s="7">
        <v>6.1</v>
      </c>
      <c r="R141" s="7"/>
      <c r="S141" s="9" t="s">
        <v>48</v>
      </c>
    </row>
    <row r="142" spans="1:19" ht="24" customHeight="1">
      <c r="A142" s="7">
        <v>6.2</v>
      </c>
      <c r="B142" s="8"/>
      <c r="C142" s="42" t="s">
        <v>49</v>
      </c>
      <c r="D142" s="26">
        <v>24255.246054565603</v>
      </c>
      <c r="E142" s="26">
        <v>122.38329145327414</v>
      </c>
      <c r="F142" s="26">
        <f>D142+E142</f>
        <v>24377.62934601888</v>
      </c>
      <c r="G142" s="26">
        <v>5341.222369775762</v>
      </c>
      <c r="H142" s="26">
        <f t="shared" si="21"/>
        <v>18914.02368478984</v>
      </c>
      <c r="I142" s="26">
        <f t="shared" si="22"/>
        <v>19036.406976243117</v>
      </c>
      <c r="J142" s="26">
        <v>20880.381210600495</v>
      </c>
      <c r="K142" s="26">
        <v>104.932943027758</v>
      </c>
      <c r="L142" s="26">
        <f>J142+K142</f>
        <v>20985.314153628253</v>
      </c>
      <c r="M142" s="26">
        <v>4745.9433732522175</v>
      </c>
      <c r="N142" s="26">
        <f t="shared" si="20"/>
        <v>16134.437837348278</v>
      </c>
      <c r="O142" s="26">
        <f t="shared" si="19"/>
        <v>16239.370780376035</v>
      </c>
      <c r="P142" s="9"/>
      <c r="Q142" s="7">
        <v>6.2</v>
      </c>
      <c r="R142" s="7"/>
      <c r="S142" s="9" t="s">
        <v>50</v>
      </c>
    </row>
    <row r="143" spans="1:19" ht="24" customHeight="1">
      <c r="A143" s="4">
        <v>7</v>
      </c>
      <c r="B143" s="5"/>
      <c r="C143" s="40" t="s">
        <v>51</v>
      </c>
      <c r="D143" s="27">
        <f>D144+D145+D146+D147</f>
        <v>103457.26449536384</v>
      </c>
      <c r="E143" s="27">
        <f>E144+E145+E146+E147</f>
        <v>2530.1996256967686</v>
      </c>
      <c r="F143" s="27">
        <f>F144+F145+F146+F147</f>
        <v>105987.4641210606</v>
      </c>
      <c r="G143" s="27">
        <f>G144+G145+G146+G147</f>
        <v>41631.31978135749</v>
      </c>
      <c r="H143" s="27">
        <f t="shared" si="21"/>
        <v>61825.94471400635</v>
      </c>
      <c r="I143" s="27">
        <f t="shared" si="22"/>
        <v>64356.14433970312</v>
      </c>
      <c r="J143" s="27">
        <f>J144+J145+J146+J147</f>
        <v>92652.21023231752</v>
      </c>
      <c r="K143" s="27">
        <f>K144+K145+K146+K147</f>
        <v>2285.1812812380144</v>
      </c>
      <c r="L143" s="27">
        <f>L144+L145+L146+L147</f>
        <v>94937.39151355554</v>
      </c>
      <c r="M143" s="27">
        <f>M144+M145+M146+M147</f>
        <v>37403.29410753992</v>
      </c>
      <c r="N143" s="27">
        <f t="shared" si="20"/>
        <v>55248.9161247776</v>
      </c>
      <c r="O143" s="27">
        <f t="shared" si="19"/>
        <v>57534.09740601562</v>
      </c>
      <c r="P143" s="6"/>
      <c r="Q143" s="4">
        <v>7</v>
      </c>
      <c r="R143" s="4"/>
      <c r="S143" s="6" t="s">
        <v>52</v>
      </c>
    </row>
    <row r="144" spans="1:19" ht="24" customHeight="1">
      <c r="A144" s="7">
        <v>7.1</v>
      </c>
      <c r="B144" s="8"/>
      <c r="C144" s="42" t="s">
        <v>53</v>
      </c>
      <c r="D144" s="26">
        <v>21944.56</v>
      </c>
      <c r="E144" s="26">
        <v>284.12</v>
      </c>
      <c r="F144" s="26">
        <f>D144+E144</f>
        <v>22228.68</v>
      </c>
      <c r="G144" s="26">
        <v>9463.646845654388</v>
      </c>
      <c r="H144" s="26">
        <f t="shared" si="21"/>
        <v>12480.913154345613</v>
      </c>
      <c r="I144" s="26">
        <f t="shared" si="22"/>
        <v>12765.033154345612</v>
      </c>
      <c r="J144" s="26">
        <v>19064.105079850688</v>
      </c>
      <c r="K144" s="26">
        <v>243.60799108291178</v>
      </c>
      <c r="L144" s="26">
        <f>J144+K144</f>
        <v>19307.713070933598</v>
      </c>
      <c r="M144" s="26">
        <v>8215.480940667996</v>
      </c>
      <c r="N144" s="26">
        <f t="shared" si="20"/>
        <v>10848.624139182692</v>
      </c>
      <c r="O144" s="26">
        <f t="shared" si="19"/>
        <v>11092.232130265602</v>
      </c>
      <c r="P144" s="9"/>
      <c r="Q144" s="7">
        <v>7.1</v>
      </c>
      <c r="R144" s="7"/>
      <c r="S144" s="9" t="s">
        <v>54</v>
      </c>
    </row>
    <row r="145" spans="1:19" ht="24" customHeight="1">
      <c r="A145" s="7">
        <v>7.2</v>
      </c>
      <c r="B145" s="8"/>
      <c r="C145" s="43" t="s">
        <v>55</v>
      </c>
      <c r="D145" s="26">
        <v>48798.08941040158</v>
      </c>
      <c r="E145" s="26">
        <v>1345.6813103378095</v>
      </c>
      <c r="F145" s="26">
        <f>D145+E145</f>
        <v>50143.77072073939</v>
      </c>
      <c r="G145" s="26">
        <v>21302.15169245255</v>
      </c>
      <c r="H145" s="26">
        <f t="shared" si="21"/>
        <v>27495.937717949033</v>
      </c>
      <c r="I145" s="26">
        <f t="shared" si="22"/>
        <v>28841.61902828684</v>
      </c>
      <c r="J145" s="26">
        <v>44629.51894606884</v>
      </c>
      <c r="K145" s="26">
        <v>1269.560673024897</v>
      </c>
      <c r="L145" s="26">
        <f>J145+K145</f>
        <v>45899.07961909374</v>
      </c>
      <c r="M145" s="26">
        <v>19582.14241047258</v>
      </c>
      <c r="N145" s="26">
        <f t="shared" si="20"/>
        <v>25047.37653559626</v>
      </c>
      <c r="O145" s="26">
        <f t="shared" si="19"/>
        <v>26316.93720862116</v>
      </c>
      <c r="P145" s="9"/>
      <c r="Q145" s="7">
        <v>7.2</v>
      </c>
      <c r="R145" s="7"/>
      <c r="S145" s="9" t="s">
        <v>56</v>
      </c>
    </row>
    <row r="146" spans="1:19" ht="24" customHeight="1">
      <c r="A146" s="7">
        <v>7.3</v>
      </c>
      <c r="B146" s="8"/>
      <c r="C146" s="42" t="s">
        <v>57</v>
      </c>
      <c r="D146" s="26">
        <v>1030.8692811905896</v>
      </c>
      <c r="E146" s="26">
        <v>-71.3</v>
      </c>
      <c r="F146" s="26">
        <f>D146+E146</f>
        <v>959.5692811905897</v>
      </c>
      <c r="G146" s="26">
        <v>190.23554421758152</v>
      </c>
      <c r="H146" s="26">
        <f t="shared" si="21"/>
        <v>840.6337369730081</v>
      </c>
      <c r="I146" s="26">
        <f t="shared" si="22"/>
        <v>769.3337369730082</v>
      </c>
      <c r="J146" s="26">
        <v>856.0938146707099</v>
      </c>
      <c r="K146" s="26">
        <v>-61.133499099717056</v>
      </c>
      <c r="L146" s="26">
        <f>J146+K146</f>
        <v>794.9603155709929</v>
      </c>
      <c r="M146" s="26">
        <v>161.57727761194977</v>
      </c>
      <c r="N146" s="26">
        <f t="shared" si="20"/>
        <v>694.5165370587602</v>
      </c>
      <c r="O146" s="26">
        <f t="shared" si="19"/>
        <v>633.3830379590431</v>
      </c>
      <c r="P146" s="9"/>
      <c r="Q146" s="7">
        <v>7.3</v>
      </c>
      <c r="R146" s="7"/>
      <c r="S146" s="9" t="s">
        <v>58</v>
      </c>
    </row>
    <row r="147" spans="1:19" ht="24" customHeight="1">
      <c r="A147" s="7">
        <v>7.4</v>
      </c>
      <c r="B147" s="8"/>
      <c r="C147" s="42" t="s">
        <v>59</v>
      </c>
      <c r="D147" s="26">
        <v>31683.745803771664</v>
      </c>
      <c r="E147" s="26">
        <v>971.6983153589591</v>
      </c>
      <c r="F147" s="26">
        <f>D147+E147</f>
        <v>32655.444119130625</v>
      </c>
      <c r="G147" s="26">
        <v>10675.285699032967</v>
      </c>
      <c r="H147" s="26">
        <f t="shared" si="21"/>
        <v>21008.460104738697</v>
      </c>
      <c r="I147" s="26">
        <f t="shared" si="22"/>
        <v>21980.158420097658</v>
      </c>
      <c r="J147" s="26">
        <v>28102.492391727275</v>
      </c>
      <c r="K147" s="26">
        <v>833.146116229923</v>
      </c>
      <c r="L147" s="26">
        <f>J147+K147</f>
        <v>28935.6385079572</v>
      </c>
      <c r="M147" s="26">
        <v>9444.093478787398</v>
      </c>
      <c r="N147" s="26">
        <f t="shared" si="20"/>
        <v>18658.398912939876</v>
      </c>
      <c r="O147" s="26">
        <f t="shared" si="19"/>
        <v>19491.5450291698</v>
      </c>
      <c r="P147" s="9"/>
      <c r="Q147" s="7">
        <v>7.4</v>
      </c>
      <c r="R147" s="7"/>
      <c r="S147" s="9" t="s">
        <v>60</v>
      </c>
    </row>
    <row r="148" spans="1:19" ht="30.75" customHeight="1">
      <c r="A148" s="4">
        <v>8</v>
      </c>
      <c r="B148" s="5"/>
      <c r="C148" s="40" t="s">
        <v>61</v>
      </c>
      <c r="D148" s="27">
        <f>D149+D150</f>
        <v>217891.4725945151</v>
      </c>
      <c r="E148" s="27">
        <f>E149+E150</f>
        <v>4068.905064630166</v>
      </c>
      <c r="F148" s="27">
        <f>F149+F150</f>
        <v>221960.37765914528</v>
      </c>
      <c r="G148" s="27">
        <f>G149+G150</f>
        <v>60448.11212422245</v>
      </c>
      <c r="H148" s="27">
        <f t="shared" si="21"/>
        <v>157443.36047029265</v>
      </c>
      <c r="I148" s="27">
        <f t="shared" si="22"/>
        <v>161512.26553492283</v>
      </c>
      <c r="J148" s="27">
        <f>J149+J150</f>
        <v>181355.35799898976</v>
      </c>
      <c r="K148" s="27">
        <f>K149+K150</f>
        <v>3488.72937034225</v>
      </c>
      <c r="L148" s="27">
        <f>L149+L150</f>
        <v>184844.087369332</v>
      </c>
      <c r="M148" s="27">
        <f>M149+M150</f>
        <v>50422.91912414787</v>
      </c>
      <c r="N148" s="27">
        <f t="shared" si="20"/>
        <v>130932.43887484189</v>
      </c>
      <c r="O148" s="27">
        <f t="shared" si="19"/>
        <v>134421.16824518412</v>
      </c>
      <c r="P148" s="6"/>
      <c r="Q148" s="4">
        <v>8</v>
      </c>
      <c r="R148" s="4"/>
      <c r="S148" s="6" t="s">
        <v>62</v>
      </c>
    </row>
    <row r="149" spans="1:19" ht="24" customHeight="1">
      <c r="A149" s="7">
        <v>8.1</v>
      </c>
      <c r="B149" s="8"/>
      <c r="C149" s="42" t="s">
        <v>63</v>
      </c>
      <c r="D149" s="26">
        <v>12614.52</v>
      </c>
      <c r="E149" s="26">
        <v>216.82</v>
      </c>
      <c r="F149" s="26">
        <f>D149+E149</f>
        <v>12831.34</v>
      </c>
      <c r="G149" s="26">
        <v>4177.820834826296</v>
      </c>
      <c r="H149" s="26">
        <f t="shared" si="21"/>
        <v>8436.699165173704</v>
      </c>
      <c r="I149" s="26">
        <f t="shared" si="22"/>
        <v>8653.519165173704</v>
      </c>
      <c r="J149" s="26">
        <v>11118.058319560269</v>
      </c>
      <c r="K149" s="26">
        <v>185.90414130155193</v>
      </c>
      <c r="L149" s="26">
        <f>J149+K149</f>
        <v>11303.96246086182</v>
      </c>
      <c r="M149" s="26">
        <v>3772.7616002706504</v>
      </c>
      <c r="N149" s="26">
        <f t="shared" si="20"/>
        <v>7345.296719289618</v>
      </c>
      <c r="O149" s="26">
        <f t="shared" si="19"/>
        <v>7531.200860591169</v>
      </c>
      <c r="P149" s="9"/>
      <c r="Q149" s="7">
        <v>8.1</v>
      </c>
      <c r="R149" s="7"/>
      <c r="S149" s="9" t="s">
        <v>64</v>
      </c>
    </row>
    <row r="150" spans="1:19" ht="24" customHeight="1">
      <c r="A150" s="7">
        <v>8.2</v>
      </c>
      <c r="B150" s="8"/>
      <c r="C150" s="42" t="s">
        <v>65</v>
      </c>
      <c r="D150" s="26">
        <v>205276.9525945151</v>
      </c>
      <c r="E150" s="26">
        <v>3852.085064630166</v>
      </c>
      <c r="F150" s="26">
        <f>D150+E150</f>
        <v>209129.03765914528</v>
      </c>
      <c r="G150" s="26">
        <v>56270.29128939615</v>
      </c>
      <c r="H150" s="26">
        <f t="shared" si="21"/>
        <v>149006.66130511896</v>
      </c>
      <c r="I150" s="26">
        <f t="shared" si="22"/>
        <v>152858.74636974913</v>
      </c>
      <c r="J150" s="26">
        <v>170237.29967942947</v>
      </c>
      <c r="K150" s="26">
        <v>3302.825229040698</v>
      </c>
      <c r="L150" s="26">
        <f>J150+K150</f>
        <v>173540.12490847017</v>
      </c>
      <c r="M150" s="26">
        <v>46650.15752387722</v>
      </c>
      <c r="N150" s="26">
        <f t="shared" si="20"/>
        <v>123587.14215555225</v>
      </c>
      <c r="O150" s="26">
        <f t="shared" si="19"/>
        <v>126889.96738459295</v>
      </c>
      <c r="P150" s="9"/>
      <c r="Q150" s="7">
        <v>8.2</v>
      </c>
      <c r="R150" s="7"/>
      <c r="S150" s="9" t="s">
        <v>66</v>
      </c>
    </row>
    <row r="151" spans="1:19" ht="24" customHeight="1">
      <c r="A151" s="4">
        <v>9</v>
      </c>
      <c r="B151" s="5"/>
      <c r="C151" s="40" t="s">
        <v>67</v>
      </c>
      <c r="D151" s="27">
        <f>D152+D153</f>
        <v>270063.8089386815</v>
      </c>
      <c r="E151" s="27">
        <f>E152+E153</f>
        <v>5986.311831681025</v>
      </c>
      <c r="F151" s="27">
        <f>F152+F153</f>
        <v>276050.12077036256</v>
      </c>
      <c r="G151" s="27">
        <f>G152+G153</f>
        <v>59125.84091865641</v>
      </c>
      <c r="H151" s="27">
        <f t="shared" si="21"/>
        <v>210937.9680200251</v>
      </c>
      <c r="I151" s="27">
        <f t="shared" si="22"/>
        <v>216924.27985170615</v>
      </c>
      <c r="J151" s="27">
        <f>J152+J153</f>
        <v>232679.55944661214</v>
      </c>
      <c r="K151" s="27">
        <f>K152+K153</f>
        <v>5132.737573249615</v>
      </c>
      <c r="L151" s="27">
        <f>L152+L153</f>
        <v>237812.29701986175</v>
      </c>
      <c r="M151" s="27">
        <f>M152+M153</f>
        <v>51970.199935587254</v>
      </c>
      <c r="N151" s="27">
        <f t="shared" si="20"/>
        <v>180709.3595110249</v>
      </c>
      <c r="O151" s="27">
        <f t="shared" si="19"/>
        <v>185842.09708427452</v>
      </c>
      <c r="P151" s="6"/>
      <c r="Q151" s="4">
        <v>9</v>
      </c>
      <c r="R151" s="4"/>
      <c r="S151" s="6" t="s">
        <v>68</v>
      </c>
    </row>
    <row r="152" spans="1:19" ht="24" customHeight="1">
      <c r="A152" s="7">
        <v>9.1</v>
      </c>
      <c r="B152" s="8"/>
      <c r="C152" s="42" t="s">
        <v>69</v>
      </c>
      <c r="D152" s="26">
        <v>150020</v>
      </c>
      <c r="E152" s="26">
        <v>3260</v>
      </c>
      <c r="F152" s="26">
        <f>D152+E152</f>
        <v>153280</v>
      </c>
      <c r="G152" s="26">
        <v>36107.56767537745</v>
      </c>
      <c r="H152" s="26">
        <f t="shared" si="21"/>
        <v>113912.43232462255</v>
      </c>
      <c r="I152" s="26">
        <f t="shared" si="22"/>
        <v>117172.43232462255</v>
      </c>
      <c r="J152" s="26">
        <v>127690.4190054057</v>
      </c>
      <c r="K152" s="26">
        <v>2795.1641944611165</v>
      </c>
      <c r="L152" s="26">
        <f>J152+K152</f>
        <v>130485.58319986681</v>
      </c>
      <c r="M152" s="26">
        <v>31598.40949693</v>
      </c>
      <c r="N152" s="26">
        <f t="shared" si="20"/>
        <v>96092.00950847569</v>
      </c>
      <c r="O152" s="26">
        <f t="shared" si="19"/>
        <v>98887.17370293682</v>
      </c>
      <c r="P152" s="9"/>
      <c r="Q152" s="7">
        <v>9.1</v>
      </c>
      <c r="R152" s="7"/>
      <c r="S152" s="9" t="s">
        <v>70</v>
      </c>
    </row>
    <row r="153" spans="1:19" ht="24" customHeight="1">
      <c r="A153" s="7">
        <v>9.2</v>
      </c>
      <c r="B153" s="8"/>
      <c r="C153" s="43" t="s">
        <v>71</v>
      </c>
      <c r="D153" s="26">
        <v>120043.80893868153</v>
      </c>
      <c r="E153" s="26">
        <v>2726.311831681025</v>
      </c>
      <c r="F153" s="26">
        <f>D153+E153</f>
        <v>122770.12077036256</v>
      </c>
      <c r="G153" s="26">
        <v>23018.273243278953</v>
      </c>
      <c r="H153" s="26">
        <f t="shared" si="21"/>
        <v>97025.53569540258</v>
      </c>
      <c r="I153" s="26">
        <f t="shared" si="22"/>
        <v>99751.8475270836</v>
      </c>
      <c r="J153" s="26">
        <v>104989.14044120644</v>
      </c>
      <c r="K153" s="26">
        <v>2337.573378788498</v>
      </c>
      <c r="L153" s="26">
        <f>J153+K153</f>
        <v>107326.71381999494</v>
      </c>
      <c r="M153" s="26">
        <v>20371.790438657255</v>
      </c>
      <c r="N153" s="26">
        <f t="shared" si="20"/>
        <v>84617.35000254918</v>
      </c>
      <c r="O153" s="26">
        <f t="shared" si="19"/>
        <v>86954.92338133769</v>
      </c>
      <c r="P153" s="9"/>
      <c r="Q153" s="7">
        <v>9.2</v>
      </c>
      <c r="R153" s="7"/>
      <c r="S153" s="9" t="s">
        <v>72</v>
      </c>
    </row>
    <row r="154" spans="1:19" ht="30.75" customHeight="1">
      <c r="A154" s="4">
        <v>10</v>
      </c>
      <c r="B154" s="5"/>
      <c r="C154" s="44" t="s">
        <v>73</v>
      </c>
      <c r="D154" s="27">
        <f aca="true" t="shared" si="23" ref="D154:O154">D151+D148+D143+D140+D139+D138+D135+D134+D130</f>
        <v>1641672.74</v>
      </c>
      <c r="E154" s="27">
        <f t="shared" si="23"/>
        <v>201534.85389875525</v>
      </c>
      <c r="F154" s="27">
        <f t="shared" si="23"/>
        <v>1843207.5938987555</v>
      </c>
      <c r="G154" s="27">
        <f t="shared" si="23"/>
        <v>484695.60811439273</v>
      </c>
      <c r="H154" s="27">
        <f t="shared" si="23"/>
        <v>1156977.1318856073</v>
      </c>
      <c r="I154" s="27">
        <f t="shared" si="23"/>
        <v>1358511.9857843628</v>
      </c>
      <c r="J154" s="27">
        <f t="shared" si="23"/>
        <v>1430763.7267357712</v>
      </c>
      <c r="K154" s="27">
        <f t="shared" si="23"/>
        <v>175411.67137130295</v>
      </c>
      <c r="L154" s="27">
        <f t="shared" si="23"/>
        <v>1606175.3981070742</v>
      </c>
      <c r="M154" s="27">
        <f t="shared" si="23"/>
        <v>427628.6365243098</v>
      </c>
      <c r="N154" s="27">
        <f t="shared" si="23"/>
        <v>1003135.0902114615</v>
      </c>
      <c r="O154" s="27">
        <f t="shared" si="23"/>
        <v>1178546.7615827643</v>
      </c>
      <c r="P154" s="6"/>
      <c r="Q154" s="4">
        <v>10</v>
      </c>
      <c r="R154" s="4"/>
      <c r="S154" s="6" t="s">
        <v>74</v>
      </c>
    </row>
    <row r="155" spans="1:19" ht="24" customHeight="1">
      <c r="A155" s="4">
        <v>11</v>
      </c>
      <c r="B155" s="24"/>
      <c r="C155" s="45" t="s">
        <v>88</v>
      </c>
      <c r="D155" s="27"/>
      <c r="E155" s="27"/>
      <c r="F155" s="27">
        <v>53592</v>
      </c>
      <c r="G155" s="27"/>
      <c r="H155" s="27"/>
      <c r="I155" s="27">
        <f>F155</f>
        <v>53592</v>
      </c>
      <c r="J155" s="27"/>
      <c r="K155" s="27"/>
      <c r="L155" s="27">
        <v>47263</v>
      </c>
      <c r="M155" s="27"/>
      <c r="N155" s="27"/>
      <c r="O155" s="27">
        <f>L155</f>
        <v>47263</v>
      </c>
      <c r="P155" s="6"/>
      <c r="Q155" s="4">
        <v>11</v>
      </c>
      <c r="R155" s="28"/>
      <c r="S155" s="6" t="s">
        <v>75</v>
      </c>
    </row>
    <row r="156" spans="1:19" ht="36" customHeight="1">
      <c r="A156" s="4">
        <v>12</v>
      </c>
      <c r="B156" s="24"/>
      <c r="C156" s="44" t="s">
        <v>89</v>
      </c>
      <c r="D156" s="27"/>
      <c r="E156" s="27"/>
      <c r="F156" s="27">
        <f>F154+F155</f>
        <v>1896799.5938987555</v>
      </c>
      <c r="G156" s="27"/>
      <c r="H156" s="27"/>
      <c r="I156" s="27">
        <f>I154+I155</f>
        <v>1412103.9857843628</v>
      </c>
      <c r="J156" s="27"/>
      <c r="K156" s="27"/>
      <c r="L156" s="27">
        <f>L154+L155</f>
        <v>1653438.3981070742</v>
      </c>
      <c r="M156" s="27"/>
      <c r="N156" s="27"/>
      <c r="O156" s="27">
        <f>O154+O155</f>
        <v>1225809.7615827643</v>
      </c>
      <c r="P156" s="6"/>
      <c r="Q156" s="4">
        <v>12</v>
      </c>
      <c r="R156" s="28"/>
      <c r="S156" s="6" t="s">
        <v>107</v>
      </c>
    </row>
    <row r="157" spans="1:19" ht="24" customHeight="1">
      <c r="A157" s="4"/>
      <c r="B157" s="5"/>
      <c r="C157" s="46" t="s">
        <v>90</v>
      </c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6"/>
      <c r="Q157" s="4"/>
      <c r="R157" s="4"/>
      <c r="S157" s="6" t="s">
        <v>76</v>
      </c>
    </row>
    <row r="158" spans="1:19" ht="24" customHeight="1">
      <c r="A158" s="4">
        <v>13</v>
      </c>
      <c r="B158" s="5"/>
      <c r="C158" s="40" t="s">
        <v>105</v>
      </c>
      <c r="D158" s="27"/>
      <c r="E158" s="27"/>
      <c r="F158" s="27">
        <v>1900762</v>
      </c>
      <c r="G158" s="27"/>
      <c r="H158" s="27"/>
      <c r="I158" s="27">
        <f>F158-G154</f>
        <v>1416066.3918856073</v>
      </c>
      <c r="J158" s="27"/>
      <c r="K158" s="27"/>
      <c r="L158" s="27">
        <v>1656892</v>
      </c>
      <c r="M158" s="27"/>
      <c r="N158" s="27"/>
      <c r="O158" s="27">
        <f>L158-M154</f>
        <v>1229263.3634756901</v>
      </c>
      <c r="P158" s="6"/>
      <c r="Q158" s="4">
        <v>13</v>
      </c>
      <c r="R158" s="4"/>
      <c r="S158" s="6" t="s">
        <v>108</v>
      </c>
    </row>
    <row r="159" spans="1:19" ht="24" customHeight="1">
      <c r="A159" s="12">
        <v>14</v>
      </c>
      <c r="B159" s="13"/>
      <c r="C159" s="47" t="s">
        <v>92</v>
      </c>
      <c r="D159" s="29"/>
      <c r="E159" s="29"/>
      <c r="F159" s="29">
        <f>F158-F156</f>
        <v>3962.4061012445018</v>
      </c>
      <c r="G159" s="29"/>
      <c r="H159" s="29"/>
      <c r="I159" s="29">
        <f>I158-I156</f>
        <v>3962.4061012445018</v>
      </c>
      <c r="J159" s="29"/>
      <c r="K159" s="29"/>
      <c r="L159" s="29">
        <f>L158-L156</f>
        <v>3453.601892925799</v>
      </c>
      <c r="M159" s="29"/>
      <c r="N159" s="29"/>
      <c r="O159" s="29">
        <f>O158-O156</f>
        <v>3453.601892925799</v>
      </c>
      <c r="P159" s="14"/>
      <c r="Q159" s="12">
        <v>14</v>
      </c>
      <c r="R159" s="12"/>
      <c r="S159" s="14" t="s">
        <v>93</v>
      </c>
    </row>
    <row r="160" spans="1:19" ht="20.25">
      <c r="A160" s="16"/>
      <c r="B160" s="16"/>
      <c r="C160" s="48"/>
      <c r="D160" s="16"/>
      <c r="E160" s="16"/>
      <c r="F160" s="16"/>
      <c r="G160" s="16"/>
      <c r="H160" s="11" t="s">
        <v>77</v>
      </c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5" t="s">
        <v>78</v>
      </c>
    </row>
    <row r="161" spans="1:19" ht="27" customHeight="1">
      <c r="A161" s="60" t="s">
        <v>0</v>
      </c>
      <c r="B161" s="60"/>
      <c r="C161" s="60"/>
      <c r="D161" s="60"/>
      <c r="E161" s="60"/>
      <c r="F161" s="60"/>
      <c r="G161" s="60"/>
      <c r="H161" s="60"/>
      <c r="I161" s="60"/>
      <c r="J161" s="61" t="s">
        <v>1</v>
      </c>
      <c r="K161" s="61"/>
      <c r="L161" s="61"/>
      <c r="M161" s="61"/>
      <c r="N161" s="61"/>
      <c r="O161" s="61"/>
      <c r="P161" s="61"/>
      <c r="Q161" s="61"/>
      <c r="R161" s="61"/>
      <c r="S161" s="61"/>
    </row>
    <row r="162" spans="1:19" ht="27" customHeight="1">
      <c r="A162" s="62" t="s">
        <v>2</v>
      </c>
      <c r="B162" s="62"/>
      <c r="C162" s="62"/>
      <c r="D162" s="62"/>
      <c r="E162" s="62"/>
      <c r="F162" s="62"/>
      <c r="G162" s="62"/>
      <c r="H162" s="62"/>
      <c r="I162" s="62"/>
      <c r="J162" s="61" t="s">
        <v>97</v>
      </c>
      <c r="K162" s="61"/>
      <c r="L162" s="61"/>
      <c r="M162" s="61"/>
      <c r="N162" s="61"/>
      <c r="O162" s="61"/>
      <c r="P162" s="61"/>
      <c r="Q162" s="61"/>
      <c r="R162" s="61"/>
      <c r="S162" s="61"/>
    </row>
    <row r="163" spans="1:19" ht="27" customHeight="1">
      <c r="A163" s="1"/>
      <c r="B163" s="1"/>
      <c r="C163" s="41"/>
      <c r="D163" s="30"/>
      <c r="E163" s="30"/>
      <c r="F163" s="30"/>
      <c r="G163" s="3"/>
      <c r="H163" s="59" t="s">
        <v>3</v>
      </c>
      <c r="I163" s="59"/>
      <c r="J163" s="64" t="s">
        <v>99</v>
      </c>
      <c r="K163" s="55"/>
      <c r="L163" s="2"/>
      <c r="M163" s="31"/>
      <c r="N163" s="31"/>
      <c r="O163" s="31"/>
      <c r="P163" s="22"/>
      <c r="Q163" s="22"/>
      <c r="R163" s="22"/>
      <c r="S163" s="22"/>
    </row>
    <row r="164" spans="1:19" ht="24" customHeight="1">
      <c r="A164" s="57" t="s">
        <v>4</v>
      </c>
      <c r="B164" s="57"/>
      <c r="C164" s="57"/>
      <c r="D164" s="63" t="s">
        <v>96</v>
      </c>
      <c r="E164" s="63"/>
      <c r="F164" s="63"/>
      <c r="G164" s="63"/>
      <c r="H164" s="63"/>
      <c r="I164" s="63"/>
      <c r="J164" s="63" t="s">
        <v>96</v>
      </c>
      <c r="K164" s="63"/>
      <c r="L164" s="63"/>
      <c r="M164" s="63"/>
      <c r="N164" s="63"/>
      <c r="O164" s="63"/>
      <c r="P164" s="53" t="s">
        <v>5</v>
      </c>
      <c r="Q164" s="53"/>
      <c r="R164" s="53"/>
      <c r="S164" s="53"/>
    </row>
    <row r="165" spans="1:19" ht="24" customHeight="1">
      <c r="A165" s="58"/>
      <c r="B165" s="58"/>
      <c r="C165" s="58"/>
      <c r="D165" s="36" t="s">
        <v>6</v>
      </c>
      <c r="E165" s="36" t="s">
        <v>7</v>
      </c>
      <c r="F165" s="36" t="s">
        <v>8</v>
      </c>
      <c r="G165" s="37" t="s">
        <v>9</v>
      </c>
      <c r="H165" s="36" t="s">
        <v>10</v>
      </c>
      <c r="I165" s="36" t="s">
        <v>11</v>
      </c>
      <c r="J165" s="36" t="s">
        <v>6</v>
      </c>
      <c r="K165" s="36" t="s">
        <v>7</v>
      </c>
      <c r="L165" s="36" t="s">
        <v>12</v>
      </c>
      <c r="M165" s="37" t="s">
        <v>9</v>
      </c>
      <c r="N165" s="36" t="s">
        <v>10</v>
      </c>
      <c r="O165" s="36" t="s">
        <v>11</v>
      </c>
      <c r="P165" s="54"/>
      <c r="Q165" s="54"/>
      <c r="R165" s="54"/>
      <c r="S165" s="54"/>
    </row>
    <row r="166" spans="1:19" ht="24" customHeight="1">
      <c r="A166" s="58"/>
      <c r="B166" s="58"/>
      <c r="C166" s="58"/>
      <c r="D166" s="36" t="s">
        <v>13</v>
      </c>
      <c r="E166" s="36" t="s">
        <v>14</v>
      </c>
      <c r="F166" s="36" t="s">
        <v>15</v>
      </c>
      <c r="G166" s="36" t="s">
        <v>16</v>
      </c>
      <c r="H166" s="36" t="s">
        <v>13</v>
      </c>
      <c r="I166" s="36" t="s">
        <v>17</v>
      </c>
      <c r="J166" s="36" t="s">
        <v>18</v>
      </c>
      <c r="K166" s="36" t="s">
        <v>14</v>
      </c>
      <c r="L166" s="36" t="s">
        <v>19</v>
      </c>
      <c r="M166" s="36" t="s">
        <v>16</v>
      </c>
      <c r="N166" s="36" t="s">
        <v>13</v>
      </c>
      <c r="O166" s="36" t="s">
        <v>17</v>
      </c>
      <c r="P166" s="54"/>
      <c r="Q166" s="54"/>
      <c r="R166" s="54"/>
      <c r="S166" s="54"/>
    </row>
    <row r="167" spans="1:19" ht="24" customHeight="1">
      <c r="A167" s="58"/>
      <c r="B167" s="58"/>
      <c r="C167" s="58"/>
      <c r="D167" s="15" t="s">
        <v>20</v>
      </c>
      <c r="E167" s="15" t="s">
        <v>21</v>
      </c>
      <c r="F167" s="15" t="s">
        <v>22</v>
      </c>
      <c r="G167" s="15" t="s">
        <v>23</v>
      </c>
      <c r="H167" s="15" t="s">
        <v>24</v>
      </c>
      <c r="I167" s="15" t="s">
        <v>25</v>
      </c>
      <c r="J167" s="15" t="s">
        <v>20</v>
      </c>
      <c r="K167" s="15" t="s">
        <v>21</v>
      </c>
      <c r="L167" s="15" t="s">
        <v>22</v>
      </c>
      <c r="M167" s="15" t="s">
        <v>23</v>
      </c>
      <c r="N167" s="15" t="s">
        <v>24</v>
      </c>
      <c r="O167" s="15" t="s">
        <v>25</v>
      </c>
      <c r="P167" s="54"/>
      <c r="Q167" s="54"/>
      <c r="R167" s="54"/>
      <c r="S167" s="54"/>
    </row>
    <row r="168" spans="1:19" ht="24" customHeight="1">
      <c r="A168" s="59"/>
      <c r="B168" s="59"/>
      <c r="C168" s="59"/>
      <c r="D168" s="15"/>
      <c r="E168" s="15" t="s">
        <v>79</v>
      </c>
      <c r="F168" s="15"/>
      <c r="G168" s="38"/>
      <c r="H168" s="15"/>
      <c r="I168" s="15"/>
      <c r="J168" s="15"/>
      <c r="K168" s="15" t="s">
        <v>26</v>
      </c>
      <c r="L168" s="15"/>
      <c r="M168" s="38"/>
      <c r="N168" s="15"/>
      <c r="O168" s="15"/>
      <c r="P168" s="55"/>
      <c r="Q168" s="55"/>
      <c r="R168" s="55"/>
      <c r="S168" s="55"/>
    </row>
    <row r="169" spans="1:19" ht="24" customHeight="1">
      <c r="A169" s="56">
        <v>1</v>
      </c>
      <c r="B169" s="56"/>
      <c r="C169" s="56"/>
      <c r="D169" s="39">
        <v>50</v>
      </c>
      <c r="E169" s="39">
        <v>51</v>
      </c>
      <c r="F169" s="39">
        <v>52</v>
      </c>
      <c r="G169" s="39">
        <v>53</v>
      </c>
      <c r="H169" s="39">
        <v>54</v>
      </c>
      <c r="I169" s="39">
        <v>55</v>
      </c>
      <c r="J169" s="39">
        <v>56</v>
      </c>
      <c r="K169" s="39">
        <v>57</v>
      </c>
      <c r="L169" s="39">
        <v>58</v>
      </c>
      <c r="M169" s="39">
        <v>59</v>
      </c>
      <c r="N169" s="39">
        <v>60</v>
      </c>
      <c r="O169" s="39">
        <v>61</v>
      </c>
      <c r="P169" s="56">
        <v>1</v>
      </c>
      <c r="Q169" s="56"/>
      <c r="R169" s="56"/>
      <c r="S169" s="56"/>
    </row>
    <row r="170" spans="1:19" ht="24" customHeight="1">
      <c r="A170" s="4">
        <v>1</v>
      </c>
      <c r="B170" s="5"/>
      <c r="C170" s="40" t="s">
        <v>27</v>
      </c>
      <c r="D170" s="25">
        <f>D171+D172+D173</f>
        <v>153999.76219671365</v>
      </c>
      <c r="E170" s="25">
        <f>E171+E172+E173</f>
        <v>6347.53321023407</v>
      </c>
      <c r="F170" s="25">
        <f>F171+F172+F173</f>
        <v>160347.29540694773</v>
      </c>
      <c r="G170" s="25">
        <f>G171+G172+G173</f>
        <v>63442.2090463408</v>
      </c>
      <c r="H170" s="25">
        <f>D170-G170</f>
        <v>90557.55315037284</v>
      </c>
      <c r="I170" s="25">
        <f>F170-G170</f>
        <v>96905.08636060692</v>
      </c>
      <c r="J170" s="25">
        <f>J171+J172+J173</f>
        <v>122525.19264189989</v>
      </c>
      <c r="K170" s="25">
        <f>K171+K172+K173</f>
        <v>4602.2017989859305</v>
      </c>
      <c r="L170" s="25">
        <f>L171+L172+L173</f>
        <v>127127.39444088582</v>
      </c>
      <c r="M170" s="25">
        <f>M171+M172+M173</f>
        <v>50380.36504995889</v>
      </c>
      <c r="N170" s="25">
        <f>J170-M170</f>
        <v>72144.827591941</v>
      </c>
      <c r="O170" s="25">
        <f>L170-M170</f>
        <v>76747.02939092694</v>
      </c>
      <c r="P170" s="6"/>
      <c r="Q170" s="4">
        <v>1</v>
      </c>
      <c r="R170" s="4"/>
      <c r="S170" s="6" t="s">
        <v>28</v>
      </c>
    </row>
    <row r="171" spans="1:19" ht="24" customHeight="1">
      <c r="A171" s="7">
        <v>1.1</v>
      </c>
      <c r="B171" s="8"/>
      <c r="C171" s="42" t="s">
        <v>29</v>
      </c>
      <c r="D171" s="26">
        <v>142289.7842565864</v>
      </c>
      <c r="E171" s="26">
        <v>6283.817654567843</v>
      </c>
      <c r="F171" s="26">
        <f>D171+E171</f>
        <v>148573.60191115423</v>
      </c>
      <c r="G171" s="26">
        <v>56014.88831765017</v>
      </c>
      <c r="H171" s="26">
        <f>D171-G171</f>
        <v>86274.89593893623</v>
      </c>
      <c r="I171" s="26">
        <f>F171-G171</f>
        <v>92558.71359350406</v>
      </c>
      <c r="J171" s="26">
        <v>112854.15195891919</v>
      </c>
      <c r="K171" s="26">
        <v>4551.641923040663</v>
      </c>
      <c r="L171" s="26">
        <f>J171+K171</f>
        <v>117405.79388195985</v>
      </c>
      <c r="M171" s="26">
        <v>44269.96058925251</v>
      </c>
      <c r="N171" s="26">
        <f>J171-M171</f>
        <v>68584.19136966669</v>
      </c>
      <c r="O171" s="26">
        <f>L171-M171</f>
        <v>73135.83329270734</v>
      </c>
      <c r="P171" s="9"/>
      <c r="Q171" s="7">
        <v>1.1</v>
      </c>
      <c r="R171" s="7"/>
      <c r="S171" s="9" t="s">
        <v>30</v>
      </c>
    </row>
    <row r="172" spans="1:19" ht="24" customHeight="1">
      <c r="A172" s="7">
        <v>1.2</v>
      </c>
      <c r="B172" s="8"/>
      <c r="C172" s="42" t="s">
        <v>104</v>
      </c>
      <c r="D172" s="26">
        <v>1364.5018900716777</v>
      </c>
      <c r="E172" s="26">
        <v>61.33</v>
      </c>
      <c r="F172" s="26">
        <f>D172+E172</f>
        <v>1425.8318900716777</v>
      </c>
      <c r="G172" s="26">
        <v>1238.1382730383207</v>
      </c>
      <c r="H172" s="26">
        <f aca="true" t="shared" si="24" ref="H172:H193">D172-G172</f>
        <v>126.36361703335706</v>
      </c>
      <c r="I172" s="26">
        <f aca="true" t="shared" si="25" ref="I172:I193">F172-G172</f>
        <v>187.693617033357</v>
      </c>
      <c r="J172" s="26">
        <v>1063.9857638428778</v>
      </c>
      <c r="K172" s="26">
        <v>48.66687827328995</v>
      </c>
      <c r="L172" s="26">
        <f>J172+K172</f>
        <v>1112.6526421161677</v>
      </c>
      <c r="M172" s="26">
        <v>961.3476830249637</v>
      </c>
      <c r="N172" s="26">
        <f aca="true" t="shared" si="26" ref="N172:N193">J172-M172</f>
        <v>102.6380808179141</v>
      </c>
      <c r="O172" s="26">
        <f aca="true" t="shared" si="27" ref="O172:O193">L172-M172</f>
        <v>151.30495909120407</v>
      </c>
      <c r="P172" s="9"/>
      <c r="Q172" s="7">
        <v>1.2</v>
      </c>
      <c r="R172" s="7"/>
      <c r="S172" s="9" t="s">
        <v>31</v>
      </c>
    </row>
    <row r="173" spans="1:19" ht="24" customHeight="1">
      <c r="A173" s="7">
        <v>1.3</v>
      </c>
      <c r="B173" s="8"/>
      <c r="C173" s="42" t="s">
        <v>32</v>
      </c>
      <c r="D173" s="26">
        <v>10345.47605005558</v>
      </c>
      <c r="E173" s="26">
        <v>2.3855556662267485</v>
      </c>
      <c r="F173" s="26">
        <f>D173+E173</f>
        <v>10347.861605721808</v>
      </c>
      <c r="G173" s="26">
        <v>6189.182455652316</v>
      </c>
      <c r="H173" s="26">
        <f t="shared" si="24"/>
        <v>4156.293594403264</v>
      </c>
      <c r="I173" s="26">
        <f t="shared" si="25"/>
        <v>4158.679150069492</v>
      </c>
      <c r="J173" s="26">
        <v>8607.054919137827</v>
      </c>
      <c r="K173" s="26">
        <v>1.892997671978058</v>
      </c>
      <c r="L173" s="26">
        <f>J173+K173</f>
        <v>8608.947916809804</v>
      </c>
      <c r="M173" s="26">
        <v>5149.0567776814205</v>
      </c>
      <c r="N173" s="26">
        <f t="shared" si="26"/>
        <v>3457.9981414564063</v>
      </c>
      <c r="O173" s="26">
        <f t="shared" si="27"/>
        <v>3459.8911391283837</v>
      </c>
      <c r="P173" s="9"/>
      <c r="Q173" s="7">
        <v>1.3</v>
      </c>
      <c r="R173" s="7"/>
      <c r="S173" s="9" t="s">
        <v>33</v>
      </c>
    </row>
    <row r="174" spans="1:19" ht="24" customHeight="1">
      <c r="A174" s="4">
        <v>2</v>
      </c>
      <c r="B174" s="5"/>
      <c r="C174" s="40" t="s">
        <v>34</v>
      </c>
      <c r="D174" s="27">
        <v>69626.75295299957</v>
      </c>
      <c r="E174" s="27">
        <v>-977.6245687967772</v>
      </c>
      <c r="F174" s="27">
        <f>D174+E174</f>
        <v>68649.12838420279</v>
      </c>
      <c r="G174" s="27">
        <v>28510.212115551913</v>
      </c>
      <c r="H174" s="27">
        <f t="shared" si="24"/>
        <v>41116.540837447654</v>
      </c>
      <c r="I174" s="27">
        <f t="shared" si="25"/>
        <v>40138.91626865088</v>
      </c>
      <c r="J174" s="27">
        <v>57706.597494370384</v>
      </c>
      <c r="K174" s="27">
        <v>-661.5977581146076</v>
      </c>
      <c r="L174" s="27">
        <f>J174+K174</f>
        <v>57044.99973625578</v>
      </c>
      <c r="M174" s="27">
        <v>23756.085481214475</v>
      </c>
      <c r="N174" s="27">
        <f t="shared" si="26"/>
        <v>33950.51201315591</v>
      </c>
      <c r="O174" s="27">
        <f t="shared" si="27"/>
        <v>33288.9142550413</v>
      </c>
      <c r="P174" s="6"/>
      <c r="Q174" s="4">
        <v>2</v>
      </c>
      <c r="R174" s="4"/>
      <c r="S174" s="6" t="s">
        <v>35</v>
      </c>
    </row>
    <row r="175" spans="1:19" ht="24" customHeight="1">
      <c r="A175" s="4">
        <v>3</v>
      </c>
      <c r="B175" s="5"/>
      <c r="C175" s="40" t="s">
        <v>36</v>
      </c>
      <c r="D175" s="27">
        <f>D176+D177</f>
        <v>454198.16600432876</v>
      </c>
      <c r="E175" s="27">
        <f>E176+E177</f>
        <v>38850.987109789705</v>
      </c>
      <c r="F175" s="27">
        <f>F176+F177</f>
        <v>493049.15311411844</v>
      </c>
      <c r="G175" s="27">
        <f>G176+G177</f>
        <v>186090.83314635052</v>
      </c>
      <c r="H175" s="27">
        <f t="shared" si="24"/>
        <v>268107.33285797824</v>
      </c>
      <c r="I175" s="27">
        <f t="shared" si="25"/>
        <v>306958.3199677679</v>
      </c>
      <c r="J175" s="27">
        <f>J176+J177</f>
        <v>388086.7899117171</v>
      </c>
      <c r="K175" s="27">
        <f>K176+K177</f>
        <v>32418.792927001286</v>
      </c>
      <c r="L175" s="27">
        <f>L176+L177</f>
        <v>420505.58283871843</v>
      </c>
      <c r="M175" s="27">
        <f>M176+M177</f>
        <v>160392.7540288732</v>
      </c>
      <c r="N175" s="27">
        <f t="shared" si="26"/>
        <v>227694.03588284392</v>
      </c>
      <c r="O175" s="27">
        <f t="shared" si="27"/>
        <v>260112.82880984523</v>
      </c>
      <c r="P175" s="6"/>
      <c r="Q175" s="4">
        <v>3</v>
      </c>
      <c r="R175" s="4"/>
      <c r="S175" s="6" t="s">
        <v>37</v>
      </c>
    </row>
    <row r="176" spans="1:19" ht="24" customHeight="1">
      <c r="A176" s="7">
        <v>3.1</v>
      </c>
      <c r="B176" s="10"/>
      <c r="C176" s="42" t="s">
        <v>38</v>
      </c>
      <c r="D176" s="26">
        <v>403457.0061964426</v>
      </c>
      <c r="E176" s="26">
        <v>38461.892441978336</v>
      </c>
      <c r="F176" s="26">
        <f>D176+E176</f>
        <v>441918.8986384209</v>
      </c>
      <c r="G176" s="26">
        <v>154443.22501272612</v>
      </c>
      <c r="H176" s="26">
        <f t="shared" si="24"/>
        <v>249013.78118371646</v>
      </c>
      <c r="I176" s="26">
        <f t="shared" si="25"/>
        <v>287475.6736256948</v>
      </c>
      <c r="J176" s="26">
        <v>346093.5873898544</v>
      </c>
      <c r="K176" s="26">
        <v>31950.40076588996</v>
      </c>
      <c r="L176" s="26">
        <f>J176+K176</f>
        <v>378043.9881557444</v>
      </c>
      <c r="M176" s="26">
        <v>133578.11786848935</v>
      </c>
      <c r="N176" s="26">
        <f t="shared" si="26"/>
        <v>212515.46952136507</v>
      </c>
      <c r="O176" s="26">
        <f t="shared" si="27"/>
        <v>244465.87028725503</v>
      </c>
      <c r="P176" s="9"/>
      <c r="Q176" s="7">
        <v>3.1</v>
      </c>
      <c r="R176" s="7"/>
      <c r="S176" s="9" t="s">
        <v>39</v>
      </c>
    </row>
    <row r="177" spans="1:19" ht="24" customHeight="1">
      <c r="A177" s="7">
        <v>3.2</v>
      </c>
      <c r="B177" s="8"/>
      <c r="C177" s="43" t="s">
        <v>40</v>
      </c>
      <c r="D177" s="26">
        <v>50741.15980788614</v>
      </c>
      <c r="E177" s="26">
        <v>389.09466781136865</v>
      </c>
      <c r="F177" s="26">
        <f>D177+E177</f>
        <v>51130.25447569751</v>
      </c>
      <c r="G177" s="26">
        <v>31647.60813362438</v>
      </c>
      <c r="H177" s="26">
        <f t="shared" si="24"/>
        <v>19093.551674261762</v>
      </c>
      <c r="I177" s="26">
        <f t="shared" si="25"/>
        <v>19482.64634207313</v>
      </c>
      <c r="J177" s="26">
        <v>41993.20252186271</v>
      </c>
      <c r="K177" s="26">
        <v>468.39216111132555</v>
      </c>
      <c r="L177" s="26">
        <f>J177+K177</f>
        <v>42461.594682974035</v>
      </c>
      <c r="M177" s="26">
        <v>26814.63616038384</v>
      </c>
      <c r="N177" s="26">
        <f t="shared" si="26"/>
        <v>15178.566361478868</v>
      </c>
      <c r="O177" s="26">
        <f t="shared" si="27"/>
        <v>15646.958522590194</v>
      </c>
      <c r="P177" s="9"/>
      <c r="Q177" s="7">
        <v>3.2</v>
      </c>
      <c r="R177" s="7"/>
      <c r="S177" s="9" t="s">
        <v>41</v>
      </c>
    </row>
    <row r="178" spans="1:19" ht="24" customHeight="1">
      <c r="A178" s="4">
        <v>4</v>
      </c>
      <c r="B178" s="5"/>
      <c r="C178" s="40" t="s">
        <v>42</v>
      </c>
      <c r="D178" s="27">
        <v>115505.46944174255</v>
      </c>
      <c r="E178" s="27">
        <v>2703.9177848053987</v>
      </c>
      <c r="F178" s="27">
        <f>D178+E178</f>
        <v>118209.38722654794</v>
      </c>
      <c r="G178" s="27">
        <v>45780.2484001051</v>
      </c>
      <c r="H178" s="27">
        <f t="shared" si="24"/>
        <v>69725.22104163744</v>
      </c>
      <c r="I178" s="27">
        <f t="shared" si="25"/>
        <v>72429.13882644285</v>
      </c>
      <c r="J178" s="27">
        <v>96435.1883698913</v>
      </c>
      <c r="K178" s="27">
        <v>2558.2522341722547</v>
      </c>
      <c r="L178" s="27">
        <f>J178+K178</f>
        <v>98993.44060406355</v>
      </c>
      <c r="M178" s="27">
        <v>38286.35754825055</v>
      </c>
      <c r="N178" s="27">
        <f t="shared" si="26"/>
        <v>58148.83082164075</v>
      </c>
      <c r="O178" s="27">
        <f t="shared" si="27"/>
        <v>60707.083055813004</v>
      </c>
      <c r="P178" s="6"/>
      <c r="Q178" s="4">
        <v>4</v>
      </c>
      <c r="R178" s="4"/>
      <c r="S178" s="6" t="s">
        <v>43</v>
      </c>
    </row>
    <row r="179" spans="1:19" ht="24" customHeight="1">
      <c r="A179" s="4">
        <v>5</v>
      </c>
      <c r="B179" s="5"/>
      <c r="C179" s="40" t="s">
        <v>17</v>
      </c>
      <c r="D179" s="27">
        <v>85960.73356188358</v>
      </c>
      <c r="E179" s="27">
        <v>20947.691662641002</v>
      </c>
      <c r="F179" s="27">
        <f>D179+E179</f>
        <v>106908.42522452457</v>
      </c>
      <c r="G179" s="27">
        <v>22897.88210121839</v>
      </c>
      <c r="H179" s="27">
        <f t="shared" si="24"/>
        <v>63062.85146066519</v>
      </c>
      <c r="I179" s="27">
        <f t="shared" si="25"/>
        <v>84010.54312330618</v>
      </c>
      <c r="J179" s="27">
        <v>73081.20891612116</v>
      </c>
      <c r="K179" s="27">
        <v>15441.810446738973</v>
      </c>
      <c r="L179" s="27">
        <f>J179+K179</f>
        <v>88523.01936286014</v>
      </c>
      <c r="M179" s="27">
        <v>19809.043706285887</v>
      </c>
      <c r="N179" s="27">
        <f t="shared" si="26"/>
        <v>53272.16520983528</v>
      </c>
      <c r="O179" s="27">
        <f t="shared" si="27"/>
        <v>68713.97565657426</v>
      </c>
      <c r="P179" s="6"/>
      <c r="Q179" s="4">
        <v>5</v>
      </c>
      <c r="R179" s="4"/>
      <c r="S179" s="6" t="s">
        <v>44</v>
      </c>
    </row>
    <row r="180" spans="1:19" ht="24" customHeight="1">
      <c r="A180" s="4">
        <v>6</v>
      </c>
      <c r="B180" s="5"/>
      <c r="C180" s="40" t="s">
        <v>45</v>
      </c>
      <c r="D180" s="27">
        <f>D181+D182</f>
        <v>143853.43817571012</v>
      </c>
      <c r="E180" s="27">
        <f>E181+E182</f>
        <v>23798.484672827184</v>
      </c>
      <c r="F180" s="27">
        <f>F181+F182</f>
        <v>167651.9228485373</v>
      </c>
      <c r="G180" s="27">
        <f>G181+G182</f>
        <v>26866.95830140263</v>
      </c>
      <c r="H180" s="27">
        <f t="shared" si="24"/>
        <v>116986.4798743075</v>
      </c>
      <c r="I180" s="27">
        <f t="shared" si="25"/>
        <v>140784.96454713467</v>
      </c>
      <c r="J180" s="27">
        <f>J181+J182</f>
        <v>111635.09430755294</v>
      </c>
      <c r="K180" s="27">
        <f>K181+K182</f>
        <v>18884.68867864401</v>
      </c>
      <c r="L180" s="27">
        <f>L181+L182</f>
        <v>130519.78298619695</v>
      </c>
      <c r="M180" s="27">
        <f>M181+M182</f>
        <v>21494.960214296305</v>
      </c>
      <c r="N180" s="27">
        <f t="shared" si="26"/>
        <v>90140.13409325664</v>
      </c>
      <c r="O180" s="27">
        <f t="shared" si="27"/>
        <v>109024.82277190065</v>
      </c>
      <c r="P180" s="6"/>
      <c r="Q180" s="4">
        <v>6</v>
      </c>
      <c r="R180" s="4"/>
      <c r="S180" s="6" t="s">
        <v>46</v>
      </c>
    </row>
    <row r="181" spans="1:19" ht="24" customHeight="1">
      <c r="A181" s="7">
        <v>6.1</v>
      </c>
      <c r="B181" s="8"/>
      <c r="C181" s="42" t="s">
        <v>47</v>
      </c>
      <c r="D181" s="26">
        <v>117173.8071779856</v>
      </c>
      <c r="E181" s="26">
        <v>23652.190356925792</v>
      </c>
      <c r="F181" s="26">
        <f>D181+E181</f>
        <v>140825.99753491138</v>
      </c>
      <c r="G181" s="26">
        <v>20442.609357050267</v>
      </c>
      <c r="H181" s="26">
        <f t="shared" si="24"/>
        <v>96731.19782093533</v>
      </c>
      <c r="I181" s="26">
        <f t="shared" si="25"/>
        <v>120383.38817786111</v>
      </c>
      <c r="J181" s="26">
        <v>90400.32562089847</v>
      </c>
      <c r="K181" s="26">
        <v>18768.600505416434</v>
      </c>
      <c r="L181" s="26">
        <f>J181+K181</f>
        <v>109168.92612631491</v>
      </c>
      <c r="M181" s="26">
        <v>16148.786675195222</v>
      </c>
      <c r="N181" s="26">
        <f t="shared" si="26"/>
        <v>74251.53894570324</v>
      </c>
      <c r="O181" s="26">
        <f t="shared" si="27"/>
        <v>93020.13945111968</v>
      </c>
      <c r="P181" s="9"/>
      <c r="Q181" s="7">
        <v>6.1</v>
      </c>
      <c r="R181" s="7"/>
      <c r="S181" s="9" t="s">
        <v>48</v>
      </c>
    </row>
    <row r="182" spans="1:19" ht="24" customHeight="1">
      <c r="A182" s="7">
        <v>6.2</v>
      </c>
      <c r="B182" s="8"/>
      <c r="C182" s="42" t="s">
        <v>49</v>
      </c>
      <c r="D182" s="26">
        <v>26679.63099772452</v>
      </c>
      <c r="E182" s="26">
        <v>146.29431590139183</v>
      </c>
      <c r="F182" s="26">
        <f>D182+E182</f>
        <v>26825.92531362591</v>
      </c>
      <c r="G182" s="26">
        <v>6424.348944352363</v>
      </c>
      <c r="H182" s="26">
        <f t="shared" si="24"/>
        <v>20255.282053372153</v>
      </c>
      <c r="I182" s="26">
        <f t="shared" si="25"/>
        <v>20401.57636927355</v>
      </c>
      <c r="J182" s="26">
        <v>21234.768686654465</v>
      </c>
      <c r="K182" s="26">
        <v>116.08817322757643</v>
      </c>
      <c r="L182" s="26">
        <f>J182+K182</f>
        <v>21350.856859882042</v>
      </c>
      <c r="M182" s="26">
        <v>5346.173539101081</v>
      </c>
      <c r="N182" s="26">
        <f t="shared" si="26"/>
        <v>15888.595147553384</v>
      </c>
      <c r="O182" s="26">
        <f t="shared" si="27"/>
        <v>16004.683320780961</v>
      </c>
      <c r="P182" s="9"/>
      <c r="Q182" s="7">
        <v>6.2</v>
      </c>
      <c r="R182" s="7"/>
      <c r="S182" s="9" t="s">
        <v>50</v>
      </c>
    </row>
    <row r="183" spans="1:19" ht="24" customHeight="1">
      <c r="A183" s="4">
        <v>7</v>
      </c>
      <c r="B183" s="5"/>
      <c r="C183" s="40" t="s">
        <v>51</v>
      </c>
      <c r="D183" s="27">
        <f>D184+D185+D186+D187</f>
        <v>169810.2852140587</v>
      </c>
      <c r="E183" s="27">
        <f>E184+E185+E186+E187</f>
        <v>2297.0406769840183</v>
      </c>
      <c r="F183" s="27">
        <f>F184+F185+F186+F187</f>
        <v>172107.3258910427</v>
      </c>
      <c r="G183" s="27">
        <f>G184+G185+G186+G187</f>
        <v>50572.77613749801</v>
      </c>
      <c r="H183" s="27">
        <f t="shared" si="24"/>
        <v>119237.5090765607</v>
      </c>
      <c r="I183" s="27">
        <f t="shared" si="25"/>
        <v>121534.5497535447</v>
      </c>
      <c r="J183" s="27">
        <f>J184+J185+J186+J187</f>
        <v>144121.25758471788</v>
      </c>
      <c r="K183" s="27">
        <f>K184+K185+K186+K187</f>
        <v>1871.2078828856993</v>
      </c>
      <c r="L183" s="27">
        <f>L184+L185+L186+L187</f>
        <v>145992.46546760356</v>
      </c>
      <c r="M183" s="27">
        <f>M184+M185+M186+M187</f>
        <v>42830.89445890885</v>
      </c>
      <c r="N183" s="27">
        <f t="shared" si="26"/>
        <v>101290.36312580903</v>
      </c>
      <c r="O183" s="27">
        <f t="shared" si="27"/>
        <v>103161.57100869471</v>
      </c>
      <c r="P183" s="6"/>
      <c r="Q183" s="4">
        <v>7</v>
      </c>
      <c r="R183" s="4"/>
      <c r="S183" s="6" t="s">
        <v>52</v>
      </c>
    </row>
    <row r="184" spans="1:19" ht="24" customHeight="1">
      <c r="A184" s="7">
        <v>7.1</v>
      </c>
      <c r="B184" s="8"/>
      <c r="C184" s="42" t="s">
        <v>53</v>
      </c>
      <c r="D184" s="26">
        <v>29406.930000000004</v>
      </c>
      <c r="E184" s="26">
        <v>254.46</v>
      </c>
      <c r="F184" s="26">
        <f>D184+E184</f>
        <v>29661.390000000003</v>
      </c>
      <c r="G184" s="26">
        <v>11079.668541669358</v>
      </c>
      <c r="H184" s="26">
        <f t="shared" si="24"/>
        <v>18327.261458330646</v>
      </c>
      <c r="I184" s="26">
        <f t="shared" si="25"/>
        <v>18581.721458330645</v>
      </c>
      <c r="J184" s="26">
        <v>23451.405958881944</v>
      </c>
      <c r="K184" s="26">
        <v>201.92033010633233</v>
      </c>
      <c r="L184" s="26">
        <f>J184+K184</f>
        <v>23653.326288988275</v>
      </c>
      <c r="M184" s="26">
        <v>8790.514946104753</v>
      </c>
      <c r="N184" s="26">
        <f t="shared" si="26"/>
        <v>14660.89101277719</v>
      </c>
      <c r="O184" s="26">
        <f t="shared" si="27"/>
        <v>14862.811342883522</v>
      </c>
      <c r="P184" s="9"/>
      <c r="Q184" s="7">
        <v>7.1</v>
      </c>
      <c r="R184" s="7"/>
      <c r="S184" s="9" t="s">
        <v>54</v>
      </c>
    </row>
    <row r="185" spans="1:19" ht="24" customHeight="1">
      <c r="A185" s="7">
        <v>7.2</v>
      </c>
      <c r="B185" s="8"/>
      <c r="C185" s="43" t="s">
        <v>55</v>
      </c>
      <c r="D185" s="26">
        <v>68557.6307079669</v>
      </c>
      <c r="E185" s="26">
        <v>679.5573424886377</v>
      </c>
      <c r="F185" s="26">
        <f>D185+E185</f>
        <v>69237.18805045554</v>
      </c>
      <c r="G185" s="26">
        <v>25492.16576694385</v>
      </c>
      <c r="H185" s="26">
        <f t="shared" si="24"/>
        <v>43065.464941023056</v>
      </c>
      <c r="I185" s="26">
        <f t="shared" si="25"/>
        <v>43745.022283511695</v>
      </c>
      <c r="J185" s="26">
        <v>59447.91159652538</v>
      </c>
      <c r="K185" s="26">
        <v>587.694683000458</v>
      </c>
      <c r="L185" s="26">
        <f>J185+K185</f>
        <v>60035.60627952584</v>
      </c>
      <c r="M185" s="26">
        <v>22226.271927034853</v>
      </c>
      <c r="N185" s="26">
        <f t="shared" si="26"/>
        <v>37221.63966949053</v>
      </c>
      <c r="O185" s="26">
        <f t="shared" si="27"/>
        <v>37809.33435249099</v>
      </c>
      <c r="P185" s="9"/>
      <c r="Q185" s="7">
        <v>7.2</v>
      </c>
      <c r="R185" s="7"/>
      <c r="S185" s="9" t="s">
        <v>56</v>
      </c>
    </row>
    <row r="186" spans="1:19" ht="24" customHeight="1">
      <c r="A186" s="7">
        <v>7.3</v>
      </c>
      <c r="B186" s="8"/>
      <c r="C186" s="42" t="s">
        <v>57</v>
      </c>
      <c r="D186" s="26">
        <v>1836.957923699351</v>
      </c>
      <c r="E186" s="26">
        <v>-47.58</v>
      </c>
      <c r="F186" s="26">
        <f>D186+E186</f>
        <v>1789.3779236993512</v>
      </c>
      <c r="G186" s="26">
        <v>245.7164718322774</v>
      </c>
      <c r="H186" s="26">
        <f t="shared" si="24"/>
        <v>1591.2414518670737</v>
      </c>
      <c r="I186" s="26">
        <f t="shared" si="25"/>
        <v>1543.6614518670738</v>
      </c>
      <c r="J186" s="26">
        <v>1404.6880561049124</v>
      </c>
      <c r="K186" s="26">
        <v>-37.75591176003809</v>
      </c>
      <c r="L186" s="26">
        <f>J186+K186</f>
        <v>1366.9321443448744</v>
      </c>
      <c r="M186" s="26">
        <v>192.4225192530507</v>
      </c>
      <c r="N186" s="26">
        <f t="shared" si="26"/>
        <v>1212.2655368518617</v>
      </c>
      <c r="O186" s="26">
        <f t="shared" si="27"/>
        <v>1174.5096250918236</v>
      </c>
      <c r="P186" s="9"/>
      <c r="Q186" s="7">
        <v>7.3</v>
      </c>
      <c r="R186" s="7"/>
      <c r="S186" s="9" t="s">
        <v>58</v>
      </c>
    </row>
    <row r="187" spans="1:19" ht="24" customHeight="1">
      <c r="A187" s="7">
        <v>7.4</v>
      </c>
      <c r="B187" s="8"/>
      <c r="C187" s="42" t="s">
        <v>59</v>
      </c>
      <c r="D187" s="26">
        <v>70008.76658239243</v>
      </c>
      <c r="E187" s="26">
        <v>1410.6033344953808</v>
      </c>
      <c r="F187" s="26">
        <f>D187+E187</f>
        <v>71419.36991688781</v>
      </c>
      <c r="G187" s="26">
        <v>13755.225357052528</v>
      </c>
      <c r="H187" s="26">
        <f t="shared" si="24"/>
        <v>56253.541225339904</v>
      </c>
      <c r="I187" s="26">
        <f t="shared" si="25"/>
        <v>57664.14455983528</v>
      </c>
      <c r="J187" s="26">
        <v>59817.251973205624</v>
      </c>
      <c r="K187" s="26">
        <v>1119.348781538947</v>
      </c>
      <c r="L187" s="26">
        <f>J187+K187</f>
        <v>60936.60075474457</v>
      </c>
      <c r="M187" s="26">
        <v>11621.68506651619</v>
      </c>
      <c r="N187" s="26">
        <f t="shared" si="26"/>
        <v>48195.56690668943</v>
      </c>
      <c r="O187" s="26">
        <f t="shared" si="27"/>
        <v>49314.91568822838</v>
      </c>
      <c r="P187" s="9"/>
      <c r="Q187" s="7">
        <v>7.4</v>
      </c>
      <c r="R187" s="7"/>
      <c r="S187" s="9" t="s">
        <v>60</v>
      </c>
    </row>
    <row r="188" spans="1:19" ht="30" customHeight="1">
      <c r="A188" s="4">
        <v>8</v>
      </c>
      <c r="B188" s="5"/>
      <c r="C188" s="40" t="s">
        <v>61</v>
      </c>
      <c r="D188" s="27">
        <f>D189+D190</f>
        <v>337544.0532342682</v>
      </c>
      <c r="E188" s="27">
        <f>E189+E190</f>
        <v>6482.175814636819</v>
      </c>
      <c r="F188" s="27">
        <f>F189+F190</f>
        <v>344026.229048905</v>
      </c>
      <c r="G188" s="27">
        <f>G189+G190</f>
        <v>73124.37135004623</v>
      </c>
      <c r="H188" s="27">
        <f t="shared" si="24"/>
        <v>264419.68188422197</v>
      </c>
      <c r="I188" s="27">
        <f t="shared" si="25"/>
        <v>270901.8576988588</v>
      </c>
      <c r="J188" s="27">
        <f>J189+J190</f>
        <v>256262.19495270145</v>
      </c>
      <c r="K188" s="27">
        <f>K189+K190</f>
        <v>5143.767508837343</v>
      </c>
      <c r="L188" s="27">
        <f>L189+L190</f>
        <v>261405.96246153876</v>
      </c>
      <c r="M188" s="27">
        <f>M189+M190</f>
        <v>56005.57954031644</v>
      </c>
      <c r="N188" s="27">
        <f t="shared" si="26"/>
        <v>200256.61541238503</v>
      </c>
      <c r="O188" s="27">
        <f t="shared" si="27"/>
        <v>205400.3829212223</v>
      </c>
      <c r="P188" s="6"/>
      <c r="Q188" s="4">
        <v>8</v>
      </c>
      <c r="R188" s="4"/>
      <c r="S188" s="6" t="s">
        <v>62</v>
      </c>
    </row>
    <row r="189" spans="1:19" ht="24" customHeight="1">
      <c r="A189" s="7">
        <v>8.1</v>
      </c>
      <c r="B189" s="8"/>
      <c r="C189" s="42" t="s">
        <v>63</v>
      </c>
      <c r="D189" s="26">
        <v>9514.470000000001</v>
      </c>
      <c r="E189" s="26">
        <v>125.06</v>
      </c>
      <c r="F189" s="26">
        <f>D189+E189</f>
        <v>9639.53</v>
      </c>
      <c r="G189" s="26">
        <v>4649.110199860801</v>
      </c>
      <c r="H189" s="26">
        <f t="shared" si="24"/>
        <v>4865.3598001392</v>
      </c>
      <c r="I189" s="26">
        <f t="shared" si="25"/>
        <v>4990.4198001392</v>
      </c>
      <c r="J189" s="26">
        <v>8044.764478203479</v>
      </c>
      <c r="K189" s="26">
        <v>99.23821615616569</v>
      </c>
      <c r="L189" s="26">
        <f>J189+K189</f>
        <v>8144.002694359644</v>
      </c>
      <c r="M189" s="26">
        <v>3996.6198234841168</v>
      </c>
      <c r="N189" s="26">
        <f t="shared" si="26"/>
        <v>4048.144654719362</v>
      </c>
      <c r="O189" s="26">
        <f t="shared" si="27"/>
        <v>4147.382870875527</v>
      </c>
      <c r="P189" s="9"/>
      <c r="Q189" s="7">
        <v>8.1</v>
      </c>
      <c r="R189" s="7"/>
      <c r="S189" s="9" t="s">
        <v>64</v>
      </c>
    </row>
    <row r="190" spans="1:19" ht="24" customHeight="1">
      <c r="A190" s="7">
        <v>8.2</v>
      </c>
      <c r="B190" s="8"/>
      <c r="C190" s="42" t="s">
        <v>65</v>
      </c>
      <c r="D190" s="26">
        <v>328029.5832342682</v>
      </c>
      <c r="E190" s="26">
        <v>6357.115814636819</v>
      </c>
      <c r="F190" s="26">
        <f>D190+E190</f>
        <v>334386.699048905</v>
      </c>
      <c r="G190" s="26">
        <v>68475.26115018543</v>
      </c>
      <c r="H190" s="26">
        <f t="shared" si="24"/>
        <v>259554.32208408276</v>
      </c>
      <c r="I190" s="26">
        <f t="shared" si="25"/>
        <v>265911.43789871957</v>
      </c>
      <c r="J190" s="26">
        <v>248217.43047449796</v>
      </c>
      <c r="K190" s="26">
        <v>5044.529292681177</v>
      </c>
      <c r="L190" s="26">
        <f>J190+K190</f>
        <v>253261.95976717913</v>
      </c>
      <c r="M190" s="26">
        <v>52008.95971683232</v>
      </c>
      <c r="N190" s="26">
        <f t="shared" si="26"/>
        <v>196208.47075766564</v>
      </c>
      <c r="O190" s="26">
        <f t="shared" si="27"/>
        <v>201253.0000503468</v>
      </c>
      <c r="P190" s="9"/>
      <c r="Q190" s="7">
        <v>8.2</v>
      </c>
      <c r="R190" s="7"/>
      <c r="S190" s="9" t="s">
        <v>66</v>
      </c>
    </row>
    <row r="191" spans="1:19" ht="24" customHeight="1">
      <c r="A191" s="4">
        <v>9</v>
      </c>
      <c r="B191" s="5"/>
      <c r="C191" s="40" t="s">
        <v>67</v>
      </c>
      <c r="D191" s="27">
        <f>D192+D193</f>
        <v>290600.22921829514</v>
      </c>
      <c r="E191" s="27">
        <f>E192+E193</f>
        <v>6340.670036853508</v>
      </c>
      <c r="F191" s="27">
        <f>F192+F193</f>
        <v>296940.8992551486</v>
      </c>
      <c r="G191" s="27">
        <f>G192+G193</f>
        <v>67911.96822401162</v>
      </c>
      <c r="H191" s="27">
        <f t="shared" si="24"/>
        <v>222688.2609942835</v>
      </c>
      <c r="I191" s="27">
        <f t="shared" si="25"/>
        <v>229028.93103113698</v>
      </c>
      <c r="J191" s="27">
        <f>J192+J193</f>
        <v>231089.42581832016</v>
      </c>
      <c r="K191" s="27">
        <f>K192+K193</f>
        <v>5031.4791595409515</v>
      </c>
      <c r="L191" s="27">
        <f>L192+L193</f>
        <v>236120.9049778611</v>
      </c>
      <c r="M191" s="27">
        <f>M192+M193</f>
        <v>55947.64909086384</v>
      </c>
      <c r="N191" s="27">
        <f t="shared" si="26"/>
        <v>175141.7767274563</v>
      </c>
      <c r="O191" s="27">
        <f t="shared" si="27"/>
        <v>180173.25588699727</v>
      </c>
      <c r="P191" s="6"/>
      <c r="Q191" s="4">
        <v>9</v>
      </c>
      <c r="R191" s="4"/>
      <c r="S191" s="6" t="s">
        <v>68</v>
      </c>
    </row>
    <row r="192" spans="1:19" ht="24" customHeight="1">
      <c r="A192" s="7">
        <v>9.1</v>
      </c>
      <c r="B192" s="8"/>
      <c r="C192" s="42" t="s">
        <v>69</v>
      </c>
      <c r="D192" s="26">
        <v>173978</v>
      </c>
      <c r="E192" s="26">
        <v>5346</v>
      </c>
      <c r="F192" s="26">
        <f>D192+E192</f>
        <v>179324</v>
      </c>
      <c r="G192" s="26">
        <v>40158.09739365923</v>
      </c>
      <c r="H192" s="26">
        <f t="shared" si="24"/>
        <v>133819.90260634077</v>
      </c>
      <c r="I192" s="26">
        <f t="shared" si="25"/>
        <v>139165.90260634077</v>
      </c>
      <c r="J192" s="26">
        <v>135753.13657900988</v>
      </c>
      <c r="K192" s="26">
        <v>4242.183780352325</v>
      </c>
      <c r="L192" s="26">
        <f>J192+K192</f>
        <v>139995.3203593622</v>
      </c>
      <c r="M192" s="26">
        <v>32827.94794973256</v>
      </c>
      <c r="N192" s="26">
        <f t="shared" si="26"/>
        <v>102925.18862927731</v>
      </c>
      <c r="O192" s="26">
        <f t="shared" si="27"/>
        <v>107167.37240962964</v>
      </c>
      <c r="P192" s="9"/>
      <c r="Q192" s="7">
        <v>9.1</v>
      </c>
      <c r="R192" s="7"/>
      <c r="S192" s="9" t="s">
        <v>70</v>
      </c>
    </row>
    <row r="193" spans="1:19" ht="24" customHeight="1">
      <c r="A193" s="7">
        <v>9.2</v>
      </c>
      <c r="B193" s="8"/>
      <c r="C193" s="43" t="s">
        <v>71</v>
      </c>
      <c r="D193" s="26">
        <v>116622.22921829512</v>
      </c>
      <c r="E193" s="26">
        <v>994.6700368535073</v>
      </c>
      <c r="F193" s="26">
        <f>D193+E193</f>
        <v>117616.89925514863</v>
      </c>
      <c r="G193" s="26">
        <v>27753.87083035239</v>
      </c>
      <c r="H193" s="26">
        <f t="shared" si="24"/>
        <v>88868.35838794273</v>
      </c>
      <c r="I193" s="26">
        <f t="shared" si="25"/>
        <v>89863.02842479624</v>
      </c>
      <c r="J193" s="26">
        <v>95336.28923931028</v>
      </c>
      <c r="K193" s="26">
        <v>789.2953791886267</v>
      </c>
      <c r="L193" s="26">
        <f>J193+K193</f>
        <v>96125.5846184989</v>
      </c>
      <c r="M193" s="26">
        <v>23119.70114113128</v>
      </c>
      <c r="N193" s="26">
        <f t="shared" si="26"/>
        <v>72216.588098179</v>
      </c>
      <c r="O193" s="26">
        <f t="shared" si="27"/>
        <v>73005.88347736762</v>
      </c>
      <c r="P193" s="9"/>
      <c r="Q193" s="7">
        <v>9.2</v>
      </c>
      <c r="R193" s="7"/>
      <c r="S193" s="9" t="s">
        <v>72</v>
      </c>
    </row>
    <row r="194" spans="1:19" ht="32.25" customHeight="1">
      <c r="A194" s="4">
        <v>10</v>
      </c>
      <c r="B194" s="5"/>
      <c r="C194" s="44" t="s">
        <v>73</v>
      </c>
      <c r="D194" s="27">
        <f aca="true" t="shared" si="28" ref="D194:I194">D191+D188+D183+D180+D179+D178+D175+D174+D170</f>
        <v>1821098.8900000004</v>
      </c>
      <c r="E194" s="27">
        <f t="shared" si="28"/>
        <v>106790.87639997495</v>
      </c>
      <c r="F194" s="27">
        <f t="shared" si="28"/>
        <v>1927889.766399975</v>
      </c>
      <c r="G194" s="27">
        <f t="shared" si="28"/>
        <v>565197.4588225252</v>
      </c>
      <c r="H194" s="27">
        <f t="shared" si="28"/>
        <v>1255901.431177475</v>
      </c>
      <c r="I194" s="27">
        <f t="shared" si="28"/>
        <v>1362692.3075774498</v>
      </c>
      <c r="J194" s="27">
        <f aca="true" t="shared" si="29" ref="J194:O194">J191+J188+J183+J180+J179+J178+J175+J174+J170</f>
        <v>1480942.9499972921</v>
      </c>
      <c r="K194" s="27">
        <f t="shared" si="29"/>
        <v>85290.60287869183</v>
      </c>
      <c r="L194" s="27">
        <f t="shared" si="29"/>
        <v>1566233.552875984</v>
      </c>
      <c r="M194" s="27">
        <f t="shared" si="29"/>
        <v>468903.6891189684</v>
      </c>
      <c r="N194" s="27">
        <f t="shared" si="29"/>
        <v>1012039.2608783238</v>
      </c>
      <c r="O194" s="27">
        <f t="shared" si="29"/>
        <v>1097329.8637570157</v>
      </c>
      <c r="P194" s="6"/>
      <c r="Q194" s="4">
        <v>10</v>
      </c>
      <c r="R194" s="4"/>
      <c r="S194" s="6" t="s">
        <v>74</v>
      </c>
    </row>
    <row r="195" spans="1:19" ht="24" customHeight="1">
      <c r="A195" s="4">
        <v>11</v>
      </c>
      <c r="B195" s="24"/>
      <c r="C195" s="45" t="s">
        <v>88</v>
      </c>
      <c r="D195" s="27"/>
      <c r="E195" s="27"/>
      <c r="F195" s="27">
        <v>72213</v>
      </c>
      <c r="G195" s="27"/>
      <c r="H195" s="27"/>
      <c r="I195" s="27">
        <f>F195</f>
        <v>72213</v>
      </c>
      <c r="J195" s="27"/>
      <c r="K195" s="27"/>
      <c r="L195" s="27">
        <v>59987</v>
      </c>
      <c r="M195" s="27"/>
      <c r="N195" s="27"/>
      <c r="O195" s="27">
        <f>L195</f>
        <v>59987</v>
      </c>
      <c r="P195" s="6"/>
      <c r="Q195" s="4">
        <v>11</v>
      </c>
      <c r="R195" s="28"/>
      <c r="S195" s="6" t="s">
        <v>75</v>
      </c>
    </row>
    <row r="196" spans="1:19" ht="35.25" customHeight="1">
      <c r="A196" s="4">
        <v>12</v>
      </c>
      <c r="B196" s="24"/>
      <c r="C196" s="44" t="s">
        <v>89</v>
      </c>
      <c r="D196" s="27"/>
      <c r="E196" s="27"/>
      <c r="F196" s="27">
        <f>F194+F195</f>
        <v>2000102.766399975</v>
      </c>
      <c r="G196" s="27"/>
      <c r="H196" s="27"/>
      <c r="I196" s="27">
        <f>I194+I195</f>
        <v>1434905.3075774498</v>
      </c>
      <c r="J196" s="27"/>
      <c r="K196" s="27"/>
      <c r="L196" s="27">
        <f>L194+L195</f>
        <v>1626220.552875984</v>
      </c>
      <c r="M196" s="27"/>
      <c r="N196" s="27"/>
      <c r="O196" s="27">
        <f>O194+O195</f>
        <v>1157316.8637570157</v>
      </c>
      <c r="P196" s="6"/>
      <c r="Q196" s="4">
        <v>12</v>
      </c>
      <c r="R196" s="28"/>
      <c r="S196" s="6" t="s">
        <v>107</v>
      </c>
    </row>
    <row r="197" spans="1:19" ht="24" customHeight="1">
      <c r="A197" s="4"/>
      <c r="B197" s="5"/>
      <c r="C197" s="46" t="s">
        <v>90</v>
      </c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6"/>
      <c r="Q197" s="4"/>
      <c r="R197" s="4"/>
      <c r="S197" s="6" t="s">
        <v>76</v>
      </c>
    </row>
    <row r="198" spans="1:19" ht="24" customHeight="1">
      <c r="A198" s="4">
        <v>13</v>
      </c>
      <c r="B198" s="5"/>
      <c r="C198" s="40" t="s">
        <v>105</v>
      </c>
      <c r="D198" s="27"/>
      <c r="E198" s="27"/>
      <c r="F198" s="27">
        <v>1931380</v>
      </c>
      <c r="G198" s="27"/>
      <c r="H198" s="27"/>
      <c r="I198" s="27">
        <f>F198-G194</f>
        <v>1366182.541177475</v>
      </c>
      <c r="J198" s="27"/>
      <c r="K198" s="27"/>
      <c r="L198" s="27">
        <v>1570333</v>
      </c>
      <c r="M198" s="27"/>
      <c r="N198" s="27"/>
      <c r="O198" s="27">
        <f>L198-M194</f>
        <v>1101429.3108810317</v>
      </c>
      <c r="P198" s="6"/>
      <c r="Q198" s="4">
        <v>13</v>
      </c>
      <c r="R198" s="4"/>
      <c r="S198" s="6" t="s">
        <v>108</v>
      </c>
    </row>
    <row r="199" spans="1:19" ht="24" customHeight="1">
      <c r="A199" s="12">
        <v>14</v>
      </c>
      <c r="B199" s="13"/>
      <c r="C199" s="47" t="s">
        <v>92</v>
      </c>
      <c r="D199" s="29"/>
      <c r="E199" s="29"/>
      <c r="F199" s="29">
        <f>F198-F196</f>
        <v>-68722.76639997493</v>
      </c>
      <c r="G199" s="29"/>
      <c r="H199" s="29"/>
      <c r="I199" s="29">
        <f>I198-I196</f>
        <v>-68722.76639997493</v>
      </c>
      <c r="J199" s="29"/>
      <c r="K199" s="29"/>
      <c r="L199" s="29">
        <f>L198-L196</f>
        <v>-55887.552875983994</v>
      </c>
      <c r="M199" s="29"/>
      <c r="N199" s="29"/>
      <c r="O199" s="29">
        <f>O198-O196</f>
        <v>-55887.552875983994</v>
      </c>
      <c r="P199" s="14"/>
      <c r="Q199" s="12">
        <v>14</v>
      </c>
      <c r="R199" s="12"/>
      <c r="S199" s="14" t="s">
        <v>93</v>
      </c>
    </row>
    <row r="200" spans="1:19" ht="24" customHeight="1">
      <c r="A200" s="16"/>
      <c r="B200" s="16"/>
      <c r="C200" s="48"/>
      <c r="D200" s="16"/>
      <c r="E200" s="16"/>
      <c r="F200" s="16"/>
      <c r="G200" s="16"/>
      <c r="H200" s="11" t="s">
        <v>77</v>
      </c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5" t="s">
        <v>78</v>
      </c>
    </row>
    <row r="201" spans="1:19" ht="27" customHeight="1">
      <c r="A201" s="60" t="s">
        <v>0</v>
      </c>
      <c r="B201" s="60"/>
      <c r="C201" s="60"/>
      <c r="D201" s="60"/>
      <c r="E201" s="60"/>
      <c r="F201" s="60"/>
      <c r="G201" s="60"/>
      <c r="H201" s="60"/>
      <c r="I201" s="60"/>
      <c r="J201" s="61" t="s">
        <v>1</v>
      </c>
      <c r="K201" s="61"/>
      <c r="L201" s="61"/>
      <c r="M201" s="61"/>
      <c r="N201" s="61"/>
      <c r="O201" s="61"/>
      <c r="P201" s="61"/>
      <c r="Q201" s="61"/>
      <c r="R201" s="61"/>
      <c r="S201" s="61"/>
    </row>
    <row r="202" spans="1:19" ht="27" customHeight="1">
      <c r="A202" s="62" t="s">
        <v>2</v>
      </c>
      <c r="B202" s="62"/>
      <c r="C202" s="62"/>
      <c r="D202" s="62"/>
      <c r="E202" s="62"/>
      <c r="F202" s="62"/>
      <c r="G202" s="62"/>
      <c r="H202" s="62"/>
      <c r="I202" s="62"/>
      <c r="J202" s="61" t="s">
        <v>97</v>
      </c>
      <c r="K202" s="61"/>
      <c r="L202" s="61"/>
      <c r="M202" s="61"/>
      <c r="N202" s="61"/>
      <c r="O202" s="61"/>
      <c r="P202" s="61"/>
      <c r="Q202" s="61"/>
      <c r="R202" s="61"/>
      <c r="S202" s="61"/>
    </row>
    <row r="203" spans="1:19" ht="27" customHeight="1">
      <c r="A203" s="1"/>
      <c r="B203" s="1"/>
      <c r="C203" s="41"/>
      <c r="D203" s="30"/>
      <c r="E203" s="30"/>
      <c r="F203" s="30"/>
      <c r="G203" s="3"/>
      <c r="H203" s="59" t="s">
        <v>3</v>
      </c>
      <c r="I203" s="59"/>
      <c r="J203" s="64" t="s">
        <v>99</v>
      </c>
      <c r="K203" s="55"/>
      <c r="L203" s="2"/>
      <c r="M203" s="31"/>
      <c r="N203" s="31"/>
      <c r="O203" s="31"/>
      <c r="P203" s="22"/>
      <c r="Q203" s="22"/>
      <c r="R203" s="22"/>
      <c r="S203" s="22"/>
    </row>
    <row r="204" spans="1:19" ht="24" customHeight="1">
      <c r="A204" s="57" t="s">
        <v>4</v>
      </c>
      <c r="B204" s="57"/>
      <c r="C204" s="57"/>
      <c r="D204" s="63" t="s">
        <v>98</v>
      </c>
      <c r="E204" s="63"/>
      <c r="F204" s="63"/>
      <c r="G204" s="63"/>
      <c r="H204" s="63"/>
      <c r="I204" s="63"/>
      <c r="J204" s="63" t="s">
        <v>98</v>
      </c>
      <c r="K204" s="63"/>
      <c r="L204" s="63"/>
      <c r="M204" s="63"/>
      <c r="N204" s="63"/>
      <c r="O204" s="63"/>
      <c r="P204" s="53" t="s">
        <v>5</v>
      </c>
      <c r="Q204" s="53"/>
      <c r="R204" s="53"/>
      <c r="S204" s="53"/>
    </row>
    <row r="205" spans="1:19" ht="24" customHeight="1">
      <c r="A205" s="58"/>
      <c r="B205" s="58"/>
      <c r="C205" s="58"/>
      <c r="D205" s="36" t="s">
        <v>6</v>
      </c>
      <c r="E205" s="36" t="s">
        <v>7</v>
      </c>
      <c r="F205" s="36" t="s">
        <v>8</v>
      </c>
      <c r="G205" s="37" t="s">
        <v>9</v>
      </c>
      <c r="H205" s="36" t="s">
        <v>10</v>
      </c>
      <c r="I205" s="36" t="s">
        <v>11</v>
      </c>
      <c r="J205" s="36" t="s">
        <v>6</v>
      </c>
      <c r="K205" s="36" t="s">
        <v>7</v>
      </c>
      <c r="L205" s="36" t="s">
        <v>12</v>
      </c>
      <c r="M205" s="37" t="s">
        <v>9</v>
      </c>
      <c r="N205" s="36" t="s">
        <v>10</v>
      </c>
      <c r="O205" s="36" t="s">
        <v>11</v>
      </c>
      <c r="P205" s="54"/>
      <c r="Q205" s="54"/>
      <c r="R205" s="54"/>
      <c r="S205" s="54"/>
    </row>
    <row r="206" spans="1:19" ht="24" customHeight="1">
      <c r="A206" s="58"/>
      <c r="B206" s="58"/>
      <c r="C206" s="58"/>
      <c r="D206" s="36" t="s">
        <v>13</v>
      </c>
      <c r="E206" s="36" t="s">
        <v>14</v>
      </c>
      <c r="F206" s="36" t="s">
        <v>15</v>
      </c>
      <c r="G206" s="36" t="s">
        <v>16</v>
      </c>
      <c r="H206" s="36" t="s">
        <v>13</v>
      </c>
      <c r="I206" s="36" t="s">
        <v>17</v>
      </c>
      <c r="J206" s="36" t="s">
        <v>18</v>
      </c>
      <c r="K206" s="36" t="s">
        <v>14</v>
      </c>
      <c r="L206" s="36" t="s">
        <v>19</v>
      </c>
      <c r="M206" s="36" t="s">
        <v>16</v>
      </c>
      <c r="N206" s="36" t="s">
        <v>13</v>
      </c>
      <c r="O206" s="36" t="s">
        <v>17</v>
      </c>
      <c r="P206" s="54"/>
      <c r="Q206" s="54"/>
      <c r="R206" s="54"/>
      <c r="S206" s="54"/>
    </row>
    <row r="207" spans="1:19" ht="24" customHeight="1">
      <c r="A207" s="58"/>
      <c r="B207" s="58"/>
      <c r="C207" s="58"/>
      <c r="D207" s="15" t="s">
        <v>20</v>
      </c>
      <c r="E207" s="15" t="s">
        <v>21</v>
      </c>
      <c r="F207" s="15" t="s">
        <v>22</v>
      </c>
      <c r="G207" s="15" t="s">
        <v>23</v>
      </c>
      <c r="H207" s="15" t="s">
        <v>24</v>
      </c>
      <c r="I207" s="15" t="s">
        <v>25</v>
      </c>
      <c r="J207" s="15" t="s">
        <v>20</v>
      </c>
      <c r="K207" s="15" t="s">
        <v>21</v>
      </c>
      <c r="L207" s="15" t="s">
        <v>22</v>
      </c>
      <c r="M207" s="15" t="s">
        <v>23</v>
      </c>
      <c r="N207" s="15" t="s">
        <v>24</v>
      </c>
      <c r="O207" s="15" t="s">
        <v>25</v>
      </c>
      <c r="P207" s="54"/>
      <c r="Q207" s="54"/>
      <c r="R207" s="54"/>
      <c r="S207" s="54"/>
    </row>
    <row r="208" spans="1:19" ht="24" customHeight="1">
      <c r="A208" s="59"/>
      <c r="B208" s="59"/>
      <c r="C208" s="59"/>
      <c r="D208" s="15"/>
      <c r="E208" s="15" t="s">
        <v>79</v>
      </c>
      <c r="F208" s="15"/>
      <c r="G208" s="38"/>
      <c r="H208" s="15"/>
      <c r="I208" s="15"/>
      <c r="J208" s="15"/>
      <c r="K208" s="15" t="s">
        <v>26</v>
      </c>
      <c r="L208" s="15"/>
      <c r="M208" s="38"/>
      <c r="N208" s="15"/>
      <c r="O208" s="15"/>
      <c r="P208" s="55"/>
      <c r="Q208" s="55"/>
      <c r="R208" s="55"/>
      <c r="S208" s="55"/>
    </row>
    <row r="209" spans="1:19" ht="24" customHeight="1">
      <c r="A209" s="56">
        <v>1</v>
      </c>
      <c r="B209" s="56"/>
      <c r="C209" s="56"/>
      <c r="D209" s="39">
        <v>62</v>
      </c>
      <c r="E209" s="39">
        <v>63</v>
      </c>
      <c r="F209" s="39">
        <v>64</v>
      </c>
      <c r="G209" s="39">
        <v>65</v>
      </c>
      <c r="H209" s="39">
        <v>66</v>
      </c>
      <c r="I209" s="39">
        <v>67</v>
      </c>
      <c r="J209" s="39">
        <v>68</v>
      </c>
      <c r="K209" s="39">
        <v>69</v>
      </c>
      <c r="L209" s="39">
        <v>70</v>
      </c>
      <c r="M209" s="39">
        <v>71</v>
      </c>
      <c r="N209" s="39">
        <v>72</v>
      </c>
      <c r="O209" s="39">
        <v>73</v>
      </c>
      <c r="P209" s="56">
        <v>1</v>
      </c>
      <c r="Q209" s="56"/>
      <c r="R209" s="56"/>
      <c r="S209" s="56"/>
    </row>
    <row r="210" spans="1:19" ht="24" customHeight="1">
      <c r="A210" s="4">
        <v>1</v>
      </c>
      <c r="B210" s="5"/>
      <c r="C210" s="40" t="s">
        <v>27</v>
      </c>
      <c r="D210" s="25">
        <f>D211+D212+D213</f>
        <v>176205</v>
      </c>
      <c r="E210" s="25">
        <f>E211+E212+E213</f>
        <v>8321</v>
      </c>
      <c r="F210" s="25">
        <f>F211+F212+F213</f>
        <v>184526</v>
      </c>
      <c r="G210" s="25">
        <f>G211+G212+G213</f>
        <v>76056</v>
      </c>
      <c r="H210" s="25">
        <f>D210-G210</f>
        <v>100149</v>
      </c>
      <c r="I210" s="25">
        <f>F210-G210</f>
        <v>108470</v>
      </c>
      <c r="J210" s="25">
        <f>J211+J212+J213</f>
        <v>127715</v>
      </c>
      <c r="K210" s="25">
        <f>K211+K212+K213</f>
        <v>5447</v>
      </c>
      <c r="L210" s="25">
        <f>L211+L212+L213</f>
        <v>133162</v>
      </c>
      <c r="M210" s="25">
        <f>M211+M212+M213</f>
        <v>54814</v>
      </c>
      <c r="N210" s="25">
        <f>J210-M210</f>
        <v>72901</v>
      </c>
      <c r="O210" s="25">
        <f>L210-M210</f>
        <v>78348</v>
      </c>
      <c r="P210" s="6"/>
      <c r="Q210" s="4">
        <v>1</v>
      </c>
      <c r="R210" s="4"/>
      <c r="S210" s="6" t="s">
        <v>28</v>
      </c>
    </row>
    <row r="211" spans="1:19" ht="24" customHeight="1">
      <c r="A211" s="7">
        <v>1.1</v>
      </c>
      <c r="B211" s="8"/>
      <c r="C211" s="42" t="s">
        <v>29</v>
      </c>
      <c r="D211" s="26">
        <v>162722</v>
      </c>
      <c r="E211" s="26">
        <v>8323</v>
      </c>
      <c r="F211" s="26">
        <f>D211+E211</f>
        <v>171045</v>
      </c>
      <c r="G211" s="26">
        <v>67119</v>
      </c>
      <c r="H211" s="26">
        <f>D211-G211</f>
        <v>95603</v>
      </c>
      <c r="I211" s="26">
        <f>F211-G211</f>
        <v>103926</v>
      </c>
      <c r="J211" s="26">
        <v>117094</v>
      </c>
      <c r="K211" s="26">
        <v>5449</v>
      </c>
      <c r="L211" s="26">
        <f>J211+K211</f>
        <v>122543</v>
      </c>
      <c r="M211" s="26">
        <v>47803</v>
      </c>
      <c r="N211" s="26">
        <f>J211-M211</f>
        <v>69291</v>
      </c>
      <c r="O211" s="26">
        <f>L211-M211</f>
        <v>74740</v>
      </c>
      <c r="P211" s="9"/>
      <c r="Q211" s="7">
        <v>1.1</v>
      </c>
      <c r="R211" s="7"/>
      <c r="S211" s="9" t="s">
        <v>30</v>
      </c>
    </row>
    <row r="212" spans="1:19" ht="24" customHeight="1">
      <c r="A212" s="7">
        <v>1.2</v>
      </c>
      <c r="B212" s="8"/>
      <c r="C212" s="42" t="s">
        <v>104</v>
      </c>
      <c r="D212" s="26">
        <v>1714</v>
      </c>
      <c r="E212" s="26">
        <v>-5</v>
      </c>
      <c r="F212" s="26">
        <f>D212+E212</f>
        <v>1709</v>
      </c>
      <c r="G212" s="26">
        <v>1368</v>
      </c>
      <c r="H212" s="26">
        <f aca="true" t="shared" si="30" ref="H212:H233">D212-G212</f>
        <v>346</v>
      </c>
      <c r="I212" s="26">
        <f aca="true" t="shared" si="31" ref="I212:I233">F212-G212</f>
        <v>341</v>
      </c>
      <c r="J212" s="26">
        <v>1193</v>
      </c>
      <c r="K212" s="26">
        <v>-4</v>
      </c>
      <c r="L212" s="26">
        <f>J212+K212</f>
        <v>1189</v>
      </c>
      <c r="M212" s="26">
        <v>948</v>
      </c>
      <c r="N212" s="26">
        <f aca="true" t="shared" si="32" ref="N212:N233">J212-M212</f>
        <v>245</v>
      </c>
      <c r="O212" s="26">
        <f aca="true" t="shared" si="33" ref="O212:O233">L212-M212</f>
        <v>241</v>
      </c>
      <c r="P212" s="9"/>
      <c r="Q212" s="7">
        <v>1.2</v>
      </c>
      <c r="R212" s="7"/>
      <c r="S212" s="9" t="s">
        <v>31</v>
      </c>
    </row>
    <row r="213" spans="1:19" ht="24" customHeight="1">
      <c r="A213" s="7">
        <v>1.3</v>
      </c>
      <c r="B213" s="8"/>
      <c r="C213" s="42" t="s">
        <v>32</v>
      </c>
      <c r="D213" s="26">
        <v>11769</v>
      </c>
      <c r="E213" s="26">
        <v>3</v>
      </c>
      <c r="F213" s="26">
        <f>D213+E213</f>
        <v>11772</v>
      </c>
      <c r="G213" s="26">
        <v>7569</v>
      </c>
      <c r="H213" s="26">
        <f t="shared" si="30"/>
        <v>4200</v>
      </c>
      <c r="I213" s="26">
        <f t="shared" si="31"/>
        <v>4203</v>
      </c>
      <c r="J213" s="26">
        <v>9428</v>
      </c>
      <c r="K213" s="26">
        <v>2</v>
      </c>
      <c r="L213" s="26">
        <f>J213+K213</f>
        <v>9430</v>
      </c>
      <c r="M213" s="26">
        <v>6063</v>
      </c>
      <c r="N213" s="26">
        <f t="shared" si="32"/>
        <v>3365</v>
      </c>
      <c r="O213" s="26">
        <f t="shared" si="33"/>
        <v>3367</v>
      </c>
      <c r="P213" s="9"/>
      <c r="Q213" s="7">
        <v>1.3</v>
      </c>
      <c r="R213" s="7"/>
      <c r="S213" s="9" t="s">
        <v>33</v>
      </c>
    </row>
    <row r="214" spans="1:19" ht="24" customHeight="1">
      <c r="A214" s="4">
        <v>2</v>
      </c>
      <c r="B214" s="5"/>
      <c r="C214" s="40" t="s">
        <v>34</v>
      </c>
      <c r="D214" s="27">
        <v>75719</v>
      </c>
      <c r="E214" s="27">
        <v>5658</v>
      </c>
      <c r="F214" s="27">
        <f>D214+E214</f>
        <v>81377</v>
      </c>
      <c r="G214" s="27">
        <v>36554</v>
      </c>
      <c r="H214" s="27">
        <f t="shared" si="30"/>
        <v>39165</v>
      </c>
      <c r="I214" s="27">
        <f t="shared" si="31"/>
        <v>44823</v>
      </c>
      <c r="J214" s="27">
        <v>59155</v>
      </c>
      <c r="K214" s="27">
        <v>3850</v>
      </c>
      <c r="L214" s="27">
        <f>J214+K214</f>
        <v>63005</v>
      </c>
      <c r="M214" s="27">
        <v>28999</v>
      </c>
      <c r="N214" s="27">
        <f t="shared" si="32"/>
        <v>30156</v>
      </c>
      <c r="O214" s="27">
        <f t="shared" si="33"/>
        <v>34006</v>
      </c>
      <c r="P214" s="6"/>
      <c r="Q214" s="4">
        <v>2</v>
      </c>
      <c r="R214" s="4"/>
      <c r="S214" s="6" t="s">
        <v>35</v>
      </c>
    </row>
    <row r="215" spans="1:19" ht="24" customHeight="1">
      <c r="A215" s="4">
        <v>3</v>
      </c>
      <c r="B215" s="5"/>
      <c r="C215" s="40" t="s">
        <v>36</v>
      </c>
      <c r="D215" s="27">
        <f>D216+D217</f>
        <v>564783</v>
      </c>
      <c r="E215" s="27">
        <f>E216+E217</f>
        <v>131594</v>
      </c>
      <c r="F215" s="27">
        <f>F216+F217</f>
        <v>696377</v>
      </c>
      <c r="G215" s="27">
        <f>G216+G217</f>
        <v>213014</v>
      </c>
      <c r="H215" s="27">
        <f t="shared" si="30"/>
        <v>351769</v>
      </c>
      <c r="I215" s="27">
        <f t="shared" si="31"/>
        <v>483363</v>
      </c>
      <c r="J215" s="27">
        <f>J216+J217</f>
        <v>463589</v>
      </c>
      <c r="K215" s="27">
        <f>K216+K217</f>
        <v>107990</v>
      </c>
      <c r="L215" s="27">
        <f>L216+L217</f>
        <v>571579</v>
      </c>
      <c r="M215" s="27">
        <f>M216+M217</f>
        <v>177883</v>
      </c>
      <c r="N215" s="27">
        <f t="shared" si="32"/>
        <v>285706</v>
      </c>
      <c r="O215" s="27">
        <f t="shared" si="33"/>
        <v>393696</v>
      </c>
      <c r="P215" s="6"/>
      <c r="Q215" s="4">
        <v>3</v>
      </c>
      <c r="R215" s="4"/>
      <c r="S215" s="6" t="s">
        <v>37</v>
      </c>
    </row>
    <row r="216" spans="1:19" ht="24" customHeight="1">
      <c r="A216" s="7">
        <v>3.1</v>
      </c>
      <c r="B216" s="10"/>
      <c r="C216" s="42" t="s">
        <v>38</v>
      </c>
      <c r="D216" s="26">
        <v>458578</v>
      </c>
      <c r="E216" s="26">
        <v>129087</v>
      </c>
      <c r="F216" s="26">
        <f>D216+E216</f>
        <v>587665</v>
      </c>
      <c r="G216" s="26">
        <v>177687</v>
      </c>
      <c r="H216" s="26">
        <f t="shared" si="30"/>
        <v>280891</v>
      </c>
      <c r="I216" s="26">
        <f t="shared" si="31"/>
        <v>409978</v>
      </c>
      <c r="J216" s="26">
        <v>378754</v>
      </c>
      <c r="K216" s="26">
        <v>104906</v>
      </c>
      <c r="L216" s="26">
        <f>J216+K216</f>
        <v>483660</v>
      </c>
      <c r="M216" s="26">
        <v>148879</v>
      </c>
      <c r="N216" s="26">
        <f t="shared" si="32"/>
        <v>229875</v>
      </c>
      <c r="O216" s="26">
        <f t="shared" si="33"/>
        <v>334781</v>
      </c>
      <c r="P216" s="9"/>
      <c r="Q216" s="7">
        <v>3.1</v>
      </c>
      <c r="R216" s="7"/>
      <c r="S216" s="9" t="s">
        <v>39</v>
      </c>
    </row>
    <row r="217" spans="1:19" ht="24" customHeight="1">
      <c r="A217" s="7">
        <v>3.2</v>
      </c>
      <c r="B217" s="8"/>
      <c r="C217" s="43" t="s">
        <v>40</v>
      </c>
      <c r="D217" s="26">
        <v>106205</v>
      </c>
      <c r="E217" s="26">
        <v>2507</v>
      </c>
      <c r="F217" s="26">
        <f>D217+E217</f>
        <v>108712</v>
      </c>
      <c r="G217" s="26">
        <v>35327</v>
      </c>
      <c r="H217" s="26">
        <f t="shared" si="30"/>
        <v>70878</v>
      </c>
      <c r="I217" s="26">
        <f t="shared" si="31"/>
        <v>73385</v>
      </c>
      <c r="J217" s="26">
        <v>84835</v>
      </c>
      <c r="K217" s="26">
        <v>3084</v>
      </c>
      <c r="L217" s="26">
        <f>J217+K217</f>
        <v>87919</v>
      </c>
      <c r="M217" s="26">
        <v>29004</v>
      </c>
      <c r="N217" s="26">
        <f t="shared" si="32"/>
        <v>55831</v>
      </c>
      <c r="O217" s="26">
        <f t="shared" si="33"/>
        <v>58915</v>
      </c>
      <c r="P217" s="9"/>
      <c r="Q217" s="7">
        <v>3.2</v>
      </c>
      <c r="R217" s="7"/>
      <c r="S217" s="9" t="s">
        <v>41</v>
      </c>
    </row>
    <row r="218" spans="1:19" ht="24" customHeight="1">
      <c r="A218" s="4">
        <v>4</v>
      </c>
      <c r="B218" s="5"/>
      <c r="C218" s="40" t="s">
        <v>42</v>
      </c>
      <c r="D218" s="27">
        <v>134336</v>
      </c>
      <c r="E218" s="27">
        <v>1632</v>
      </c>
      <c r="F218" s="27">
        <f>D218+E218</f>
        <v>135968</v>
      </c>
      <c r="G218" s="27">
        <v>53977</v>
      </c>
      <c r="H218" s="27">
        <f t="shared" si="30"/>
        <v>80359</v>
      </c>
      <c r="I218" s="27">
        <f t="shared" si="31"/>
        <v>81991</v>
      </c>
      <c r="J218" s="27">
        <v>106010</v>
      </c>
      <c r="K218" s="27">
        <v>1483</v>
      </c>
      <c r="L218" s="27">
        <f>J218+K218</f>
        <v>107493</v>
      </c>
      <c r="M218" s="27">
        <v>42319</v>
      </c>
      <c r="N218" s="27">
        <f t="shared" si="32"/>
        <v>63691</v>
      </c>
      <c r="O218" s="27">
        <f t="shared" si="33"/>
        <v>65174</v>
      </c>
      <c r="P218" s="6"/>
      <c r="Q218" s="4">
        <v>4</v>
      </c>
      <c r="R218" s="4"/>
      <c r="S218" s="6" t="s">
        <v>43</v>
      </c>
    </row>
    <row r="219" spans="1:19" ht="24" customHeight="1">
      <c r="A219" s="4">
        <v>5</v>
      </c>
      <c r="B219" s="5"/>
      <c r="C219" s="40" t="s">
        <v>17</v>
      </c>
      <c r="D219" s="27">
        <v>87697</v>
      </c>
      <c r="E219" s="27">
        <v>16614</v>
      </c>
      <c r="F219" s="27">
        <f>D219+E219</f>
        <v>104311</v>
      </c>
      <c r="G219" s="27">
        <v>26606</v>
      </c>
      <c r="H219" s="27">
        <f t="shared" si="30"/>
        <v>61091</v>
      </c>
      <c r="I219" s="27">
        <f t="shared" si="31"/>
        <v>77705</v>
      </c>
      <c r="J219" s="27">
        <v>71512</v>
      </c>
      <c r="K219" s="27">
        <v>12438</v>
      </c>
      <c r="L219" s="27">
        <f>J219+K219</f>
        <v>83950</v>
      </c>
      <c r="M219" s="27">
        <v>22093</v>
      </c>
      <c r="N219" s="27">
        <f t="shared" si="32"/>
        <v>49419</v>
      </c>
      <c r="O219" s="27">
        <f t="shared" si="33"/>
        <v>61857</v>
      </c>
      <c r="P219" s="6"/>
      <c r="Q219" s="4">
        <v>5</v>
      </c>
      <c r="R219" s="4"/>
      <c r="S219" s="6" t="s">
        <v>44</v>
      </c>
    </row>
    <row r="220" spans="1:19" ht="24" customHeight="1">
      <c r="A220" s="4">
        <v>6</v>
      </c>
      <c r="B220" s="5"/>
      <c r="C220" s="40" t="s">
        <v>45</v>
      </c>
      <c r="D220" s="27">
        <f>D221+D222</f>
        <v>168526</v>
      </c>
      <c r="E220" s="27">
        <f>E221+E222</f>
        <v>-3883</v>
      </c>
      <c r="F220" s="27">
        <f>F221+F222</f>
        <v>164643</v>
      </c>
      <c r="G220" s="27">
        <f>G221+G222</f>
        <v>31527</v>
      </c>
      <c r="H220" s="27">
        <f t="shared" si="30"/>
        <v>136999</v>
      </c>
      <c r="I220" s="27">
        <f t="shared" si="31"/>
        <v>133116</v>
      </c>
      <c r="J220" s="27">
        <f>J221+J222</f>
        <v>126331</v>
      </c>
      <c r="K220" s="27">
        <f>K221+K222</f>
        <v>-2968</v>
      </c>
      <c r="L220" s="27">
        <f>L221+L222</f>
        <v>123363</v>
      </c>
      <c r="M220" s="27">
        <f>M221+M222</f>
        <v>24413</v>
      </c>
      <c r="N220" s="27">
        <f t="shared" si="32"/>
        <v>101918</v>
      </c>
      <c r="O220" s="27">
        <f t="shared" si="33"/>
        <v>98950</v>
      </c>
      <c r="P220" s="6"/>
      <c r="Q220" s="4">
        <v>6</v>
      </c>
      <c r="R220" s="4"/>
      <c r="S220" s="6" t="s">
        <v>46</v>
      </c>
    </row>
    <row r="221" spans="1:19" ht="24" customHeight="1">
      <c r="A221" s="7">
        <v>6.1</v>
      </c>
      <c r="B221" s="8"/>
      <c r="C221" s="42" t="s">
        <v>47</v>
      </c>
      <c r="D221" s="26">
        <v>137489</v>
      </c>
      <c r="E221" s="26">
        <v>-4000</v>
      </c>
      <c r="F221" s="26">
        <f>D221+E221</f>
        <v>133489</v>
      </c>
      <c r="G221" s="26">
        <v>24113</v>
      </c>
      <c r="H221" s="26">
        <f t="shared" si="30"/>
        <v>113376</v>
      </c>
      <c r="I221" s="26">
        <f t="shared" si="31"/>
        <v>109376</v>
      </c>
      <c r="J221" s="26">
        <v>102510</v>
      </c>
      <c r="K221" s="26">
        <v>-3058</v>
      </c>
      <c r="L221" s="26">
        <f>J221+K221</f>
        <v>99452</v>
      </c>
      <c r="M221" s="26">
        <v>18444</v>
      </c>
      <c r="N221" s="26">
        <f t="shared" si="32"/>
        <v>84066</v>
      </c>
      <c r="O221" s="26">
        <f t="shared" si="33"/>
        <v>81008</v>
      </c>
      <c r="P221" s="9"/>
      <c r="Q221" s="7">
        <v>6.1</v>
      </c>
      <c r="R221" s="7"/>
      <c r="S221" s="9" t="s">
        <v>48</v>
      </c>
    </row>
    <row r="222" spans="1:19" ht="24" customHeight="1">
      <c r="A222" s="7">
        <v>6.2</v>
      </c>
      <c r="B222" s="8"/>
      <c r="C222" s="42" t="s">
        <v>49</v>
      </c>
      <c r="D222" s="26">
        <v>31037</v>
      </c>
      <c r="E222" s="26">
        <v>117</v>
      </c>
      <c r="F222" s="26">
        <f>D222+E222</f>
        <v>31154</v>
      </c>
      <c r="G222" s="26">
        <v>7414</v>
      </c>
      <c r="H222" s="26">
        <f t="shared" si="30"/>
        <v>23623</v>
      </c>
      <c r="I222" s="26">
        <f t="shared" si="31"/>
        <v>23740</v>
      </c>
      <c r="J222" s="26">
        <v>23821</v>
      </c>
      <c r="K222" s="26">
        <v>90</v>
      </c>
      <c r="L222" s="26">
        <f>J222+K222</f>
        <v>23911</v>
      </c>
      <c r="M222" s="26">
        <v>5969</v>
      </c>
      <c r="N222" s="26">
        <f t="shared" si="32"/>
        <v>17852</v>
      </c>
      <c r="O222" s="26">
        <f t="shared" si="33"/>
        <v>17942</v>
      </c>
      <c r="P222" s="9"/>
      <c r="Q222" s="7">
        <v>6.2</v>
      </c>
      <c r="R222" s="7"/>
      <c r="S222" s="9" t="s">
        <v>50</v>
      </c>
    </row>
    <row r="223" spans="1:19" ht="24" customHeight="1">
      <c r="A223" s="4">
        <v>7</v>
      </c>
      <c r="B223" s="5"/>
      <c r="C223" s="40" t="s">
        <v>51</v>
      </c>
      <c r="D223" s="27">
        <f>D224+D225+D226+D227</f>
        <v>185491</v>
      </c>
      <c r="E223" s="27">
        <f>E224+E225+E226+E227</f>
        <v>2674</v>
      </c>
      <c r="F223" s="27">
        <f>F224+F225+F226+F227</f>
        <v>188165</v>
      </c>
      <c r="G223" s="27">
        <f>G224+G225+G226+G227</f>
        <v>59139</v>
      </c>
      <c r="H223" s="27">
        <f t="shared" si="30"/>
        <v>126352</v>
      </c>
      <c r="I223" s="27">
        <f t="shared" si="31"/>
        <v>129026</v>
      </c>
      <c r="J223" s="27">
        <f>J224+J225+J226+J227</f>
        <v>150855</v>
      </c>
      <c r="K223" s="27">
        <f>K224+K225+K226+K227</f>
        <v>2151</v>
      </c>
      <c r="L223" s="27">
        <f>L224+L225+L226+L227</f>
        <v>153006</v>
      </c>
      <c r="M223" s="27">
        <f>M224+M225+M226+M227</f>
        <v>48706</v>
      </c>
      <c r="N223" s="27">
        <f t="shared" si="32"/>
        <v>102149</v>
      </c>
      <c r="O223" s="27">
        <f t="shared" si="33"/>
        <v>104300</v>
      </c>
      <c r="P223" s="6"/>
      <c r="Q223" s="4">
        <v>7</v>
      </c>
      <c r="R223" s="4"/>
      <c r="S223" s="6" t="s">
        <v>52</v>
      </c>
    </row>
    <row r="224" spans="1:19" ht="24" customHeight="1">
      <c r="A224" s="7">
        <v>7.1</v>
      </c>
      <c r="B224" s="8"/>
      <c r="C224" s="42" t="s">
        <v>53</v>
      </c>
      <c r="D224" s="26">
        <v>31447</v>
      </c>
      <c r="E224" s="26">
        <v>319</v>
      </c>
      <c r="F224" s="26">
        <f>D224+E224</f>
        <v>31766</v>
      </c>
      <c r="G224" s="26">
        <v>11268</v>
      </c>
      <c r="H224" s="26">
        <f t="shared" si="30"/>
        <v>20179</v>
      </c>
      <c r="I224" s="26">
        <f t="shared" si="31"/>
        <v>20498</v>
      </c>
      <c r="J224" s="26">
        <v>24877</v>
      </c>
      <c r="K224" s="26">
        <v>244</v>
      </c>
      <c r="L224" s="26">
        <f>J224+K224</f>
        <v>25121</v>
      </c>
      <c r="M224" s="26">
        <v>9220</v>
      </c>
      <c r="N224" s="26">
        <f t="shared" si="32"/>
        <v>15657</v>
      </c>
      <c r="O224" s="26">
        <f t="shared" si="33"/>
        <v>15901</v>
      </c>
      <c r="P224" s="9"/>
      <c r="Q224" s="7">
        <v>7.1</v>
      </c>
      <c r="R224" s="7"/>
      <c r="S224" s="9" t="s">
        <v>54</v>
      </c>
    </row>
    <row r="225" spans="1:19" ht="24" customHeight="1">
      <c r="A225" s="7">
        <v>7.2</v>
      </c>
      <c r="B225" s="8"/>
      <c r="C225" s="43" t="s">
        <v>55</v>
      </c>
      <c r="D225" s="26">
        <v>68472</v>
      </c>
      <c r="E225" s="26">
        <v>1518</v>
      </c>
      <c r="F225" s="26">
        <f>D225+E225</f>
        <v>69990</v>
      </c>
      <c r="G225" s="26">
        <v>29861</v>
      </c>
      <c r="H225" s="26">
        <f t="shared" si="30"/>
        <v>38611</v>
      </c>
      <c r="I225" s="26">
        <f t="shared" si="31"/>
        <v>40129</v>
      </c>
      <c r="J225" s="26">
        <v>57246</v>
      </c>
      <c r="K225" s="26">
        <v>1267</v>
      </c>
      <c r="L225" s="26">
        <f>J225+K225</f>
        <v>58513</v>
      </c>
      <c r="M225" s="26">
        <v>25167</v>
      </c>
      <c r="N225" s="26">
        <f t="shared" si="32"/>
        <v>32079</v>
      </c>
      <c r="O225" s="26">
        <f t="shared" si="33"/>
        <v>33346</v>
      </c>
      <c r="P225" s="9"/>
      <c r="Q225" s="7">
        <v>7.2</v>
      </c>
      <c r="R225" s="7"/>
      <c r="S225" s="9" t="s">
        <v>56</v>
      </c>
    </row>
    <row r="226" spans="1:19" ht="24" customHeight="1">
      <c r="A226" s="7">
        <v>7.3</v>
      </c>
      <c r="B226" s="8"/>
      <c r="C226" s="42" t="s">
        <v>57</v>
      </c>
      <c r="D226" s="26">
        <v>1907</v>
      </c>
      <c r="E226" s="26">
        <v>167</v>
      </c>
      <c r="F226" s="26">
        <f>D226+E226</f>
        <v>2074</v>
      </c>
      <c r="G226" s="26">
        <v>302</v>
      </c>
      <c r="H226" s="26">
        <f t="shared" si="30"/>
        <v>1605</v>
      </c>
      <c r="I226" s="26">
        <f t="shared" si="31"/>
        <v>1772</v>
      </c>
      <c r="J226" s="26">
        <v>1404</v>
      </c>
      <c r="K226" s="26">
        <v>128</v>
      </c>
      <c r="L226" s="26">
        <f>J226+K226</f>
        <v>1532</v>
      </c>
      <c r="M226" s="26">
        <v>222</v>
      </c>
      <c r="N226" s="26">
        <f t="shared" si="32"/>
        <v>1182</v>
      </c>
      <c r="O226" s="26">
        <f t="shared" si="33"/>
        <v>1310</v>
      </c>
      <c r="P226" s="9"/>
      <c r="Q226" s="7">
        <v>7.3</v>
      </c>
      <c r="R226" s="7"/>
      <c r="S226" s="9" t="s">
        <v>58</v>
      </c>
    </row>
    <row r="227" spans="1:19" ht="24" customHeight="1">
      <c r="A227" s="7">
        <v>7.4</v>
      </c>
      <c r="B227" s="8"/>
      <c r="C227" s="42" t="s">
        <v>59</v>
      </c>
      <c r="D227" s="26">
        <v>83665</v>
      </c>
      <c r="E227" s="26">
        <v>670</v>
      </c>
      <c r="F227" s="26">
        <f>D227+E227</f>
        <v>84335</v>
      </c>
      <c r="G227" s="26">
        <v>17708</v>
      </c>
      <c r="H227" s="26">
        <f t="shared" si="30"/>
        <v>65957</v>
      </c>
      <c r="I227" s="26">
        <f t="shared" si="31"/>
        <v>66627</v>
      </c>
      <c r="J227" s="26">
        <v>67328</v>
      </c>
      <c r="K227" s="26">
        <v>512</v>
      </c>
      <c r="L227" s="26">
        <f>J227+K227</f>
        <v>67840</v>
      </c>
      <c r="M227" s="26">
        <v>14097</v>
      </c>
      <c r="N227" s="26">
        <f t="shared" si="32"/>
        <v>53231</v>
      </c>
      <c r="O227" s="26">
        <f t="shared" si="33"/>
        <v>53743</v>
      </c>
      <c r="P227" s="9"/>
      <c r="Q227" s="7">
        <v>7.4</v>
      </c>
      <c r="R227" s="7"/>
      <c r="S227" s="9" t="s">
        <v>60</v>
      </c>
    </row>
    <row r="228" spans="1:19" ht="31.5" customHeight="1">
      <c r="A228" s="4">
        <v>8</v>
      </c>
      <c r="B228" s="5"/>
      <c r="C228" s="40" t="s">
        <v>61</v>
      </c>
      <c r="D228" s="27">
        <f>D229+D230</f>
        <v>336083</v>
      </c>
      <c r="E228" s="27">
        <f>E229+E230</f>
        <v>6504</v>
      </c>
      <c r="F228" s="27">
        <f>F229+F230</f>
        <v>342587</v>
      </c>
      <c r="G228" s="27">
        <f>G229+G230</f>
        <v>85421</v>
      </c>
      <c r="H228" s="27">
        <f t="shared" si="30"/>
        <v>250662</v>
      </c>
      <c r="I228" s="27">
        <f t="shared" si="31"/>
        <v>257166</v>
      </c>
      <c r="J228" s="27">
        <f>J229+J230</f>
        <v>245205</v>
      </c>
      <c r="K228" s="27">
        <f>K229+K230</f>
        <v>4972</v>
      </c>
      <c r="L228" s="27">
        <f>L229+L230</f>
        <v>250177</v>
      </c>
      <c r="M228" s="27">
        <f>M229+M230</f>
        <v>62666</v>
      </c>
      <c r="N228" s="27">
        <f t="shared" si="32"/>
        <v>182539</v>
      </c>
      <c r="O228" s="27">
        <f t="shared" si="33"/>
        <v>187511</v>
      </c>
      <c r="P228" s="6"/>
      <c r="Q228" s="4">
        <v>8</v>
      </c>
      <c r="R228" s="4"/>
      <c r="S228" s="6" t="s">
        <v>62</v>
      </c>
    </row>
    <row r="229" spans="1:19" ht="24" customHeight="1">
      <c r="A229" s="7">
        <v>8.1</v>
      </c>
      <c r="B229" s="8"/>
      <c r="C229" s="42" t="s">
        <v>63</v>
      </c>
      <c r="D229" s="26">
        <v>10027</v>
      </c>
      <c r="E229" s="26">
        <v>248</v>
      </c>
      <c r="F229" s="26">
        <f>D229+E229</f>
        <v>10275</v>
      </c>
      <c r="G229" s="26">
        <v>5204</v>
      </c>
      <c r="H229" s="26">
        <f t="shared" si="30"/>
        <v>4823</v>
      </c>
      <c r="I229" s="26">
        <f t="shared" si="31"/>
        <v>5071</v>
      </c>
      <c r="J229" s="26">
        <v>8331</v>
      </c>
      <c r="K229" s="26">
        <v>190</v>
      </c>
      <c r="L229" s="26">
        <f>J229+K229</f>
        <v>8521</v>
      </c>
      <c r="M229" s="26">
        <v>4308</v>
      </c>
      <c r="N229" s="26">
        <f t="shared" si="32"/>
        <v>4023</v>
      </c>
      <c r="O229" s="26">
        <f t="shared" si="33"/>
        <v>4213</v>
      </c>
      <c r="P229" s="9"/>
      <c r="Q229" s="7">
        <v>8.1</v>
      </c>
      <c r="R229" s="7"/>
      <c r="S229" s="9" t="s">
        <v>64</v>
      </c>
    </row>
    <row r="230" spans="1:19" ht="24" customHeight="1">
      <c r="A230" s="7">
        <v>8.2</v>
      </c>
      <c r="B230" s="8"/>
      <c r="C230" s="42" t="s">
        <v>65</v>
      </c>
      <c r="D230" s="26">
        <v>326056</v>
      </c>
      <c r="E230" s="26">
        <v>6256</v>
      </c>
      <c r="F230" s="26">
        <f>D230+E230</f>
        <v>332312</v>
      </c>
      <c r="G230" s="26">
        <v>80217</v>
      </c>
      <c r="H230" s="26">
        <f t="shared" si="30"/>
        <v>245839</v>
      </c>
      <c r="I230" s="26">
        <f t="shared" si="31"/>
        <v>252095</v>
      </c>
      <c r="J230" s="26">
        <v>236874</v>
      </c>
      <c r="K230" s="26">
        <v>4782</v>
      </c>
      <c r="L230" s="26">
        <f>J230+K230</f>
        <v>241656</v>
      </c>
      <c r="M230" s="26">
        <v>58358</v>
      </c>
      <c r="N230" s="26">
        <f t="shared" si="32"/>
        <v>178516</v>
      </c>
      <c r="O230" s="26">
        <f t="shared" si="33"/>
        <v>183298</v>
      </c>
      <c r="P230" s="9"/>
      <c r="Q230" s="7">
        <v>8.2</v>
      </c>
      <c r="R230" s="7"/>
      <c r="S230" s="9" t="s">
        <v>66</v>
      </c>
    </row>
    <row r="231" spans="1:19" ht="24" customHeight="1">
      <c r="A231" s="4">
        <v>9</v>
      </c>
      <c r="B231" s="5"/>
      <c r="C231" s="40" t="s">
        <v>67</v>
      </c>
      <c r="D231" s="27">
        <f>D232+D233</f>
        <v>326932</v>
      </c>
      <c r="E231" s="27">
        <f>E232+E233</f>
        <v>10056.51</v>
      </c>
      <c r="F231" s="27">
        <f>F232+F233</f>
        <v>336988.51</v>
      </c>
      <c r="G231" s="27">
        <f>G232+G233</f>
        <v>77505.49</v>
      </c>
      <c r="H231" s="27">
        <f t="shared" si="30"/>
        <v>249426.51</v>
      </c>
      <c r="I231" s="27">
        <f t="shared" si="31"/>
        <v>259483.02000000002</v>
      </c>
      <c r="J231" s="27">
        <f>J232+J233</f>
        <v>244102</v>
      </c>
      <c r="K231" s="27">
        <f>K232+K233</f>
        <v>7689</v>
      </c>
      <c r="L231" s="27">
        <f>L232+L233</f>
        <v>251791</v>
      </c>
      <c r="M231" s="27">
        <f>M232+M233</f>
        <v>60013.1</v>
      </c>
      <c r="N231" s="27">
        <f t="shared" si="32"/>
        <v>184088.9</v>
      </c>
      <c r="O231" s="27">
        <f t="shared" si="33"/>
        <v>191777.9</v>
      </c>
      <c r="P231" s="6"/>
      <c r="Q231" s="4">
        <v>9</v>
      </c>
      <c r="R231" s="4"/>
      <c r="S231" s="6" t="s">
        <v>68</v>
      </c>
    </row>
    <row r="232" spans="1:19" ht="24" customHeight="1">
      <c r="A232" s="7">
        <v>9.1</v>
      </c>
      <c r="B232" s="8"/>
      <c r="C232" s="42" t="s">
        <v>69</v>
      </c>
      <c r="D232" s="26">
        <v>201278</v>
      </c>
      <c r="E232" s="26">
        <v>7097</v>
      </c>
      <c r="F232" s="26">
        <f>D232+E232</f>
        <v>208375</v>
      </c>
      <c r="G232" s="26">
        <v>45310</v>
      </c>
      <c r="H232" s="26">
        <f t="shared" si="30"/>
        <v>155968</v>
      </c>
      <c r="I232" s="26">
        <f t="shared" si="31"/>
        <v>163065</v>
      </c>
      <c r="J232" s="26">
        <v>145969</v>
      </c>
      <c r="K232" s="26">
        <v>5425</v>
      </c>
      <c r="L232" s="26">
        <f>J232+K232</f>
        <v>151394</v>
      </c>
      <c r="M232" s="26">
        <v>34240</v>
      </c>
      <c r="N232" s="26">
        <f t="shared" si="32"/>
        <v>111729</v>
      </c>
      <c r="O232" s="26">
        <f t="shared" si="33"/>
        <v>117154</v>
      </c>
      <c r="P232" s="9"/>
      <c r="Q232" s="7">
        <v>9.1</v>
      </c>
      <c r="R232" s="7"/>
      <c r="S232" s="9" t="s">
        <v>70</v>
      </c>
    </row>
    <row r="233" spans="1:19" ht="24" customHeight="1">
      <c r="A233" s="7">
        <v>9.2</v>
      </c>
      <c r="B233" s="8"/>
      <c r="C233" s="43" t="s">
        <v>71</v>
      </c>
      <c r="D233" s="26">
        <v>125654</v>
      </c>
      <c r="E233" s="26">
        <v>2959.51</v>
      </c>
      <c r="F233" s="26">
        <f>D233+E233</f>
        <v>128613.51</v>
      </c>
      <c r="G233" s="26">
        <v>32195.49</v>
      </c>
      <c r="H233" s="26">
        <f t="shared" si="30"/>
        <v>93458.51</v>
      </c>
      <c r="I233" s="26">
        <f t="shared" si="31"/>
        <v>96418.01999999999</v>
      </c>
      <c r="J233" s="26">
        <v>98133</v>
      </c>
      <c r="K233" s="26">
        <v>2264</v>
      </c>
      <c r="L233" s="26">
        <f>J233+K233</f>
        <v>100397</v>
      </c>
      <c r="M233" s="26">
        <v>25773.1</v>
      </c>
      <c r="N233" s="26">
        <f t="shared" si="32"/>
        <v>72359.9</v>
      </c>
      <c r="O233" s="26">
        <f t="shared" si="33"/>
        <v>74623.9</v>
      </c>
      <c r="P233" s="9"/>
      <c r="Q233" s="7">
        <v>9.2</v>
      </c>
      <c r="R233" s="7"/>
      <c r="S233" s="9" t="s">
        <v>72</v>
      </c>
    </row>
    <row r="234" spans="1:19" ht="30" customHeight="1">
      <c r="A234" s="4">
        <v>10</v>
      </c>
      <c r="B234" s="5"/>
      <c r="C234" s="44" t="s">
        <v>73</v>
      </c>
      <c r="D234" s="27">
        <f aca="true" t="shared" si="34" ref="D234:I234">D231+D228+D223+D220+D219+D218+D215+D214+D210</f>
        <v>2055772</v>
      </c>
      <c r="E234" s="27">
        <f t="shared" si="34"/>
        <v>179170.51</v>
      </c>
      <c r="F234" s="27">
        <f t="shared" si="34"/>
        <v>2234942.51</v>
      </c>
      <c r="G234" s="27">
        <f t="shared" si="34"/>
        <v>659799.49</v>
      </c>
      <c r="H234" s="27">
        <f t="shared" si="34"/>
        <v>1395972.51</v>
      </c>
      <c r="I234" s="27">
        <f t="shared" si="34"/>
        <v>1575143.02</v>
      </c>
      <c r="J234" s="27">
        <f aca="true" t="shared" si="35" ref="J234:O234">J231+J228+J223+J220+J219+J218+J215+J214+J210</f>
        <v>1594474</v>
      </c>
      <c r="K234" s="27">
        <f t="shared" si="35"/>
        <v>143052</v>
      </c>
      <c r="L234" s="27">
        <f t="shared" si="35"/>
        <v>1737526</v>
      </c>
      <c r="M234" s="27">
        <f t="shared" si="35"/>
        <v>521906.1</v>
      </c>
      <c r="N234" s="27">
        <f t="shared" si="35"/>
        <v>1072567.9</v>
      </c>
      <c r="O234" s="27">
        <f t="shared" si="35"/>
        <v>1215619.9</v>
      </c>
      <c r="P234" s="6"/>
      <c r="Q234" s="4">
        <v>10</v>
      </c>
      <c r="R234" s="4"/>
      <c r="S234" s="6" t="s">
        <v>74</v>
      </c>
    </row>
    <row r="235" spans="1:19" ht="24" customHeight="1">
      <c r="A235" s="4">
        <v>11</v>
      </c>
      <c r="B235" s="24"/>
      <c r="C235" s="45" t="s">
        <v>88</v>
      </c>
      <c r="D235" s="27"/>
      <c r="E235" s="27"/>
      <c r="F235" s="27">
        <v>116312</v>
      </c>
      <c r="G235" s="27"/>
      <c r="H235" s="27"/>
      <c r="I235" s="27">
        <f>F235</f>
        <v>116312</v>
      </c>
      <c r="J235" s="27"/>
      <c r="K235" s="27"/>
      <c r="L235" s="27">
        <v>94524</v>
      </c>
      <c r="M235" s="27"/>
      <c r="N235" s="27"/>
      <c r="O235" s="27">
        <f>L235</f>
        <v>94524</v>
      </c>
      <c r="P235" s="6"/>
      <c r="Q235" s="4">
        <v>11</v>
      </c>
      <c r="R235" s="28"/>
      <c r="S235" s="6" t="s">
        <v>75</v>
      </c>
    </row>
    <row r="236" spans="1:19" ht="34.5" customHeight="1">
      <c r="A236" s="4">
        <v>12</v>
      </c>
      <c r="B236" s="24"/>
      <c r="C236" s="44" t="s">
        <v>89</v>
      </c>
      <c r="D236" s="27"/>
      <c r="E236" s="27"/>
      <c r="F236" s="27">
        <f>F234+F235</f>
        <v>2351254.51</v>
      </c>
      <c r="G236" s="27"/>
      <c r="H236" s="27"/>
      <c r="I236" s="27">
        <f>I234+I235</f>
        <v>1691455.02</v>
      </c>
      <c r="J236" s="27"/>
      <c r="K236" s="27"/>
      <c r="L236" s="27">
        <f>L234+L235</f>
        <v>1832050</v>
      </c>
      <c r="M236" s="27"/>
      <c r="N236" s="27"/>
      <c r="O236" s="27">
        <f>O234+O235</f>
        <v>1310143.9</v>
      </c>
      <c r="P236" s="6"/>
      <c r="Q236" s="4">
        <v>12</v>
      </c>
      <c r="R236" s="28"/>
      <c r="S236" s="6" t="s">
        <v>107</v>
      </c>
    </row>
    <row r="237" spans="1:19" ht="24" customHeight="1">
      <c r="A237" s="4"/>
      <c r="B237" s="5"/>
      <c r="C237" s="46" t="s">
        <v>90</v>
      </c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6"/>
      <c r="Q237" s="4"/>
      <c r="R237" s="4"/>
      <c r="S237" s="6" t="s">
        <v>76</v>
      </c>
    </row>
    <row r="238" spans="1:19" ht="24" customHeight="1">
      <c r="A238" s="4">
        <v>13</v>
      </c>
      <c r="B238" s="5"/>
      <c r="C238" s="40" t="s">
        <v>105</v>
      </c>
      <c r="D238" s="27"/>
      <c r="E238" s="27"/>
      <c r="F238" s="27">
        <v>2363132</v>
      </c>
      <c r="G238" s="27"/>
      <c r="H238" s="27"/>
      <c r="I238" s="27">
        <f>F238-G234</f>
        <v>1703332.51</v>
      </c>
      <c r="J238" s="27"/>
      <c r="K238" s="27"/>
      <c r="L238" s="27">
        <v>1841262</v>
      </c>
      <c r="M238" s="27"/>
      <c r="N238" s="27"/>
      <c r="O238" s="27">
        <f>L238-M234</f>
        <v>1319355.9</v>
      </c>
      <c r="P238" s="6"/>
      <c r="Q238" s="4">
        <v>13</v>
      </c>
      <c r="R238" s="4"/>
      <c r="S238" s="6" t="s">
        <v>108</v>
      </c>
    </row>
    <row r="239" spans="1:19" ht="24" customHeight="1">
      <c r="A239" s="12">
        <v>14</v>
      </c>
      <c r="B239" s="13"/>
      <c r="C239" s="47" t="s">
        <v>92</v>
      </c>
      <c r="D239" s="29"/>
      <c r="E239" s="29"/>
      <c r="F239" s="29">
        <f>F238-F236</f>
        <v>11877.490000000224</v>
      </c>
      <c r="G239" s="29"/>
      <c r="H239" s="29"/>
      <c r="I239" s="29">
        <f>I238-I236</f>
        <v>11877.48999999999</v>
      </c>
      <c r="J239" s="29"/>
      <c r="K239" s="29"/>
      <c r="L239" s="29">
        <f>L238-L236</f>
        <v>9212</v>
      </c>
      <c r="M239" s="29"/>
      <c r="N239" s="29"/>
      <c r="O239" s="29">
        <f>O238-O236</f>
        <v>9212</v>
      </c>
      <c r="P239" s="14"/>
      <c r="Q239" s="12">
        <v>14</v>
      </c>
      <c r="R239" s="12"/>
      <c r="S239" s="14" t="s">
        <v>93</v>
      </c>
    </row>
    <row r="240" spans="1:19" ht="24" customHeight="1">
      <c r="A240" s="16"/>
      <c r="B240" s="16"/>
      <c r="C240" s="48"/>
      <c r="D240" s="16"/>
      <c r="E240" s="16"/>
      <c r="F240" s="16"/>
      <c r="G240" s="16"/>
      <c r="H240" s="11" t="s">
        <v>77</v>
      </c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5" t="s">
        <v>78</v>
      </c>
    </row>
    <row r="241" spans="1:19" ht="27" customHeight="1">
      <c r="A241" s="60" t="s">
        <v>0</v>
      </c>
      <c r="B241" s="60"/>
      <c r="C241" s="60"/>
      <c r="D241" s="60"/>
      <c r="E241" s="60"/>
      <c r="F241" s="60"/>
      <c r="G241" s="60"/>
      <c r="H241" s="60"/>
      <c r="I241" s="60"/>
      <c r="J241" s="61" t="s">
        <v>1</v>
      </c>
      <c r="K241" s="61"/>
      <c r="L241" s="61"/>
      <c r="M241" s="61"/>
      <c r="N241" s="61"/>
      <c r="O241" s="61"/>
      <c r="P241" s="61"/>
      <c r="Q241" s="61"/>
      <c r="R241" s="61"/>
      <c r="S241" s="61"/>
    </row>
    <row r="242" spans="1:19" ht="27" customHeight="1">
      <c r="A242" s="62" t="s">
        <v>2</v>
      </c>
      <c r="B242" s="62"/>
      <c r="C242" s="62"/>
      <c r="D242" s="62"/>
      <c r="E242" s="62"/>
      <c r="F242" s="62"/>
      <c r="G242" s="62"/>
      <c r="H242" s="62"/>
      <c r="I242" s="62"/>
      <c r="J242" s="61" t="s">
        <v>97</v>
      </c>
      <c r="K242" s="61"/>
      <c r="L242" s="61"/>
      <c r="M242" s="61"/>
      <c r="N242" s="61"/>
      <c r="O242" s="61"/>
      <c r="P242" s="61"/>
      <c r="Q242" s="61"/>
      <c r="R242" s="61"/>
      <c r="S242" s="61"/>
    </row>
    <row r="243" spans="1:19" ht="27" customHeight="1">
      <c r="A243" s="1"/>
      <c r="B243" s="1"/>
      <c r="C243" s="41"/>
      <c r="D243" s="30"/>
      <c r="E243" s="30"/>
      <c r="F243" s="30"/>
      <c r="G243" s="3"/>
      <c r="H243" s="59" t="s">
        <v>3</v>
      </c>
      <c r="I243" s="59"/>
      <c r="J243" s="64" t="s">
        <v>99</v>
      </c>
      <c r="K243" s="55"/>
      <c r="L243" s="2"/>
      <c r="M243" s="31"/>
      <c r="N243" s="31"/>
      <c r="O243" s="31"/>
      <c r="P243" s="22"/>
      <c r="Q243" s="22"/>
      <c r="R243" s="22"/>
      <c r="S243" s="22"/>
    </row>
    <row r="244" spans="1:19" ht="24" customHeight="1">
      <c r="A244" s="57" t="s">
        <v>4</v>
      </c>
      <c r="B244" s="57"/>
      <c r="C244" s="57"/>
      <c r="D244" s="63" t="s">
        <v>100</v>
      </c>
      <c r="E244" s="63"/>
      <c r="F244" s="63"/>
      <c r="G244" s="63"/>
      <c r="H244" s="63"/>
      <c r="I244" s="63"/>
      <c r="J244" s="63" t="s">
        <v>100</v>
      </c>
      <c r="K244" s="63"/>
      <c r="L244" s="63"/>
      <c r="M244" s="63"/>
      <c r="N244" s="63"/>
      <c r="O244" s="63"/>
      <c r="P244" s="53" t="s">
        <v>5</v>
      </c>
      <c r="Q244" s="53"/>
      <c r="R244" s="53"/>
      <c r="S244" s="53"/>
    </row>
    <row r="245" spans="1:19" ht="24" customHeight="1">
      <c r="A245" s="58"/>
      <c r="B245" s="58"/>
      <c r="C245" s="58"/>
      <c r="D245" s="36" t="s">
        <v>6</v>
      </c>
      <c r="E245" s="36" t="s">
        <v>7</v>
      </c>
      <c r="F245" s="36" t="s">
        <v>8</v>
      </c>
      <c r="G245" s="37" t="s">
        <v>9</v>
      </c>
      <c r="H245" s="36" t="s">
        <v>10</v>
      </c>
      <c r="I245" s="36" t="s">
        <v>11</v>
      </c>
      <c r="J245" s="36" t="s">
        <v>6</v>
      </c>
      <c r="K245" s="36" t="s">
        <v>7</v>
      </c>
      <c r="L245" s="36" t="s">
        <v>12</v>
      </c>
      <c r="M245" s="37" t="s">
        <v>9</v>
      </c>
      <c r="N245" s="36" t="s">
        <v>10</v>
      </c>
      <c r="O245" s="36" t="s">
        <v>11</v>
      </c>
      <c r="P245" s="54"/>
      <c r="Q245" s="54"/>
      <c r="R245" s="54"/>
      <c r="S245" s="54"/>
    </row>
    <row r="246" spans="1:19" ht="24" customHeight="1">
      <c r="A246" s="58"/>
      <c r="B246" s="58"/>
      <c r="C246" s="58"/>
      <c r="D246" s="36" t="s">
        <v>13</v>
      </c>
      <c r="E246" s="36" t="s">
        <v>14</v>
      </c>
      <c r="F246" s="36" t="s">
        <v>15</v>
      </c>
      <c r="G246" s="36" t="s">
        <v>16</v>
      </c>
      <c r="H246" s="36" t="s">
        <v>13</v>
      </c>
      <c r="I246" s="36" t="s">
        <v>17</v>
      </c>
      <c r="J246" s="36" t="s">
        <v>18</v>
      </c>
      <c r="K246" s="36" t="s">
        <v>14</v>
      </c>
      <c r="L246" s="36" t="s">
        <v>19</v>
      </c>
      <c r="M246" s="36" t="s">
        <v>16</v>
      </c>
      <c r="N246" s="36" t="s">
        <v>13</v>
      </c>
      <c r="O246" s="36" t="s">
        <v>17</v>
      </c>
      <c r="P246" s="54"/>
      <c r="Q246" s="54"/>
      <c r="R246" s="54"/>
      <c r="S246" s="54"/>
    </row>
    <row r="247" spans="1:19" ht="24" customHeight="1">
      <c r="A247" s="58"/>
      <c r="B247" s="58"/>
      <c r="C247" s="58"/>
      <c r="D247" s="15" t="s">
        <v>20</v>
      </c>
      <c r="E247" s="15" t="s">
        <v>21</v>
      </c>
      <c r="F247" s="15" t="s">
        <v>22</v>
      </c>
      <c r="G247" s="15" t="s">
        <v>23</v>
      </c>
      <c r="H247" s="15" t="s">
        <v>24</v>
      </c>
      <c r="I247" s="15" t="s">
        <v>25</v>
      </c>
      <c r="J247" s="15" t="s">
        <v>20</v>
      </c>
      <c r="K247" s="15" t="s">
        <v>21</v>
      </c>
      <c r="L247" s="15" t="s">
        <v>22</v>
      </c>
      <c r="M247" s="15" t="s">
        <v>23</v>
      </c>
      <c r="N247" s="15" t="s">
        <v>24</v>
      </c>
      <c r="O247" s="15" t="s">
        <v>25</v>
      </c>
      <c r="P247" s="54"/>
      <c r="Q247" s="54"/>
      <c r="R247" s="54"/>
      <c r="S247" s="54"/>
    </row>
    <row r="248" spans="1:19" ht="24" customHeight="1">
      <c r="A248" s="59"/>
      <c r="B248" s="59"/>
      <c r="C248" s="59"/>
      <c r="D248" s="15"/>
      <c r="E248" s="15" t="s">
        <v>79</v>
      </c>
      <c r="F248" s="15"/>
      <c r="G248" s="38"/>
      <c r="H248" s="15"/>
      <c r="I248" s="15"/>
      <c r="J248" s="15"/>
      <c r="K248" s="15" t="s">
        <v>26</v>
      </c>
      <c r="L248" s="15"/>
      <c r="M248" s="38"/>
      <c r="N248" s="15"/>
      <c r="O248" s="15"/>
      <c r="P248" s="55"/>
      <c r="Q248" s="55"/>
      <c r="R248" s="55"/>
      <c r="S248" s="55"/>
    </row>
    <row r="249" spans="1:19" ht="24" customHeight="1">
      <c r="A249" s="56">
        <v>1</v>
      </c>
      <c r="B249" s="56"/>
      <c r="C249" s="56"/>
      <c r="D249" s="39">
        <v>74</v>
      </c>
      <c r="E249" s="39">
        <v>75</v>
      </c>
      <c r="F249" s="39">
        <v>76</v>
      </c>
      <c r="G249" s="39">
        <v>77</v>
      </c>
      <c r="H249" s="39">
        <v>78</v>
      </c>
      <c r="I249" s="39">
        <v>79</v>
      </c>
      <c r="J249" s="39">
        <v>80</v>
      </c>
      <c r="K249" s="39">
        <v>81</v>
      </c>
      <c r="L249" s="39">
        <v>82</v>
      </c>
      <c r="M249" s="39">
        <v>83</v>
      </c>
      <c r="N249" s="39">
        <v>84</v>
      </c>
      <c r="O249" s="39">
        <v>85</v>
      </c>
      <c r="P249" s="56">
        <v>1</v>
      </c>
      <c r="Q249" s="56"/>
      <c r="R249" s="56"/>
      <c r="S249" s="56"/>
    </row>
    <row r="250" spans="1:19" ht="24" customHeight="1">
      <c r="A250" s="4">
        <v>1</v>
      </c>
      <c r="B250" s="5"/>
      <c r="C250" s="40" t="s">
        <v>27</v>
      </c>
      <c r="D250" s="25">
        <f>D251+D252+D253</f>
        <v>186648</v>
      </c>
      <c r="E250" s="25">
        <f>E251+E252+E253</f>
        <v>10716</v>
      </c>
      <c r="F250" s="25">
        <f>F251+F252+F253</f>
        <v>197364</v>
      </c>
      <c r="G250" s="25">
        <f>G251+G252+G253</f>
        <v>92561</v>
      </c>
      <c r="H250" s="25">
        <f>D250-G250</f>
        <v>94087</v>
      </c>
      <c r="I250" s="25">
        <f>F250-G250</f>
        <v>104803</v>
      </c>
      <c r="J250" s="25">
        <f>J251+J252+J253</f>
        <v>126542</v>
      </c>
      <c r="K250" s="25">
        <f>K251+K252+K253</f>
        <v>6192</v>
      </c>
      <c r="L250" s="25">
        <f>L251+L252+L253</f>
        <v>132734</v>
      </c>
      <c r="M250" s="25">
        <f>M251+M252+M253</f>
        <v>61401</v>
      </c>
      <c r="N250" s="25">
        <f>J250-M250</f>
        <v>65141</v>
      </c>
      <c r="O250" s="25">
        <f>L250-M250</f>
        <v>71333</v>
      </c>
      <c r="P250" s="6"/>
      <c r="Q250" s="4">
        <v>1</v>
      </c>
      <c r="R250" s="4"/>
      <c r="S250" s="6" t="s">
        <v>28</v>
      </c>
    </row>
    <row r="251" spans="1:19" ht="24" customHeight="1">
      <c r="A251" s="7">
        <v>1.1</v>
      </c>
      <c r="B251" s="8"/>
      <c r="C251" s="42" t="s">
        <v>29</v>
      </c>
      <c r="D251" s="26">
        <v>171530</v>
      </c>
      <c r="E251" s="26">
        <v>10564</v>
      </c>
      <c r="F251" s="26">
        <f>D251+E251</f>
        <v>182094</v>
      </c>
      <c r="G251" s="26">
        <v>82687</v>
      </c>
      <c r="H251" s="26">
        <v>88843</v>
      </c>
      <c r="I251" s="26">
        <f>F251-G251</f>
        <v>99407</v>
      </c>
      <c r="J251" s="26">
        <v>115193</v>
      </c>
      <c r="K251" s="26">
        <v>6086</v>
      </c>
      <c r="L251" s="26">
        <f>J251+K251</f>
        <v>121279</v>
      </c>
      <c r="M251" s="26">
        <v>54046</v>
      </c>
      <c r="N251" s="26">
        <f>J251-M251</f>
        <v>61147</v>
      </c>
      <c r="O251" s="26">
        <f>L251-M251</f>
        <v>67233</v>
      </c>
      <c r="P251" s="9"/>
      <c r="Q251" s="7">
        <v>1.1</v>
      </c>
      <c r="R251" s="7"/>
      <c r="S251" s="9" t="s">
        <v>30</v>
      </c>
    </row>
    <row r="252" spans="1:19" ht="24" customHeight="1">
      <c r="A252" s="7">
        <v>1.2</v>
      </c>
      <c r="B252" s="8"/>
      <c r="C252" s="42" t="s">
        <v>104</v>
      </c>
      <c r="D252" s="26">
        <v>1610</v>
      </c>
      <c r="E252" s="26">
        <v>132</v>
      </c>
      <c r="F252" s="26">
        <f>D252+E252</f>
        <v>1742</v>
      </c>
      <c r="G252" s="26">
        <v>1446</v>
      </c>
      <c r="H252" s="26">
        <v>164</v>
      </c>
      <c r="I252" s="26">
        <f aca="true" t="shared" si="36" ref="I252:I273">F252-G252</f>
        <v>296</v>
      </c>
      <c r="J252" s="26">
        <v>1022</v>
      </c>
      <c r="K252" s="26">
        <v>92</v>
      </c>
      <c r="L252" s="26">
        <f>J252+K252</f>
        <v>1114</v>
      </c>
      <c r="M252" s="26">
        <v>912</v>
      </c>
      <c r="N252" s="26">
        <f aca="true" t="shared" si="37" ref="N252:N273">J252-M252</f>
        <v>110</v>
      </c>
      <c r="O252" s="26">
        <f aca="true" t="shared" si="38" ref="O252:O273">L252-M252</f>
        <v>202</v>
      </c>
      <c r="P252" s="9"/>
      <c r="Q252" s="7">
        <v>1.2</v>
      </c>
      <c r="R252" s="7"/>
      <c r="S252" s="9" t="s">
        <v>31</v>
      </c>
    </row>
    <row r="253" spans="1:19" ht="24" customHeight="1">
      <c r="A253" s="7">
        <v>1.3</v>
      </c>
      <c r="B253" s="8"/>
      <c r="C253" s="42" t="s">
        <v>32</v>
      </c>
      <c r="D253" s="26">
        <v>13508</v>
      </c>
      <c r="E253" s="26">
        <v>20</v>
      </c>
      <c r="F253" s="26">
        <f>D253+E253</f>
        <v>13528</v>
      </c>
      <c r="G253" s="26">
        <v>8428</v>
      </c>
      <c r="H253" s="26">
        <v>5080</v>
      </c>
      <c r="I253" s="26">
        <f t="shared" si="36"/>
        <v>5100</v>
      </c>
      <c r="J253" s="26">
        <v>10327</v>
      </c>
      <c r="K253" s="26">
        <v>14</v>
      </c>
      <c r="L253" s="26">
        <f>J253+K253</f>
        <v>10341</v>
      </c>
      <c r="M253" s="26">
        <v>6443</v>
      </c>
      <c r="N253" s="26">
        <f t="shared" si="37"/>
        <v>3884</v>
      </c>
      <c r="O253" s="26">
        <f t="shared" si="38"/>
        <v>3898</v>
      </c>
      <c r="P253" s="9"/>
      <c r="Q253" s="7">
        <v>1.3</v>
      </c>
      <c r="R253" s="7"/>
      <c r="S253" s="9" t="s">
        <v>33</v>
      </c>
    </row>
    <row r="254" spans="1:19" ht="24" customHeight="1">
      <c r="A254" s="4">
        <v>2</v>
      </c>
      <c r="B254" s="5"/>
      <c r="C254" s="40" t="s">
        <v>34</v>
      </c>
      <c r="D254" s="27">
        <v>92127</v>
      </c>
      <c r="E254" s="27">
        <v>3445</v>
      </c>
      <c r="F254" s="27">
        <f>D254+E254</f>
        <v>95572</v>
      </c>
      <c r="G254" s="32">
        <v>38263</v>
      </c>
      <c r="H254" s="27">
        <v>53864</v>
      </c>
      <c r="I254" s="27">
        <f t="shared" si="36"/>
        <v>57309</v>
      </c>
      <c r="J254" s="27">
        <v>68530</v>
      </c>
      <c r="K254" s="27">
        <v>2037</v>
      </c>
      <c r="L254" s="27">
        <f>J254+K254</f>
        <v>70567</v>
      </c>
      <c r="M254" s="27">
        <v>28546</v>
      </c>
      <c r="N254" s="27">
        <f t="shared" si="37"/>
        <v>39984</v>
      </c>
      <c r="O254" s="27">
        <f t="shared" si="38"/>
        <v>42021</v>
      </c>
      <c r="P254" s="6"/>
      <c r="Q254" s="4">
        <v>2</v>
      </c>
      <c r="R254" s="4"/>
      <c r="S254" s="6" t="s">
        <v>35</v>
      </c>
    </row>
    <row r="255" spans="1:19" ht="24" customHeight="1">
      <c r="A255" s="4">
        <v>3</v>
      </c>
      <c r="B255" s="5"/>
      <c r="C255" s="40" t="s">
        <v>36</v>
      </c>
      <c r="D255" s="27">
        <f>D256+D257</f>
        <v>680144</v>
      </c>
      <c r="E255" s="27">
        <f>E256+E257</f>
        <v>210745</v>
      </c>
      <c r="F255" s="27">
        <f>F256+F257</f>
        <v>890889</v>
      </c>
      <c r="G255" s="27">
        <f>G256+G257</f>
        <v>245849</v>
      </c>
      <c r="H255" s="27">
        <f>D255-G255</f>
        <v>434295</v>
      </c>
      <c r="I255" s="27">
        <f t="shared" si="36"/>
        <v>645040</v>
      </c>
      <c r="J255" s="27">
        <f>J256+J257</f>
        <v>534421</v>
      </c>
      <c r="K255" s="27">
        <f>K256+K257</f>
        <v>163949</v>
      </c>
      <c r="L255" s="27">
        <f>L256+L257</f>
        <v>698370</v>
      </c>
      <c r="M255" s="27">
        <f>M256+M257</f>
        <v>197991</v>
      </c>
      <c r="N255" s="27">
        <f t="shared" si="37"/>
        <v>336430</v>
      </c>
      <c r="O255" s="27">
        <f t="shared" si="38"/>
        <v>500379</v>
      </c>
      <c r="P255" s="6"/>
      <c r="Q255" s="4">
        <v>3</v>
      </c>
      <c r="R255" s="4"/>
      <c r="S255" s="6" t="s">
        <v>37</v>
      </c>
    </row>
    <row r="256" spans="1:19" ht="24" customHeight="1">
      <c r="A256" s="7">
        <v>3.1</v>
      </c>
      <c r="B256" s="10"/>
      <c r="C256" s="42" t="s">
        <v>38</v>
      </c>
      <c r="D256" s="26">
        <v>537450</v>
      </c>
      <c r="E256" s="26">
        <v>207128</v>
      </c>
      <c r="F256" s="26">
        <f>D256+E256</f>
        <v>744578</v>
      </c>
      <c r="G256" s="26">
        <v>206457</v>
      </c>
      <c r="H256" s="26">
        <v>330993</v>
      </c>
      <c r="I256" s="26">
        <f t="shared" si="36"/>
        <v>538121</v>
      </c>
      <c r="J256" s="26">
        <v>425525</v>
      </c>
      <c r="K256" s="26">
        <v>159244</v>
      </c>
      <c r="L256" s="26">
        <f>J256+K256</f>
        <v>584769</v>
      </c>
      <c r="M256" s="26">
        <v>167035</v>
      </c>
      <c r="N256" s="26">
        <f t="shared" si="37"/>
        <v>258490</v>
      </c>
      <c r="O256" s="26">
        <f t="shared" si="38"/>
        <v>417734</v>
      </c>
      <c r="P256" s="9"/>
      <c r="Q256" s="7">
        <v>3.1</v>
      </c>
      <c r="R256" s="7"/>
      <c r="S256" s="9" t="s">
        <v>39</v>
      </c>
    </row>
    <row r="257" spans="1:19" ht="24" customHeight="1">
      <c r="A257" s="7">
        <v>3.2</v>
      </c>
      <c r="B257" s="8"/>
      <c r="C257" s="43" t="s">
        <v>40</v>
      </c>
      <c r="D257" s="26">
        <v>142694</v>
      </c>
      <c r="E257" s="26">
        <v>3617</v>
      </c>
      <c r="F257" s="26">
        <f>D257+E257</f>
        <v>146311</v>
      </c>
      <c r="G257" s="26">
        <v>39392</v>
      </c>
      <c r="H257" s="26">
        <v>103302</v>
      </c>
      <c r="I257" s="26">
        <f t="shared" si="36"/>
        <v>106919</v>
      </c>
      <c r="J257" s="26">
        <v>108896</v>
      </c>
      <c r="K257" s="26">
        <v>4705</v>
      </c>
      <c r="L257" s="26">
        <f>J257+K257</f>
        <v>113601</v>
      </c>
      <c r="M257" s="26">
        <v>30956</v>
      </c>
      <c r="N257" s="26">
        <f t="shared" si="37"/>
        <v>77940</v>
      </c>
      <c r="O257" s="26">
        <f t="shared" si="38"/>
        <v>82645</v>
      </c>
      <c r="P257" s="9"/>
      <c r="Q257" s="7">
        <v>3.2</v>
      </c>
      <c r="R257" s="7"/>
      <c r="S257" s="9" t="s">
        <v>41</v>
      </c>
    </row>
    <row r="258" spans="1:19" ht="24" customHeight="1">
      <c r="A258" s="4">
        <v>4</v>
      </c>
      <c r="B258" s="5"/>
      <c r="C258" s="40" t="s">
        <v>42</v>
      </c>
      <c r="D258" s="27">
        <v>177850</v>
      </c>
      <c r="E258" s="27">
        <v>4604</v>
      </c>
      <c r="F258" s="27">
        <f>D258+E258</f>
        <v>182454</v>
      </c>
      <c r="G258" s="27">
        <v>61638</v>
      </c>
      <c r="H258" s="27">
        <v>116212</v>
      </c>
      <c r="I258" s="27">
        <f t="shared" si="36"/>
        <v>120816</v>
      </c>
      <c r="J258" s="27">
        <v>133857</v>
      </c>
      <c r="K258" s="27">
        <v>3959</v>
      </c>
      <c r="L258" s="27">
        <f>J258+K258</f>
        <v>137816</v>
      </c>
      <c r="M258" s="27">
        <v>46017</v>
      </c>
      <c r="N258" s="27">
        <f t="shared" si="37"/>
        <v>87840</v>
      </c>
      <c r="O258" s="27">
        <f t="shared" si="38"/>
        <v>91799</v>
      </c>
      <c r="P258" s="6"/>
      <c r="Q258" s="4">
        <v>4</v>
      </c>
      <c r="R258" s="4"/>
      <c r="S258" s="6" t="s">
        <v>43</v>
      </c>
    </row>
    <row r="259" spans="1:19" ht="24" customHeight="1">
      <c r="A259" s="4">
        <v>5</v>
      </c>
      <c r="B259" s="5"/>
      <c r="C259" s="40" t="s">
        <v>17</v>
      </c>
      <c r="D259" s="27">
        <v>107867</v>
      </c>
      <c r="E259" s="27">
        <v>3089</v>
      </c>
      <c r="F259" s="27">
        <f>D259+E259</f>
        <v>110956</v>
      </c>
      <c r="G259" s="27">
        <v>31277</v>
      </c>
      <c r="H259" s="27">
        <v>76590</v>
      </c>
      <c r="I259" s="27">
        <f t="shared" si="36"/>
        <v>79679</v>
      </c>
      <c r="J259" s="27">
        <v>83855</v>
      </c>
      <c r="K259" s="27">
        <v>2182</v>
      </c>
      <c r="L259" s="27">
        <f>J259+K259</f>
        <v>86037</v>
      </c>
      <c r="M259" s="27">
        <v>24968</v>
      </c>
      <c r="N259" s="27">
        <f t="shared" si="37"/>
        <v>58887</v>
      </c>
      <c r="O259" s="27">
        <f t="shared" si="38"/>
        <v>61069</v>
      </c>
      <c r="P259" s="6"/>
      <c r="Q259" s="4">
        <v>5</v>
      </c>
      <c r="R259" s="4"/>
      <c r="S259" s="6" t="s">
        <v>44</v>
      </c>
    </row>
    <row r="260" spans="1:19" ht="24" customHeight="1">
      <c r="A260" s="4">
        <v>6</v>
      </c>
      <c r="B260" s="5"/>
      <c r="C260" s="40" t="s">
        <v>45</v>
      </c>
      <c r="D260" s="27">
        <f>D261+D262</f>
        <v>269984</v>
      </c>
      <c r="E260" s="27">
        <f>E261+E262</f>
        <v>22587</v>
      </c>
      <c r="F260" s="27">
        <f>F261+F262</f>
        <v>292571</v>
      </c>
      <c r="G260" s="27">
        <f>G261+G262</f>
        <v>39810</v>
      </c>
      <c r="H260" s="27">
        <f>D260-G260</f>
        <v>230174</v>
      </c>
      <c r="I260" s="27">
        <f t="shared" si="36"/>
        <v>252761</v>
      </c>
      <c r="J260" s="27">
        <f>J261+J262</f>
        <v>189060</v>
      </c>
      <c r="K260" s="27">
        <f>K261+K262</f>
        <v>15760</v>
      </c>
      <c r="L260" s="27">
        <f>L261+L262</f>
        <v>204820</v>
      </c>
      <c r="M260" s="27">
        <f>M261+M262</f>
        <v>29122</v>
      </c>
      <c r="N260" s="27">
        <f t="shared" si="37"/>
        <v>159938</v>
      </c>
      <c r="O260" s="27">
        <f t="shared" si="38"/>
        <v>175698</v>
      </c>
      <c r="P260" s="6"/>
      <c r="Q260" s="4">
        <v>6</v>
      </c>
      <c r="R260" s="4"/>
      <c r="S260" s="6" t="s">
        <v>46</v>
      </c>
    </row>
    <row r="261" spans="1:19" ht="24" customHeight="1">
      <c r="A261" s="7">
        <v>6.1</v>
      </c>
      <c r="B261" s="8"/>
      <c r="C261" s="42" t="s">
        <v>47</v>
      </c>
      <c r="D261" s="26">
        <v>223557</v>
      </c>
      <c r="E261" s="26">
        <v>22391</v>
      </c>
      <c r="F261" s="26">
        <f>D261+E261</f>
        <v>245948</v>
      </c>
      <c r="G261" s="33">
        <v>30899</v>
      </c>
      <c r="H261" s="26">
        <v>192658</v>
      </c>
      <c r="I261" s="26">
        <f t="shared" si="36"/>
        <v>215049</v>
      </c>
      <c r="J261" s="26">
        <v>155777</v>
      </c>
      <c r="K261" s="26">
        <v>15623</v>
      </c>
      <c r="L261" s="26">
        <f>J261+K261</f>
        <v>171400</v>
      </c>
      <c r="M261" s="26">
        <v>22298</v>
      </c>
      <c r="N261" s="26">
        <f t="shared" si="37"/>
        <v>133479</v>
      </c>
      <c r="O261" s="26">
        <f t="shared" si="38"/>
        <v>149102</v>
      </c>
      <c r="P261" s="9"/>
      <c r="Q261" s="7">
        <v>6.1</v>
      </c>
      <c r="R261" s="7"/>
      <c r="S261" s="9" t="s">
        <v>48</v>
      </c>
    </row>
    <row r="262" spans="1:19" ht="24" customHeight="1">
      <c r="A262" s="7">
        <v>6.2</v>
      </c>
      <c r="B262" s="8"/>
      <c r="C262" s="42" t="s">
        <v>49</v>
      </c>
      <c r="D262" s="26">
        <v>46427</v>
      </c>
      <c r="E262" s="26">
        <v>196</v>
      </c>
      <c r="F262" s="26">
        <f>D262+E262</f>
        <v>46623</v>
      </c>
      <c r="G262" s="33">
        <v>8911</v>
      </c>
      <c r="H262" s="26">
        <v>37516</v>
      </c>
      <c r="I262" s="26">
        <f t="shared" si="36"/>
        <v>37712</v>
      </c>
      <c r="J262" s="26">
        <v>33283</v>
      </c>
      <c r="K262" s="26">
        <v>137</v>
      </c>
      <c r="L262" s="26">
        <f>J262+K262</f>
        <v>33420</v>
      </c>
      <c r="M262" s="26">
        <v>6824</v>
      </c>
      <c r="N262" s="26">
        <f t="shared" si="37"/>
        <v>26459</v>
      </c>
      <c r="O262" s="26">
        <f t="shared" si="38"/>
        <v>26596</v>
      </c>
      <c r="P262" s="9"/>
      <c r="Q262" s="7">
        <v>6.2</v>
      </c>
      <c r="R262" s="7"/>
      <c r="S262" s="9" t="s">
        <v>50</v>
      </c>
    </row>
    <row r="263" spans="1:19" ht="24" customHeight="1">
      <c r="A263" s="4">
        <v>7</v>
      </c>
      <c r="B263" s="5"/>
      <c r="C263" s="40" t="s">
        <v>51</v>
      </c>
      <c r="D263" s="27">
        <f>D264+D265+D266+D267</f>
        <v>189409</v>
      </c>
      <c r="E263" s="27">
        <f>E264+E265+E266+E267</f>
        <v>1155</v>
      </c>
      <c r="F263" s="27">
        <f>F264+F265+F266+F267</f>
        <v>190564</v>
      </c>
      <c r="G263" s="27">
        <f>G264+G265+G266+G267</f>
        <v>64808</v>
      </c>
      <c r="H263" s="27">
        <f>D263-G263</f>
        <v>124601</v>
      </c>
      <c r="I263" s="27">
        <f t="shared" si="36"/>
        <v>125756</v>
      </c>
      <c r="J263" s="27">
        <f>J264+J265+J266+J267</f>
        <v>148340</v>
      </c>
      <c r="K263" s="27">
        <f>K264+K265+K266+K267</f>
        <v>895</v>
      </c>
      <c r="L263" s="27">
        <f>L264+L265+L266+L267</f>
        <v>149235</v>
      </c>
      <c r="M263" s="27">
        <f>M264+M265+M266+M267</f>
        <v>50959</v>
      </c>
      <c r="N263" s="27">
        <f t="shared" si="37"/>
        <v>97381</v>
      </c>
      <c r="O263" s="27">
        <f t="shared" si="38"/>
        <v>98276</v>
      </c>
      <c r="P263" s="6"/>
      <c r="Q263" s="4">
        <v>7</v>
      </c>
      <c r="R263" s="4"/>
      <c r="S263" s="6" t="s">
        <v>52</v>
      </c>
    </row>
    <row r="264" spans="1:19" ht="24" customHeight="1">
      <c r="A264" s="7">
        <v>7.1</v>
      </c>
      <c r="B264" s="8"/>
      <c r="C264" s="42" t="s">
        <v>53</v>
      </c>
      <c r="D264" s="26">
        <v>31148</v>
      </c>
      <c r="E264" s="26">
        <v>38</v>
      </c>
      <c r="F264" s="26">
        <f>D264+E264</f>
        <v>31186</v>
      </c>
      <c r="G264" s="33">
        <v>12782</v>
      </c>
      <c r="H264" s="26">
        <v>18366</v>
      </c>
      <c r="I264" s="26">
        <f t="shared" si="36"/>
        <v>18404</v>
      </c>
      <c r="J264" s="26">
        <v>23681</v>
      </c>
      <c r="K264" s="26">
        <v>26</v>
      </c>
      <c r="L264" s="26">
        <f>J264+K264</f>
        <v>23707</v>
      </c>
      <c r="M264" s="26">
        <v>9834</v>
      </c>
      <c r="N264" s="26">
        <f t="shared" si="37"/>
        <v>13847</v>
      </c>
      <c r="O264" s="26">
        <f t="shared" si="38"/>
        <v>13873</v>
      </c>
      <c r="P264" s="9"/>
      <c r="Q264" s="7">
        <v>7.1</v>
      </c>
      <c r="R264" s="7"/>
      <c r="S264" s="9" t="s">
        <v>54</v>
      </c>
    </row>
    <row r="265" spans="1:19" ht="24" customHeight="1">
      <c r="A265" s="7">
        <v>7.2</v>
      </c>
      <c r="B265" s="8"/>
      <c r="C265" s="43" t="s">
        <v>55</v>
      </c>
      <c r="D265" s="26">
        <v>80187</v>
      </c>
      <c r="E265" s="26">
        <v>1759</v>
      </c>
      <c r="F265" s="26">
        <f>D265+E265</f>
        <v>81946</v>
      </c>
      <c r="G265" s="33">
        <v>34359</v>
      </c>
      <c r="H265" s="26">
        <v>45828</v>
      </c>
      <c r="I265" s="26">
        <f t="shared" si="36"/>
        <v>47587</v>
      </c>
      <c r="J265" s="26">
        <v>64887</v>
      </c>
      <c r="K265" s="26">
        <v>1317</v>
      </c>
      <c r="L265" s="26">
        <f>J265+K265</f>
        <v>66204</v>
      </c>
      <c r="M265" s="26">
        <v>28032</v>
      </c>
      <c r="N265" s="26">
        <f t="shared" si="37"/>
        <v>36855</v>
      </c>
      <c r="O265" s="26">
        <f t="shared" si="38"/>
        <v>38172</v>
      </c>
      <c r="P265" s="9"/>
      <c r="Q265" s="7">
        <v>7.2</v>
      </c>
      <c r="R265" s="7"/>
      <c r="S265" s="9" t="s">
        <v>56</v>
      </c>
    </row>
    <row r="266" spans="1:19" ht="24" customHeight="1">
      <c r="A266" s="7">
        <v>7.3</v>
      </c>
      <c r="B266" s="8"/>
      <c r="C266" s="42" t="s">
        <v>57</v>
      </c>
      <c r="D266" s="26">
        <v>2125</v>
      </c>
      <c r="E266" s="26">
        <v>475</v>
      </c>
      <c r="F266" s="26">
        <f>D266+E266</f>
        <v>2600</v>
      </c>
      <c r="G266" s="33">
        <v>366</v>
      </c>
      <c r="H266" s="26">
        <v>1759</v>
      </c>
      <c r="I266" s="26">
        <f t="shared" si="36"/>
        <v>2234</v>
      </c>
      <c r="J266" s="26">
        <v>1458</v>
      </c>
      <c r="K266" s="26">
        <v>332</v>
      </c>
      <c r="L266" s="26">
        <f>J266+K266</f>
        <v>1790</v>
      </c>
      <c r="M266" s="26">
        <v>249</v>
      </c>
      <c r="N266" s="26">
        <f t="shared" si="37"/>
        <v>1209</v>
      </c>
      <c r="O266" s="26">
        <f t="shared" si="38"/>
        <v>1541</v>
      </c>
      <c r="P266" s="9"/>
      <c r="Q266" s="7">
        <v>7.3</v>
      </c>
      <c r="R266" s="7"/>
      <c r="S266" s="9" t="s">
        <v>58</v>
      </c>
    </row>
    <row r="267" spans="1:19" ht="24" customHeight="1">
      <c r="A267" s="7">
        <v>7.4</v>
      </c>
      <c r="B267" s="8"/>
      <c r="C267" s="42" t="s">
        <v>59</v>
      </c>
      <c r="D267" s="26">
        <v>75949</v>
      </c>
      <c r="E267" s="26">
        <v>-1117</v>
      </c>
      <c r="F267" s="26">
        <f>D267+E267</f>
        <v>74832</v>
      </c>
      <c r="G267" s="33">
        <v>17301</v>
      </c>
      <c r="H267" s="26">
        <v>58648</v>
      </c>
      <c r="I267" s="26">
        <f t="shared" si="36"/>
        <v>57531</v>
      </c>
      <c r="J267" s="26">
        <v>58314</v>
      </c>
      <c r="K267" s="26">
        <v>-780</v>
      </c>
      <c r="L267" s="26">
        <f>J267+K267</f>
        <v>57534</v>
      </c>
      <c r="M267" s="26">
        <v>12844</v>
      </c>
      <c r="N267" s="26">
        <f t="shared" si="37"/>
        <v>45470</v>
      </c>
      <c r="O267" s="26">
        <f t="shared" si="38"/>
        <v>44690</v>
      </c>
      <c r="P267" s="9"/>
      <c r="Q267" s="7">
        <v>7.4</v>
      </c>
      <c r="R267" s="7"/>
      <c r="S267" s="9" t="s">
        <v>60</v>
      </c>
    </row>
    <row r="268" spans="1:19" ht="30" customHeight="1">
      <c r="A268" s="4">
        <v>8</v>
      </c>
      <c r="B268" s="5"/>
      <c r="C268" s="40" t="s">
        <v>61</v>
      </c>
      <c r="D268" s="27">
        <f>D269+D270</f>
        <v>316824</v>
      </c>
      <c r="E268" s="27">
        <f>E269+E270</f>
        <v>13752</v>
      </c>
      <c r="F268" s="27">
        <f>F269+F270</f>
        <v>330576</v>
      </c>
      <c r="G268" s="27">
        <f>G269+G270</f>
        <v>96824</v>
      </c>
      <c r="H268" s="27">
        <f>D268-G268</f>
        <v>220000</v>
      </c>
      <c r="I268" s="27">
        <f t="shared" si="36"/>
        <v>233752</v>
      </c>
      <c r="J268" s="27">
        <f>J269+J270</f>
        <v>215949</v>
      </c>
      <c r="K268" s="27">
        <f>K269+K270</f>
        <v>9595</v>
      </c>
      <c r="L268" s="27">
        <f>L269+L270</f>
        <v>225544</v>
      </c>
      <c r="M268" s="27">
        <f>M269+M270</f>
        <v>66342</v>
      </c>
      <c r="N268" s="27">
        <f t="shared" si="37"/>
        <v>149607</v>
      </c>
      <c r="O268" s="27">
        <f t="shared" si="38"/>
        <v>159202</v>
      </c>
      <c r="P268" s="6"/>
      <c r="Q268" s="4">
        <v>8</v>
      </c>
      <c r="R268" s="4"/>
      <c r="S268" s="6" t="s">
        <v>62</v>
      </c>
    </row>
    <row r="269" spans="1:19" ht="24" customHeight="1">
      <c r="A269" s="7">
        <v>8.1</v>
      </c>
      <c r="B269" s="8"/>
      <c r="C269" s="42" t="s">
        <v>63</v>
      </c>
      <c r="D269" s="26">
        <v>16962</v>
      </c>
      <c r="E269" s="26">
        <v>486</v>
      </c>
      <c r="F269" s="26">
        <f>D269+E269</f>
        <v>17448</v>
      </c>
      <c r="G269" s="33">
        <v>5916</v>
      </c>
      <c r="H269" s="26">
        <v>11046</v>
      </c>
      <c r="I269" s="26">
        <f t="shared" si="36"/>
        <v>11532</v>
      </c>
      <c r="J269" s="26">
        <v>12965</v>
      </c>
      <c r="K269" s="26">
        <v>339</v>
      </c>
      <c r="L269" s="26">
        <f>J269+K269</f>
        <v>13304</v>
      </c>
      <c r="M269" s="26">
        <v>4698</v>
      </c>
      <c r="N269" s="26">
        <f t="shared" si="37"/>
        <v>8267</v>
      </c>
      <c r="O269" s="26">
        <f t="shared" si="38"/>
        <v>8606</v>
      </c>
      <c r="P269" s="9"/>
      <c r="Q269" s="7">
        <v>8.1</v>
      </c>
      <c r="R269" s="7"/>
      <c r="S269" s="9" t="s">
        <v>64</v>
      </c>
    </row>
    <row r="270" spans="1:19" ht="24" customHeight="1">
      <c r="A270" s="7">
        <v>8.2</v>
      </c>
      <c r="B270" s="8"/>
      <c r="C270" s="42" t="s">
        <v>65</v>
      </c>
      <c r="D270" s="26">
        <v>299862</v>
      </c>
      <c r="E270" s="26">
        <v>13266</v>
      </c>
      <c r="F270" s="26">
        <f>D270+E270</f>
        <v>313128</v>
      </c>
      <c r="G270" s="33">
        <v>90908</v>
      </c>
      <c r="H270" s="26">
        <v>208954</v>
      </c>
      <c r="I270" s="26">
        <f t="shared" si="36"/>
        <v>222220</v>
      </c>
      <c r="J270" s="26">
        <v>202984</v>
      </c>
      <c r="K270" s="26">
        <v>9256</v>
      </c>
      <c r="L270" s="26">
        <f>J270+K270</f>
        <v>212240</v>
      </c>
      <c r="M270" s="26">
        <v>61644</v>
      </c>
      <c r="N270" s="26">
        <f t="shared" si="37"/>
        <v>141340</v>
      </c>
      <c r="O270" s="26">
        <f t="shared" si="38"/>
        <v>150596</v>
      </c>
      <c r="P270" s="9"/>
      <c r="Q270" s="7">
        <v>8.2</v>
      </c>
      <c r="R270" s="7"/>
      <c r="S270" s="9" t="s">
        <v>66</v>
      </c>
    </row>
    <row r="271" spans="1:19" ht="24" customHeight="1">
      <c r="A271" s="4">
        <v>9</v>
      </c>
      <c r="B271" s="5"/>
      <c r="C271" s="40" t="s">
        <v>67</v>
      </c>
      <c r="D271" s="27">
        <f>D272+D273</f>
        <v>386217</v>
      </c>
      <c r="E271" s="27">
        <f>E272+E273</f>
        <v>3416</v>
      </c>
      <c r="F271" s="27">
        <f>F272+F273</f>
        <v>389633</v>
      </c>
      <c r="G271" s="27">
        <f>G272+G273</f>
        <v>89187</v>
      </c>
      <c r="H271" s="27">
        <f>D271-G271</f>
        <v>297030</v>
      </c>
      <c r="I271" s="27">
        <f t="shared" si="36"/>
        <v>300446</v>
      </c>
      <c r="J271" s="27">
        <f>J272+J273</f>
        <v>269239</v>
      </c>
      <c r="K271" s="27">
        <f>K272+K273</f>
        <v>2384</v>
      </c>
      <c r="L271" s="27">
        <f>L272+L273</f>
        <v>271623</v>
      </c>
      <c r="M271" s="27">
        <f>M272+M273</f>
        <v>64954</v>
      </c>
      <c r="N271" s="27">
        <f t="shared" si="37"/>
        <v>204285</v>
      </c>
      <c r="O271" s="27">
        <f t="shared" si="38"/>
        <v>206669</v>
      </c>
      <c r="P271" s="6"/>
      <c r="Q271" s="4">
        <v>9</v>
      </c>
      <c r="R271" s="4"/>
      <c r="S271" s="6" t="s">
        <v>68</v>
      </c>
    </row>
    <row r="272" spans="1:19" ht="24" customHeight="1">
      <c r="A272" s="7">
        <v>9.1</v>
      </c>
      <c r="B272" s="8"/>
      <c r="C272" s="42" t="s">
        <v>69</v>
      </c>
      <c r="D272" s="26">
        <v>232213</v>
      </c>
      <c r="E272" s="26">
        <v>1705</v>
      </c>
      <c r="F272" s="26">
        <f>D272+E272</f>
        <v>233918</v>
      </c>
      <c r="G272" s="33">
        <v>51316</v>
      </c>
      <c r="H272" s="26">
        <v>180897</v>
      </c>
      <c r="I272" s="26">
        <f t="shared" si="36"/>
        <v>182602</v>
      </c>
      <c r="J272" s="26">
        <v>155813</v>
      </c>
      <c r="K272" s="26">
        <v>1190</v>
      </c>
      <c r="L272" s="26">
        <f>J272+K272</f>
        <v>157003</v>
      </c>
      <c r="M272" s="26">
        <v>36015</v>
      </c>
      <c r="N272" s="26">
        <f t="shared" si="37"/>
        <v>119798</v>
      </c>
      <c r="O272" s="26">
        <f t="shared" si="38"/>
        <v>120988</v>
      </c>
      <c r="P272" s="9"/>
      <c r="Q272" s="7">
        <v>9.1</v>
      </c>
      <c r="R272" s="7"/>
      <c r="S272" s="9" t="s">
        <v>70</v>
      </c>
    </row>
    <row r="273" spans="1:19" ht="24" customHeight="1">
      <c r="A273" s="7">
        <v>9.2</v>
      </c>
      <c r="B273" s="8"/>
      <c r="C273" s="43" t="s">
        <v>71</v>
      </c>
      <c r="D273" s="26">
        <v>154004</v>
      </c>
      <c r="E273" s="26">
        <v>1711</v>
      </c>
      <c r="F273" s="26">
        <f>D273+E273</f>
        <v>155715</v>
      </c>
      <c r="G273" s="33">
        <v>37871</v>
      </c>
      <c r="H273" s="26">
        <v>116133</v>
      </c>
      <c r="I273" s="26">
        <f t="shared" si="36"/>
        <v>117844</v>
      </c>
      <c r="J273" s="26">
        <v>113426</v>
      </c>
      <c r="K273" s="26">
        <v>1194</v>
      </c>
      <c r="L273" s="26">
        <f>J273+K273</f>
        <v>114620</v>
      </c>
      <c r="M273" s="26">
        <v>28939</v>
      </c>
      <c r="N273" s="26">
        <f t="shared" si="37"/>
        <v>84487</v>
      </c>
      <c r="O273" s="26">
        <f t="shared" si="38"/>
        <v>85681</v>
      </c>
      <c r="P273" s="9"/>
      <c r="Q273" s="7">
        <v>9.2</v>
      </c>
      <c r="R273" s="7"/>
      <c r="S273" s="9" t="s">
        <v>72</v>
      </c>
    </row>
    <row r="274" spans="1:19" ht="30.75" customHeight="1">
      <c r="A274" s="4">
        <v>10</v>
      </c>
      <c r="B274" s="5"/>
      <c r="C274" s="44" t="s">
        <v>73</v>
      </c>
      <c r="D274" s="27">
        <f aca="true" t="shared" si="39" ref="D274:I274">D271+D268+D263+D260+D259+D258+D255+D254+D250</f>
        <v>2407070</v>
      </c>
      <c r="E274" s="27">
        <f t="shared" si="39"/>
        <v>273509</v>
      </c>
      <c r="F274" s="27">
        <f t="shared" si="39"/>
        <v>2680579</v>
      </c>
      <c r="G274" s="27">
        <f t="shared" si="39"/>
        <v>760217</v>
      </c>
      <c r="H274" s="27">
        <f t="shared" si="39"/>
        <v>1646853</v>
      </c>
      <c r="I274" s="27">
        <f t="shared" si="39"/>
        <v>1920362</v>
      </c>
      <c r="J274" s="27">
        <f aca="true" t="shared" si="40" ref="J274:O274">J271+J268+J263+J260+J259+J258+J255+J254+J250</f>
        <v>1769793</v>
      </c>
      <c r="K274" s="27">
        <f t="shared" si="40"/>
        <v>206953</v>
      </c>
      <c r="L274" s="27">
        <f t="shared" si="40"/>
        <v>1976746</v>
      </c>
      <c r="M274" s="27">
        <f t="shared" si="40"/>
        <v>570300</v>
      </c>
      <c r="N274" s="27">
        <f t="shared" si="40"/>
        <v>1199493</v>
      </c>
      <c r="O274" s="27">
        <f t="shared" si="40"/>
        <v>1406446</v>
      </c>
      <c r="P274" s="6"/>
      <c r="Q274" s="4">
        <v>10</v>
      </c>
      <c r="R274" s="4"/>
      <c r="S274" s="6" t="s">
        <v>74</v>
      </c>
    </row>
    <row r="275" spans="1:19" ht="24" customHeight="1">
      <c r="A275" s="4">
        <v>11</v>
      </c>
      <c r="B275" s="24"/>
      <c r="C275" s="45" t="s">
        <v>88</v>
      </c>
      <c r="D275" s="27"/>
      <c r="E275" s="27"/>
      <c r="F275" s="27">
        <v>162836</v>
      </c>
      <c r="G275" s="27"/>
      <c r="H275" s="27"/>
      <c r="I275" s="27">
        <f>F275</f>
        <v>162836</v>
      </c>
      <c r="J275" s="27"/>
      <c r="K275" s="27"/>
      <c r="L275" s="27">
        <v>125191.28889217961</v>
      </c>
      <c r="M275" s="27"/>
      <c r="N275" s="27"/>
      <c r="O275" s="27">
        <f>L275</f>
        <v>125191.28889217961</v>
      </c>
      <c r="P275" s="6"/>
      <c r="Q275" s="4">
        <v>11</v>
      </c>
      <c r="R275" s="28"/>
      <c r="S275" s="6" t="s">
        <v>75</v>
      </c>
    </row>
    <row r="276" spans="1:19" ht="35.25" customHeight="1">
      <c r="A276" s="4">
        <v>12</v>
      </c>
      <c r="B276" s="24"/>
      <c r="C276" s="44" t="s">
        <v>89</v>
      </c>
      <c r="D276" s="27"/>
      <c r="E276" s="27"/>
      <c r="F276" s="27">
        <v>2843414.560960151</v>
      </c>
      <c r="G276" s="27"/>
      <c r="H276" s="27"/>
      <c r="I276" s="27">
        <v>2083196.3884113496</v>
      </c>
      <c r="J276" s="27"/>
      <c r="K276" s="27"/>
      <c r="L276" s="27">
        <v>2101936.460485285</v>
      </c>
      <c r="M276" s="27"/>
      <c r="N276" s="27"/>
      <c r="O276" s="27">
        <v>1531636.4604852851</v>
      </c>
      <c r="P276" s="6"/>
      <c r="Q276" s="4">
        <v>12</v>
      </c>
      <c r="R276" s="28"/>
      <c r="S276" s="6" t="s">
        <v>107</v>
      </c>
    </row>
    <row r="277" spans="1:19" ht="24" customHeight="1">
      <c r="A277" s="4"/>
      <c r="B277" s="5"/>
      <c r="C277" s="46" t="s">
        <v>90</v>
      </c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6"/>
      <c r="Q277" s="4"/>
      <c r="R277" s="4"/>
      <c r="S277" s="6" t="s">
        <v>76</v>
      </c>
    </row>
    <row r="278" spans="1:19" ht="24" customHeight="1">
      <c r="A278" s="4">
        <v>13</v>
      </c>
      <c r="B278" s="5"/>
      <c r="C278" s="40" t="s">
        <v>105</v>
      </c>
      <c r="D278" s="27"/>
      <c r="E278" s="27"/>
      <c r="F278" s="27">
        <v>2841457.13943126</v>
      </c>
      <c r="G278" s="27"/>
      <c r="H278" s="27"/>
      <c r="I278" s="27">
        <v>2081238.966882459</v>
      </c>
      <c r="J278" s="27"/>
      <c r="K278" s="27"/>
      <c r="L278" s="27">
        <v>2100496.9262015168</v>
      </c>
      <c r="M278" s="27"/>
      <c r="N278" s="27"/>
      <c r="O278" s="27">
        <v>1530196.9262015168</v>
      </c>
      <c r="P278" s="6"/>
      <c r="Q278" s="4">
        <v>13</v>
      </c>
      <c r="R278" s="4"/>
      <c r="S278" s="6" t="s">
        <v>106</v>
      </c>
    </row>
    <row r="279" spans="1:19" ht="24" customHeight="1">
      <c r="A279" s="12">
        <v>14</v>
      </c>
      <c r="B279" s="13"/>
      <c r="C279" s="47" t="s">
        <v>92</v>
      </c>
      <c r="D279" s="29"/>
      <c r="E279" s="29"/>
      <c r="F279" s="29">
        <f>F278-F276</f>
        <v>-1957.421528890729</v>
      </c>
      <c r="G279" s="29"/>
      <c r="H279" s="29"/>
      <c r="I279" s="29">
        <f>I278-I276</f>
        <v>-1957.421528890729</v>
      </c>
      <c r="J279" s="29"/>
      <c r="K279" s="29"/>
      <c r="L279" s="29">
        <f>L278-L276</f>
        <v>-1439.5342837683856</v>
      </c>
      <c r="M279" s="29"/>
      <c r="N279" s="29"/>
      <c r="O279" s="29">
        <f>O278-O276</f>
        <v>-1439.5342837683856</v>
      </c>
      <c r="P279" s="14"/>
      <c r="Q279" s="12">
        <v>14</v>
      </c>
      <c r="R279" s="12"/>
      <c r="S279" s="14" t="s">
        <v>93</v>
      </c>
    </row>
    <row r="280" spans="1:19" ht="20.25">
      <c r="A280" s="16"/>
      <c r="B280" s="16"/>
      <c r="C280" s="48"/>
      <c r="D280" s="16"/>
      <c r="E280" s="16"/>
      <c r="F280" s="16"/>
      <c r="G280" s="16"/>
      <c r="H280" s="11" t="s">
        <v>77</v>
      </c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5" t="s">
        <v>78</v>
      </c>
    </row>
    <row r="281" spans="1:19" ht="25.5">
      <c r="A281" s="60" t="s">
        <v>0</v>
      </c>
      <c r="B281" s="60"/>
      <c r="C281" s="60"/>
      <c r="D281" s="60"/>
      <c r="E281" s="60"/>
      <c r="F281" s="60"/>
      <c r="G281" s="60"/>
      <c r="H281" s="60"/>
      <c r="I281" s="60"/>
      <c r="J281" s="61" t="s">
        <v>1</v>
      </c>
      <c r="K281" s="61"/>
      <c r="L281" s="61"/>
      <c r="M281" s="61"/>
      <c r="N281" s="61"/>
      <c r="O281" s="61"/>
      <c r="P281" s="61"/>
      <c r="Q281" s="61"/>
      <c r="R281" s="61"/>
      <c r="S281" s="61"/>
    </row>
    <row r="282" spans="1:19" ht="22.5">
      <c r="A282" s="62" t="s">
        <v>2</v>
      </c>
      <c r="B282" s="62"/>
      <c r="C282" s="62"/>
      <c r="D282" s="62"/>
      <c r="E282" s="62"/>
      <c r="F282" s="62"/>
      <c r="G282" s="62"/>
      <c r="H282" s="62"/>
      <c r="I282" s="62"/>
      <c r="J282" s="61" t="s">
        <v>97</v>
      </c>
      <c r="K282" s="61"/>
      <c r="L282" s="61"/>
      <c r="M282" s="61"/>
      <c r="N282" s="61"/>
      <c r="O282" s="61"/>
      <c r="P282" s="61"/>
      <c r="Q282" s="61"/>
      <c r="R282" s="61"/>
      <c r="S282" s="61"/>
    </row>
    <row r="283" spans="1:19" ht="20.25">
      <c r="A283" s="1"/>
      <c r="B283" s="1"/>
      <c r="C283" s="41"/>
      <c r="D283" s="30"/>
      <c r="E283" s="30"/>
      <c r="F283" s="30"/>
      <c r="G283" s="3"/>
      <c r="H283" s="59" t="s">
        <v>3</v>
      </c>
      <c r="I283" s="59"/>
      <c r="J283" s="64" t="s">
        <v>99</v>
      </c>
      <c r="K283" s="55"/>
      <c r="L283" s="2"/>
      <c r="M283" s="31"/>
      <c r="N283" s="31"/>
      <c r="O283" s="31"/>
      <c r="P283" s="22"/>
      <c r="Q283" s="22"/>
      <c r="R283" s="22"/>
      <c r="S283" s="22"/>
    </row>
    <row r="284" spans="1:19" ht="27" customHeight="1">
      <c r="A284" s="57" t="s">
        <v>4</v>
      </c>
      <c r="B284" s="57"/>
      <c r="C284" s="57"/>
      <c r="D284" s="63" t="s">
        <v>101</v>
      </c>
      <c r="E284" s="63"/>
      <c r="F284" s="63"/>
      <c r="G284" s="63"/>
      <c r="H284" s="63"/>
      <c r="I284" s="63"/>
      <c r="J284" s="63" t="s">
        <v>101</v>
      </c>
      <c r="K284" s="63"/>
      <c r="L284" s="63"/>
      <c r="M284" s="63"/>
      <c r="N284" s="63"/>
      <c r="O284" s="63"/>
      <c r="P284" s="53" t="s">
        <v>5</v>
      </c>
      <c r="Q284" s="53"/>
      <c r="R284" s="53"/>
      <c r="S284" s="53"/>
    </row>
    <row r="285" spans="1:19" ht="27" customHeight="1">
      <c r="A285" s="58"/>
      <c r="B285" s="58"/>
      <c r="C285" s="58"/>
      <c r="D285" s="36" t="s">
        <v>6</v>
      </c>
      <c r="E285" s="36" t="s">
        <v>7</v>
      </c>
      <c r="F285" s="36" t="s">
        <v>8</v>
      </c>
      <c r="G285" s="37" t="s">
        <v>9</v>
      </c>
      <c r="H285" s="36" t="s">
        <v>10</v>
      </c>
      <c r="I285" s="36" t="s">
        <v>11</v>
      </c>
      <c r="J285" s="36" t="s">
        <v>6</v>
      </c>
      <c r="K285" s="36" t="s">
        <v>7</v>
      </c>
      <c r="L285" s="36" t="s">
        <v>12</v>
      </c>
      <c r="M285" s="37" t="s">
        <v>9</v>
      </c>
      <c r="N285" s="36" t="s">
        <v>10</v>
      </c>
      <c r="O285" s="36" t="s">
        <v>11</v>
      </c>
      <c r="P285" s="54"/>
      <c r="Q285" s="54"/>
      <c r="R285" s="54"/>
      <c r="S285" s="54"/>
    </row>
    <row r="286" spans="1:19" ht="27" customHeight="1">
      <c r="A286" s="58"/>
      <c r="B286" s="58"/>
      <c r="C286" s="58"/>
      <c r="D286" s="36" t="s">
        <v>13</v>
      </c>
      <c r="E286" s="36" t="s">
        <v>14</v>
      </c>
      <c r="F286" s="36" t="s">
        <v>15</v>
      </c>
      <c r="G286" s="36" t="s">
        <v>16</v>
      </c>
      <c r="H286" s="36" t="s">
        <v>13</v>
      </c>
      <c r="I286" s="36" t="s">
        <v>17</v>
      </c>
      <c r="J286" s="36" t="s">
        <v>18</v>
      </c>
      <c r="K286" s="36" t="s">
        <v>14</v>
      </c>
      <c r="L286" s="36" t="s">
        <v>19</v>
      </c>
      <c r="M286" s="36" t="s">
        <v>16</v>
      </c>
      <c r="N286" s="36" t="s">
        <v>13</v>
      </c>
      <c r="O286" s="36" t="s">
        <v>17</v>
      </c>
      <c r="P286" s="54"/>
      <c r="Q286" s="54"/>
      <c r="R286" s="54"/>
      <c r="S286" s="54"/>
    </row>
    <row r="287" spans="1:19" ht="27" customHeight="1">
      <c r="A287" s="58"/>
      <c r="B287" s="58"/>
      <c r="C287" s="58"/>
      <c r="D287" s="15" t="s">
        <v>20</v>
      </c>
      <c r="E287" s="15" t="s">
        <v>21</v>
      </c>
      <c r="F287" s="15" t="s">
        <v>22</v>
      </c>
      <c r="G287" s="15" t="s">
        <v>23</v>
      </c>
      <c r="H287" s="15" t="s">
        <v>24</v>
      </c>
      <c r="I287" s="15" t="s">
        <v>25</v>
      </c>
      <c r="J287" s="15" t="s">
        <v>20</v>
      </c>
      <c r="K287" s="15" t="s">
        <v>21</v>
      </c>
      <c r="L287" s="15" t="s">
        <v>22</v>
      </c>
      <c r="M287" s="15" t="s">
        <v>23</v>
      </c>
      <c r="N287" s="15" t="s">
        <v>24</v>
      </c>
      <c r="O287" s="15" t="s">
        <v>25</v>
      </c>
      <c r="P287" s="54"/>
      <c r="Q287" s="54"/>
      <c r="R287" s="54"/>
      <c r="S287" s="54"/>
    </row>
    <row r="288" spans="1:19" ht="27" customHeight="1">
      <c r="A288" s="59"/>
      <c r="B288" s="59"/>
      <c r="C288" s="59"/>
      <c r="D288" s="15"/>
      <c r="E288" s="15" t="s">
        <v>79</v>
      </c>
      <c r="F288" s="15"/>
      <c r="G288" s="38"/>
      <c r="H288" s="15"/>
      <c r="I288" s="15"/>
      <c r="J288" s="15"/>
      <c r="K288" s="15" t="s">
        <v>26</v>
      </c>
      <c r="L288" s="15"/>
      <c r="M288" s="38"/>
      <c r="N288" s="15"/>
      <c r="O288" s="15"/>
      <c r="P288" s="55"/>
      <c r="Q288" s="55"/>
      <c r="R288" s="55"/>
      <c r="S288" s="55"/>
    </row>
    <row r="289" spans="1:19" ht="24" customHeight="1">
      <c r="A289" s="56">
        <v>1</v>
      </c>
      <c r="B289" s="56"/>
      <c r="C289" s="56"/>
      <c r="D289" s="39">
        <v>86</v>
      </c>
      <c r="E289" s="39">
        <v>87</v>
      </c>
      <c r="F289" s="39">
        <v>88</v>
      </c>
      <c r="G289" s="39">
        <v>89</v>
      </c>
      <c r="H289" s="39">
        <v>90</v>
      </c>
      <c r="I289" s="39">
        <v>91</v>
      </c>
      <c r="J289" s="39">
        <v>92</v>
      </c>
      <c r="K289" s="39">
        <v>93</v>
      </c>
      <c r="L289" s="39">
        <v>94</v>
      </c>
      <c r="M289" s="39">
        <v>95</v>
      </c>
      <c r="N289" s="39">
        <v>96</v>
      </c>
      <c r="O289" s="39">
        <v>97</v>
      </c>
      <c r="P289" s="56">
        <v>1</v>
      </c>
      <c r="Q289" s="56"/>
      <c r="R289" s="56"/>
      <c r="S289" s="56"/>
    </row>
    <row r="290" spans="1:19" ht="24" customHeight="1">
      <c r="A290" s="4">
        <v>1</v>
      </c>
      <c r="B290" s="5"/>
      <c r="C290" s="40" t="s">
        <v>27</v>
      </c>
      <c r="D290" s="25">
        <f aca="true" t="shared" si="41" ref="D290:M290">D291+D292+D293</f>
        <v>241178</v>
      </c>
      <c r="E290" s="25">
        <f t="shared" si="41"/>
        <v>10527</v>
      </c>
      <c r="F290" s="25">
        <f t="shared" si="41"/>
        <v>251705</v>
      </c>
      <c r="G290" s="25">
        <f t="shared" si="41"/>
        <v>101932</v>
      </c>
      <c r="H290" s="25">
        <f t="shared" si="41"/>
        <v>139246</v>
      </c>
      <c r="I290" s="25">
        <f t="shared" si="41"/>
        <v>149773</v>
      </c>
      <c r="J290" s="25">
        <f t="shared" si="41"/>
        <v>151847</v>
      </c>
      <c r="K290" s="25">
        <f t="shared" si="41"/>
        <v>5325</v>
      </c>
      <c r="L290" s="25">
        <f t="shared" si="41"/>
        <v>157172</v>
      </c>
      <c r="M290" s="25">
        <f t="shared" si="41"/>
        <v>63432</v>
      </c>
      <c r="N290" s="25">
        <f>J290-M290</f>
        <v>88415</v>
      </c>
      <c r="O290" s="25">
        <f>L290-M290</f>
        <v>93740</v>
      </c>
      <c r="P290" s="6"/>
      <c r="Q290" s="4">
        <v>1</v>
      </c>
      <c r="R290" s="4"/>
      <c r="S290" s="6" t="s">
        <v>28</v>
      </c>
    </row>
    <row r="291" spans="1:19" ht="24" customHeight="1">
      <c r="A291" s="7">
        <v>1.1</v>
      </c>
      <c r="B291" s="8"/>
      <c r="C291" s="42" t="s">
        <v>29</v>
      </c>
      <c r="D291" s="26">
        <v>223118</v>
      </c>
      <c r="E291" s="26">
        <v>10166</v>
      </c>
      <c r="F291" s="26">
        <f>D291+E291</f>
        <v>233284</v>
      </c>
      <c r="G291" s="26">
        <v>89836</v>
      </c>
      <c r="H291" s="26">
        <f>D291-G291</f>
        <v>133282</v>
      </c>
      <c r="I291" s="26">
        <f>F291-G291</f>
        <v>143448</v>
      </c>
      <c r="J291" s="26">
        <v>139321</v>
      </c>
      <c r="K291" s="26">
        <v>5094</v>
      </c>
      <c r="L291" s="26">
        <f>J291+K291</f>
        <v>144415</v>
      </c>
      <c r="M291" s="26">
        <v>55103</v>
      </c>
      <c r="N291" s="26">
        <f>J291-M291</f>
        <v>84218</v>
      </c>
      <c r="O291" s="26">
        <f>L291-M291</f>
        <v>89312</v>
      </c>
      <c r="P291" s="9"/>
      <c r="Q291" s="7">
        <v>1.1</v>
      </c>
      <c r="R291" s="7"/>
      <c r="S291" s="9" t="s">
        <v>30</v>
      </c>
    </row>
    <row r="292" spans="1:19" ht="24" customHeight="1">
      <c r="A292" s="7">
        <v>1.2</v>
      </c>
      <c r="B292" s="8"/>
      <c r="C292" s="42" t="s">
        <v>104</v>
      </c>
      <c r="D292" s="26">
        <v>2026</v>
      </c>
      <c r="E292" s="26">
        <v>365</v>
      </c>
      <c r="F292" s="26">
        <f>D292+E292</f>
        <v>2391</v>
      </c>
      <c r="G292" s="26">
        <v>1657</v>
      </c>
      <c r="H292" s="26">
        <f aca="true" t="shared" si="42" ref="H292:H313">D292-G292</f>
        <v>369</v>
      </c>
      <c r="I292" s="26">
        <f aca="true" t="shared" si="43" ref="I292:I313">F292-G292</f>
        <v>734</v>
      </c>
      <c r="J292" s="26">
        <v>1218</v>
      </c>
      <c r="K292" s="26">
        <v>234</v>
      </c>
      <c r="L292" s="26">
        <f>J292+K292</f>
        <v>1452</v>
      </c>
      <c r="M292" s="26">
        <v>967</v>
      </c>
      <c r="N292" s="26">
        <f aca="true" t="shared" si="44" ref="N292:N313">J292-M292</f>
        <v>251</v>
      </c>
      <c r="O292" s="26">
        <f aca="true" t="shared" si="45" ref="O292:O313">L292-M292</f>
        <v>485</v>
      </c>
      <c r="P292" s="9"/>
      <c r="Q292" s="7">
        <v>1.2</v>
      </c>
      <c r="R292" s="7"/>
      <c r="S292" s="9" t="s">
        <v>31</v>
      </c>
    </row>
    <row r="293" spans="1:19" ht="24" customHeight="1">
      <c r="A293" s="7">
        <v>1.3</v>
      </c>
      <c r="B293" s="8"/>
      <c r="C293" s="42" t="s">
        <v>32</v>
      </c>
      <c r="D293" s="26">
        <v>16034</v>
      </c>
      <c r="E293" s="26">
        <v>-4</v>
      </c>
      <c r="F293" s="26">
        <f>D293+E293</f>
        <v>16030</v>
      </c>
      <c r="G293" s="26">
        <v>10439</v>
      </c>
      <c r="H293" s="26">
        <f t="shared" si="42"/>
        <v>5595</v>
      </c>
      <c r="I293" s="26">
        <f t="shared" si="43"/>
        <v>5591</v>
      </c>
      <c r="J293" s="26">
        <v>11308</v>
      </c>
      <c r="K293" s="26">
        <v>-3</v>
      </c>
      <c r="L293" s="26">
        <f>J293+K293</f>
        <v>11305</v>
      </c>
      <c r="M293" s="26">
        <v>7362</v>
      </c>
      <c r="N293" s="26">
        <f t="shared" si="44"/>
        <v>3946</v>
      </c>
      <c r="O293" s="26">
        <f t="shared" si="45"/>
        <v>3943</v>
      </c>
      <c r="P293" s="9"/>
      <c r="Q293" s="7">
        <v>1.3</v>
      </c>
      <c r="R293" s="7"/>
      <c r="S293" s="9" t="s">
        <v>33</v>
      </c>
    </row>
    <row r="294" spans="1:19" ht="24" customHeight="1">
      <c r="A294" s="4">
        <v>2</v>
      </c>
      <c r="B294" s="5"/>
      <c r="C294" s="40" t="s">
        <v>34</v>
      </c>
      <c r="D294" s="27">
        <v>103128</v>
      </c>
      <c r="E294" s="27">
        <v>3278</v>
      </c>
      <c r="F294" s="27">
        <f>D294+E294</f>
        <v>106406</v>
      </c>
      <c r="G294" s="32">
        <v>43046</v>
      </c>
      <c r="H294" s="27">
        <f t="shared" si="42"/>
        <v>60082</v>
      </c>
      <c r="I294" s="27">
        <f t="shared" si="43"/>
        <v>63360</v>
      </c>
      <c r="J294" s="27">
        <v>71956</v>
      </c>
      <c r="K294" s="27">
        <v>1641</v>
      </c>
      <c r="L294" s="27">
        <f>J294+K294</f>
        <v>73597</v>
      </c>
      <c r="M294" s="32">
        <v>30266</v>
      </c>
      <c r="N294" s="27">
        <f t="shared" si="44"/>
        <v>41690</v>
      </c>
      <c r="O294" s="27">
        <f t="shared" si="45"/>
        <v>43331</v>
      </c>
      <c r="P294" s="6"/>
      <c r="Q294" s="4">
        <v>2</v>
      </c>
      <c r="R294" s="4"/>
      <c r="S294" s="6" t="s">
        <v>35</v>
      </c>
    </row>
    <row r="295" spans="1:19" ht="24" customHeight="1">
      <c r="A295" s="4">
        <v>3</v>
      </c>
      <c r="B295" s="5"/>
      <c r="C295" s="40" t="s">
        <v>36</v>
      </c>
      <c r="D295" s="27">
        <f>D296+D297</f>
        <v>678425</v>
      </c>
      <c r="E295" s="27">
        <f>E296+E297</f>
        <v>87889</v>
      </c>
      <c r="F295" s="27">
        <f>F296+F297</f>
        <v>766314</v>
      </c>
      <c r="G295" s="27">
        <f>G296+G297</f>
        <v>278368</v>
      </c>
      <c r="H295" s="27">
        <f t="shared" si="42"/>
        <v>400057</v>
      </c>
      <c r="I295" s="27">
        <f t="shared" si="43"/>
        <v>487946</v>
      </c>
      <c r="J295" s="27">
        <f>J296+J297</f>
        <v>511815</v>
      </c>
      <c r="K295" s="27">
        <f>K296+K297</f>
        <v>64329</v>
      </c>
      <c r="L295" s="27">
        <f>L296+L297</f>
        <v>576144</v>
      </c>
      <c r="M295" s="27">
        <f>M296+M297</f>
        <v>215442</v>
      </c>
      <c r="N295" s="27">
        <f t="shared" si="44"/>
        <v>296373</v>
      </c>
      <c r="O295" s="27">
        <f t="shared" si="45"/>
        <v>360702</v>
      </c>
      <c r="P295" s="6"/>
      <c r="Q295" s="4">
        <v>3</v>
      </c>
      <c r="R295" s="4"/>
      <c r="S295" s="6" t="s">
        <v>37</v>
      </c>
    </row>
    <row r="296" spans="1:19" ht="24" customHeight="1">
      <c r="A296" s="7">
        <v>3.1</v>
      </c>
      <c r="B296" s="10"/>
      <c r="C296" s="42" t="s">
        <v>38</v>
      </c>
      <c r="D296" s="26">
        <v>573589</v>
      </c>
      <c r="E296" s="26">
        <v>85928</v>
      </c>
      <c r="F296" s="26">
        <f>D296+E296</f>
        <v>659517</v>
      </c>
      <c r="G296" s="26">
        <v>235620</v>
      </c>
      <c r="H296" s="26">
        <f t="shared" si="42"/>
        <v>337969</v>
      </c>
      <c r="I296" s="26">
        <f t="shared" si="43"/>
        <v>423897</v>
      </c>
      <c r="J296" s="26">
        <v>433400</v>
      </c>
      <c r="K296" s="26">
        <v>61593</v>
      </c>
      <c r="L296" s="26">
        <f>J296+K296</f>
        <v>494993</v>
      </c>
      <c r="M296" s="26">
        <v>183318</v>
      </c>
      <c r="N296" s="26">
        <f t="shared" si="44"/>
        <v>250082</v>
      </c>
      <c r="O296" s="26">
        <f t="shared" si="45"/>
        <v>311675</v>
      </c>
      <c r="P296" s="9"/>
      <c r="Q296" s="7">
        <v>3.1</v>
      </c>
      <c r="R296" s="7"/>
      <c r="S296" s="9" t="s">
        <v>39</v>
      </c>
    </row>
    <row r="297" spans="1:19" ht="24" customHeight="1">
      <c r="A297" s="7">
        <v>3.2</v>
      </c>
      <c r="B297" s="8"/>
      <c r="C297" s="43" t="s">
        <v>40</v>
      </c>
      <c r="D297" s="26">
        <v>104836</v>
      </c>
      <c r="E297" s="26">
        <v>1961</v>
      </c>
      <c r="F297" s="26">
        <f>D297+E297</f>
        <v>106797</v>
      </c>
      <c r="G297" s="26">
        <v>42748</v>
      </c>
      <c r="H297" s="26">
        <f t="shared" si="42"/>
        <v>62088</v>
      </c>
      <c r="I297" s="26">
        <f t="shared" si="43"/>
        <v>64049</v>
      </c>
      <c r="J297" s="26">
        <v>78415</v>
      </c>
      <c r="K297" s="26">
        <v>2736</v>
      </c>
      <c r="L297" s="26">
        <f>J297+K297</f>
        <v>81151</v>
      </c>
      <c r="M297" s="26">
        <v>32124</v>
      </c>
      <c r="N297" s="26">
        <f t="shared" si="44"/>
        <v>46291</v>
      </c>
      <c r="O297" s="26">
        <f t="shared" si="45"/>
        <v>49027</v>
      </c>
      <c r="P297" s="9"/>
      <c r="Q297" s="7">
        <v>3.2</v>
      </c>
      <c r="R297" s="7"/>
      <c r="S297" s="9" t="s">
        <v>41</v>
      </c>
    </row>
    <row r="298" spans="1:19" ht="24" customHeight="1">
      <c r="A298" s="4">
        <v>4</v>
      </c>
      <c r="B298" s="5"/>
      <c r="C298" s="40" t="s">
        <v>42</v>
      </c>
      <c r="D298" s="27">
        <v>202214</v>
      </c>
      <c r="E298" s="27">
        <v>7596</v>
      </c>
      <c r="F298" s="27">
        <f>D298+E298</f>
        <v>209810</v>
      </c>
      <c r="G298" s="27">
        <v>72803</v>
      </c>
      <c r="H298" s="27">
        <f t="shared" si="42"/>
        <v>129411</v>
      </c>
      <c r="I298" s="27">
        <f t="shared" si="43"/>
        <v>137007</v>
      </c>
      <c r="J298" s="27">
        <v>146199</v>
      </c>
      <c r="K298" s="27">
        <v>6354</v>
      </c>
      <c r="L298" s="27">
        <f>J298+K298</f>
        <v>152553</v>
      </c>
      <c r="M298" s="27">
        <v>51692</v>
      </c>
      <c r="N298" s="27">
        <f t="shared" si="44"/>
        <v>94507</v>
      </c>
      <c r="O298" s="27">
        <f t="shared" si="45"/>
        <v>100861</v>
      </c>
      <c r="P298" s="6"/>
      <c r="Q298" s="4">
        <v>4</v>
      </c>
      <c r="R298" s="4"/>
      <c r="S298" s="6" t="s">
        <v>43</v>
      </c>
    </row>
    <row r="299" spans="1:19" ht="24" customHeight="1">
      <c r="A299" s="4">
        <v>5</v>
      </c>
      <c r="B299" s="5"/>
      <c r="C299" s="40" t="s">
        <v>17</v>
      </c>
      <c r="D299" s="27">
        <v>142583</v>
      </c>
      <c r="E299" s="27">
        <v>11723</v>
      </c>
      <c r="F299" s="27">
        <f>D299+E299</f>
        <v>154306</v>
      </c>
      <c r="G299" s="27">
        <v>37476</v>
      </c>
      <c r="H299" s="27">
        <f t="shared" si="42"/>
        <v>105107</v>
      </c>
      <c r="I299" s="27">
        <f>F299-G299</f>
        <v>116830</v>
      </c>
      <c r="J299" s="27">
        <v>107013</v>
      </c>
      <c r="K299" s="27">
        <v>7625</v>
      </c>
      <c r="L299" s="27">
        <f>J299+K299</f>
        <v>114638</v>
      </c>
      <c r="M299" s="27">
        <v>28733</v>
      </c>
      <c r="N299" s="27">
        <f t="shared" si="44"/>
        <v>78280</v>
      </c>
      <c r="O299" s="27">
        <f t="shared" si="45"/>
        <v>85905</v>
      </c>
      <c r="P299" s="6"/>
      <c r="Q299" s="4">
        <v>5</v>
      </c>
      <c r="R299" s="4"/>
      <c r="S299" s="6" t="s">
        <v>44</v>
      </c>
    </row>
    <row r="300" spans="1:19" ht="24" customHeight="1">
      <c r="A300" s="4">
        <v>6</v>
      </c>
      <c r="B300" s="5"/>
      <c r="C300" s="40" t="s">
        <v>45</v>
      </c>
      <c r="D300" s="27">
        <f aca="true" t="shared" si="46" ref="D300:M300">D301+D302</f>
        <v>375213</v>
      </c>
      <c r="E300" s="27">
        <f t="shared" si="46"/>
        <v>37579</v>
      </c>
      <c r="F300" s="27">
        <f t="shared" si="46"/>
        <v>412792</v>
      </c>
      <c r="G300" s="27">
        <f t="shared" si="46"/>
        <v>51011</v>
      </c>
      <c r="H300" s="27">
        <f t="shared" si="46"/>
        <v>324202</v>
      </c>
      <c r="I300" s="27">
        <f t="shared" si="46"/>
        <v>361781</v>
      </c>
      <c r="J300" s="27">
        <f t="shared" si="46"/>
        <v>247060</v>
      </c>
      <c r="K300" s="27">
        <f t="shared" si="46"/>
        <v>24069</v>
      </c>
      <c r="L300" s="27">
        <f t="shared" si="46"/>
        <v>271129</v>
      </c>
      <c r="M300" s="27">
        <f t="shared" si="46"/>
        <v>35009</v>
      </c>
      <c r="N300" s="27">
        <f t="shared" si="44"/>
        <v>212051</v>
      </c>
      <c r="O300" s="27">
        <f t="shared" si="45"/>
        <v>236120</v>
      </c>
      <c r="P300" s="6"/>
      <c r="Q300" s="4">
        <v>6</v>
      </c>
      <c r="R300" s="4"/>
      <c r="S300" s="6" t="s">
        <v>46</v>
      </c>
    </row>
    <row r="301" spans="1:19" ht="24" customHeight="1">
      <c r="A301" s="7">
        <v>6.1</v>
      </c>
      <c r="B301" s="8"/>
      <c r="C301" s="42" t="s">
        <v>47</v>
      </c>
      <c r="D301" s="26">
        <v>314375</v>
      </c>
      <c r="E301" s="26">
        <v>37415</v>
      </c>
      <c r="F301" s="26">
        <f>D301+E301</f>
        <v>351790</v>
      </c>
      <c r="G301" s="33">
        <v>39985</v>
      </c>
      <c r="H301" s="26">
        <f t="shared" si="42"/>
        <v>274390</v>
      </c>
      <c r="I301" s="26">
        <f t="shared" si="43"/>
        <v>311805</v>
      </c>
      <c r="J301" s="26">
        <v>206208</v>
      </c>
      <c r="K301" s="26">
        <v>23964</v>
      </c>
      <c r="L301" s="26">
        <f>J301+K301</f>
        <v>230172</v>
      </c>
      <c r="M301" s="33">
        <v>27028</v>
      </c>
      <c r="N301" s="26">
        <f t="shared" si="44"/>
        <v>179180</v>
      </c>
      <c r="O301" s="26">
        <f t="shared" si="45"/>
        <v>203144</v>
      </c>
      <c r="P301" s="9"/>
      <c r="Q301" s="7">
        <v>6.1</v>
      </c>
      <c r="R301" s="7"/>
      <c r="S301" s="9" t="s">
        <v>48</v>
      </c>
    </row>
    <row r="302" spans="1:19" ht="24" customHeight="1">
      <c r="A302" s="7">
        <v>6.2</v>
      </c>
      <c r="B302" s="8"/>
      <c r="C302" s="42" t="s">
        <v>49</v>
      </c>
      <c r="D302" s="26">
        <v>60838</v>
      </c>
      <c r="E302" s="26">
        <v>164</v>
      </c>
      <c r="F302" s="26">
        <f>D302+E302</f>
        <v>61002</v>
      </c>
      <c r="G302" s="33">
        <v>11026</v>
      </c>
      <c r="H302" s="26">
        <f t="shared" si="42"/>
        <v>49812</v>
      </c>
      <c r="I302" s="26">
        <f t="shared" si="43"/>
        <v>49976</v>
      </c>
      <c r="J302" s="26">
        <v>40852</v>
      </c>
      <c r="K302" s="26">
        <v>105</v>
      </c>
      <c r="L302" s="26">
        <f>J302+K302</f>
        <v>40957</v>
      </c>
      <c r="M302" s="33">
        <v>7981</v>
      </c>
      <c r="N302" s="26">
        <f t="shared" si="44"/>
        <v>32871</v>
      </c>
      <c r="O302" s="26">
        <f t="shared" si="45"/>
        <v>32976</v>
      </c>
      <c r="P302" s="9"/>
      <c r="Q302" s="7">
        <v>6.2</v>
      </c>
      <c r="R302" s="7"/>
      <c r="S302" s="9" t="s">
        <v>50</v>
      </c>
    </row>
    <row r="303" spans="1:19" ht="24" customHeight="1">
      <c r="A303" s="4">
        <v>7</v>
      </c>
      <c r="B303" s="5"/>
      <c r="C303" s="40" t="s">
        <v>51</v>
      </c>
      <c r="D303" s="27">
        <f aca="true" t="shared" si="47" ref="D303:M303">D304+D305+D306+D307</f>
        <v>252994</v>
      </c>
      <c r="E303" s="27">
        <f t="shared" si="47"/>
        <v>2157</v>
      </c>
      <c r="F303" s="27">
        <f t="shared" si="47"/>
        <v>255151</v>
      </c>
      <c r="G303" s="27">
        <f t="shared" si="47"/>
        <v>80197</v>
      </c>
      <c r="H303" s="27">
        <f t="shared" si="47"/>
        <v>172797</v>
      </c>
      <c r="I303" s="27">
        <f t="shared" si="47"/>
        <v>174954</v>
      </c>
      <c r="J303" s="27">
        <f t="shared" si="47"/>
        <v>194723</v>
      </c>
      <c r="K303" s="27">
        <f t="shared" si="47"/>
        <v>1462</v>
      </c>
      <c r="L303" s="27">
        <f t="shared" si="47"/>
        <v>196185</v>
      </c>
      <c r="M303" s="27">
        <f t="shared" si="47"/>
        <v>60762</v>
      </c>
      <c r="N303" s="27">
        <f t="shared" si="44"/>
        <v>133961</v>
      </c>
      <c r="O303" s="27">
        <f t="shared" si="45"/>
        <v>135423</v>
      </c>
      <c r="P303" s="6"/>
      <c r="Q303" s="4">
        <v>7</v>
      </c>
      <c r="R303" s="4"/>
      <c r="S303" s="6" t="s">
        <v>52</v>
      </c>
    </row>
    <row r="304" spans="1:19" ht="24" customHeight="1">
      <c r="A304" s="7">
        <v>7.1</v>
      </c>
      <c r="B304" s="8"/>
      <c r="C304" s="42" t="s">
        <v>53</v>
      </c>
      <c r="D304" s="26">
        <v>25582</v>
      </c>
      <c r="E304" s="26">
        <v>175</v>
      </c>
      <c r="F304" s="26">
        <f>D304+E304</f>
        <v>25757</v>
      </c>
      <c r="G304" s="33">
        <v>13879</v>
      </c>
      <c r="H304" s="26">
        <f t="shared" si="42"/>
        <v>11703</v>
      </c>
      <c r="I304" s="26">
        <f t="shared" si="43"/>
        <v>11878</v>
      </c>
      <c r="J304" s="26">
        <v>18460</v>
      </c>
      <c r="K304" s="26">
        <v>112</v>
      </c>
      <c r="L304" s="26">
        <f>J304+K304</f>
        <v>18572</v>
      </c>
      <c r="M304" s="33">
        <v>10041</v>
      </c>
      <c r="N304" s="26">
        <f t="shared" si="44"/>
        <v>8419</v>
      </c>
      <c r="O304" s="26">
        <f t="shared" si="45"/>
        <v>8531</v>
      </c>
      <c r="P304" s="9"/>
      <c r="Q304" s="7">
        <v>7.1</v>
      </c>
      <c r="R304" s="7"/>
      <c r="S304" s="9" t="s">
        <v>54</v>
      </c>
    </row>
    <row r="305" spans="1:19" ht="24" customHeight="1">
      <c r="A305" s="7">
        <v>7.2</v>
      </c>
      <c r="B305" s="8"/>
      <c r="C305" s="43" t="s">
        <v>55</v>
      </c>
      <c r="D305" s="26">
        <v>135487</v>
      </c>
      <c r="E305" s="26">
        <v>1546</v>
      </c>
      <c r="F305" s="26">
        <f>D305+E305</f>
        <v>137033</v>
      </c>
      <c r="G305" s="33">
        <v>42145</v>
      </c>
      <c r="H305" s="26">
        <f t="shared" si="42"/>
        <v>93342</v>
      </c>
      <c r="I305" s="26">
        <f t="shared" si="43"/>
        <v>94888</v>
      </c>
      <c r="J305" s="26">
        <v>106216</v>
      </c>
      <c r="K305" s="26">
        <v>1071</v>
      </c>
      <c r="L305" s="26">
        <f>J305+K305</f>
        <v>107287</v>
      </c>
      <c r="M305" s="33">
        <v>33163</v>
      </c>
      <c r="N305" s="26">
        <f t="shared" si="44"/>
        <v>73053</v>
      </c>
      <c r="O305" s="26">
        <f t="shared" si="45"/>
        <v>74124</v>
      </c>
      <c r="P305" s="9"/>
      <c r="Q305" s="7">
        <v>7.2</v>
      </c>
      <c r="R305" s="7"/>
      <c r="S305" s="9" t="s">
        <v>56</v>
      </c>
    </row>
    <row r="306" spans="1:19" ht="24" customHeight="1">
      <c r="A306" s="7">
        <v>7.3</v>
      </c>
      <c r="B306" s="8"/>
      <c r="C306" s="42" t="s">
        <v>57</v>
      </c>
      <c r="D306" s="26">
        <v>3261</v>
      </c>
      <c r="E306" s="26">
        <v>789</v>
      </c>
      <c r="F306" s="26">
        <f>D306+E306</f>
        <v>4050</v>
      </c>
      <c r="G306" s="33">
        <v>483</v>
      </c>
      <c r="H306" s="26">
        <f t="shared" si="42"/>
        <v>2778</v>
      </c>
      <c r="I306" s="26">
        <f t="shared" si="43"/>
        <v>3567</v>
      </c>
      <c r="J306" s="26">
        <v>2104</v>
      </c>
      <c r="K306" s="26">
        <v>505</v>
      </c>
      <c r="L306" s="26">
        <f>J306+K306</f>
        <v>2609</v>
      </c>
      <c r="M306" s="33">
        <v>308</v>
      </c>
      <c r="N306" s="26">
        <f t="shared" si="44"/>
        <v>1796</v>
      </c>
      <c r="O306" s="26">
        <f t="shared" si="45"/>
        <v>2301</v>
      </c>
      <c r="P306" s="9"/>
      <c r="Q306" s="7">
        <v>7.3</v>
      </c>
      <c r="R306" s="7"/>
      <c r="S306" s="9" t="s">
        <v>58</v>
      </c>
    </row>
    <row r="307" spans="1:19" ht="24" customHeight="1">
      <c r="A307" s="7">
        <v>7.4</v>
      </c>
      <c r="B307" s="8"/>
      <c r="C307" s="42" t="s">
        <v>59</v>
      </c>
      <c r="D307" s="26">
        <v>88664</v>
      </c>
      <c r="E307" s="26">
        <v>-353</v>
      </c>
      <c r="F307" s="26">
        <f>D307+E307</f>
        <v>88311</v>
      </c>
      <c r="G307" s="33">
        <v>23690</v>
      </c>
      <c r="H307" s="26">
        <f t="shared" si="42"/>
        <v>64974</v>
      </c>
      <c r="I307" s="26">
        <f t="shared" si="43"/>
        <v>64621</v>
      </c>
      <c r="J307" s="26">
        <v>67943</v>
      </c>
      <c r="K307" s="26">
        <v>-226</v>
      </c>
      <c r="L307" s="26">
        <f>J307+K307</f>
        <v>67717</v>
      </c>
      <c r="M307" s="33">
        <v>17250</v>
      </c>
      <c r="N307" s="26">
        <f t="shared" si="44"/>
        <v>50693</v>
      </c>
      <c r="O307" s="26">
        <f t="shared" si="45"/>
        <v>50467</v>
      </c>
      <c r="P307" s="9"/>
      <c r="Q307" s="7">
        <v>7.4</v>
      </c>
      <c r="R307" s="7"/>
      <c r="S307" s="9" t="s">
        <v>60</v>
      </c>
    </row>
    <row r="308" spans="1:19" ht="31.5" customHeight="1">
      <c r="A308" s="4">
        <v>8</v>
      </c>
      <c r="B308" s="5"/>
      <c r="C308" s="40" t="s">
        <v>61</v>
      </c>
      <c r="D308" s="27">
        <f aca="true" t="shared" si="48" ref="D308:M308">D309+D310</f>
        <v>436784</v>
      </c>
      <c r="E308" s="27">
        <f t="shared" si="48"/>
        <v>4691</v>
      </c>
      <c r="F308" s="27">
        <f t="shared" si="48"/>
        <v>441475</v>
      </c>
      <c r="G308" s="27">
        <f t="shared" si="48"/>
        <v>112257</v>
      </c>
      <c r="H308" s="27">
        <f t="shared" si="48"/>
        <v>324527</v>
      </c>
      <c r="I308" s="27">
        <f t="shared" si="48"/>
        <v>329218</v>
      </c>
      <c r="J308" s="27">
        <f t="shared" si="48"/>
        <v>276049</v>
      </c>
      <c r="K308" s="27">
        <f t="shared" si="48"/>
        <v>3004</v>
      </c>
      <c r="L308" s="27">
        <f t="shared" si="48"/>
        <v>279053</v>
      </c>
      <c r="M308" s="27">
        <f t="shared" si="48"/>
        <v>71670</v>
      </c>
      <c r="N308" s="27">
        <f t="shared" si="44"/>
        <v>204379</v>
      </c>
      <c r="O308" s="27">
        <f t="shared" si="45"/>
        <v>207383</v>
      </c>
      <c r="P308" s="6"/>
      <c r="Q308" s="4">
        <v>8</v>
      </c>
      <c r="R308" s="4"/>
      <c r="S308" s="6" t="s">
        <v>62</v>
      </c>
    </row>
    <row r="309" spans="1:19" ht="24" customHeight="1">
      <c r="A309" s="7">
        <v>8.1</v>
      </c>
      <c r="B309" s="8"/>
      <c r="C309" s="42" t="s">
        <v>63</v>
      </c>
      <c r="D309" s="26">
        <v>12414</v>
      </c>
      <c r="E309" s="26">
        <v>1101</v>
      </c>
      <c r="F309" s="26">
        <f>D309+E309</f>
        <v>13515</v>
      </c>
      <c r="G309" s="33">
        <v>6548</v>
      </c>
      <c r="H309" s="26">
        <f t="shared" si="42"/>
        <v>5866</v>
      </c>
      <c r="I309" s="26">
        <f t="shared" si="43"/>
        <v>6967</v>
      </c>
      <c r="J309" s="26">
        <v>9548</v>
      </c>
      <c r="K309" s="26">
        <v>705</v>
      </c>
      <c r="L309" s="26">
        <f>J309+K309</f>
        <v>10253</v>
      </c>
      <c r="M309" s="33">
        <v>4998</v>
      </c>
      <c r="N309" s="26">
        <f t="shared" si="44"/>
        <v>4550</v>
      </c>
      <c r="O309" s="26">
        <f t="shared" si="45"/>
        <v>5255</v>
      </c>
      <c r="P309" s="9"/>
      <c r="Q309" s="7">
        <v>8.1</v>
      </c>
      <c r="R309" s="7"/>
      <c r="S309" s="9" t="s">
        <v>64</v>
      </c>
    </row>
    <row r="310" spans="1:19" ht="24" customHeight="1">
      <c r="A310" s="7">
        <v>8.2</v>
      </c>
      <c r="B310" s="8"/>
      <c r="C310" s="42" t="s">
        <v>65</v>
      </c>
      <c r="D310" s="26">
        <v>424370</v>
      </c>
      <c r="E310" s="26">
        <v>3590</v>
      </c>
      <c r="F310" s="26">
        <f>D310+E310</f>
        <v>427960</v>
      </c>
      <c r="G310" s="33">
        <v>105709</v>
      </c>
      <c r="H310" s="26">
        <f t="shared" si="42"/>
        <v>318661</v>
      </c>
      <c r="I310" s="26">
        <f t="shared" si="43"/>
        <v>322251</v>
      </c>
      <c r="J310" s="26">
        <v>266501</v>
      </c>
      <c r="K310" s="26">
        <v>2299</v>
      </c>
      <c r="L310" s="26">
        <f>J310+K310</f>
        <v>268800</v>
      </c>
      <c r="M310" s="33">
        <v>66672</v>
      </c>
      <c r="N310" s="26">
        <f t="shared" si="44"/>
        <v>199829</v>
      </c>
      <c r="O310" s="26">
        <f t="shared" si="45"/>
        <v>202128</v>
      </c>
      <c r="P310" s="9"/>
      <c r="Q310" s="7">
        <v>8.2</v>
      </c>
      <c r="R310" s="7"/>
      <c r="S310" s="9" t="s">
        <v>66</v>
      </c>
    </row>
    <row r="311" spans="1:19" ht="24" customHeight="1">
      <c r="A311" s="4">
        <v>9</v>
      </c>
      <c r="B311" s="5"/>
      <c r="C311" s="40" t="s">
        <v>67</v>
      </c>
      <c r="D311" s="27">
        <f aca="true" t="shared" si="49" ref="D311:M311">D312+D313</f>
        <v>428545</v>
      </c>
      <c r="E311" s="27">
        <f t="shared" si="49"/>
        <v>5154</v>
      </c>
      <c r="F311" s="27">
        <f t="shared" si="49"/>
        <v>433699</v>
      </c>
      <c r="G311" s="27">
        <f t="shared" si="49"/>
        <v>102806</v>
      </c>
      <c r="H311" s="27">
        <f t="shared" si="49"/>
        <v>325739</v>
      </c>
      <c r="I311" s="27">
        <f t="shared" si="49"/>
        <v>330893</v>
      </c>
      <c r="J311" s="27">
        <f t="shared" si="49"/>
        <v>279983</v>
      </c>
      <c r="K311" s="27">
        <f t="shared" si="49"/>
        <v>3301</v>
      </c>
      <c r="L311" s="27">
        <f t="shared" si="49"/>
        <v>283284</v>
      </c>
      <c r="M311" s="27">
        <f t="shared" si="49"/>
        <v>70827</v>
      </c>
      <c r="N311" s="27">
        <f t="shared" si="44"/>
        <v>209156</v>
      </c>
      <c r="O311" s="27">
        <f t="shared" si="45"/>
        <v>212457</v>
      </c>
      <c r="P311" s="6"/>
      <c r="Q311" s="4">
        <v>9</v>
      </c>
      <c r="R311" s="4"/>
      <c r="S311" s="6" t="s">
        <v>68</v>
      </c>
    </row>
    <row r="312" spans="1:19" ht="24" customHeight="1">
      <c r="A312" s="7">
        <v>9.1</v>
      </c>
      <c r="B312" s="8"/>
      <c r="C312" s="42" t="s">
        <v>69</v>
      </c>
      <c r="D312" s="26">
        <v>244503</v>
      </c>
      <c r="E312" s="26">
        <v>5003</v>
      </c>
      <c r="F312" s="26">
        <f>D312+E312</f>
        <v>249506</v>
      </c>
      <c r="G312" s="33">
        <v>57742</v>
      </c>
      <c r="H312" s="26">
        <f t="shared" si="42"/>
        <v>186761</v>
      </c>
      <c r="I312" s="26">
        <f t="shared" si="43"/>
        <v>191764</v>
      </c>
      <c r="J312" s="26">
        <v>152700</v>
      </c>
      <c r="K312" s="26">
        <v>3204</v>
      </c>
      <c r="L312" s="26">
        <f>J312+K312</f>
        <v>155904</v>
      </c>
      <c r="M312" s="33">
        <v>38129</v>
      </c>
      <c r="N312" s="26">
        <f t="shared" si="44"/>
        <v>114571</v>
      </c>
      <c r="O312" s="26">
        <f t="shared" si="45"/>
        <v>117775</v>
      </c>
      <c r="P312" s="9"/>
      <c r="Q312" s="7">
        <v>9.1</v>
      </c>
      <c r="R312" s="7"/>
      <c r="S312" s="9" t="s">
        <v>70</v>
      </c>
    </row>
    <row r="313" spans="1:19" ht="24" customHeight="1">
      <c r="A313" s="7">
        <v>9.2</v>
      </c>
      <c r="B313" s="8"/>
      <c r="C313" s="43" t="s">
        <v>71</v>
      </c>
      <c r="D313" s="26">
        <v>184042</v>
      </c>
      <c r="E313" s="26">
        <v>151</v>
      </c>
      <c r="F313" s="26">
        <f>D313+E313</f>
        <v>184193</v>
      </c>
      <c r="G313" s="33">
        <v>45064</v>
      </c>
      <c r="H313" s="26">
        <f t="shared" si="42"/>
        <v>138978</v>
      </c>
      <c r="I313" s="26">
        <f t="shared" si="43"/>
        <v>139129</v>
      </c>
      <c r="J313" s="26">
        <v>127283</v>
      </c>
      <c r="K313" s="26">
        <v>97</v>
      </c>
      <c r="L313" s="26">
        <f>J313+K313</f>
        <v>127380</v>
      </c>
      <c r="M313" s="33">
        <v>32698</v>
      </c>
      <c r="N313" s="26">
        <f t="shared" si="44"/>
        <v>94585</v>
      </c>
      <c r="O313" s="26">
        <f t="shared" si="45"/>
        <v>94682</v>
      </c>
      <c r="P313" s="9"/>
      <c r="Q313" s="7">
        <v>9.2</v>
      </c>
      <c r="R313" s="7"/>
      <c r="S313" s="9" t="s">
        <v>72</v>
      </c>
    </row>
    <row r="314" spans="1:19" ht="33" customHeight="1">
      <c r="A314" s="4">
        <v>10</v>
      </c>
      <c r="B314" s="5"/>
      <c r="C314" s="44" t="s">
        <v>73</v>
      </c>
      <c r="D314" s="27">
        <f aca="true" t="shared" si="50" ref="D314:I314">D311+D308+D303+D300+D299+D298+D295+D294+D290</f>
        <v>2861064</v>
      </c>
      <c r="E314" s="27">
        <f t="shared" si="50"/>
        <v>170594</v>
      </c>
      <c r="F314" s="27">
        <f t="shared" si="50"/>
        <v>3031658</v>
      </c>
      <c r="G314" s="27">
        <f t="shared" si="50"/>
        <v>879896</v>
      </c>
      <c r="H314" s="27">
        <f t="shared" si="50"/>
        <v>1981168</v>
      </c>
      <c r="I314" s="27">
        <f t="shared" si="50"/>
        <v>2151762</v>
      </c>
      <c r="J314" s="27">
        <f aca="true" t="shared" si="51" ref="J314:O314">J311+J308+J303+J300+J299+J298+J295+J294+J290</f>
        <v>1986645</v>
      </c>
      <c r="K314" s="27">
        <f t="shared" si="51"/>
        <v>117110</v>
      </c>
      <c r="L314" s="27">
        <f t="shared" si="51"/>
        <v>2103755</v>
      </c>
      <c r="M314" s="27">
        <f t="shared" si="51"/>
        <v>627833</v>
      </c>
      <c r="N314" s="27">
        <f t="shared" si="51"/>
        <v>1358812</v>
      </c>
      <c r="O314" s="27">
        <f t="shared" si="51"/>
        <v>1475922</v>
      </c>
      <c r="P314" s="6"/>
      <c r="Q314" s="4">
        <v>10</v>
      </c>
      <c r="R314" s="4"/>
      <c r="S314" s="6" t="s">
        <v>74</v>
      </c>
    </row>
    <row r="315" spans="1:19" ht="24" customHeight="1">
      <c r="A315" s="4">
        <v>11</v>
      </c>
      <c r="B315" s="24"/>
      <c r="C315" s="45" t="s">
        <v>88</v>
      </c>
      <c r="D315" s="27"/>
      <c r="E315" s="27"/>
      <c r="F315" s="27">
        <v>246673.3917042861</v>
      </c>
      <c r="G315" s="34"/>
      <c r="H315" s="34"/>
      <c r="I315" s="27">
        <v>246673.3917042861</v>
      </c>
      <c r="J315" s="27"/>
      <c r="K315" s="27"/>
      <c r="L315" s="27">
        <v>133453.91395906347</v>
      </c>
      <c r="M315" s="27"/>
      <c r="N315" s="27"/>
      <c r="O315" s="27">
        <f>L315</f>
        <v>133453.91395906347</v>
      </c>
      <c r="P315" s="6"/>
      <c r="Q315" s="4">
        <v>11</v>
      </c>
      <c r="R315" s="28"/>
      <c r="S315" s="6" t="s">
        <v>75</v>
      </c>
    </row>
    <row r="316" spans="1:19" ht="36" customHeight="1">
      <c r="A316" s="4">
        <v>12</v>
      </c>
      <c r="B316" s="24"/>
      <c r="C316" s="44" t="s">
        <v>89</v>
      </c>
      <c r="D316" s="27"/>
      <c r="E316" s="27"/>
      <c r="F316" s="27">
        <v>3278331.4049237985</v>
      </c>
      <c r="G316" s="27"/>
      <c r="H316" s="27"/>
      <c r="I316" s="27">
        <v>2398435.7855821145</v>
      </c>
      <c r="J316" s="27"/>
      <c r="K316" s="27"/>
      <c r="L316" s="27">
        <v>2237209.9431196935</v>
      </c>
      <c r="M316" s="27"/>
      <c r="N316" s="27"/>
      <c r="O316" s="27">
        <v>1609375.9431196935</v>
      </c>
      <c r="P316" s="6"/>
      <c r="Q316" s="4">
        <v>12</v>
      </c>
      <c r="R316" s="28"/>
      <c r="S316" s="6" t="s">
        <v>107</v>
      </c>
    </row>
    <row r="317" spans="1:19" ht="24" customHeight="1">
      <c r="A317" s="4"/>
      <c r="B317" s="5"/>
      <c r="C317" s="46" t="s">
        <v>90</v>
      </c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6"/>
      <c r="Q317" s="4"/>
      <c r="R317" s="4"/>
      <c r="S317" s="6" t="s">
        <v>76</v>
      </c>
    </row>
    <row r="318" spans="1:19" ht="24" customHeight="1">
      <c r="A318" s="4">
        <v>13</v>
      </c>
      <c r="B318" s="5"/>
      <c r="C318" s="40" t="s">
        <v>105</v>
      </c>
      <c r="D318" s="27"/>
      <c r="E318" s="27"/>
      <c r="F318" s="27">
        <v>3200633.054842678</v>
      </c>
      <c r="G318" s="27"/>
      <c r="H318" s="27"/>
      <c r="I318" s="27">
        <v>2320737.435500994</v>
      </c>
      <c r="J318" s="27"/>
      <c r="K318" s="27"/>
      <c r="L318" s="27">
        <v>2183258.732077021</v>
      </c>
      <c r="M318" s="27"/>
      <c r="N318" s="27"/>
      <c r="O318" s="27">
        <v>1555424.732077021</v>
      </c>
      <c r="P318" s="6"/>
      <c r="Q318" s="4">
        <v>13</v>
      </c>
      <c r="R318" s="4"/>
      <c r="S318" s="6" t="s">
        <v>106</v>
      </c>
    </row>
    <row r="319" spans="1:19" ht="24" customHeight="1">
      <c r="A319" s="12">
        <v>14</v>
      </c>
      <c r="B319" s="13"/>
      <c r="C319" s="47" t="s">
        <v>92</v>
      </c>
      <c r="D319" s="29"/>
      <c r="E319" s="29"/>
      <c r="F319" s="29">
        <f>F318-F316</f>
        <v>-77698.35008112062</v>
      </c>
      <c r="G319" s="29"/>
      <c r="H319" s="29"/>
      <c r="I319" s="29">
        <f>I318-I316</f>
        <v>-77698.35008112062</v>
      </c>
      <c r="J319" s="29"/>
      <c r="K319" s="29"/>
      <c r="L319" s="29">
        <f>L318-L316</f>
        <v>-53951.211042672396</v>
      </c>
      <c r="M319" s="29"/>
      <c r="N319" s="29"/>
      <c r="O319" s="29">
        <f>O318-O316</f>
        <v>-53951.21104267263</v>
      </c>
      <c r="P319" s="14"/>
      <c r="Q319" s="12">
        <v>14</v>
      </c>
      <c r="R319" s="12"/>
      <c r="S319" s="14" t="s">
        <v>93</v>
      </c>
    </row>
    <row r="320" spans="1:19" ht="20.25">
      <c r="A320" s="16"/>
      <c r="B320" s="16"/>
      <c r="C320" s="48"/>
      <c r="D320" s="16"/>
      <c r="E320" s="16"/>
      <c r="F320" s="16"/>
      <c r="G320" s="16"/>
      <c r="H320" s="11" t="s">
        <v>77</v>
      </c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5" t="s">
        <v>78</v>
      </c>
    </row>
    <row r="321" spans="1:19" ht="25.5">
      <c r="A321" s="60" t="s">
        <v>0</v>
      </c>
      <c r="B321" s="60"/>
      <c r="C321" s="60"/>
      <c r="D321" s="60"/>
      <c r="E321" s="60"/>
      <c r="F321" s="60"/>
      <c r="G321" s="60"/>
      <c r="H321" s="60"/>
      <c r="I321" s="60"/>
      <c r="J321" s="61" t="s">
        <v>1</v>
      </c>
      <c r="K321" s="61"/>
      <c r="L321" s="61"/>
      <c r="M321" s="61"/>
      <c r="N321" s="61"/>
      <c r="O321" s="61"/>
      <c r="P321" s="61"/>
      <c r="Q321" s="61"/>
      <c r="R321" s="61"/>
      <c r="S321" s="61"/>
    </row>
    <row r="322" spans="1:19" ht="22.5">
      <c r="A322" s="62" t="s">
        <v>2</v>
      </c>
      <c r="B322" s="62"/>
      <c r="C322" s="62"/>
      <c r="D322" s="62"/>
      <c r="E322" s="62"/>
      <c r="F322" s="62"/>
      <c r="G322" s="62"/>
      <c r="H322" s="62"/>
      <c r="I322" s="62"/>
      <c r="J322" s="61" t="s">
        <v>97</v>
      </c>
      <c r="K322" s="61"/>
      <c r="L322" s="61"/>
      <c r="M322" s="61"/>
      <c r="N322" s="61"/>
      <c r="O322" s="61"/>
      <c r="P322" s="61"/>
      <c r="Q322" s="61"/>
      <c r="R322" s="61"/>
      <c r="S322" s="61"/>
    </row>
    <row r="323" spans="1:19" ht="20.25">
      <c r="A323" s="1"/>
      <c r="B323" s="1"/>
      <c r="C323" s="41"/>
      <c r="D323" s="30"/>
      <c r="E323" s="30"/>
      <c r="F323" s="30"/>
      <c r="G323" s="3"/>
      <c r="H323" s="59" t="s">
        <v>3</v>
      </c>
      <c r="I323" s="59"/>
      <c r="J323" s="64" t="s">
        <v>99</v>
      </c>
      <c r="K323" s="55"/>
      <c r="L323" s="2"/>
      <c r="M323" s="31"/>
      <c r="N323" s="31"/>
      <c r="O323" s="31"/>
      <c r="P323" s="22"/>
      <c r="Q323" s="22"/>
      <c r="R323" s="22"/>
      <c r="S323" s="22"/>
    </row>
    <row r="324" spans="1:19" ht="27" customHeight="1">
      <c r="A324" s="57" t="s">
        <v>4</v>
      </c>
      <c r="B324" s="57"/>
      <c r="C324" s="57"/>
      <c r="D324" s="63" t="s">
        <v>102</v>
      </c>
      <c r="E324" s="63"/>
      <c r="F324" s="63"/>
      <c r="G324" s="63"/>
      <c r="H324" s="63"/>
      <c r="I324" s="63"/>
      <c r="J324" s="63" t="s">
        <v>102</v>
      </c>
      <c r="K324" s="63"/>
      <c r="L324" s="63"/>
      <c r="M324" s="63"/>
      <c r="N324" s="63"/>
      <c r="O324" s="63"/>
      <c r="P324" s="53" t="s">
        <v>5</v>
      </c>
      <c r="Q324" s="53"/>
      <c r="R324" s="53"/>
      <c r="S324" s="53"/>
    </row>
    <row r="325" spans="1:19" ht="27" customHeight="1">
      <c r="A325" s="58"/>
      <c r="B325" s="58"/>
      <c r="C325" s="58"/>
      <c r="D325" s="36" t="s">
        <v>6</v>
      </c>
      <c r="E325" s="36" t="s">
        <v>7</v>
      </c>
      <c r="F325" s="36" t="s">
        <v>8</v>
      </c>
      <c r="G325" s="37" t="s">
        <v>9</v>
      </c>
      <c r="H325" s="36" t="s">
        <v>10</v>
      </c>
      <c r="I325" s="36" t="s">
        <v>11</v>
      </c>
      <c r="J325" s="36" t="s">
        <v>6</v>
      </c>
      <c r="K325" s="36" t="s">
        <v>7</v>
      </c>
      <c r="L325" s="36" t="s">
        <v>12</v>
      </c>
      <c r="M325" s="37" t="s">
        <v>9</v>
      </c>
      <c r="N325" s="36" t="s">
        <v>10</v>
      </c>
      <c r="O325" s="36" t="s">
        <v>11</v>
      </c>
      <c r="P325" s="54"/>
      <c r="Q325" s="54"/>
      <c r="R325" s="54"/>
      <c r="S325" s="54"/>
    </row>
    <row r="326" spans="1:19" ht="27" customHeight="1">
      <c r="A326" s="58"/>
      <c r="B326" s="58"/>
      <c r="C326" s="58"/>
      <c r="D326" s="36" t="s">
        <v>13</v>
      </c>
      <c r="E326" s="36" t="s">
        <v>14</v>
      </c>
      <c r="F326" s="36" t="s">
        <v>15</v>
      </c>
      <c r="G326" s="36" t="s">
        <v>16</v>
      </c>
      <c r="H326" s="36" t="s">
        <v>13</v>
      </c>
      <c r="I326" s="36" t="s">
        <v>17</v>
      </c>
      <c r="J326" s="36" t="s">
        <v>18</v>
      </c>
      <c r="K326" s="36" t="s">
        <v>14</v>
      </c>
      <c r="L326" s="36" t="s">
        <v>19</v>
      </c>
      <c r="M326" s="36" t="s">
        <v>16</v>
      </c>
      <c r="N326" s="36" t="s">
        <v>13</v>
      </c>
      <c r="O326" s="36" t="s">
        <v>17</v>
      </c>
      <c r="P326" s="54"/>
      <c r="Q326" s="54"/>
      <c r="R326" s="54"/>
      <c r="S326" s="54"/>
    </row>
    <row r="327" spans="1:19" ht="27" customHeight="1">
      <c r="A327" s="58"/>
      <c r="B327" s="58"/>
      <c r="C327" s="58"/>
      <c r="D327" s="15" t="s">
        <v>20</v>
      </c>
      <c r="E327" s="15" t="s">
        <v>21</v>
      </c>
      <c r="F327" s="15" t="s">
        <v>22</v>
      </c>
      <c r="G327" s="15" t="s">
        <v>23</v>
      </c>
      <c r="H327" s="15" t="s">
        <v>24</v>
      </c>
      <c r="I327" s="15" t="s">
        <v>25</v>
      </c>
      <c r="J327" s="15" t="s">
        <v>20</v>
      </c>
      <c r="K327" s="15" t="s">
        <v>21</v>
      </c>
      <c r="L327" s="15" t="s">
        <v>22</v>
      </c>
      <c r="M327" s="15" t="s">
        <v>23</v>
      </c>
      <c r="N327" s="15" t="s">
        <v>24</v>
      </c>
      <c r="O327" s="15" t="s">
        <v>25</v>
      </c>
      <c r="P327" s="54"/>
      <c r="Q327" s="54"/>
      <c r="R327" s="54"/>
      <c r="S327" s="54"/>
    </row>
    <row r="328" spans="1:19" ht="27" customHeight="1">
      <c r="A328" s="59"/>
      <c r="B328" s="59"/>
      <c r="C328" s="59"/>
      <c r="D328" s="15"/>
      <c r="E328" s="15" t="s">
        <v>79</v>
      </c>
      <c r="F328" s="15"/>
      <c r="G328" s="38"/>
      <c r="H328" s="15"/>
      <c r="I328" s="15"/>
      <c r="J328" s="15"/>
      <c r="K328" s="15" t="s">
        <v>26</v>
      </c>
      <c r="L328" s="15"/>
      <c r="M328" s="38"/>
      <c r="N328" s="15"/>
      <c r="O328" s="15"/>
      <c r="P328" s="55"/>
      <c r="Q328" s="55"/>
      <c r="R328" s="55"/>
      <c r="S328" s="55"/>
    </row>
    <row r="329" spans="1:19" ht="24" customHeight="1">
      <c r="A329" s="56">
        <v>1</v>
      </c>
      <c r="B329" s="56"/>
      <c r="C329" s="56"/>
      <c r="D329" s="39">
        <v>98</v>
      </c>
      <c r="E329" s="39">
        <v>99</v>
      </c>
      <c r="F329" s="39">
        <v>100</v>
      </c>
      <c r="G329" s="39">
        <v>101</v>
      </c>
      <c r="H329" s="39">
        <v>102</v>
      </c>
      <c r="I329" s="39">
        <v>103</v>
      </c>
      <c r="J329" s="39">
        <v>104</v>
      </c>
      <c r="K329" s="39">
        <v>105</v>
      </c>
      <c r="L329" s="39">
        <v>106</v>
      </c>
      <c r="M329" s="39">
        <v>107</v>
      </c>
      <c r="N329" s="39">
        <v>108</v>
      </c>
      <c r="O329" s="39">
        <v>109</v>
      </c>
      <c r="P329" s="56">
        <v>1</v>
      </c>
      <c r="Q329" s="56"/>
      <c r="R329" s="56"/>
      <c r="S329" s="56"/>
    </row>
    <row r="330" spans="1:19" ht="24" customHeight="1">
      <c r="A330" s="4">
        <v>1</v>
      </c>
      <c r="B330" s="5"/>
      <c r="C330" s="40" t="s">
        <v>27</v>
      </c>
      <c r="D330" s="25">
        <f>D331+D332+D333</f>
        <v>265122</v>
      </c>
      <c r="E330" s="25">
        <f>E331+E332+E333</f>
        <v>12717</v>
      </c>
      <c r="F330" s="25">
        <f>F331+F332+F333</f>
        <v>277839</v>
      </c>
      <c r="G330" s="25">
        <f>G331+G332+G333</f>
        <v>121250</v>
      </c>
      <c r="H330" s="25">
        <f aca="true" t="shared" si="52" ref="H330:H353">D330-G330</f>
        <v>143872</v>
      </c>
      <c r="I330" s="25">
        <f aca="true" t="shared" si="53" ref="I330:I353">F330-G330</f>
        <v>156589</v>
      </c>
      <c r="J330" s="25">
        <f>J331+J332+J333</f>
        <v>156139</v>
      </c>
      <c r="K330" s="25">
        <f>K331+K332+K333</f>
        <v>5944</v>
      </c>
      <c r="L330" s="25">
        <f>L331+L332+L333</f>
        <v>162083</v>
      </c>
      <c r="M330" s="25">
        <f>M331+M332+M333</f>
        <v>69803</v>
      </c>
      <c r="N330" s="25">
        <f aca="true" t="shared" si="54" ref="N330:N353">J330-M330</f>
        <v>86336</v>
      </c>
      <c r="O330" s="25">
        <f aca="true" t="shared" si="55" ref="O330:O353">L330-M330</f>
        <v>92280</v>
      </c>
      <c r="P330" s="6"/>
      <c r="Q330" s="4">
        <v>1</v>
      </c>
      <c r="R330" s="4"/>
      <c r="S330" s="6" t="s">
        <v>28</v>
      </c>
    </row>
    <row r="331" spans="1:19" ht="24" customHeight="1">
      <c r="A331" s="7">
        <v>1.1</v>
      </c>
      <c r="B331" s="8"/>
      <c r="C331" s="42" t="s">
        <v>29</v>
      </c>
      <c r="D331" s="26">
        <v>243761</v>
      </c>
      <c r="E331" s="26">
        <v>12345</v>
      </c>
      <c r="F331" s="26">
        <f>D331+E331</f>
        <v>256106</v>
      </c>
      <c r="G331" s="26">
        <v>107558</v>
      </c>
      <c r="H331" s="26">
        <f t="shared" si="52"/>
        <v>136203</v>
      </c>
      <c r="I331" s="26">
        <f t="shared" si="53"/>
        <v>148548</v>
      </c>
      <c r="J331" s="26">
        <v>142243</v>
      </c>
      <c r="K331" s="26">
        <v>5722</v>
      </c>
      <c r="L331" s="26">
        <f aca="true" t="shared" si="56" ref="L331:L353">J331+K331</f>
        <v>147965</v>
      </c>
      <c r="M331" s="26">
        <v>60948</v>
      </c>
      <c r="N331" s="26">
        <f t="shared" si="54"/>
        <v>81295</v>
      </c>
      <c r="O331" s="26">
        <f t="shared" si="55"/>
        <v>87017</v>
      </c>
      <c r="P331" s="9"/>
      <c r="Q331" s="7">
        <v>1.1</v>
      </c>
      <c r="R331" s="7"/>
      <c r="S331" s="9" t="s">
        <v>30</v>
      </c>
    </row>
    <row r="332" spans="1:19" ht="24" customHeight="1">
      <c r="A332" s="7">
        <v>1.2</v>
      </c>
      <c r="B332" s="8"/>
      <c r="C332" s="42" t="s">
        <v>104</v>
      </c>
      <c r="D332" s="26">
        <v>2697</v>
      </c>
      <c r="E332" s="26">
        <v>377</v>
      </c>
      <c r="F332" s="26">
        <f>D332+E332</f>
        <v>3074</v>
      </c>
      <c r="G332" s="26">
        <v>1797</v>
      </c>
      <c r="H332" s="26">
        <f t="shared" si="52"/>
        <v>900</v>
      </c>
      <c r="I332" s="26">
        <f t="shared" si="53"/>
        <v>1277</v>
      </c>
      <c r="J332" s="26">
        <v>1506</v>
      </c>
      <c r="K332" s="26">
        <v>225</v>
      </c>
      <c r="L332" s="26">
        <f t="shared" si="56"/>
        <v>1731</v>
      </c>
      <c r="M332" s="26">
        <v>959</v>
      </c>
      <c r="N332" s="26">
        <f t="shared" si="54"/>
        <v>547</v>
      </c>
      <c r="O332" s="26">
        <f t="shared" si="55"/>
        <v>772</v>
      </c>
      <c r="P332" s="9"/>
      <c r="Q332" s="7">
        <v>1.2</v>
      </c>
      <c r="R332" s="7"/>
      <c r="S332" s="9" t="s">
        <v>31</v>
      </c>
    </row>
    <row r="333" spans="1:19" ht="24" customHeight="1">
      <c r="A333" s="7">
        <v>1.3</v>
      </c>
      <c r="B333" s="8"/>
      <c r="C333" s="42" t="s">
        <v>32</v>
      </c>
      <c r="D333" s="26">
        <v>18664</v>
      </c>
      <c r="E333" s="26">
        <v>-5</v>
      </c>
      <c r="F333" s="26">
        <f>D333+E333</f>
        <v>18659</v>
      </c>
      <c r="G333" s="26">
        <v>11895</v>
      </c>
      <c r="H333" s="26">
        <f t="shared" si="52"/>
        <v>6769</v>
      </c>
      <c r="I333" s="26">
        <f t="shared" si="53"/>
        <v>6764</v>
      </c>
      <c r="J333" s="26">
        <v>12390</v>
      </c>
      <c r="K333" s="26">
        <v>-3</v>
      </c>
      <c r="L333" s="26">
        <f t="shared" si="56"/>
        <v>12387</v>
      </c>
      <c r="M333" s="26">
        <v>7896</v>
      </c>
      <c r="N333" s="26">
        <f t="shared" si="54"/>
        <v>4494</v>
      </c>
      <c r="O333" s="26">
        <f t="shared" si="55"/>
        <v>4491</v>
      </c>
      <c r="P333" s="9"/>
      <c r="Q333" s="7">
        <v>1.3</v>
      </c>
      <c r="R333" s="7"/>
      <c r="S333" s="9" t="s">
        <v>33</v>
      </c>
    </row>
    <row r="334" spans="1:19" ht="24" customHeight="1">
      <c r="A334" s="4">
        <v>2</v>
      </c>
      <c r="B334" s="5"/>
      <c r="C334" s="40" t="s">
        <v>34</v>
      </c>
      <c r="D334" s="27">
        <v>102214</v>
      </c>
      <c r="E334" s="27">
        <v>2332</v>
      </c>
      <c r="F334" s="26">
        <f>D334+E334</f>
        <v>104546</v>
      </c>
      <c r="G334" s="32">
        <v>49469</v>
      </c>
      <c r="H334" s="26">
        <f t="shared" si="52"/>
        <v>52745</v>
      </c>
      <c r="I334" s="26">
        <f t="shared" si="53"/>
        <v>55077</v>
      </c>
      <c r="J334" s="27">
        <v>67381</v>
      </c>
      <c r="K334" s="27">
        <v>1048</v>
      </c>
      <c r="L334" s="26">
        <f t="shared" si="56"/>
        <v>68429</v>
      </c>
      <c r="M334" s="32">
        <v>32967</v>
      </c>
      <c r="N334" s="26">
        <f t="shared" si="54"/>
        <v>34414</v>
      </c>
      <c r="O334" s="26">
        <f t="shared" si="55"/>
        <v>35462</v>
      </c>
      <c r="P334" s="6"/>
      <c r="Q334" s="4">
        <v>2</v>
      </c>
      <c r="R334" s="4"/>
      <c r="S334" s="6" t="s">
        <v>35</v>
      </c>
    </row>
    <row r="335" spans="1:19" ht="24" customHeight="1">
      <c r="A335" s="4">
        <v>3</v>
      </c>
      <c r="B335" s="5"/>
      <c r="C335" s="40" t="s">
        <v>36</v>
      </c>
      <c r="D335" s="27">
        <f>D336+D337</f>
        <v>636707</v>
      </c>
      <c r="E335" s="27">
        <f>E336+E337</f>
        <v>57505</v>
      </c>
      <c r="F335" s="27">
        <f>F336+F337</f>
        <v>694212</v>
      </c>
      <c r="G335" s="27">
        <f>G336+G337</f>
        <v>311405</v>
      </c>
      <c r="H335" s="27">
        <f t="shared" si="52"/>
        <v>325302</v>
      </c>
      <c r="I335" s="27">
        <f t="shared" si="53"/>
        <v>382807</v>
      </c>
      <c r="J335" s="27">
        <f>J336+J337</f>
        <v>460927</v>
      </c>
      <c r="K335" s="27">
        <f>K336+K337</f>
        <v>39286</v>
      </c>
      <c r="L335" s="27">
        <f>L336+L337</f>
        <v>500213</v>
      </c>
      <c r="M335" s="27">
        <f>M336+M337</f>
        <v>232160</v>
      </c>
      <c r="N335" s="27">
        <f t="shared" si="54"/>
        <v>228767</v>
      </c>
      <c r="O335" s="27">
        <f t="shared" si="55"/>
        <v>268053</v>
      </c>
      <c r="P335" s="6"/>
      <c r="Q335" s="4">
        <v>3</v>
      </c>
      <c r="R335" s="4"/>
      <c r="S335" s="6" t="s">
        <v>37</v>
      </c>
    </row>
    <row r="336" spans="1:19" ht="24" customHeight="1">
      <c r="A336" s="7">
        <v>3.1</v>
      </c>
      <c r="B336" s="10"/>
      <c r="C336" s="42" t="s">
        <v>38</v>
      </c>
      <c r="D336" s="26">
        <v>583359</v>
      </c>
      <c r="E336" s="26">
        <v>57273</v>
      </c>
      <c r="F336" s="26">
        <f>D336+E336</f>
        <v>640632</v>
      </c>
      <c r="G336" s="26">
        <v>266562</v>
      </c>
      <c r="H336" s="26">
        <f t="shared" si="52"/>
        <v>316797</v>
      </c>
      <c r="I336" s="26">
        <f t="shared" si="53"/>
        <v>374070</v>
      </c>
      <c r="J336" s="26">
        <v>421938</v>
      </c>
      <c r="K336" s="26">
        <v>38945</v>
      </c>
      <c r="L336" s="26">
        <f t="shared" si="56"/>
        <v>460883</v>
      </c>
      <c r="M336" s="26">
        <v>199586</v>
      </c>
      <c r="N336" s="26">
        <f t="shared" si="54"/>
        <v>222352</v>
      </c>
      <c r="O336" s="26">
        <f t="shared" si="55"/>
        <v>261297</v>
      </c>
      <c r="P336" s="9"/>
      <c r="Q336" s="7">
        <v>3.1</v>
      </c>
      <c r="R336" s="7"/>
      <c r="S336" s="9" t="s">
        <v>39</v>
      </c>
    </row>
    <row r="337" spans="1:19" ht="24" customHeight="1">
      <c r="A337" s="7">
        <v>3.2</v>
      </c>
      <c r="B337" s="8"/>
      <c r="C337" s="43" t="s">
        <v>40</v>
      </c>
      <c r="D337" s="26">
        <v>53348</v>
      </c>
      <c r="E337" s="26">
        <v>232</v>
      </c>
      <c r="F337" s="26">
        <f>D337+E337</f>
        <v>53580</v>
      </c>
      <c r="G337" s="26">
        <v>44843</v>
      </c>
      <c r="H337" s="26">
        <f t="shared" si="52"/>
        <v>8505</v>
      </c>
      <c r="I337" s="26">
        <f t="shared" si="53"/>
        <v>8737</v>
      </c>
      <c r="J337" s="26">
        <v>38989</v>
      </c>
      <c r="K337" s="26">
        <v>341</v>
      </c>
      <c r="L337" s="26">
        <f t="shared" si="56"/>
        <v>39330</v>
      </c>
      <c r="M337" s="26">
        <v>32574</v>
      </c>
      <c r="N337" s="26">
        <f t="shared" si="54"/>
        <v>6415</v>
      </c>
      <c r="O337" s="26">
        <f t="shared" si="55"/>
        <v>6756</v>
      </c>
      <c r="P337" s="9"/>
      <c r="Q337" s="7">
        <v>3.2</v>
      </c>
      <c r="R337" s="7"/>
      <c r="S337" s="9" t="s">
        <v>41</v>
      </c>
    </row>
    <row r="338" spans="1:19" ht="24" customHeight="1">
      <c r="A338" s="4">
        <v>4</v>
      </c>
      <c r="B338" s="5"/>
      <c r="C338" s="40" t="s">
        <v>42</v>
      </c>
      <c r="D338" s="27">
        <v>216951</v>
      </c>
      <c r="E338" s="27">
        <v>7693</v>
      </c>
      <c r="F338" s="26">
        <f>D338+E338</f>
        <v>224644</v>
      </c>
      <c r="G338" s="27">
        <v>81804</v>
      </c>
      <c r="H338" s="26">
        <f t="shared" si="52"/>
        <v>135147</v>
      </c>
      <c r="I338" s="26">
        <f t="shared" si="53"/>
        <v>142840</v>
      </c>
      <c r="J338" s="27">
        <v>150244</v>
      </c>
      <c r="K338" s="27">
        <v>5804</v>
      </c>
      <c r="L338" s="26">
        <f t="shared" si="56"/>
        <v>156048</v>
      </c>
      <c r="M338" s="27">
        <v>55465</v>
      </c>
      <c r="N338" s="26">
        <f t="shared" si="54"/>
        <v>94779</v>
      </c>
      <c r="O338" s="26">
        <f t="shared" si="55"/>
        <v>100583</v>
      </c>
      <c r="P338" s="6"/>
      <c r="Q338" s="4">
        <v>4</v>
      </c>
      <c r="R338" s="4"/>
      <c r="S338" s="6" t="s">
        <v>43</v>
      </c>
    </row>
    <row r="339" spans="1:19" ht="24" customHeight="1">
      <c r="A339" s="4">
        <v>5</v>
      </c>
      <c r="B339" s="5"/>
      <c r="C339" s="40" t="s">
        <v>17</v>
      </c>
      <c r="D339" s="27">
        <v>148477</v>
      </c>
      <c r="E339" s="27">
        <v>12984</v>
      </c>
      <c r="F339" s="26">
        <f>D339+E339</f>
        <v>161461</v>
      </c>
      <c r="G339" s="27">
        <v>44415</v>
      </c>
      <c r="H339" s="26">
        <f t="shared" si="52"/>
        <v>104062</v>
      </c>
      <c r="I339" s="26">
        <f t="shared" si="53"/>
        <v>117046</v>
      </c>
      <c r="J339" s="27">
        <v>106407</v>
      </c>
      <c r="K339" s="27">
        <v>7897</v>
      </c>
      <c r="L339" s="26">
        <f t="shared" si="56"/>
        <v>114304</v>
      </c>
      <c r="M339" s="27">
        <v>32710</v>
      </c>
      <c r="N339" s="26">
        <f t="shared" si="54"/>
        <v>73697</v>
      </c>
      <c r="O339" s="26">
        <f t="shared" si="55"/>
        <v>81594</v>
      </c>
      <c r="P339" s="6"/>
      <c r="Q339" s="4">
        <v>5</v>
      </c>
      <c r="R339" s="4"/>
      <c r="S339" s="6" t="s">
        <v>44</v>
      </c>
    </row>
    <row r="340" spans="1:19" ht="24" customHeight="1">
      <c r="A340" s="4">
        <v>6</v>
      </c>
      <c r="B340" s="5"/>
      <c r="C340" s="40" t="s">
        <v>45</v>
      </c>
      <c r="D340" s="27">
        <f>D341+D342</f>
        <v>408189</v>
      </c>
      <c r="E340" s="27">
        <f>E341+E342</f>
        <v>64051</v>
      </c>
      <c r="F340" s="27">
        <f>F341+F342</f>
        <v>472240</v>
      </c>
      <c r="G340" s="27">
        <f>G341+G342</f>
        <v>63726</v>
      </c>
      <c r="H340" s="27">
        <f t="shared" si="52"/>
        <v>344463</v>
      </c>
      <c r="I340" s="27">
        <f t="shared" si="53"/>
        <v>408514</v>
      </c>
      <c r="J340" s="27">
        <f>J341+J342</f>
        <v>251723</v>
      </c>
      <c r="K340" s="27">
        <f>K341+K342</f>
        <v>38213</v>
      </c>
      <c r="L340" s="27">
        <f>L341+L342</f>
        <v>289936</v>
      </c>
      <c r="M340" s="27">
        <f>M341+M342</f>
        <v>41101</v>
      </c>
      <c r="N340" s="27">
        <f t="shared" si="54"/>
        <v>210622</v>
      </c>
      <c r="O340" s="27">
        <f t="shared" si="55"/>
        <v>248835</v>
      </c>
      <c r="P340" s="6"/>
      <c r="Q340" s="4">
        <v>6</v>
      </c>
      <c r="R340" s="4"/>
      <c r="S340" s="6" t="s">
        <v>46</v>
      </c>
    </row>
    <row r="341" spans="1:19" ht="24" customHeight="1">
      <c r="A341" s="7">
        <v>6.1</v>
      </c>
      <c r="B341" s="8"/>
      <c r="C341" s="42" t="s">
        <v>47</v>
      </c>
      <c r="D341" s="26">
        <v>342770</v>
      </c>
      <c r="E341" s="26">
        <v>63871</v>
      </c>
      <c r="F341" s="26">
        <f>D341+E341</f>
        <v>406641</v>
      </c>
      <c r="G341" s="33">
        <v>50478</v>
      </c>
      <c r="H341" s="26">
        <f t="shared" si="52"/>
        <v>292292</v>
      </c>
      <c r="I341" s="26">
        <f t="shared" si="53"/>
        <v>356163</v>
      </c>
      <c r="J341" s="35">
        <v>210515</v>
      </c>
      <c r="K341" s="35">
        <v>38105</v>
      </c>
      <c r="L341" s="26">
        <f t="shared" si="56"/>
        <v>248620</v>
      </c>
      <c r="M341" s="33">
        <v>32051</v>
      </c>
      <c r="N341" s="26">
        <f t="shared" si="54"/>
        <v>178464</v>
      </c>
      <c r="O341" s="26">
        <f t="shared" si="55"/>
        <v>216569</v>
      </c>
      <c r="P341" s="9"/>
      <c r="Q341" s="7">
        <v>6.1</v>
      </c>
      <c r="R341" s="7"/>
      <c r="S341" s="9" t="s">
        <v>48</v>
      </c>
    </row>
    <row r="342" spans="1:19" ht="24" customHeight="1">
      <c r="A342" s="7">
        <v>6.2</v>
      </c>
      <c r="B342" s="8"/>
      <c r="C342" s="42" t="s">
        <v>49</v>
      </c>
      <c r="D342" s="26">
        <v>65419</v>
      </c>
      <c r="E342" s="26">
        <v>180</v>
      </c>
      <c r="F342" s="26">
        <f>D342+E342</f>
        <v>65599</v>
      </c>
      <c r="G342" s="33">
        <v>13248</v>
      </c>
      <c r="H342" s="26">
        <f t="shared" si="52"/>
        <v>52171</v>
      </c>
      <c r="I342" s="26">
        <f t="shared" si="53"/>
        <v>52351</v>
      </c>
      <c r="J342" s="35">
        <v>41208</v>
      </c>
      <c r="K342" s="35">
        <v>108</v>
      </c>
      <c r="L342" s="26">
        <f t="shared" si="56"/>
        <v>41316</v>
      </c>
      <c r="M342" s="33">
        <v>9050</v>
      </c>
      <c r="N342" s="26">
        <f t="shared" si="54"/>
        <v>32158</v>
      </c>
      <c r="O342" s="26">
        <f t="shared" si="55"/>
        <v>32266</v>
      </c>
      <c r="P342" s="9"/>
      <c r="Q342" s="7">
        <v>6.2</v>
      </c>
      <c r="R342" s="7"/>
      <c r="S342" s="9" t="s">
        <v>50</v>
      </c>
    </row>
    <row r="343" spans="1:19" ht="24" customHeight="1">
      <c r="A343" s="4">
        <v>7</v>
      </c>
      <c r="B343" s="5"/>
      <c r="C343" s="40" t="s">
        <v>51</v>
      </c>
      <c r="D343" s="27">
        <f>D344+D345+D346+D347</f>
        <v>263332</v>
      </c>
      <c r="E343" s="27">
        <f>E344+E345+E346+E347</f>
        <v>3795</v>
      </c>
      <c r="F343" s="27">
        <f>F344+F345+F346+F347</f>
        <v>267127</v>
      </c>
      <c r="G343" s="27">
        <f>G344+G345+G346+G347</f>
        <v>93843</v>
      </c>
      <c r="H343" s="27">
        <f t="shared" si="52"/>
        <v>169489</v>
      </c>
      <c r="I343" s="27">
        <f t="shared" si="53"/>
        <v>173284</v>
      </c>
      <c r="J343" s="27">
        <f>J344+J345+J346+J347</f>
        <v>195637</v>
      </c>
      <c r="K343" s="27">
        <f>K344+K345+K346+K347</f>
        <v>2385</v>
      </c>
      <c r="L343" s="27">
        <f>L344+L345+L346+L347</f>
        <v>198022</v>
      </c>
      <c r="M343" s="27">
        <f>M344+M345+M346+M347</f>
        <v>68361</v>
      </c>
      <c r="N343" s="27">
        <f t="shared" si="54"/>
        <v>127276</v>
      </c>
      <c r="O343" s="27">
        <f t="shared" si="55"/>
        <v>129661</v>
      </c>
      <c r="P343" s="6"/>
      <c r="Q343" s="4">
        <v>7</v>
      </c>
      <c r="R343" s="4"/>
      <c r="S343" s="6" t="s">
        <v>52</v>
      </c>
    </row>
    <row r="344" spans="1:19" ht="24" customHeight="1">
      <c r="A344" s="7">
        <v>7.1</v>
      </c>
      <c r="B344" s="8"/>
      <c r="C344" s="42" t="s">
        <v>53</v>
      </c>
      <c r="D344" s="26">
        <v>30132</v>
      </c>
      <c r="E344" s="26">
        <v>234</v>
      </c>
      <c r="F344" s="26">
        <f>D344+E344</f>
        <v>30366</v>
      </c>
      <c r="G344" s="33">
        <v>15451</v>
      </c>
      <c r="H344" s="26">
        <f t="shared" si="52"/>
        <v>14681</v>
      </c>
      <c r="I344" s="26">
        <f t="shared" si="53"/>
        <v>14915</v>
      </c>
      <c r="J344" s="26">
        <v>20393</v>
      </c>
      <c r="K344" s="26">
        <v>139</v>
      </c>
      <c r="L344" s="26">
        <f t="shared" si="56"/>
        <v>20532</v>
      </c>
      <c r="M344" s="33">
        <v>10696</v>
      </c>
      <c r="N344" s="26">
        <f t="shared" si="54"/>
        <v>9697</v>
      </c>
      <c r="O344" s="26">
        <f t="shared" si="55"/>
        <v>9836</v>
      </c>
      <c r="P344" s="9"/>
      <c r="Q344" s="7">
        <v>7.1</v>
      </c>
      <c r="R344" s="7"/>
      <c r="S344" s="9" t="s">
        <v>54</v>
      </c>
    </row>
    <row r="345" spans="1:19" ht="24" customHeight="1">
      <c r="A345" s="7">
        <v>7.2</v>
      </c>
      <c r="B345" s="8"/>
      <c r="C345" s="43" t="s">
        <v>55</v>
      </c>
      <c r="D345" s="26">
        <v>149781</v>
      </c>
      <c r="E345" s="26">
        <v>2339</v>
      </c>
      <c r="F345" s="26">
        <f>D345+E345</f>
        <v>152120</v>
      </c>
      <c r="G345" s="33">
        <v>50386</v>
      </c>
      <c r="H345" s="26">
        <f t="shared" si="52"/>
        <v>99395</v>
      </c>
      <c r="I345" s="26">
        <f t="shared" si="53"/>
        <v>101734</v>
      </c>
      <c r="J345" s="26">
        <v>113016</v>
      </c>
      <c r="K345" s="26">
        <v>1517</v>
      </c>
      <c r="L345" s="26">
        <f t="shared" si="56"/>
        <v>114533</v>
      </c>
      <c r="M345" s="33">
        <v>38095</v>
      </c>
      <c r="N345" s="26">
        <f t="shared" si="54"/>
        <v>74921</v>
      </c>
      <c r="O345" s="26">
        <f t="shared" si="55"/>
        <v>76438</v>
      </c>
      <c r="P345" s="9"/>
      <c r="Q345" s="7">
        <v>7.2</v>
      </c>
      <c r="R345" s="7"/>
      <c r="S345" s="9" t="s">
        <v>56</v>
      </c>
    </row>
    <row r="346" spans="1:19" ht="24" customHeight="1">
      <c r="A346" s="7">
        <v>7.3</v>
      </c>
      <c r="B346" s="8"/>
      <c r="C346" s="42" t="s">
        <v>57</v>
      </c>
      <c r="D346" s="26">
        <v>3956</v>
      </c>
      <c r="E346" s="26">
        <v>1013</v>
      </c>
      <c r="F346" s="26">
        <f>D346+E346</f>
        <v>4969</v>
      </c>
      <c r="G346" s="33">
        <v>591</v>
      </c>
      <c r="H346" s="26">
        <f t="shared" si="52"/>
        <v>3365</v>
      </c>
      <c r="I346" s="26">
        <f t="shared" si="53"/>
        <v>4378</v>
      </c>
      <c r="J346" s="26">
        <v>2387</v>
      </c>
      <c r="K346" s="26">
        <v>604</v>
      </c>
      <c r="L346" s="26">
        <f t="shared" si="56"/>
        <v>2991</v>
      </c>
      <c r="M346" s="33">
        <v>354</v>
      </c>
      <c r="N346" s="26">
        <f t="shared" si="54"/>
        <v>2033</v>
      </c>
      <c r="O346" s="26">
        <f t="shared" si="55"/>
        <v>2637</v>
      </c>
      <c r="P346" s="9"/>
      <c r="Q346" s="7">
        <v>7.3</v>
      </c>
      <c r="R346" s="7"/>
      <c r="S346" s="9" t="s">
        <v>58</v>
      </c>
    </row>
    <row r="347" spans="1:19" ht="24" customHeight="1">
      <c r="A347" s="7">
        <v>7.4</v>
      </c>
      <c r="B347" s="8"/>
      <c r="C347" s="42" t="s">
        <v>59</v>
      </c>
      <c r="D347" s="26">
        <v>79463</v>
      </c>
      <c r="E347" s="26">
        <v>209</v>
      </c>
      <c r="F347" s="26">
        <f>D347+E347</f>
        <v>79672</v>
      </c>
      <c r="G347" s="33">
        <v>27415</v>
      </c>
      <c r="H347" s="26">
        <f t="shared" si="52"/>
        <v>52048</v>
      </c>
      <c r="I347" s="26">
        <f t="shared" si="53"/>
        <v>52257</v>
      </c>
      <c r="J347" s="26">
        <v>59841</v>
      </c>
      <c r="K347" s="26">
        <v>125</v>
      </c>
      <c r="L347" s="26">
        <f t="shared" si="56"/>
        <v>59966</v>
      </c>
      <c r="M347" s="33">
        <v>19216</v>
      </c>
      <c r="N347" s="26">
        <f t="shared" si="54"/>
        <v>40625</v>
      </c>
      <c r="O347" s="26">
        <f t="shared" si="55"/>
        <v>40750</v>
      </c>
      <c r="P347" s="9"/>
      <c r="Q347" s="7">
        <v>7.4</v>
      </c>
      <c r="R347" s="7"/>
      <c r="S347" s="9" t="s">
        <v>60</v>
      </c>
    </row>
    <row r="348" spans="1:19" ht="31.5" customHeight="1">
      <c r="A348" s="4">
        <v>8</v>
      </c>
      <c r="B348" s="5"/>
      <c r="C348" s="40" t="s">
        <v>61</v>
      </c>
      <c r="D348" s="27">
        <f>D349+D350</f>
        <v>485001</v>
      </c>
      <c r="E348" s="27">
        <f>E349+E350</f>
        <v>6638</v>
      </c>
      <c r="F348" s="27">
        <f>F349+F350</f>
        <v>491639</v>
      </c>
      <c r="G348" s="27">
        <f>G349+G350</f>
        <v>129859</v>
      </c>
      <c r="H348" s="27">
        <f t="shared" si="52"/>
        <v>355142</v>
      </c>
      <c r="I348" s="27">
        <f t="shared" si="53"/>
        <v>361780</v>
      </c>
      <c r="J348" s="27">
        <f>J349+J350</f>
        <v>285980</v>
      </c>
      <c r="K348" s="27">
        <f>K349+K350</f>
        <v>3960</v>
      </c>
      <c r="L348" s="27">
        <f>L349+L350</f>
        <v>289940</v>
      </c>
      <c r="M348" s="27">
        <f>M349+M350</f>
        <v>77494</v>
      </c>
      <c r="N348" s="27">
        <f t="shared" si="54"/>
        <v>208486</v>
      </c>
      <c r="O348" s="27">
        <f t="shared" si="55"/>
        <v>212446</v>
      </c>
      <c r="P348" s="6"/>
      <c r="Q348" s="4">
        <v>8</v>
      </c>
      <c r="R348" s="4"/>
      <c r="S348" s="6" t="s">
        <v>62</v>
      </c>
    </row>
    <row r="349" spans="1:19" ht="24" customHeight="1">
      <c r="A349" s="7">
        <v>8.1</v>
      </c>
      <c r="B349" s="8"/>
      <c r="C349" s="42" t="s">
        <v>63</v>
      </c>
      <c r="D349" s="26">
        <v>19198</v>
      </c>
      <c r="E349" s="26">
        <v>2727</v>
      </c>
      <c r="F349" s="26">
        <f>D349+E349</f>
        <v>21925</v>
      </c>
      <c r="G349" s="33">
        <v>7472</v>
      </c>
      <c r="H349" s="26">
        <f t="shared" si="52"/>
        <v>11726</v>
      </c>
      <c r="I349" s="26">
        <f t="shared" si="53"/>
        <v>14453</v>
      </c>
      <c r="J349" s="26">
        <v>14068</v>
      </c>
      <c r="K349" s="26">
        <v>1627</v>
      </c>
      <c r="L349" s="26">
        <f t="shared" si="56"/>
        <v>15695</v>
      </c>
      <c r="M349" s="33">
        <v>5492</v>
      </c>
      <c r="N349" s="26">
        <f t="shared" si="54"/>
        <v>8576</v>
      </c>
      <c r="O349" s="26">
        <f t="shared" si="55"/>
        <v>10203</v>
      </c>
      <c r="P349" s="9"/>
      <c r="Q349" s="7">
        <v>8.1</v>
      </c>
      <c r="R349" s="7"/>
      <c r="S349" s="9" t="s">
        <v>64</v>
      </c>
    </row>
    <row r="350" spans="1:19" ht="24" customHeight="1">
      <c r="A350" s="7">
        <v>8.2</v>
      </c>
      <c r="B350" s="8"/>
      <c r="C350" s="42" t="s">
        <v>65</v>
      </c>
      <c r="D350" s="26">
        <v>465803</v>
      </c>
      <c r="E350" s="26">
        <v>3911</v>
      </c>
      <c r="F350" s="26">
        <f>D350+E350</f>
        <v>469714</v>
      </c>
      <c r="G350" s="33">
        <v>122387</v>
      </c>
      <c r="H350" s="26">
        <f t="shared" si="52"/>
        <v>343416</v>
      </c>
      <c r="I350" s="26">
        <f t="shared" si="53"/>
        <v>347327</v>
      </c>
      <c r="J350" s="26">
        <v>271912</v>
      </c>
      <c r="K350" s="26">
        <v>2333</v>
      </c>
      <c r="L350" s="26">
        <f t="shared" si="56"/>
        <v>274245</v>
      </c>
      <c r="M350" s="33">
        <v>72002</v>
      </c>
      <c r="N350" s="26">
        <f t="shared" si="54"/>
        <v>199910</v>
      </c>
      <c r="O350" s="26">
        <f t="shared" si="55"/>
        <v>202243</v>
      </c>
      <c r="P350" s="9"/>
      <c r="Q350" s="7">
        <v>8.2</v>
      </c>
      <c r="R350" s="7"/>
      <c r="S350" s="9" t="s">
        <v>66</v>
      </c>
    </row>
    <row r="351" spans="1:19" ht="24" customHeight="1">
      <c r="A351" s="4">
        <v>9</v>
      </c>
      <c r="B351" s="5"/>
      <c r="C351" s="40" t="s">
        <v>67</v>
      </c>
      <c r="D351" s="27">
        <f>D352+D353</f>
        <v>545550</v>
      </c>
      <c r="E351" s="27">
        <f>E352+E353</f>
        <v>3469</v>
      </c>
      <c r="F351" s="27">
        <f>F352+F353</f>
        <v>549019</v>
      </c>
      <c r="G351" s="27">
        <f>G352+G353</f>
        <v>120360</v>
      </c>
      <c r="H351" s="27">
        <f t="shared" si="52"/>
        <v>425190</v>
      </c>
      <c r="I351" s="27">
        <f t="shared" si="53"/>
        <v>428659</v>
      </c>
      <c r="J351" s="27">
        <f>J352+J353</f>
        <v>327608</v>
      </c>
      <c r="K351" s="27">
        <f>K352+K353</f>
        <v>2070</v>
      </c>
      <c r="L351" s="27">
        <f>L352+L353</f>
        <v>329678</v>
      </c>
      <c r="M351" s="27">
        <f>M352+M353</f>
        <v>77821</v>
      </c>
      <c r="N351" s="27">
        <f t="shared" si="54"/>
        <v>249787</v>
      </c>
      <c r="O351" s="27">
        <f t="shared" si="55"/>
        <v>251857</v>
      </c>
      <c r="P351" s="6"/>
      <c r="Q351" s="4">
        <v>9</v>
      </c>
      <c r="R351" s="4"/>
      <c r="S351" s="6" t="s">
        <v>68</v>
      </c>
    </row>
    <row r="352" spans="1:19" ht="24" customHeight="1">
      <c r="A352" s="7">
        <v>9.1</v>
      </c>
      <c r="B352" s="8"/>
      <c r="C352" s="42" t="s">
        <v>69</v>
      </c>
      <c r="D352" s="26">
        <v>339076</v>
      </c>
      <c r="E352" s="26">
        <v>3049</v>
      </c>
      <c r="F352" s="26">
        <f>D352+E352</f>
        <v>342125</v>
      </c>
      <c r="G352" s="33">
        <v>67093</v>
      </c>
      <c r="H352" s="26">
        <f t="shared" si="52"/>
        <v>271983</v>
      </c>
      <c r="I352" s="26">
        <f t="shared" si="53"/>
        <v>275032</v>
      </c>
      <c r="J352" s="26">
        <v>193966</v>
      </c>
      <c r="K352" s="26">
        <v>1819</v>
      </c>
      <c r="L352" s="26">
        <f t="shared" si="56"/>
        <v>195785</v>
      </c>
      <c r="M352" s="33">
        <v>41055</v>
      </c>
      <c r="N352" s="26">
        <f t="shared" si="54"/>
        <v>152911</v>
      </c>
      <c r="O352" s="26">
        <f t="shared" si="55"/>
        <v>154730</v>
      </c>
      <c r="P352" s="9"/>
      <c r="Q352" s="7">
        <v>9.1</v>
      </c>
      <c r="R352" s="7"/>
      <c r="S352" s="9" t="s">
        <v>70</v>
      </c>
    </row>
    <row r="353" spans="1:19" ht="24" customHeight="1">
      <c r="A353" s="7">
        <v>9.2</v>
      </c>
      <c r="B353" s="8"/>
      <c r="C353" s="43" t="s">
        <v>71</v>
      </c>
      <c r="D353" s="26">
        <v>206474</v>
      </c>
      <c r="E353" s="26">
        <v>420</v>
      </c>
      <c r="F353" s="26">
        <f>D353+E353</f>
        <v>206894</v>
      </c>
      <c r="G353" s="33">
        <v>53267</v>
      </c>
      <c r="H353" s="26">
        <f t="shared" si="52"/>
        <v>153207</v>
      </c>
      <c r="I353" s="26">
        <f t="shared" si="53"/>
        <v>153627</v>
      </c>
      <c r="J353" s="26">
        <v>133642</v>
      </c>
      <c r="K353" s="26">
        <v>251</v>
      </c>
      <c r="L353" s="26">
        <f t="shared" si="56"/>
        <v>133893</v>
      </c>
      <c r="M353" s="33">
        <v>36766</v>
      </c>
      <c r="N353" s="26">
        <f t="shared" si="54"/>
        <v>96876</v>
      </c>
      <c r="O353" s="26">
        <f t="shared" si="55"/>
        <v>97127</v>
      </c>
      <c r="P353" s="9"/>
      <c r="Q353" s="7">
        <v>9.2</v>
      </c>
      <c r="R353" s="7"/>
      <c r="S353" s="9" t="s">
        <v>72</v>
      </c>
    </row>
    <row r="354" spans="1:19" ht="32.25" customHeight="1">
      <c r="A354" s="4">
        <v>10</v>
      </c>
      <c r="B354" s="5"/>
      <c r="C354" s="44" t="s">
        <v>73</v>
      </c>
      <c r="D354" s="27">
        <f aca="true" t="shared" si="57" ref="D354:O354">D351+D348+D343+D340+D339+D338+D335+D334+D330</f>
        <v>3071543</v>
      </c>
      <c r="E354" s="27">
        <f t="shared" si="57"/>
        <v>171184</v>
      </c>
      <c r="F354" s="27">
        <f t="shared" si="57"/>
        <v>3242727</v>
      </c>
      <c r="G354" s="27">
        <f t="shared" si="57"/>
        <v>1016131</v>
      </c>
      <c r="H354" s="27">
        <f t="shared" si="57"/>
        <v>2055412</v>
      </c>
      <c r="I354" s="27">
        <f t="shared" si="57"/>
        <v>2226596</v>
      </c>
      <c r="J354" s="27">
        <f t="shared" si="57"/>
        <v>2002046</v>
      </c>
      <c r="K354" s="27">
        <f t="shared" si="57"/>
        <v>106607</v>
      </c>
      <c r="L354" s="27">
        <f t="shared" si="57"/>
        <v>2108653</v>
      </c>
      <c r="M354" s="27">
        <f t="shared" si="57"/>
        <v>687882</v>
      </c>
      <c r="N354" s="27">
        <f t="shared" si="57"/>
        <v>1314164</v>
      </c>
      <c r="O354" s="27">
        <f t="shared" si="57"/>
        <v>1420771</v>
      </c>
      <c r="P354" s="6"/>
      <c r="Q354" s="4">
        <v>10</v>
      </c>
      <c r="R354" s="4"/>
      <c r="S354" s="6" t="s">
        <v>74</v>
      </c>
    </row>
    <row r="355" spans="1:19" ht="24" customHeight="1">
      <c r="A355" s="4">
        <v>11</v>
      </c>
      <c r="B355" s="24"/>
      <c r="C355" s="45" t="s">
        <v>88</v>
      </c>
      <c r="D355" s="27"/>
      <c r="E355" s="27"/>
      <c r="F355" s="27">
        <v>266481.52485604957</v>
      </c>
      <c r="G355" s="27"/>
      <c r="H355" s="27"/>
      <c r="I355" s="27">
        <f>F355</f>
        <v>266481.52485604957</v>
      </c>
      <c r="J355" s="27"/>
      <c r="K355" s="27"/>
      <c r="L355" s="27">
        <v>181205.98725421567</v>
      </c>
      <c r="M355" s="27"/>
      <c r="N355" s="27"/>
      <c r="O355" s="27">
        <f>L355</f>
        <v>181205.98725421567</v>
      </c>
      <c r="P355" s="6"/>
      <c r="Q355" s="4">
        <v>11</v>
      </c>
      <c r="R355" s="28"/>
      <c r="S355" s="6" t="s">
        <v>75</v>
      </c>
    </row>
    <row r="356" spans="1:19" ht="35.25" customHeight="1">
      <c r="A356" s="4">
        <v>12</v>
      </c>
      <c r="B356" s="24"/>
      <c r="C356" s="44" t="s">
        <v>89</v>
      </c>
      <c r="D356" s="27"/>
      <c r="E356" s="27"/>
      <c r="F356" s="27">
        <v>3509208.1527619623</v>
      </c>
      <c r="G356" s="27"/>
      <c r="H356" s="27"/>
      <c r="I356" s="27">
        <v>2493076.49179904</v>
      </c>
      <c r="J356" s="27"/>
      <c r="K356" s="27"/>
      <c r="L356" s="27">
        <v>2289860.4526640247</v>
      </c>
      <c r="M356" s="27"/>
      <c r="N356" s="27"/>
      <c r="O356" s="27">
        <v>1601978.4526640242</v>
      </c>
      <c r="P356" s="6"/>
      <c r="Q356" s="4">
        <v>12</v>
      </c>
      <c r="R356" s="28"/>
      <c r="S356" s="6" t="s">
        <v>107</v>
      </c>
    </row>
    <row r="357" spans="1:19" ht="24" customHeight="1">
      <c r="A357" s="4"/>
      <c r="B357" s="5"/>
      <c r="C357" s="46" t="s">
        <v>90</v>
      </c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6"/>
      <c r="Q357" s="4"/>
      <c r="R357" s="4"/>
      <c r="S357" s="6" t="s">
        <v>76</v>
      </c>
    </row>
    <row r="358" spans="1:19" ht="24" customHeight="1">
      <c r="A358" s="4">
        <v>13</v>
      </c>
      <c r="B358" s="5"/>
      <c r="C358" s="40" t="s">
        <v>105</v>
      </c>
      <c r="D358" s="27"/>
      <c r="E358" s="27"/>
      <c r="F358" s="27">
        <v>3521399.019461996</v>
      </c>
      <c r="G358" s="27"/>
      <c r="H358" s="27"/>
      <c r="I358" s="27">
        <v>2505267.358499074</v>
      </c>
      <c r="J358" s="27"/>
      <c r="K358" s="27"/>
      <c r="L358" s="27">
        <v>2297806.890722828</v>
      </c>
      <c r="M358" s="27"/>
      <c r="N358" s="27"/>
      <c r="O358" s="27">
        <v>1609924.8907228278</v>
      </c>
      <c r="P358" s="6"/>
      <c r="Q358" s="4">
        <v>13</v>
      </c>
      <c r="R358" s="4"/>
      <c r="S358" s="6" t="s">
        <v>106</v>
      </c>
    </row>
    <row r="359" spans="1:19" ht="24" customHeight="1">
      <c r="A359" s="12">
        <v>14</v>
      </c>
      <c r="B359" s="13"/>
      <c r="C359" s="47" t="s">
        <v>92</v>
      </c>
      <c r="D359" s="29"/>
      <c r="E359" s="29"/>
      <c r="F359" s="29">
        <f>F358-F356</f>
        <v>12190.866700033657</v>
      </c>
      <c r="G359" s="29"/>
      <c r="H359" s="29"/>
      <c r="I359" s="29">
        <f>I358-I356</f>
        <v>12190.866700033657</v>
      </c>
      <c r="J359" s="29"/>
      <c r="K359" s="29"/>
      <c r="L359" s="29">
        <f>L358-L356</f>
        <v>7946.438058803324</v>
      </c>
      <c r="M359" s="29"/>
      <c r="N359" s="29"/>
      <c r="O359" s="29">
        <f>O358-O356</f>
        <v>7946.4380588035565</v>
      </c>
      <c r="P359" s="14"/>
      <c r="Q359" s="12">
        <v>14</v>
      </c>
      <c r="R359" s="12"/>
      <c r="S359" s="14" t="s">
        <v>93</v>
      </c>
    </row>
    <row r="360" spans="1:19" ht="12.75">
      <c r="A360" s="16"/>
      <c r="B360" s="16"/>
      <c r="C360" s="48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</row>
    <row r="361" spans="1:19" ht="20.25">
      <c r="A361" s="19" t="s">
        <v>103</v>
      </c>
      <c r="B361" s="19"/>
      <c r="C361" s="49"/>
      <c r="D361" s="19"/>
      <c r="E361" s="19"/>
      <c r="F361" s="51" t="s">
        <v>82</v>
      </c>
      <c r="G361" s="51"/>
      <c r="H361" s="51"/>
      <c r="I361" s="20"/>
      <c r="J361" s="52" t="s">
        <v>83</v>
      </c>
      <c r="K361" s="52"/>
      <c r="L361" s="52"/>
      <c r="M361" s="52"/>
      <c r="N361" s="52" t="s">
        <v>84</v>
      </c>
      <c r="O361" s="52"/>
      <c r="P361" s="52"/>
      <c r="Q361" s="52"/>
      <c r="R361" s="52"/>
      <c r="S361" s="52"/>
    </row>
    <row r="362" spans="1:19" ht="20.25">
      <c r="A362" s="51" t="s">
        <v>85</v>
      </c>
      <c r="B362" s="51"/>
      <c r="C362" s="51"/>
      <c r="D362" s="51"/>
      <c r="E362" s="51"/>
      <c r="F362" s="16"/>
      <c r="G362" s="16"/>
      <c r="H362" s="16"/>
      <c r="I362" s="16"/>
      <c r="J362" s="52" t="s">
        <v>86</v>
      </c>
      <c r="K362" s="52"/>
      <c r="L362" s="52"/>
      <c r="M362" s="52"/>
      <c r="N362" s="52" t="s">
        <v>87</v>
      </c>
      <c r="O362" s="52"/>
      <c r="P362" s="52"/>
      <c r="Q362" s="52"/>
      <c r="R362" s="52"/>
      <c r="S362" s="52"/>
    </row>
  </sheetData>
  <sheetProtection/>
  <mergeCells count="114">
    <mergeCell ref="J284:O284"/>
    <mergeCell ref="P284:S288"/>
    <mergeCell ref="P244:S248"/>
    <mergeCell ref="A249:C249"/>
    <mergeCell ref="P249:S249"/>
    <mergeCell ref="H243:I243"/>
    <mergeCell ref="J243:K243"/>
    <mergeCell ref="A244:C248"/>
    <mergeCell ref="D244:I244"/>
    <mergeCell ref="J244:O244"/>
    <mergeCell ref="A241:I241"/>
    <mergeCell ref="J241:S241"/>
    <mergeCell ref="A242:I242"/>
    <mergeCell ref="J242:S242"/>
    <mergeCell ref="A121:I121"/>
    <mergeCell ref="J121:S121"/>
    <mergeCell ref="A122:I122"/>
    <mergeCell ref="J122:S122"/>
    <mergeCell ref="A209:C209"/>
    <mergeCell ref="P209:S209"/>
    <mergeCell ref="A204:C208"/>
    <mergeCell ref="D204:I204"/>
    <mergeCell ref="J204:O204"/>
    <mergeCell ref="P204:S208"/>
    <mergeCell ref="H203:I203"/>
    <mergeCell ref="J203:K203"/>
    <mergeCell ref="A201:I201"/>
    <mergeCell ref="J201:S201"/>
    <mergeCell ref="A202:I202"/>
    <mergeCell ref="J202:S202"/>
    <mergeCell ref="H163:I163"/>
    <mergeCell ref="J163:K163"/>
    <mergeCell ref="A124:C128"/>
    <mergeCell ref="D124:I124"/>
    <mergeCell ref="J124:O124"/>
    <mergeCell ref="P124:S128"/>
    <mergeCell ref="A129:C129"/>
    <mergeCell ref="P129:S129"/>
    <mergeCell ref="A161:I161"/>
    <mergeCell ref="J161:S161"/>
    <mergeCell ref="H123:I123"/>
    <mergeCell ref="J123:K123"/>
    <mergeCell ref="A1:I1"/>
    <mergeCell ref="J1:S1"/>
    <mergeCell ref="J4:O4"/>
    <mergeCell ref="P4:S8"/>
    <mergeCell ref="A9:C9"/>
    <mergeCell ref="P9:S9"/>
    <mergeCell ref="H43:I43"/>
    <mergeCell ref="J43:K43"/>
    <mergeCell ref="A164:C168"/>
    <mergeCell ref="D164:I164"/>
    <mergeCell ref="J164:O164"/>
    <mergeCell ref="P164:S168"/>
    <mergeCell ref="A169:C169"/>
    <mergeCell ref="P169:S169"/>
    <mergeCell ref="A2:I2"/>
    <mergeCell ref="J2:S2"/>
    <mergeCell ref="H3:I3"/>
    <mergeCell ref="J3:K3"/>
    <mergeCell ref="A4:C8"/>
    <mergeCell ref="D4:I4"/>
    <mergeCell ref="A162:I162"/>
    <mergeCell ref="J162:S162"/>
    <mergeCell ref="A41:I41"/>
    <mergeCell ref="J41:S41"/>
    <mergeCell ref="A42:I42"/>
    <mergeCell ref="J42:S42"/>
    <mergeCell ref="A49:C49"/>
    <mergeCell ref="P49:S49"/>
    <mergeCell ref="A44:C48"/>
    <mergeCell ref="D44:I44"/>
    <mergeCell ref="J44:O44"/>
    <mergeCell ref="P44:S48"/>
    <mergeCell ref="H83:I83"/>
    <mergeCell ref="J83:K83"/>
    <mergeCell ref="A81:I81"/>
    <mergeCell ref="J81:S81"/>
    <mergeCell ref="A82:I82"/>
    <mergeCell ref="J82:S82"/>
    <mergeCell ref="A89:C89"/>
    <mergeCell ref="P89:S89"/>
    <mergeCell ref="A84:C88"/>
    <mergeCell ref="D84:I84"/>
    <mergeCell ref="J84:O84"/>
    <mergeCell ref="P84:S88"/>
    <mergeCell ref="D324:I324"/>
    <mergeCell ref="J324:O324"/>
    <mergeCell ref="H283:I283"/>
    <mergeCell ref="J283:K283"/>
    <mergeCell ref="A322:I322"/>
    <mergeCell ref="J322:S322"/>
    <mergeCell ref="H323:I323"/>
    <mergeCell ref="J323:K323"/>
    <mergeCell ref="A284:C288"/>
    <mergeCell ref="D284:I284"/>
    <mergeCell ref="A281:I281"/>
    <mergeCell ref="J281:S281"/>
    <mergeCell ref="A282:I282"/>
    <mergeCell ref="J282:S282"/>
    <mergeCell ref="A289:C289"/>
    <mergeCell ref="P289:S289"/>
    <mergeCell ref="A321:I321"/>
    <mergeCell ref="J321:S321"/>
    <mergeCell ref="A362:E362"/>
    <mergeCell ref="J362:M362"/>
    <mergeCell ref="N362:S362"/>
    <mergeCell ref="P324:S328"/>
    <mergeCell ref="A329:C329"/>
    <mergeCell ref="P329:S329"/>
    <mergeCell ref="F361:H361"/>
    <mergeCell ref="J361:M361"/>
    <mergeCell ref="N361:S361"/>
    <mergeCell ref="A324:C328"/>
  </mergeCells>
  <printOptions horizontalCentered="1"/>
  <pageMargins left="0.75" right="0.75" top="1" bottom="1" header="0.5" footer="0.5"/>
  <pageSetup firstPageNumber="34" useFirstPageNumber="1" horizontalDpi="600" verticalDpi="600" orientation="portrait" pageOrder="overThenDown" paperSize="9" scale="68" r:id="rId1"/>
  <headerFooter alignWithMargins="0">
    <oddHeader>&amp;R&amp;"Arial Narrow,Bold"&amp;21&amp;P&amp;"Arial,Regular"&amp;10
</oddHeader>
    <oddFooter>&amp;Lपूर्णांकन के कारण योग मिलान नहीं होना संभावित है।
Totals may not tally due to rounding off.</oddFooter>
  </headerFooter>
  <rowBreaks count="8" manualBreakCount="8">
    <brk id="40" max="18" man="1"/>
    <brk id="80" max="18" man="1"/>
    <brk id="120" max="18" man="1"/>
    <brk id="160" max="18" man="1"/>
    <brk id="200" max="18" man="1"/>
    <brk id="240" max="18" man="1"/>
    <brk id="280" max="18" man="1"/>
    <brk id="320" max="1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 S K Mittal</cp:lastModifiedBy>
  <cp:lastPrinted>2014-05-27T10:31:54Z</cp:lastPrinted>
  <dcterms:created xsi:type="dcterms:W3CDTF">1996-10-14T23:33:28Z</dcterms:created>
  <dcterms:modified xsi:type="dcterms:W3CDTF">2014-07-11T07:35:12Z</dcterms:modified>
  <cp:category/>
  <cp:version/>
  <cp:contentType/>
  <cp:contentStatus/>
</cp:coreProperties>
</file>