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75" windowHeight="4470" tabRatio="598" activeTab="0"/>
  </bookViews>
  <sheets>
    <sheet name="S22" sheetId="1" r:id="rId1"/>
  </sheets>
  <definedNames>
    <definedName name="_Parse_Out" hidden="1">#REF!</definedName>
    <definedName name="_xlnm.Print_Area" localSheetId="0">'S22'!$A$1:$Q$190</definedName>
  </definedNames>
  <calcPr fullCalcOnLoad="1"/>
</workbook>
</file>

<file path=xl/sharedStrings.xml><?xml version="1.0" encoding="utf-8"?>
<sst xmlns="http://schemas.openxmlformats.org/spreadsheetml/2006/main" count="477" uniqueCount="75">
  <si>
    <t>STATEMENT 22: NET CAPITAL STOCK BY INDUSTRY OF USE</t>
  </si>
  <si>
    <t xml:space="preserve"> (as on 31st March)</t>
  </si>
  <si>
    <t>industry</t>
  </si>
  <si>
    <t xml:space="preserve">   NFCS</t>
  </si>
  <si>
    <t>Inventory</t>
  </si>
  <si>
    <t>NCS</t>
  </si>
  <si>
    <t xml:space="preserve"> =tÉÉäMÉ</t>
  </si>
  <si>
    <t>àÉiºªÉxÉ</t>
  </si>
  <si>
    <t>JÉxÉxÉ A´ÉÆ =iJÉxÉxÉ</t>
  </si>
  <si>
    <t xml:space="preserve"> ÉÊxÉ.ºÉ.</t>
  </si>
  <si>
    <t xml:space="preserve">  {ÉÚÆ.ºÉ.</t>
  </si>
  <si>
    <t>ÉÊxÉ.</t>
  </si>
  <si>
    <t xml:space="preserve"> {ÉÚÆ.ºÉ.</t>
  </si>
  <si>
    <t>agriculture</t>
  </si>
  <si>
    <t>forestry &amp; logging</t>
  </si>
  <si>
    <t>fishing</t>
  </si>
  <si>
    <t>mining &amp; quarrying</t>
  </si>
  <si>
    <t>manufacturing</t>
  </si>
  <si>
    <t>registered</t>
  </si>
  <si>
    <t>unregistered</t>
  </si>
  <si>
    <t>elect. gas &amp; water supply</t>
  </si>
  <si>
    <t>construction</t>
  </si>
  <si>
    <t>trade,hotels &amp; restaurants</t>
  </si>
  <si>
    <t>trade</t>
  </si>
  <si>
    <t>hotels &amp; restaurants</t>
  </si>
  <si>
    <t>railways</t>
  </si>
  <si>
    <t>transport by other means</t>
  </si>
  <si>
    <t>storage</t>
  </si>
  <si>
    <t>communication</t>
  </si>
  <si>
    <t>financing,insurance,real</t>
  </si>
  <si>
    <t>banking &amp; insurance</t>
  </si>
  <si>
    <t xml:space="preserve"> real estate,ownership of</t>
  </si>
  <si>
    <t>dwellings &amp; busi.services</t>
  </si>
  <si>
    <t>other services</t>
  </si>
  <si>
    <t>BÉEßÉÊ­É, ´ÉÉÉÊxÉBÉEÉÒ A´ÉÆ àÉiºªÉxÉ</t>
  </si>
  <si>
    <t>BÉEßÉÊ­É</t>
  </si>
  <si>
    <t>ÉÊ´ÉÉÊxÉàÉÉÇhÉ</t>
  </si>
  <si>
    <t>{ÉÆVÉÉÒBÉEßiÉ</t>
  </si>
  <si>
    <t>ÉÊxÉàÉÉÇhÉ</t>
  </si>
  <si>
    <t>BªÉÉ{ÉÉ®, cÉä]ãÉ A´ÉÆ VÉãÉ{ÉÉxÉ MÉßc</t>
  </si>
  <si>
    <t>cÉä]ãÉ A´ÉÆ VÉãÉ{ÉÉxÉMÉßc</t>
  </si>
  <si>
    <t>{ÉÉÊ®´ÉcxÉ, £ÉÆbÉ®hÉ A´ÉÆ ºÉÆSÉÉ®</t>
  </si>
  <si>
    <t>®äãÉ´Éä</t>
  </si>
  <si>
    <t>ºÉÆSÉÉ®</t>
  </si>
  <si>
    <t>¤ÉéÉËBÉEMÉ A´ÉÆ ¤ÉÉÒàÉÉ</t>
  </si>
  <si>
    <t>ãÉÉäBÉE |É¶ÉÉºÉxÉ A´ÉÆ ®FÉÉ</t>
  </si>
  <si>
    <t>(BÉE®Éä½ °ô{ÉªÉä)</t>
  </si>
  <si>
    <t xml:space="preserve">ÉÊ´ÉtÉÖiÉ, MÉèºÉ A´ÉÆ VÉãÉ +ÉÉ{ÉÚÉÌiÉ </t>
  </si>
  <si>
    <t>BªÉÉ{ÉÉ®</t>
  </si>
  <si>
    <t>£ÉÆbÉ®hÉ</t>
  </si>
  <si>
    <t>+ÉxªÉ {ÉÉÊ®´ÉcxÉ</t>
  </si>
  <si>
    <t>+É{ÉÆVÉÉÒBÉEßiÉ</t>
  </si>
  <si>
    <t xml:space="preserve">ºlÉÉ´É® ºÉÆ{ÉnÉ, +ÉÉ´ÉÉºÉÉå BÉEÉ </t>
  </si>
  <si>
    <t>º´ÉÉÉÊàÉi´É A´ÉÆ BªÉÉ´ÉºÉÉÉÊªÉBÉE ºÉä´ÉÉAÆ</t>
  </si>
  <si>
    <t xml:space="preserve">ÉÊ´ÉkÉ  BªÉ´ÉºlÉÉ, ¤ÉÉÒàÉÉ, ºlÉÉ´É® </t>
  </si>
  <si>
    <t>ºÉÆ{ÉnÉ A´ÉÆ BªÉÉ´ÉºÉÉÉÊªÉBÉE ºÉä´ÉÉAÆ</t>
  </si>
  <si>
    <t>estate &amp; business services</t>
  </si>
  <si>
    <t>+ÉxªÉ ºÉä´ÉÉAÆ</t>
  </si>
  <si>
    <t>public administration &amp; defence</t>
  </si>
  <si>
    <t>transport,storage &amp; communication</t>
  </si>
  <si>
    <t>ºÉÉàÉÖnÉÉÊªÉBÉE, ºÉÉàÉÉÉÊVÉBÉE A´ÉÆ ´ÉèªÉÉÎBÉDiÉBÉE ºÉä´ÉÉAÆ</t>
  </si>
  <si>
    <t>community,social &amp; personal services</t>
  </si>
  <si>
    <r>
      <t>total(</t>
    </r>
    <r>
      <rPr>
        <b/>
        <sz val="12"/>
        <rFont val="Arial Narrow"/>
        <family val="2"/>
      </rPr>
      <t>1</t>
    </r>
    <r>
      <rPr>
        <b/>
        <sz val="13"/>
        <rFont val="Arial Narrow"/>
        <family val="2"/>
      </rPr>
      <t xml:space="preserve"> to </t>
    </r>
    <r>
      <rPr>
        <b/>
        <sz val="12"/>
        <rFont val="Arial Narrow"/>
        <family val="2"/>
      </rPr>
      <t>9</t>
    </r>
    <r>
      <rPr>
        <b/>
        <sz val="13"/>
        <rFont val="Arial Narrow"/>
        <family val="2"/>
      </rPr>
      <t>): net capital stock</t>
    </r>
  </si>
  <si>
    <r>
      <t xml:space="preserve">  ÉÊ´É´É®hÉ </t>
    </r>
    <r>
      <rPr>
        <b/>
        <sz val="14"/>
        <rFont val="Arial Narrow"/>
        <family val="2"/>
      </rPr>
      <t>22</t>
    </r>
    <r>
      <rPr>
        <b/>
        <sz val="14"/>
        <rFont val="DV_Divyae"/>
        <family val="0"/>
      </rPr>
      <t>:</t>
    </r>
    <r>
      <rPr>
        <b/>
        <sz val="18"/>
        <rFont val="DV_Divyae"/>
        <family val="0"/>
      </rPr>
      <t xml:space="preserve">  =tÉÉäMÉ àÉå ={É£ÉÉäMÉ BÉEä +ÉxÉÖºÉÉ® ÉÊxÉ´ÉãÉ {ÉÚÆVÉÉÒ º]ÉìBÉE</t>
    </r>
  </si>
  <si>
    <r>
      <t xml:space="preserve">  (</t>
    </r>
    <r>
      <rPr>
        <b/>
        <sz val="16"/>
        <rFont val="Arial Narrow"/>
        <family val="2"/>
      </rPr>
      <t xml:space="preserve"> </t>
    </r>
    <r>
      <rPr>
        <b/>
        <sz val="14"/>
        <rFont val="Arial Narrow"/>
        <family val="2"/>
      </rPr>
      <t>31</t>
    </r>
    <r>
      <rPr>
        <b/>
        <sz val="16"/>
        <rFont val="DV_Divyae"/>
        <family val="0"/>
      </rPr>
      <t xml:space="preserve"> àÉÉSÉÇ BÉEÉä )</t>
    </r>
  </si>
  <si>
    <r>
      <t>(</t>
    </r>
    <r>
      <rPr>
        <b/>
        <sz val="16"/>
        <rFont val="DV_Divyae"/>
        <family val="0"/>
      </rPr>
      <t>|ÉSÉÉÊãÉiÉ £ÉÉ´ÉÉå {É®</t>
    </r>
    <r>
      <rPr>
        <b/>
        <sz val="16"/>
        <rFont val="Arial Narrow"/>
        <family val="2"/>
      </rPr>
      <t xml:space="preserve"> </t>
    </r>
    <r>
      <rPr>
        <b/>
        <sz val="14"/>
        <rFont val="Arial Narrow"/>
        <family val="2"/>
      </rPr>
      <t xml:space="preserve"> at current prices)</t>
    </r>
  </si>
  <si>
    <r>
      <t>VÉÉ®ÉÒ</t>
    </r>
    <r>
      <rPr>
        <b/>
        <sz val="14"/>
        <rFont val="Arial Narrow"/>
        <family val="2"/>
      </rPr>
      <t>...</t>
    </r>
  </si>
  <si>
    <t>CONTD…</t>
  </si>
  <si>
    <t>&lt;x´Éäx]®ÉÒ</t>
  </si>
  <si>
    <t>agriculture, forestry &amp; fishing</t>
  </si>
  <si>
    <t xml:space="preserve"> </t>
  </si>
  <si>
    <r>
      <t>(2004-05</t>
    </r>
    <r>
      <rPr>
        <b/>
        <sz val="16"/>
        <rFont val="Arial Narrow"/>
        <family val="2"/>
      </rPr>
      <t xml:space="preserve"> </t>
    </r>
    <r>
      <rPr>
        <b/>
        <sz val="16"/>
        <rFont val="DV_Divyae"/>
        <family val="0"/>
      </rPr>
      <t xml:space="preserve">BÉEä £ÉÉ´ÉÉå {É® </t>
    </r>
    <r>
      <rPr>
        <b/>
        <sz val="14"/>
        <rFont val="Arial Narrow"/>
        <family val="2"/>
      </rPr>
      <t xml:space="preserve"> at 2004-05 prices)</t>
    </r>
  </si>
  <si>
    <t>( ` crore )</t>
  </si>
  <si>
    <r>
      <t>´ÉÉÉÊxÉBÉEÉÒ A´ÉÆ</t>
    </r>
    <r>
      <rPr>
        <sz val="10"/>
        <rFont val="DV_Divyae"/>
        <family val="0"/>
      </rPr>
      <t xml:space="preserve"> लट्ठा</t>
    </r>
    <r>
      <rPr>
        <sz val="12"/>
        <rFont val="DV_Divyae"/>
        <family val="0"/>
      </rPr>
      <t xml:space="preserve"> ¤ÉxÉÉxÉÉ</t>
    </r>
  </si>
  <si>
    <r>
      <t>VÉÉä½  (</t>
    </r>
    <r>
      <rPr>
        <b/>
        <sz val="12"/>
        <rFont val="DV_Divyae"/>
        <family val="0"/>
      </rPr>
      <t>1</t>
    </r>
    <r>
      <rPr>
        <b/>
        <sz val="14"/>
        <rFont val="DV_Divyae"/>
        <family val="0"/>
      </rPr>
      <t xml:space="preserve"> ºÉä </t>
    </r>
    <r>
      <rPr>
        <b/>
        <sz val="12"/>
        <rFont val="DV_Divyae"/>
        <family val="0"/>
      </rPr>
      <t xml:space="preserve">9 </t>
    </r>
    <r>
      <rPr>
        <b/>
        <sz val="14"/>
        <rFont val="DV_Divyae"/>
        <family val="0"/>
      </rPr>
      <t>) ÉÊxÉ´ÉãÉ {ÉÚÆVÉÉÒ º]ÉìBÉE</t>
    </r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</si>
</sst>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_)"/>
    <numFmt numFmtId="173" formatCode="0.000"/>
    <numFmt numFmtId="174" formatCode="0.0"/>
    <numFmt numFmtId="175" formatCode="0.0000"/>
    <numFmt numFmtId="176" formatCode="0.00000"/>
  </numFmts>
  <fonts count="37">
    <font>
      <sz val="10"/>
      <name val="Courier"/>
      <family val="0"/>
    </font>
    <font>
      <sz val="10"/>
      <name val="Arial"/>
      <family val="0"/>
    </font>
    <font>
      <sz val="12"/>
      <name val="Courier"/>
      <family val="0"/>
    </font>
    <font>
      <sz val="12"/>
      <name val="Times New Roman"/>
      <family val="1"/>
    </font>
    <font>
      <i/>
      <sz val="13"/>
      <name val="DV_Divya"/>
      <family val="0"/>
    </font>
    <font>
      <b/>
      <sz val="12"/>
      <name val="Courier"/>
      <family val="0"/>
    </font>
    <font>
      <b/>
      <sz val="14"/>
      <name val="DV_Divyae"/>
      <family val="0"/>
    </font>
    <font>
      <b/>
      <sz val="13"/>
      <name val="DV_Divyae"/>
      <family val="0"/>
    </font>
    <font>
      <b/>
      <sz val="14"/>
      <name val="Arial Narrow"/>
      <family val="2"/>
    </font>
    <font>
      <b/>
      <sz val="13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18"/>
      <name val="DV_Divyae"/>
      <family val="0"/>
    </font>
    <font>
      <b/>
      <sz val="16"/>
      <name val="DV_Divyae"/>
      <family val="0"/>
    </font>
    <font>
      <b/>
      <sz val="16"/>
      <name val="Arial Narrow"/>
      <family val="2"/>
    </font>
    <font>
      <sz val="10"/>
      <color indexed="10"/>
      <name val="Courier"/>
      <family val="0"/>
    </font>
    <font>
      <b/>
      <sz val="13"/>
      <name val="Rupee Foradian"/>
      <family val="2"/>
    </font>
    <font>
      <sz val="12"/>
      <name val="DV_Divyae"/>
      <family val="0"/>
    </font>
    <font>
      <sz val="10"/>
      <name val="DV_Divya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DV_Divya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8" borderId="0" applyNumberFormat="0" applyBorder="0" applyAlignment="0" applyProtection="0"/>
    <xf numFmtId="0" fontId="35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24" fillId="3" borderId="0" applyNumberFormat="0" applyBorder="0" applyAlignment="0" applyProtection="0"/>
    <xf numFmtId="0" fontId="28" fillId="20" borderId="1" applyNumberFormat="0" applyAlignment="0" applyProtection="0"/>
    <xf numFmtId="0" fontId="30" fillId="21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6" fillId="7" borderId="1" applyNumberFormat="0" applyAlignment="0" applyProtection="0"/>
    <xf numFmtId="0" fontId="29" fillId="0" borderId="6" applyNumberFormat="0" applyFill="0" applyAlignment="0" applyProtection="0"/>
    <xf numFmtId="0" fontId="25" fillId="22" borderId="0" applyNumberFormat="0" applyBorder="0" applyAlignment="0" applyProtection="0"/>
    <xf numFmtId="0" fontId="0" fillId="23" borderId="7" applyNumberFormat="0" applyFont="0" applyAlignment="0" applyProtection="0"/>
    <xf numFmtId="0" fontId="27" fillId="20" borderId="8" applyNumberFormat="0" applyAlignment="0" applyProtection="0"/>
    <xf numFmtId="9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1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center"/>
    </xf>
    <xf numFmtId="0" fontId="0" fillId="0" borderId="0" xfId="0" applyFont="1" applyBorder="1" applyAlignment="1">
      <alignment/>
    </xf>
    <xf numFmtId="0" fontId="6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vertical="center"/>
    </xf>
    <xf numFmtId="0" fontId="9" fillId="0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0" fontId="11" fillId="0" borderId="11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10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0" fillId="0" borderId="0" xfId="0" applyFont="1" applyBorder="1" applyAlignment="1">
      <alignment/>
    </xf>
    <xf numFmtId="0" fontId="10" fillId="0" borderId="0" xfId="0" applyFont="1" applyFill="1" applyBorder="1" applyAlignment="1">
      <alignment horizontal="center" vertical="center"/>
    </xf>
    <xf numFmtId="1" fontId="11" fillId="0" borderId="0" xfId="0" applyNumberFormat="1" applyFont="1" applyFill="1" applyBorder="1" applyAlignment="1">
      <alignment vertical="center"/>
    </xf>
    <xf numFmtId="1" fontId="10" fillId="0" borderId="0" xfId="0" applyNumberFormat="1" applyFont="1" applyFill="1" applyBorder="1" applyAlignment="1">
      <alignment vertical="center"/>
    </xf>
    <xf numFmtId="1" fontId="10" fillId="0" borderId="10" xfId="0" applyNumberFormat="1" applyFont="1" applyFill="1" applyBorder="1" applyAlignment="1">
      <alignment vertical="center"/>
    </xf>
    <xf numFmtId="1" fontId="11" fillId="0" borderId="0" xfId="0" applyNumberFormat="1" applyFont="1" applyBorder="1" applyAlignment="1">
      <alignment vertical="center"/>
    </xf>
    <xf numFmtId="1" fontId="10" fillId="0" borderId="0" xfId="0" applyNumberFormat="1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1" fontId="0" fillId="0" borderId="0" xfId="0" applyNumberFormat="1" applyFont="1" applyBorder="1" applyAlignment="1">
      <alignment/>
    </xf>
    <xf numFmtId="1" fontId="15" fillId="0" borderId="0" xfId="0" applyNumberFormat="1" applyFont="1" applyBorder="1" applyAlignment="1">
      <alignment/>
    </xf>
    <xf numFmtId="0" fontId="11" fillId="0" borderId="1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vertical="center" wrapText="1"/>
    </xf>
    <xf numFmtId="0" fontId="17" fillId="0" borderId="0" xfId="0" applyFont="1" applyFill="1" applyBorder="1" applyAlignment="1" quotePrefix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top" wrapText="1"/>
    </xf>
    <xf numFmtId="0" fontId="18" fillId="0" borderId="0" xfId="0" applyFont="1" applyBorder="1" applyAlignment="1">
      <alignment wrapText="1"/>
    </xf>
    <xf numFmtId="0" fontId="18" fillId="0" borderId="0" xfId="0" applyFont="1" applyAlignment="1">
      <alignment wrapText="1"/>
    </xf>
    <xf numFmtId="0" fontId="6" fillId="0" borderId="10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90"/>
  <sheetViews>
    <sheetView tabSelected="1" view="pageBreakPreview" zoomScaleSheetLayoutView="100" zoomScalePageLayoutView="0" workbookViewId="0" topLeftCell="A1">
      <selection activeCell="A1" sqref="A1:H1"/>
    </sheetView>
  </sheetViews>
  <sheetFormatPr defaultColWidth="9.00390625" defaultRowHeight="12.75"/>
  <cols>
    <col min="1" max="1" width="4.75390625" style="0" customWidth="1"/>
    <col min="2" max="2" width="32.50390625" style="40" customWidth="1"/>
    <col min="3" max="3" width="10.25390625" style="0" customWidth="1"/>
    <col min="4" max="14" width="9.125" style="0" customWidth="1"/>
    <col min="15" max="15" width="2.50390625" style="0" customWidth="1"/>
    <col min="16" max="16" width="4.125" style="0" customWidth="1"/>
    <col min="17" max="17" width="33.625" style="0" customWidth="1"/>
  </cols>
  <sheetData>
    <row r="1" spans="1:17" ht="24" customHeight="1">
      <c r="A1" s="50" t="s">
        <v>63</v>
      </c>
      <c r="B1" s="50"/>
      <c r="C1" s="50"/>
      <c r="D1" s="50"/>
      <c r="E1" s="50"/>
      <c r="F1" s="50"/>
      <c r="G1" s="50"/>
      <c r="H1" s="50"/>
      <c r="I1" s="51" t="s">
        <v>0</v>
      </c>
      <c r="J1" s="51"/>
      <c r="K1" s="51"/>
      <c r="L1" s="51"/>
      <c r="M1" s="51"/>
      <c r="N1" s="51"/>
      <c r="O1" s="51"/>
      <c r="P1" s="51"/>
      <c r="Q1" s="51"/>
    </row>
    <row r="2" spans="1:17" ht="24" customHeight="1">
      <c r="A2" s="52" t="s">
        <v>64</v>
      </c>
      <c r="B2" s="52"/>
      <c r="C2" s="52"/>
      <c r="D2" s="52"/>
      <c r="E2" s="52"/>
      <c r="F2" s="52"/>
      <c r="G2" s="52"/>
      <c r="H2" s="52"/>
      <c r="I2" s="51" t="s">
        <v>1</v>
      </c>
      <c r="J2" s="51"/>
      <c r="K2" s="51"/>
      <c r="L2" s="51"/>
      <c r="M2" s="51"/>
      <c r="N2" s="51"/>
      <c r="O2" s="51"/>
      <c r="P2" s="51"/>
      <c r="Q2" s="51"/>
    </row>
    <row r="3" spans="1:17" ht="24" customHeight="1">
      <c r="A3" s="49" t="s">
        <v>65</v>
      </c>
      <c r="B3" s="51"/>
      <c r="C3" s="51"/>
      <c r="D3" s="51"/>
      <c r="E3" s="51"/>
      <c r="F3" s="51"/>
      <c r="G3" s="51"/>
      <c r="H3" s="51"/>
      <c r="I3" s="51" t="s">
        <v>71</v>
      </c>
      <c r="J3" s="51"/>
      <c r="K3" s="51"/>
      <c r="L3" s="51"/>
      <c r="M3" s="51"/>
      <c r="N3" s="51"/>
      <c r="O3" s="51"/>
      <c r="P3" s="51"/>
      <c r="Q3" s="51"/>
    </row>
    <row r="4" spans="1:17" ht="24" customHeight="1">
      <c r="A4" s="13"/>
      <c r="B4" s="38"/>
      <c r="C4" s="14"/>
      <c r="D4" s="14"/>
      <c r="E4" s="14"/>
      <c r="F4" s="14"/>
      <c r="G4" s="41" t="s">
        <v>46</v>
      </c>
      <c r="H4" s="41"/>
      <c r="I4" s="42" t="s">
        <v>72</v>
      </c>
      <c r="J4" s="43"/>
      <c r="K4" s="14"/>
      <c r="L4" s="14"/>
      <c r="M4" s="14"/>
      <c r="N4" s="14"/>
      <c r="O4" s="14"/>
      <c r="P4" s="15"/>
      <c r="Q4" s="15"/>
    </row>
    <row r="5" spans="1:17" ht="19.5" customHeight="1">
      <c r="A5" s="48" t="s">
        <v>6</v>
      </c>
      <c r="B5" s="48"/>
      <c r="C5" s="44">
        <v>2005</v>
      </c>
      <c r="D5" s="44"/>
      <c r="E5" s="44"/>
      <c r="F5" s="44">
        <v>2006</v>
      </c>
      <c r="G5" s="44"/>
      <c r="H5" s="44"/>
      <c r="I5" s="44">
        <v>2005</v>
      </c>
      <c r="J5" s="44"/>
      <c r="K5" s="44"/>
      <c r="L5" s="44">
        <v>2006</v>
      </c>
      <c r="M5" s="44"/>
      <c r="N5" s="44"/>
      <c r="O5" s="45" t="s">
        <v>2</v>
      </c>
      <c r="P5" s="45"/>
      <c r="Q5" s="45"/>
    </row>
    <row r="6" spans="1:17" ht="19.5" customHeight="1">
      <c r="A6" s="49"/>
      <c r="B6" s="49"/>
      <c r="C6" s="33" t="s">
        <v>9</v>
      </c>
      <c r="D6" s="33" t="s">
        <v>68</v>
      </c>
      <c r="E6" s="33" t="s">
        <v>11</v>
      </c>
      <c r="F6" s="33" t="s">
        <v>9</v>
      </c>
      <c r="G6" s="33" t="s">
        <v>68</v>
      </c>
      <c r="H6" s="33" t="s">
        <v>11</v>
      </c>
      <c r="I6" s="33" t="s">
        <v>9</v>
      </c>
      <c r="J6" s="33" t="s">
        <v>68</v>
      </c>
      <c r="K6" s="33" t="s">
        <v>11</v>
      </c>
      <c r="L6" s="33" t="s">
        <v>9</v>
      </c>
      <c r="M6" s="33" t="s">
        <v>68</v>
      </c>
      <c r="N6" s="33" t="s">
        <v>11</v>
      </c>
      <c r="O6" s="46"/>
      <c r="P6" s="46"/>
      <c r="Q6" s="46"/>
    </row>
    <row r="7" spans="1:17" ht="19.5" customHeight="1">
      <c r="A7" s="49"/>
      <c r="B7" s="49"/>
      <c r="C7" s="33" t="s">
        <v>10</v>
      </c>
      <c r="D7" s="33"/>
      <c r="E7" s="33" t="s">
        <v>12</v>
      </c>
      <c r="F7" s="33" t="s">
        <v>10</v>
      </c>
      <c r="G7" s="33"/>
      <c r="H7" s="33" t="s">
        <v>12</v>
      </c>
      <c r="I7" s="33" t="s">
        <v>10</v>
      </c>
      <c r="J7" s="33"/>
      <c r="K7" s="33" t="s">
        <v>12</v>
      </c>
      <c r="L7" s="33" t="s">
        <v>10</v>
      </c>
      <c r="M7" s="33"/>
      <c r="N7" s="33" t="s">
        <v>12</v>
      </c>
      <c r="O7" s="46"/>
      <c r="P7" s="46"/>
      <c r="Q7" s="46"/>
    </row>
    <row r="8" spans="1:17" ht="19.5" customHeight="1">
      <c r="A8" s="49"/>
      <c r="B8" s="49"/>
      <c r="C8" s="23" t="s">
        <v>3</v>
      </c>
      <c r="D8" s="23" t="s">
        <v>4</v>
      </c>
      <c r="E8" s="23" t="s">
        <v>5</v>
      </c>
      <c r="F8" s="23" t="s">
        <v>3</v>
      </c>
      <c r="G8" s="23" t="s">
        <v>4</v>
      </c>
      <c r="H8" s="23" t="s">
        <v>5</v>
      </c>
      <c r="I8" s="23" t="s">
        <v>3</v>
      </c>
      <c r="J8" s="23" t="s">
        <v>4</v>
      </c>
      <c r="K8" s="23" t="s">
        <v>5</v>
      </c>
      <c r="L8" s="23" t="s">
        <v>3</v>
      </c>
      <c r="M8" s="23" t="s">
        <v>4</v>
      </c>
      <c r="N8" s="23" t="s">
        <v>5</v>
      </c>
      <c r="O8" s="46"/>
      <c r="P8" s="46"/>
      <c r="Q8" s="46"/>
    </row>
    <row r="9" spans="1:17" ht="19.5" customHeight="1">
      <c r="A9" s="47">
        <v>1</v>
      </c>
      <c r="B9" s="47"/>
      <c r="C9" s="32">
        <v>2</v>
      </c>
      <c r="D9" s="32">
        <v>3</v>
      </c>
      <c r="E9" s="32">
        <v>4</v>
      </c>
      <c r="F9" s="32">
        <v>5</v>
      </c>
      <c r="G9" s="32">
        <v>6</v>
      </c>
      <c r="H9" s="32">
        <v>7</v>
      </c>
      <c r="I9" s="32">
        <v>8</v>
      </c>
      <c r="J9" s="32">
        <v>9</v>
      </c>
      <c r="K9" s="32">
        <v>10</v>
      </c>
      <c r="L9" s="32">
        <v>11</v>
      </c>
      <c r="M9" s="32">
        <v>12</v>
      </c>
      <c r="N9" s="32">
        <v>13</v>
      </c>
      <c r="O9" s="47">
        <v>1</v>
      </c>
      <c r="P9" s="47"/>
      <c r="Q9" s="47"/>
    </row>
    <row r="10" spans="1:17" ht="21.75" customHeight="1">
      <c r="A10" s="8">
        <v>1</v>
      </c>
      <c r="B10" s="34" t="s">
        <v>34</v>
      </c>
      <c r="C10" s="25">
        <f aca="true" t="shared" si="0" ref="C10:H10">C11+C12+C13</f>
        <v>933029</v>
      </c>
      <c r="D10" s="25">
        <f t="shared" si="0"/>
        <v>68730</v>
      </c>
      <c r="E10" s="25">
        <f t="shared" si="0"/>
        <v>1001759</v>
      </c>
      <c r="F10" s="25">
        <f t="shared" si="0"/>
        <v>1018718.8719874949</v>
      </c>
      <c r="G10" s="25">
        <f t="shared" si="0"/>
        <v>72388.45304493122</v>
      </c>
      <c r="H10" s="25">
        <f t="shared" si="0"/>
        <v>1091107.325032426</v>
      </c>
      <c r="I10" s="25">
        <f aca="true" t="shared" si="1" ref="I10:N10">I11+I12+I13</f>
        <v>933029</v>
      </c>
      <c r="J10" s="25">
        <f t="shared" si="1"/>
        <v>68730</v>
      </c>
      <c r="K10" s="25">
        <f t="shared" si="1"/>
        <v>1001759</v>
      </c>
      <c r="L10" s="25">
        <f t="shared" si="1"/>
        <v>978309.729200768</v>
      </c>
      <c r="M10" s="25">
        <f t="shared" si="1"/>
        <v>71223.68036983734</v>
      </c>
      <c r="N10" s="25">
        <f t="shared" si="1"/>
        <v>1049533.4095706055</v>
      </c>
      <c r="O10" s="5"/>
      <c r="P10" s="8">
        <v>1</v>
      </c>
      <c r="Q10" s="11" t="s">
        <v>69</v>
      </c>
    </row>
    <row r="11" spans="1:17" ht="21.75" customHeight="1">
      <c r="A11" s="9">
        <v>1.1</v>
      </c>
      <c r="B11" s="35" t="s">
        <v>35</v>
      </c>
      <c r="C11" s="27">
        <v>882054</v>
      </c>
      <c r="D11" s="27">
        <v>68306</v>
      </c>
      <c r="E11" s="24">
        <f>+C11+D11</f>
        <v>950360</v>
      </c>
      <c r="F11" s="27">
        <v>962304</v>
      </c>
      <c r="G11" s="27">
        <v>71901.2740077299</v>
      </c>
      <c r="H11" s="24">
        <f>+F11+G11</f>
        <v>1034205.27400773</v>
      </c>
      <c r="I11" s="27">
        <v>882054</v>
      </c>
      <c r="J11" s="27">
        <v>68306</v>
      </c>
      <c r="K11" s="24">
        <f>+I11+J11</f>
        <v>950360</v>
      </c>
      <c r="L11" s="27">
        <v>923834.8118284193</v>
      </c>
      <c r="M11" s="27">
        <v>70756.94436945287</v>
      </c>
      <c r="N11" s="24">
        <f>+L11+M11</f>
        <v>994591.7561978722</v>
      </c>
      <c r="O11" s="1"/>
      <c r="P11" s="9">
        <v>1.1</v>
      </c>
      <c r="Q11" s="12" t="s">
        <v>13</v>
      </c>
    </row>
    <row r="12" spans="1:17" ht="21.75" customHeight="1">
      <c r="A12" s="9">
        <v>1.2</v>
      </c>
      <c r="B12" s="35" t="s">
        <v>73</v>
      </c>
      <c r="C12" s="27">
        <v>20212</v>
      </c>
      <c r="D12" s="27">
        <v>427</v>
      </c>
      <c r="E12" s="24">
        <f>+C12+D12</f>
        <v>20639</v>
      </c>
      <c r="F12" s="27">
        <v>21425</v>
      </c>
      <c r="G12" s="27">
        <v>490.2466989243193</v>
      </c>
      <c r="H12" s="24">
        <f>+F12+G12</f>
        <v>21915.24669892432</v>
      </c>
      <c r="I12" s="27">
        <v>20212</v>
      </c>
      <c r="J12" s="27">
        <v>427</v>
      </c>
      <c r="K12" s="24">
        <f>+I12+J12</f>
        <v>20639</v>
      </c>
      <c r="L12" s="27">
        <v>20581.917372348686</v>
      </c>
      <c r="M12" s="27">
        <v>469.67493669699104</v>
      </c>
      <c r="N12" s="24">
        <f>+L12+M12</f>
        <v>21051.592309045678</v>
      </c>
      <c r="O12" s="1"/>
      <c r="P12" s="9">
        <v>1.2</v>
      </c>
      <c r="Q12" s="12" t="s">
        <v>14</v>
      </c>
    </row>
    <row r="13" spans="1:17" ht="21.75" customHeight="1">
      <c r="A13" s="9">
        <v>1.3</v>
      </c>
      <c r="B13" s="35" t="s">
        <v>7</v>
      </c>
      <c r="C13" s="27">
        <v>30763</v>
      </c>
      <c r="D13" s="27">
        <v>-3</v>
      </c>
      <c r="E13" s="24">
        <f>+C13+D13</f>
        <v>30760</v>
      </c>
      <c r="F13" s="27">
        <v>34989.87198749482</v>
      </c>
      <c r="G13" s="27">
        <v>-3.067661723011377</v>
      </c>
      <c r="H13" s="24">
        <f>+F13+G13</f>
        <v>34986.80432577181</v>
      </c>
      <c r="I13" s="27">
        <v>30763</v>
      </c>
      <c r="J13" s="27">
        <v>-3</v>
      </c>
      <c r="K13" s="24">
        <f>+I13+J13</f>
        <v>30760</v>
      </c>
      <c r="L13" s="27">
        <v>33893</v>
      </c>
      <c r="M13" s="27">
        <v>-2.938936312522875</v>
      </c>
      <c r="N13" s="24">
        <f>+L13+M13</f>
        <v>33890.06106368748</v>
      </c>
      <c r="O13" s="1"/>
      <c r="P13" s="9">
        <v>1.3</v>
      </c>
      <c r="Q13" s="12" t="s">
        <v>15</v>
      </c>
    </row>
    <row r="14" spans="1:17" ht="21.75" customHeight="1">
      <c r="A14" s="8">
        <v>2</v>
      </c>
      <c r="B14" s="34" t="s">
        <v>8</v>
      </c>
      <c r="C14" s="28">
        <v>216285</v>
      </c>
      <c r="D14" s="28">
        <v>16481</v>
      </c>
      <c r="E14" s="25">
        <f>+C14+D14</f>
        <v>232766</v>
      </c>
      <c r="F14" s="28">
        <v>262368.75090679794</v>
      </c>
      <c r="G14" s="28">
        <v>21887.795269986997</v>
      </c>
      <c r="H14" s="25">
        <f>+F14+G14</f>
        <v>284256.54617678496</v>
      </c>
      <c r="I14" s="28">
        <v>216285</v>
      </c>
      <c r="J14" s="28">
        <v>16481</v>
      </c>
      <c r="K14" s="25">
        <f>+I14+J14</f>
        <v>232766</v>
      </c>
      <c r="L14" s="28">
        <v>252155.98593156558</v>
      </c>
      <c r="M14" s="28">
        <v>18810.091921622432</v>
      </c>
      <c r="N14" s="25">
        <f>+L14+M14</f>
        <v>270966.07785318804</v>
      </c>
      <c r="O14" s="5"/>
      <c r="P14" s="8">
        <v>2</v>
      </c>
      <c r="Q14" s="11" t="s">
        <v>16</v>
      </c>
    </row>
    <row r="15" spans="1:17" ht="21.75" customHeight="1">
      <c r="A15" s="8">
        <v>3</v>
      </c>
      <c r="B15" s="34" t="s">
        <v>36</v>
      </c>
      <c r="C15" s="25">
        <f aca="true" t="shared" si="2" ref="C15:H15">C16+C17</f>
        <v>2321438</v>
      </c>
      <c r="D15" s="25">
        <f t="shared" si="2"/>
        <v>306650</v>
      </c>
      <c r="E15" s="25">
        <f t="shared" si="2"/>
        <v>2628088</v>
      </c>
      <c r="F15" s="25">
        <f t="shared" si="2"/>
        <v>2637585.953200388</v>
      </c>
      <c r="G15" s="25">
        <f t="shared" si="2"/>
        <v>370130.64044064877</v>
      </c>
      <c r="H15" s="25">
        <f t="shared" si="2"/>
        <v>3007716.593641036</v>
      </c>
      <c r="I15" s="25">
        <f aca="true" t="shared" si="3" ref="I15:N15">I16+I17</f>
        <v>2321438</v>
      </c>
      <c r="J15" s="25">
        <f t="shared" si="3"/>
        <v>306650</v>
      </c>
      <c r="K15" s="25">
        <f t="shared" si="3"/>
        <v>2628088</v>
      </c>
      <c r="L15" s="25">
        <f t="shared" si="3"/>
        <v>2548927.183430917</v>
      </c>
      <c r="M15" s="25">
        <f t="shared" si="3"/>
        <v>361688.7336680052</v>
      </c>
      <c r="N15" s="25">
        <f t="shared" si="3"/>
        <v>2910615.9170989227</v>
      </c>
      <c r="O15" s="5"/>
      <c r="P15" s="8">
        <v>3</v>
      </c>
      <c r="Q15" s="11" t="s">
        <v>17</v>
      </c>
    </row>
    <row r="16" spans="1:17" ht="21.75" customHeight="1">
      <c r="A16" s="9">
        <v>3.1</v>
      </c>
      <c r="B16" s="35" t="s">
        <v>37</v>
      </c>
      <c r="C16" s="27">
        <v>1713524</v>
      </c>
      <c r="D16" s="27">
        <v>261767</v>
      </c>
      <c r="E16" s="24">
        <f>+C16+D16</f>
        <v>1975291</v>
      </c>
      <c r="F16" s="27">
        <v>1963948.6117008384</v>
      </c>
      <c r="G16" s="27">
        <v>321291.9118646488</v>
      </c>
      <c r="H16" s="24">
        <f>+F16+G16</f>
        <v>2285240.523565487</v>
      </c>
      <c r="I16" s="27">
        <v>1713524</v>
      </c>
      <c r="J16" s="27">
        <v>261767</v>
      </c>
      <c r="K16" s="24">
        <f>+I16+J16</f>
        <v>1975291</v>
      </c>
      <c r="L16" s="27">
        <v>1901746.0457788955</v>
      </c>
      <c r="M16" s="27">
        <v>314003.97622219386</v>
      </c>
      <c r="N16" s="24">
        <f>+L16+M16</f>
        <v>2215750.0220010895</v>
      </c>
      <c r="O16" s="1"/>
      <c r="P16" s="9">
        <v>3.1</v>
      </c>
      <c r="Q16" s="12" t="s">
        <v>18</v>
      </c>
    </row>
    <row r="17" spans="1:17" ht="21.75" customHeight="1">
      <c r="A17" s="9">
        <v>3.2</v>
      </c>
      <c r="B17" s="36" t="s">
        <v>51</v>
      </c>
      <c r="C17" s="27">
        <v>607914</v>
      </c>
      <c r="D17" s="27">
        <v>44883</v>
      </c>
      <c r="E17" s="24">
        <f>+C17+D17</f>
        <v>652797</v>
      </c>
      <c r="F17" s="27">
        <v>673637.3414995491</v>
      </c>
      <c r="G17" s="27">
        <v>48838.728575999994</v>
      </c>
      <c r="H17" s="24">
        <f>+F17+G17</f>
        <v>722476.0700755491</v>
      </c>
      <c r="I17" s="27">
        <v>607914</v>
      </c>
      <c r="J17" s="27">
        <v>44883</v>
      </c>
      <c r="K17" s="24">
        <f>+I17+J17</f>
        <v>652797</v>
      </c>
      <c r="L17" s="27">
        <v>647181.1376520215</v>
      </c>
      <c r="M17" s="27">
        <v>47684.75744581136</v>
      </c>
      <c r="N17" s="24">
        <f>+L17+M17</f>
        <v>694865.8950978329</v>
      </c>
      <c r="O17" s="1"/>
      <c r="P17" s="9">
        <v>3.2</v>
      </c>
      <c r="Q17" s="12" t="s">
        <v>19</v>
      </c>
    </row>
    <row r="18" spans="1:17" ht="21.75" customHeight="1">
      <c r="A18" s="8">
        <v>4</v>
      </c>
      <c r="B18" s="34" t="s">
        <v>47</v>
      </c>
      <c r="C18" s="28">
        <v>702133</v>
      </c>
      <c r="D18" s="28">
        <v>16358</v>
      </c>
      <c r="E18" s="25">
        <f>+C18+D18</f>
        <v>718491</v>
      </c>
      <c r="F18" s="28">
        <v>766445.4927692087</v>
      </c>
      <c r="G18" s="28">
        <v>20027.907874108812</v>
      </c>
      <c r="H18" s="25">
        <f>+F18+G18</f>
        <v>786473.4006433175</v>
      </c>
      <c r="I18" s="28">
        <v>702133</v>
      </c>
      <c r="J18" s="28">
        <v>16358</v>
      </c>
      <c r="K18" s="25">
        <f>+I18+J18</f>
        <v>718491</v>
      </c>
      <c r="L18" s="28">
        <v>735164.5687842414</v>
      </c>
      <c r="M18" s="28">
        <v>19526.418702003328</v>
      </c>
      <c r="N18" s="25">
        <f>+L18+M18</f>
        <v>754690.9874862448</v>
      </c>
      <c r="O18" s="5"/>
      <c r="P18" s="8">
        <v>4</v>
      </c>
      <c r="Q18" s="11" t="s">
        <v>20</v>
      </c>
    </row>
    <row r="19" spans="1:17" ht="21.75" customHeight="1">
      <c r="A19" s="8">
        <v>5</v>
      </c>
      <c r="B19" s="34" t="s">
        <v>38</v>
      </c>
      <c r="C19" s="28">
        <v>236280</v>
      </c>
      <c r="D19" s="28">
        <v>25686</v>
      </c>
      <c r="E19" s="25">
        <f>+C19+D19</f>
        <v>261966</v>
      </c>
      <c r="F19" s="28">
        <v>283257.19699343323</v>
      </c>
      <c r="G19" s="28">
        <v>29587.768939027395</v>
      </c>
      <c r="H19" s="25">
        <f>+F19+G19</f>
        <v>312844.9659324606</v>
      </c>
      <c r="I19" s="28">
        <v>236280</v>
      </c>
      <c r="J19" s="28">
        <v>25686</v>
      </c>
      <c r="K19" s="25">
        <f>+I19+J19</f>
        <v>261966</v>
      </c>
      <c r="L19" s="28">
        <v>274529.4305730377</v>
      </c>
      <c r="M19" s="28">
        <v>28579.837357170632</v>
      </c>
      <c r="N19" s="25">
        <f>+L19+M19</f>
        <v>303109.26793020836</v>
      </c>
      <c r="O19" s="5"/>
      <c r="P19" s="8">
        <v>5</v>
      </c>
      <c r="Q19" s="11" t="s">
        <v>21</v>
      </c>
    </row>
    <row r="20" spans="1:17" ht="21.75" customHeight="1">
      <c r="A20" s="8">
        <v>6</v>
      </c>
      <c r="B20" s="34" t="s">
        <v>39</v>
      </c>
      <c r="C20" s="25">
        <f aca="true" t="shared" si="4" ref="C20:H20">C21+C22</f>
        <v>454870</v>
      </c>
      <c r="D20" s="25">
        <f t="shared" si="4"/>
        <v>134240</v>
      </c>
      <c r="E20" s="25">
        <f t="shared" si="4"/>
        <v>589110</v>
      </c>
      <c r="F20" s="25">
        <f t="shared" si="4"/>
        <v>541997.6844110049</v>
      </c>
      <c r="G20" s="25">
        <f t="shared" si="4"/>
        <v>150827.20739966078</v>
      </c>
      <c r="H20" s="25">
        <f t="shared" si="4"/>
        <v>692824.8918106657</v>
      </c>
      <c r="I20" s="25">
        <f aca="true" t="shared" si="5" ref="I20:N20">I21+I22</f>
        <v>454870</v>
      </c>
      <c r="J20" s="25">
        <f t="shared" si="5"/>
        <v>134240</v>
      </c>
      <c r="K20" s="25">
        <f t="shared" si="5"/>
        <v>589110</v>
      </c>
      <c r="L20" s="25">
        <f t="shared" si="5"/>
        <v>523355.3153532649</v>
      </c>
      <c r="M20" s="25">
        <f t="shared" si="5"/>
        <v>144399.75555434788</v>
      </c>
      <c r="N20" s="25">
        <f t="shared" si="5"/>
        <v>667755.0709076128</v>
      </c>
      <c r="O20" s="5"/>
      <c r="P20" s="8">
        <v>6</v>
      </c>
      <c r="Q20" s="11" t="s">
        <v>22</v>
      </c>
    </row>
    <row r="21" spans="1:17" ht="21.75" customHeight="1">
      <c r="A21" s="9">
        <v>6.1</v>
      </c>
      <c r="B21" s="35" t="s">
        <v>48</v>
      </c>
      <c r="C21" s="27">
        <v>371949</v>
      </c>
      <c r="D21" s="27">
        <v>132162</v>
      </c>
      <c r="E21" s="24">
        <f>+C21+D21</f>
        <v>504111</v>
      </c>
      <c r="F21" s="27">
        <v>442749.8796407004</v>
      </c>
      <c r="G21" s="27">
        <v>148516.07261697744</v>
      </c>
      <c r="H21" s="24">
        <f>+F21+G21</f>
        <v>591265.9522576779</v>
      </c>
      <c r="I21" s="27">
        <v>371949</v>
      </c>
      <c r="J21" s="27">
        <v>132162</v>
      </c>
      <c r="K21" s="24">
        <f>+I21+J21</f>
        <v>504111</v>
      </c>
      <c r="L21" s="27">
        <v>427346.0756572959</v>
      </c>
      <c r="M21" s="27">
        <v>142187.48902620727</v>
      </c>
      <c r="N21" s="24">
        <f>+L21+M21</f>
        <v>569533.5646835031</v>
      </c>
      <c r="O21" s="1"/>
      <c r="P21" s="9">
        <v>6.1</v>
      </c>
      <c r="Q21" s="12" t="s">
        <v>23</v>
      </c>
    </row>
    <row r="22" spans="1:17" ht="21.75" customHeight="1">
      <c r="A22" s="9">
        <v>6.2</v>
      </c>
      <c r="B22" s="35" t="s">
        <v>40</v>
      </c>
      <c r="C22" s="27">
        <v>82921</v>
      </c>
      <c r="D22" s="27">
        <v>2078</v>
      </c>
      <c r="E22" s="24">
        <f>+C22+D22</f>
        <v>84999</v>
      </c>
      <c r="F22" s="27">
        <v>99247.80477030444</v>
      </c>
      <c r="G22" s="27">
        <v>2311.13478268333</v>
      </c>
      <c r="H22" s="24">
        <f>+F22+G22</f>
        <v>101558.93955298778</v>
      </c>
      <c r="I22" s="27">
        <v>82921</v>
      </c>
      <c r="J22" s="27">
        <v>2078</v>
      </c>
      <c r="K22" s="24">
        <f>+I22+J22</f>
        <v>84999</v>
      </c>
      <c r="L22" s="27">
        <v>96009.23969596904</v>
      </c>
      <c r="M22" s="27">
        <v>2212.2665281406207</v>
      </c>
      <c r="N22" s="24">
        <f>+L22+M22</f>
        <v>98221.50622410966</v>
      </c>
      <c r="O22" s="1"/>
      <c r="P22" s="9">
        <v>6.2</v>
      </c>
      <c r="Q22" s="12" t="s">
        <v>24</v>
      </c>
    </row>
    <row r="23" spans="1:17" ht="21.75" customHeight="1">
      <c r="A23" s="8">
        <v>7</v>
      </c>
      <c r="B23" s="34" t="s">
        <v>41</v>
      </c>
      <c r="C23" s="25">
        <f aca="true" t="shared" si="6" ref="C23:H23">C24+C25+C26+C27</f>
        <v>579283</v>
      </c>
      <c r="D23" s="25">
        <f t="shared" si="6"/>
        <v>14724</v>
      </c>
      <c r="E23" s="25">
        <f t="shared" si="6"/>
        <v>594007</v>
      </c>
      <c r="F23" s="25">
        <f t="shared" si="6"/>
        <v>645369.923657526</v>
      </c>
      <c r="G23" s="25">
        <f t="shared" si="6"/>
        <v>16445.42743687682</v>
      </c>
      <c r="H23" s="25">
        <f t="shared" si="6"/>
        <v>661815.3510944028</v>
      </c>
      <c r="I23" s="25">
        <f aca="true" t="shared" si="7" ref="I23:N23">I24+I25+I26+I27</f>
        <v>579283</v>
      </c>
      <c r="J23" s="25">
        <f t="shared" si="7"/>
        <v>14724</v>
      </c>
      <c r="K23" s="25">
        <f t="shared" si="7"/>
        <v>594007</v>
      </c>
      <c r="L23" s="25">
        <f t="shared" si="7"/>
        <v>625926.6690594028</v>
      </c>
      <c r="M23" s="25">
        <f t="shared" si="7"/>
        <v>15987.836476250997</v>
      </c>
      <c r="N23" s="25">
        <f t="shared" si="7"/>
        <v>641914.5055356538</v>
      </c>
      <c r="O23" s="5"/>
      <c r="P23" s="8">
        <v>7</v>
      </c>
      <c r="Q23" s="11" t="s">
        <v>59</v>
      </c>
    </row>
    <row r="24" spans="1:17" ht="21.75" customHeight="1">
      <c r="A24" s="9">
        <v>7.1</v>
      </c>
      <c r="B24" s="35" t="s">
        <v>42</v>
      </c>
      <c r="C24" s="27">
        <v>194145</v>
      </c>
      <c r="D24" s="27">
        <v>1955</v>
      </c>
      <c r="E24" s="24">
        <f>+C24+D24</f>
        <v>196100</v>
      </c>
      <c r="F24" s="27">
        <v>205571.10979475084</v>
      </c>
      <c r="G24" s="27">
        <v>2404</v>
      </c>
      <c r="H24" s="24">
        <f>+F24+G24</f>
        <v>207975.10979475084</v>
      </c>
      <c r="I24" s="27">
        <v>194145</v>
      </c>
      <c r="J24" s="27">
        <v>1955</v>
      </c>
      <c r="K24" s="24">
        <f>+I24+J24</f>
        <v>196100</v>
      </c>
      <c r="L24" s="27">
        <v>201374.79731582882</v>
      </c>
      <c r="M24" s="27">
        <v>2303.578597506888</v>
      </c>
      <c r="N24" s="24">
        <f>+L24+M24</f>
        <v>203678.3759133357</v>
      </c>
      <c r="O24" s="1"/>
      <c r="P24" s="9">
        <v>7.1</v>
      </c>
      <c r="Q24" s="12" t="s">
        <v>25</v>
      </c>
    </row>
    <row r="25" spans="1:17" ht="21.75" customHeight="1">
      <c r="A25" s="9">
        <v>7.2</v>
      </c>
      <c r="B25" s="36" t="s">
        <v>50</v>
      </c>
      <c r="C25" s="27">
        <v>222903</v>
      </c>
      <c r="D25" s="27">
        <v>3754</v>
      </c>
      <c r="E25" s="24">
        <f>+C25+D25</f>
        <v>226657</v>
      </c>
      <c r="F25" s="27">
        <v>256428.3362956919</v>
      </c>
      <c r="G25" s="27">
        <v>4210.039068563907</v>
      </c>
      <c r="H25" s="24">
        <f>+F25+G25</f>
        <v>260638.3753642558</v>
      </c>
      <c r="I25" s="27">
        <v>222903</v>
      </c>
      <c r="J25" s="27">
        <v>3754</v>
      </c>
      <c r="K25" s="24">
        <f>+I25+J25</f>
        <v>226657</v>
      </c>
      <c r="L25" s="27">
        <v>248783.03532661725</v>
      </c>
      <c r="M25" s="27">
        <v>4265.4483259805575</v>
      </c>
      <c r="N25" s="24">
        <f>+L25+M25</f>
        <v>253048.48365259782</v>
      </c>
      <c r="O25" s="1"/>
      <c r="P25" s="9">
        <v>7.2</v>
      </c>
      <c r="Q25" s="12" t="s">
        <v>26</v>
      </c>
    </row>
    <row r="26" spans="1:17" ht="21.75" customHeight="1">
      <c r="A26" s="9">
        <v>7.3</v>
      </c>
      <c r="B26" s="35" t="s">
        <v>49</v>
      </c>
      <c r="C26" s="27">
        <v>6049</v>
      </c>
      <c r="D26" s="27">
        <v>5597</v>
      </c>
      <c r="E26" s="24">
        <f>+C26+D26</f>
        <v>11646</v>
      </c>
      <c r="F26" s="27">
        <v>6926.535191233888</v>
      </c>
      <c r="G26" s="27">
        <v>5762.419866240603</v>
      </c>
      <c r="H26" s="24">
        <f>+F26+G26</f>
        <v>12688.955057474492</v>
      </c>
      <c r="I26" s="27">
        <v>6049</v>
      </c>
      <c r="J26" s="27">
        <v>5597</v>
      </c>
      <c r="K26" s="24">
        <f>+I26+J26</f>
        <v>11646</v>
      </c>
      <c r="L26" s="27">
        <v>6655</v>
      </c>
      <c r="M26" s="27">
        <v>5520.61684828569</v>
      </c>
      <c r="N26" s="24">
        <f>+L26+M26</f>
        <v>12175.61684828569</v>
      </c>
      <c r="O26" s="1"/>
      <c r="P26" s="9">
        <v>7.3</v>
      </c>
      <c r="Q26" s="12" t="s">
        <v>27</v>
      </c>
    </row>
    <row r="27" spans="1:17" ht="21.75" customHeight="1">
      <c r="A27" s="9">
        <v>7.4</v>
      </c>
      <c r="B27" s="35" t="s">
        <v>43</v>
      </c>
      <c r="C27" s="27">
        <v>156186</v>
      </c>
      <c r="D27" s="27">
        <v>3418</v>
      </c>
      <c r="E27" s="24">
        <f>+C27+D27</f>
        <v>159604</v>
      </c>
      <c r="F27" s="27">
        <v>176443.94237584935</v>
      </c>
      <c r="G27" s="27">
        <v>4068.96850207231</v>
      </c>
      <c r="H27" s="24">
        <f>+F27+G27</f>
        <v>180512.91087792165</v>
      </c>
      <c r="I27" s="27">
        <v>156186</v>
      </c>
      <c r="J27" s="27">
        <v>3418</v>
      </c>
      <c r="K27" s="24">
        <f>+I27+J27</f>
        <v>159604</v>
      </c>
      <c r="L27" s="27">
        <v>169113.83641695668</v>
      </c>
      <c r="M27" s="27">
        <v>3898.192704477862</v>
      </c>
      <c r="N27" s="24">
        <f>+L27+M27</f>
        <v>173012.02912143455</v>
      </c>
      <c r="O27" s="1"/>
      <c r="P27" s="9">
        <v>7.4</v>
      </c>
      <c r="Q27" s="12" t="s">
        <v>28</v>
      </c>
    </row>
    <row r="28" spans="1:17" ht="21.75" customHeight="1">
      <c r="A28" s="8">
        <v>8</v>
      </c>
      <c r="B28" s="34" t="s">
        <v>54</v>
      </c>
      <c r="C28" s="25">
        <f aca="true" t="shared" si="8" ref="C28:H28">C30+C31</f>
        <v>1731975</v>
      </c>
      <c r="D28" s="25">
        <f t="shared" si="8"/>
        <v>4667</v>
      </c>
      <c r="E28" s="25">
        <f t="shared" si="8"/>
        <v>1736642</v>
      </c>
      <c r="F28" s="25">
        <f t="shared" si="8"/>
        <v>1920353.2319119936</v>
      </c>
      <c r="G28" s="25">
        <f t="shared" si="8"/>
        <v>3339.2561351424292</v>
      </c>
      <c r="H28" s="25">
        <f t="shared" si="8"/>
        <v>1923692.488047136</v>
      </c>
      <c r="I28" s="25">
        <f aca="true" t="shared" si="9" ref="I28:N28">I30+I31</f>
        <v>1731975</v>
      </c>
      <c r="J28" s="25">
        <f t="shared" si="9"/>
        <v>4667</v>
      </c>
      <c r="K28" s="25">
        <f t="shared" si="9"/>
        <v>1736642</v>
      </c>
      <c r="L28" s="25">
        <f t="shared" si="9"/>
        <v>1857767.8112431788</v>
      </c>
      <c r="M28" s="25">
        <f t="shared" si="9"/>
        <v>3197.458750363213</v>
      </c>
      <c r="N28" s="25">
        <f t="shared" si="9"/>
        <v>1860965.269993542</v>
      </c>
      <c r="O28" s="5"/>
      <c r="P28" s="8">
        <v>8</v>
      </c>
      <c r="Q28" s="11" t="s">
        <v>29</v>
      </c>
    </row>
    <row r="29" spans="1:17" ht="21.75" customHeight="1">
      <c r="A29" s="8"/>
      <c r="B29" s="34" t="s">
        <v>55</v>
      </c>
      <c r="C29" s="29"/>
      <c r="D29" s="27"/>
      <c r="E29" s="25"/>
      <c r="F29" s="29"/>
      <c r="G29" s="27"/>
      <c r="H29" s="25"/>
      <c r="I29" s="29"/>
      <c r="J29" s="27"/>
      <c r="K29" s="25"/>
      <c r="L29" s="29"/>
      <c r="M29" s="27"/>
      <c r="N29" s="25"/>
      <c r="O29" s="5"/>
      <c r="P29" s="8"/>
      <c r="Q29" s="11" t="s">
        <v>56</v>
      </c>
    </row>
    <row r="30" spans="1:17" ht="21.75" customHeight="1">
      <c r="A30" s="9">
        <v>8.1</v>
      </c>
      <c r="B30" s="35" t="s">
        <v>44</v>
      </c>
      <c r="C30" s="27">
        <v>75528</v>
      </c>
      <c r="D30" s="27">
        <v>3840</v>
      </c>
      <c r="E30" s="24">
        <f>+C30+D30</f>
        <v>79368</v>
      </c>
      <c r="F30" s="27">
        <v>83194.03628323926</v>
      </c>
      <c r="G30" s="27">
        <v>2433.885007819067</v>
      </c>
      <c r="H30" s="24">
        <f>+F30+G30</f>
        <v>85627.92129105833</v>
      </c>
      <c r="I30" s="27">
        <v>75528</v>
      </c>
      <c r="J30" s="27">
        <v>3840</v>
      </c>
      <c r="K30" s="24">
        <f>+I30+J30</f>
        <v>79368</v>
      </c>
      <c r="L30" s="27">
        <v>80138.20971149107</v>
      </c>
      <c r="M30" s="27">
        <v>2330.8261024036437</v>
      </c>
      <c r="N30" s="24">
        <f>+L30+M30</f>
        <v>82469.03581389472</v>
      </c>
      <c r="O30" s="1"/>
      <c r="P30" s="9">
        <v>8.1</v>
      </c>
      <c r="Q30" s="12" t="s">
        <v>30</v>
      </c>
    </row>
    <row r="31" spans="1:17" ht="21.75" customHeight="1">
      <c r="A31" s="9">
        <v>8.2</v>
      </c>
      <c r="B31" s="35" t="s">
        <v>52</v>
      </c>
      <c r="C31" s="27">
        <v>1656447</v>
      </c>
      <c r="D31" s="27">
        <v>827</v>
      </c>
      <c r="E31" s="24">
        <f>+C31+D31</f>
        <v>1657274</v>
      </c>
      <c r="F31" s="27">
        <v>1837159.1956287543</v>
      </c>
      <c r="G31" s="27">
        <v>905.371127323362</v>
      </c>
      <c r="H31" s="24">
        <f>+F31+G31</f>
        <v>1838064.5667560776</v>
      </c>
      <c r="I31" s="27">
        <v>1656447</v>
      </c>
      <c r="J31" s="27">
        <v>827</v>
      </c>
      <c r="K31" s="24">
        <f>+I31+J31</f>
        <v>1657274</v>
      </c>
      <c r="L31" s="27">
        <v>1777629.6015316877</v>
      </c>
      <c r="M31" s="27">
        <v>866.6326479595692</v>
      </c>
      <c r="N31" s="24">
        <f>+L31+M31</f>
        <v>1778496.2341796472</v>
      </c>
      <c r="O31" s="1"/>
      <c r="P31" s="9">
        <v>8.2</v>
      </c>
      <c r="Q31" s="12" t="s">
        <v>31</v>
      </c>
    </row>
    <row r="32" spans="1:17" ht="21.75" customHeight="1">
      <c r="A32" s="10"/>
      <c r="B32" s="35" t="s">
        <v>53</v>
      </c>
      <c r="C32" s="29"/>
      <c r="D32" s="27"/>
      <c r="E32" s="24"/>
      <c r="F32" s="29"/>
      <c r="G32" s="27"/>
      <c r="H32" s="24"/>
      <c r="I32" s="29"/>
      <c r="J32" s="27"/>
      <c r="K32" s="24"/>
      <c r="L32" s="29"/>
      <c r="M32" s="27"/>
      <c r="N32" s="24"/>
      <c r="O32" s="1"/>
      <c r="P32" s="10"/>
      <c r="Q32" s="12" t="s">
        <v>32</v>
      </c>
    </row>
    <row r="33" spans="1:17" ht="35.25" customHeight="1">
      <c r="A33" s="8">
        <v>9</v>
      </c>
      <c r="B33" s="34" t="s">
        <v>60</v>
      </c>
      <c r="C33" s="25">
        <f aca="true" t="shared" si="10" ref="C33:H33">C34+C35</f>
        <v>1543017</v>
      </c>
      <c r="D33" s="25">
        <f t="shared" si="10"/>
        <v>19783</v>
      </c>
      <c r="E33" s="25">
        <f t="shared" si="10"/>
        <v>1562800</v>
      </c>
      <c r="F33" s="25">
        <f t="shared" si="10"/>
        <v>1746392.2433087581</v>
      </c>
      <c r="G33" s="25">
        <f t="shared" si="10"/>
        <v>22677.897564799205</v>
      </c>
      <c r="H33" s="25">
        <f t="shared" si="10"/>
        <v>1769070.1408735574</v>
      </c>
      <c r="I33" s="25">
        <f aca="true" t="shared" si="11" ref="I33:N33">I34+I35</f>
        <v>1543017</v>
      </c>
      <c r="J33" s="25">
        <f t="shared" si="11"/>
        <v>19783</v>
      </c>
      <c r="K33" s="25">
        <f t="shared" si="11"/>
        <v>1562800</v>
      </c>
      <c r="L33" s="25">
        <f t="shared" si="11"/>
        <v>1681214.5867453255</v>
      </c>
      <c r="M33" s="25">
        <f t="shared" si="11"/>
        <v>21724.585011165746</v>
      </c>
      <c r="N33" s="25">
        <f t="shared" si="11"/>
        <v>1702939.1717564913</v>
      </c>
      <c r="O33" s="5"/>
      <c r="P33" s="8">
        <v>9</v>
      </c>
      <c r="Q33" s="11" t="s">
        <v>61</v>
      </c>
    </row>
    <row r="34" spans="1:17" ht="21.75" customHeight="1">
      <c r="A34" s="9">
        <v>9.1</v>
      </c>
      <c r="B34" s="35" t="s">
        <v>45</v>
      </c>
      <c r="C34" s="27">
        <v>1142401</v>
      </c>
      <c r="D34" s="27">
        <v>16978</v>
      </c>
      <c r="E34" s="24">
        <f>+C34+D34</f>
        <v>1159379</v>
      </c>
      <c r="F34" s="27">
        <v>1264407.1988787232</v>
      </c>
      <c r="G34" s="27">
        <v>19589.7884510331</v>
      </c>
      <c r="H34" s="24">
        <f>+F34+G34</f>
        <v>1283996.9873297564</v>
      </c>
      <c r="I34" s="27">
        <v>1142401</v>
      </c>
      <c r="J34" s="27">
        <v>16978</v>
      </c>
      <c r="K34" s="24">
        <f>+I34+J34</f>
        <v>1159379</v>
      </c>
      <c r="L34" s="27">
        <v>1215911</v>
      </c>
      <c r="M34" s="27">
        <v>18767.76053940707</v>
      </c>
      <c r="N34" s="24">
        <f>+L34+M34</f>
        <v>1234678.7605394071</v>
      </c>
      <c r="O34" s="1"/>
      <c r="P34" s="9">
        <v>9.1</v>
      </c>
      <c r="Q34" s="12" t="s">
        <v>58</v>
      </c>
    </row>
    <row r="35" spans="1:17" ht="21.75" customHeight="1">
      <c r="A35" s="9">
        <v>9.2</v>
      </c>
      <c r="B35" s="36" t="s">
        <v>57</v>
      </c>
      <c r="C35" s="27">
        <v>400616</v>
      </c>
      <c r="D35" s="27">
        <v>2805</v>
      </c>
      <c r="E35" s="24">
        <f>+C35+D35</f>
        <v>403421</v>
      </c>
      <c r="F35" s="27">
        <v>481985.0444300349</v>
      </c>
      <c r="G35" s="27">
        <v>3088.109113766106</v>
      </c>
      <c r="H35" s="24">
        <f>+F35+G35</f>
        <v>485073.153543801</v>
      </c>
      <c r="I35" s="27">
        <v>400616</v>
      </c>
      <c r="J35" s="27">
        <v>2805</v>
      </c>
      <c r="K35" s="24">
        <f>+I35+J35</f>
        <v>403421</v>
      </c>
      <c r="L35" s="27">
        <v>465303.5867453254</v>
      </c>
      <c r="M35" s="27">
        <v>2956.824471758676</v>
      </c>
      <c r="N35" s="24">
        <f>+L35+M35</f>
        <v>468260.4112170841</v>
      </c>
      <c r="O35" s="1"/>
      <c r="P35" s="9">
        <v>9.2</v>
      </c>
      <c r="Q35" s="12" t="s">
        <v>33</v>
      </c>
    </row>
    <row r="36" spans="1:17" ht="21.75" customHeight="1">
      <c r="A36" s="19">
        <v>10</v>
      </c>
      <c r="B36" s="37" t="s">
        <v>74</v>
      </c>
      <c r="C36" s="26">
        <f aca="true" t="shared" si="12" ref="C36:H36">C33+C28+C23+C20+C19+C18+C15+C14+C10</f>
        <v>8718310</v>
      </c>
      <c r="D36" s="26">
        <f t="shared" si="12"/>
        <v>607319</v>
      </c>
      <c r="E36" s="26">
        <f t="shared" si="12"/>
        <v>9325629</v>
      </c>
      <c r="F36" s="26">
        <f t="shared" si="12"/>
        <v>9822489.349146606</v>
      </c>
      <c r="G36" s="26">
        <f t="shared" si="12"/>
        <v>707312.3541051823</v>
      </c>
      <c r="H36" s="26">
        <f t="shared" si="12"/>
        <v>10529801.703251787</v>
      </c>
      <c r="I36" s="26">
        <f aca="true" t="shared" si="13" ref="I36:N36">I33+I28+I23+I20+I19+I18+I15+I14+I10</f>
        <v>8718310</v>
      </c>
      <c r="J36" s="26">
        <f t="shared" si="13"/>
        <v>607319</v>
      </c>
      <c r="K36" s="26">
        <f t="shared" si="13"/>
        <v>9325629</v>
      </c>
      <c r="L36" s="26">
        <f t="shared" si="13"/>
        <v>9477351.280321702</v>
      </c>
      <c r="M36" s="26">
        <f t="shared" si="13"/>
        <v>685138.3978107667</v>
      </c>
      <c r="N36" s="26">
        <f t="shared" si="13"/>
        <v>10162489.67813247</v>
      </c>
      <c r="O36" s="21" t="s">
        <v>70</v>
      </c>
      <c r="P36" s="19">
        <v>10</v>
      </c>
      <c r="Q36" s="20" t="s">
        <v>62</v>
      </c>
    </row>
    <row r="37" spans="1:17" ht="12" customHeight="1">
      <c r="A37" s="22"/>
      <c r="B37" s="39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22"/>
      <c r="P37" s="22"/>
      <c r="Q37" s="22"/>
    </row>
    <row r="38" spans="1:17" ht="21" customHeight="1">
      <c r="A38" s="3"/>
      <c r="B38" s="39"/>
      <c r="C38" s="3"/>
      <c r="D38" s="3"/>
      <c r="E38" s="3"/>
      <c r="F38" s="2"/>
      <c r="G38" s="2"/>
      <c r="H38" s="7" t="s">
        <v>66</v>
      </c>
      <c r="I38" s="6"/>
      <c r="J38" s="4"/>
      <c r="K38" s="4"/>
      <c r="L38" s="6"/>
      <c r="M38" s="6"/>
      <c r="N38" s="6"/>
      <c r="O38" s="6"/>
      <c r="P38" s="22"/>
      <c r="Q38" s="23" t="s">
        <v>67</v>
      </c>
    </row>
    <row r="39" spans="1:17" ht="24" customHeight="1">
      <c r="A39" s="50" t="s">
        <v>63</v>
      </c>
      <c r="B39" s="50"/>
      <c r="C39" s="50"/>
      <c r="D39" s="50"/>
      <c r="E39" s="50"/>
      <c r="F39" s="50"/>
      <c r="G39" s="50"/>
      <c r="H39" s="50"/>
      <c r="I39" s="51" t="s">
        <v>0</v>
      </c>
      <c r="J39" s="51"/>
      <c r="K39" s="51"/>
      <c r="L39" s="51"/>
      <c r="M39" s="51"/>
      <c r="N39" s="51"/>
      <c r="O39" s="51"/>
      <c r="P39" s="51"/>
      <c r="Q39" s="51"/>
    </row>
    <row r="40" spans="1:17" ht="24" customHeight="1">
      <c r="A40" s="52" t="s">
        <v>64</v>
      </c>
      <c r="B40" s="52"/>
      <c r="C40" s="52"/>
      <c r="D40" s="52"/>
      <c r="E40" s="52"/>
      <c r="F40" s="52"/>
      <c r="G40" s="52"/>
      <c r="H40" s="52"/>
      <c r="I40" s="51" t="s">
        <v>1</v>
      </c>
      <c r="J40" s="51"/>
      <c r="K40" s="51"/>
      <c r="L40" s="51"/>
      <c r="M40" s="51"/>
      <c r="N40" s="51"/>
      <c r="O40" s="51"/>
      <c r="P40" s="51"/>
      <c r="Q40" s="51"/>
    </row>
    <row r="41" spans="1:17" ht="24" customHeight="1">
      <c r="A41" s="49" t="s">
        <v>65</v>
      </c>
      <c r="B41" s="51"/>
      <c r="C41" s="51"/>
      <c r="D41" s="51"/>
      <c r="E41" s="51"/>
      <c r="F41" s="51"/>
      <c r="G41" s="51"/>
      <c r="H41" s="51"/>
      <c r="I41" s="51" t="s">
        <v>71</v>
      </c>
      <c r="J41" s="51"/>
      <c r="K41" s="51"/>
      <c r="L41" s="51"/>
      <c r="M41" s="51"/>
      <c r="N41" s="51"/>
      <c r="O41" s="51"/>
      <c r="P41" s="51"/>
      <c r="Q41" s="51"/>
    </row>
    <row r="42" spans="1:17" ht="24" customHeight="1">
      <c r="A42" s="13"/>
      <c r="B42" s="38"/>
      <c r="C42" s="14"/>
      <c r="D42" s="14"/>
      <c r="E42" s="14"/>
      <c r="F42" s="14"/>
      <c r="G42" s="41" t="s">
        <v>46</v>
      </c>
      <c r="H42" s="41"/>
      <c r="I42" s="42" t="s">
        <v>72</v>
      </c>
      <c r="J42" s="43"/>
      <c r="K42" s="14"/>
      <c r="L42" s="14"/>
      <c r="M42" s="14"/>
      <c r="N42" s="14"/>
      <c r="O42" s="14"/>
      <c r="P42" s="15"/>
      <c r="Q42" s="15"/>
    </row>
    <row r="43" spans="1:17" ht="19.5" customHeight="1">
      <c r="A43" s="48" t="s">
        <v>6</v>
      </c>
      <c r="B43" s="48"/>
      <c r="C43" s="44">
        <v>2007</v>
      </c>
      <c r="D43" s="44"/>
      <c r="E43" s="44"/>
      <c r="F43" s="44">
        <v>2008</v>
      </c>
      <c r="G43" s="44"/>
      <c r="H43" s="44"/>
      <c r="I43" s="44">
        <v>2007</v>
      </c>
      <c r="J43" s="44"/>
      <c r="K43" s="44"/>
      <c r="L43" s="44">
        <v>2008</v>
      </c>
      <c r="M43" s="44"/>
      <c r="N43" s="44"/>
      <c r="O43" s="45" t="s">
        <v>2</v>
      </c>
      <c r="P43" s="45"/>
      <c r="Q43" s="45"/>
    </row>
    <row r="44" spans="1:17" ht="19.5" customHeight="1">
      <c r="A44" s="49"/>
      <c r="B44" s="49"/>
      <c r="C44" s="33" t="s">
        <v>9</v>
      </c>
      <c r="D44" s="33" t="s">
        <v>68</v>
      </c>
      <c r="E44" s="33" t="s">
        <v>11</v>
      </c>
      <c r="F44" s="33" t="s">
        <v>9</v>
      </c>
      <c r="G44" s="33" t="s">
        <v>68</v>
      </c>
      <c r="H44" s="33" t="s">
        <v>11</v>
      </c>
      <c r="I44" s="33" t="s">
        <v>9</v>
      </c>
      <c r="J44" s="33" t="s">
        <v>68</v>
      </c>
      <c r="K44" s="33" t="s">
        <v>11</v>
      </c>
      <c r="L44" s="33" t="s">
        <v>9</v>
      </c>
      <c r="M44" s="33" t="s">
        <v>68</v>
      </c>
      <c r="N44" s="33" t="s">
        <v>11</v>
      </c>
      <c r="O44" s="46"/>
      <c r="P44" s="46"/>
      <c r="Q44" s="46"/>
    </row>
    <row r="45" spans="1:17" ht="19.5" customHeight="1">
      <c r="A45" s="49"/>
      <c r="B45" s="49"/>
      <c r="C45" s="33" t="s">
        <v>10</v>
      </c>
      <c r="D45" s="33"/>
      <c r="E45" s="33" t="s">
        <v>12</v>
      </c>
      <c r="F45" s="33" t="s">
        <v>10</v>
      </c>
      <c r="G45" s="33"/>
      <c r="H45" s="33" t="s">
        <v>12</v>
      </c>
      <c r="I45" s="33" t="s">
        <v>10</v>
      </c>
      <c r="J45" s="33"/>
      <c r="K45" s="33" t="s">
        <v>12</v>
      </c>
      <c r="L45" s="33" t="s">
        <v>10</v>
      </c>
      <c r="M45" s="33"/>
      <c r="N45" s="33" t="s">
        <v>12</v>
      </c>
      <c r="O45" s="46"/>
      <c r="P45" s="46"/>
      <c r="Q45" s="46"/>
    </row>
    <row r="46" spans="1:17" ht="19.5" customHeight="1">
      <c r="A46" s="49"/>
      <c r="B46" s="49"/>
      <c r="C46" s="23" t="s">
        <v>3</v>
      </c>
      <c r="D46" s="23" t="s">
        <v>4</v>
      </c>
      <c r="E46" s="23" t="s">
        <v>5</v>
      </c>
      <c r="F46" s="23" t="s">
        <v>3</v>
      </c>
      <c r="G46" s="23" t="s">
        <v>4</v>
      </c>
      <c r="H46" s="23" t="s">
        <v>5</v>
      </c>
      <c r="I46" s="23" t="s">
        <v>3</v>
      </c>
      <c r="J46" s="23" t="s">
        <v>4</v>
      </c>
      <c r="K46" s="23" t="s">
        <v>5</v>
      </c>
      <c r="L46" s="23" t="s">
        <v>3</v>
      </c>
      <c r="M46" s="23" t="s">
        <v>4</v>
      </c>
      <c r="N46" s="23" t="s">
        <v>5</v>
      </c>
      <c r="O46" s="46"/>
      <c r="P46" s="46"/>
      <c r="Q46" s="46"/>
    </row>
    <row r="47" spans="1:17" ht="19.5" customHeight="1">
      <c r="A47" s="47">
        <v>1</v>
      </c>
      <c r="B47" s="47"/>
      <c r="C47" s="32">
        <v>14</v>
      </c>
      <c r="D47" s="32">
        <v>15</v>
      </c>
      <c r="E47" s="32">
        <v>16</v>
      </c>
      <c r="F47" s="32">
        <v>17</v>
      </c>
      <c r="G47" s="32">
        <v>18</v>
      </c>
      <c r="H47" s="32">
        <v>19</v>
      </c>
      <c r="I47" s="32">
        <v>20</v>
      </c>
      <c r="J47" s="32">
        <v>21</v>
      </c>
      <c r="K47" s="32">
        <v>22</v>
      </c>
      <c r="L47" s="32">
        <v>23</v>
      </c>
      <c r="M47" s="32">
        <v>24</v>
      </c>
      <c r="N47" s="32">
        <v>25</v>
      </c>
      <c r="O47" s="47">
        <v>1</v>
      </c>
      <c r="P47" s="47"/>
      <c r="Q47" s="47"/>
    </row>
    <row r="48" spans="1:17" ht="21.75" customHeight="1">
      <c r="A48" s="8">
        <v>1</v>
      </c>
      <c r="B48" s="34" t="s">
        <v>34</v>
      </c>
      <c r="C48" s="25">
        <f aca="true" t="shared" si="14" ref="C48:N48">C49+C50+C51</f>
        <v>1137445.7513210871</v>
      </c>
      <c r="D48" s="25">
        <f t="shared" si="14"/>
        <v>76581.74825314338</v>
      </c>
      <c r="E48" s="25">
        <f t="shared" si="14"/>
        <v>1214027.4995742305</v>
      </c>
      <c r="F48" s="25">
        <f t="shared" si="14"/>
        <v>1272487.019863204</v>
      </c>
      <c r="G48" s="25">
        <f t="shared" si="14"/>
        <v>94703.77115055855</v>
      </c>
      <c r="H48" s="25">
        <f t="shared" si="14"/>
        <v>1367190.7910137624</v>
      </c>
      <c r="I48" s="25">
        <f t="shared" si="14"/>
        <v>1026394.0780447376</v>
      </c>
      <c r="J48" s="25">
        <f t="shared" si="14"/>
        <v>74003.6532575869</v>
      </c>
      <c r="K48" s="25">
        <f t="shared" si="14"/>
        <v>1100397.7313023244</v>
      </c>
      <c r="L48" s="25">
        <f t="shared" si="14"/>
        <v>1083739.997106093</v>
      </c>
      <c r="M48" s="25">
        <f t="shared" si="14"/>
        <v>77508.73225100966</v>
      </c>
      <c r="N48" s="25">
        <f t="shared" si="14"/>
        <v>1161248.7293571027</v>
      </c>
      <c r="O48" s="5"/>
      <c r="P48" s="8">
        <v>1</v>
      </c>
      <c r="Q48" s="11" t="s">
        <v>69</v>
      </c>
    </row>
    <row r="49" spans="1:17" ht="21.75" customHeight="1">
      <c r="A49" s="9">
        <v>1.1</v>
      </c>
      <c r="B49" s="35" t="s">
        <v>35</v>
      </c>
      <c r="C49" s="27">
        <v>1074412.8197177083</v>
      </c>
      <c r="D49" s="27">
        <v>76027.93116791593</v>
      </c>
      <c r="E49" s="24">
        <f>+C49+D49</f>
        <v>1150440.7508856242</v>
      </c>
      <c r="F49" s="27">
        <v>1201462.9127661153</v>
      </c>
      <c r="G49" s="27">
        <v>94118.14616899642</v>
      </c>
      <c r="H49" s="24">
        <f>+F49+G49</f>
        <v>1295581.0589351116</v>
      </c>
      <c r="I49" s="27">
        <v>967993.6971263167</v>
      </c>
      <c r="J49" s="24">
        <v>73505.52671933592</v>
      </c>
      <c r="K49" s="24">
        <f>+I49+J49</f>
        <v>1041499.2238456527</v>
      </c>
      <c r="L49" s="27">
        <v>1021396.8212653483</v>
      </c>
      <c r="M49" s="27">
        <v>77006.61017130279</v>
      </c>
      <c r="N49" s="24">
        <f>+L49+M49</f>
        <v>1098403.4314366512</v>
      </c>
      <c r="O49" s="1"/>
      <c r="P49" s="9">
        <v>1.1</v>
      </c>
      <c r="Q49" s="12" t="s">
        <v>13</v>
      </c>
    </row>
    <row r="50" spans="1:17" ht="21.75" customHeight="1">
      <c r="A50" s="9">
        <v>1.2</v>
      </c>
      <c r="B50" s="35" t="s">
        <v>73</v>
      </c>
      <c r="C50" s="27">
        <v>23476.396345658995</v>
      </c>
      <c r="D50" s="27">
        <v>556.9045946197147</v>
      </c>
      <c r="E50" s="24">
        <f>+C50+D50</f>
        <v>24033.30094027871</v>
      </c>
      <c r="F50" s="27">
        <v>25309.302071185015</v>
      </c>
      <c r="G50" s="27">
        <v>588.6838394540143</v>
      </c>
      <c r="H50" s="24">
        <f>+F50+G50</f>
        <v>25897.98591063903</v>
      </c>
      <c r="I50" s="27">
        <v>21095.170683621793</v>
      </c>
      <c r="J50" s="24">
        <v>500.9035749412796</v>
      </c>
      <c r="K50" s="24">
        <f>+I50+J50</f>
        <v>21596.074258563072</v>
      </c>
      <c r="L50" s="27">
        <v>21344.291638509716</v>
      </c>
      <c r="M50" s="27">
        <v>504.7447821778397</v>
      </c>
      <c r="N50" s="24">
        <f>+L50+M50</f>
        <v>21849.036420687557</v>
      </c>
      <c r="O50" s="1"/>
      <c r="P50" s="9">
        <v>1.2</v>
      </c>
      <c r="Q50" s="12" t="s">
        <v>14</v>
      </c>
    </row>
    <row r="51" spans="1:17" ht="21.75" customHeight="1">
      <c r="A51" s="9">
        <v>1.3</v>
      </c>
      <c r="B51" s="35" t="s">
        <v>7</v>
      </c>
      <c r="C51" s="27">
        <v>39556.53525771998</v>
      </c>
      <c r="D51" s="27">
        <v>-3.0875093922629326</v>
      </c>
      <c r="E51" s="24">
        <f>+C51+D51</f>
        <v>39553.447748327715</v>
      </c>
      <c r="F51" s="27">
        <v>45714.805025903755</v>
      </c>
      <c r="G51" s="27">
        <v>-3.0588578918836644</v>
      </c>
      <c r="H51" s="24">
        <f>+F51+G51</f>
        <v>45711.74616801187</v>
      </c>
      <c r="I51" s="27">
        <v>37305.21023479912</v>
      </c>
      <c r="J51" s="24">
        <v>-2.7770366902886603</v>
      </c>
      <c r="K51" s="24">
        <f>+I51+J51</f>
        <v>37302.433198108825</v>
      </c>
      <c r="L51" s="27">
        <v>40998.88420223493</v>
      </c>
      <c r="M51" s="27">
        <v>-2.6227024709625866</v>
      </c>
      <c r="N51" s="24">
        <f>+L51+M51</f>
        <v>40996.26149976396</v>
      </c>
      <c r="O51" s="1"/>
      <c r="P51" s="9">
        <v>1.3</v>
      </c>
      <c r="Q51" s="12" t="s">
        <v>15</v>
      </c>
    </row>
    <row r="52" spans="1:17" ht="21.75" customHeight="1">
      <c r="A52" s="8">
        <v>2</v>
      </c>
      <c r="B52" s="34" t="s">
        <v>8</v>
      </c>
      <c r="C52" s="28">
        <v>315935.7149347325</v>
      </c>
      <c r="D52" s="28">
        <v>24945.535314872</v>
      </c>
      <c r="E52" s="25">
        <f>+C52+D52</f>
        <v>340881.25024960446</v>
      </c>
      <c r="F52" s="28">
        <v>383559.8975572269</v>
      </c>
      <c r="G52" s="28">
        <v>35490.56430265059</v>
      </c>
      <c r="H52" s="25">
        <f>+F52+G52</f>
        <v>419050.46185987745</v>
      </c>
      <c r="I52" s="28">
        <v>288083.4699441441</v>
      </c>
      <c r="J52" s="25">
        <v>19766.899013013062</v>
      </c>
      <c r="K52" s="25">
        <f>+I52+J52</f>
        <v>307850.36895715713</v>
      </c>
      <c r="L52" s="28">
        <v>333524.1390906405</v>
      </c>
      <c r="M52" s="28">
        <v>27674.59753091166</v>
      </c>
      <c r="N52" s="25">
        <f>+L52+M52</f>
        <v>361198.7366215522</v>
      </c>
      <c r="O52" s="5"/>
      <c r="P52" s="8">
        <v>2</v>
      </c>
      <c r="Q52" s="11" t="s">
        <v>16</v>
      </c>
    </row>
    <row r="53" spans="1:17" ht="21.75" customHeight="1">
      <c r="A53" s="8">
        <v>3</v>
      </c>
      <c r="B53" s="34" t="s">
        <v>36</v>
      </c>
      <c r="C53" s="25">
        <f aca="true" t="shared" si="15" ref="C53:N53">C54+C55</f>
        <v>3086706.7890175115</v>
      </c>
      <c r="D53" s="25">
        <f t="shared" si="15"/>
        <v>466276.8916873077</v>
      </c>
      <c r="E53" s="25">
        <f>E54+E55</f>
        <v>3552983.680704819</v>
      </c>
      <c r="F53" s="25">
        <f t="shared" si="15"/>
        <v>3640906.8657059344</v>
      </c>
      <c r="G53" s="25">
        <f t="shared" si="15"/>
        <v>569978.9038954129</v>
      </c>
      <c r="H53" s="25">
        <f t="shared" si="15"/>
        <v>4210885.769601347</v>
      </c>
      <c r="I53" s="25">
        <f t="shared" si="15"/>
        <v>2846047.507132235</v>
      </c>
      <c r="J53" s="25">
        <f t="shared" si="15"/>
        <v>431636.1002802714</v>
      </c>
      <c r="K53" s="25">
        <f>K54+K55</f>
        <v>3277683.607412507</v>
      </c>
      <c r="L53" s="25">
        <f t="shared" si="15"/>
        <v>3208591.514644658</v>
      </c>
      <c r="M53" s="25">
        <f t="shared" si="15"/>
        <v>502969.1759265217</v>
      </c>
      <c r="N53" s="25">
        <f t="shared" si="15"/>
        <v>3711560.69057118</v>
      </c>
      <c r="O53" s="5"/>
      <c r="P53" s="8">
        <v>3</v>
      </c>
      <c r="Q53" s="11" t="s">
        <v>17</v>
      </c>
    </row>
    <row r="54" spans="1:17" ht="21.75" customHeight="1">
      <c r="A54" s="9">
        <v>3.1</v>
      </c>
      <c r="B54" s="35" t="s">
        <v>37</v>
      </c>
      <c r="C54" s="27">
        <v>2298020.8478461183</v>
      </c>
      <c r="D54" s="27">
        <v>408791.5488493077</v>
      </c>
      <c r="E54" s="24">
        <f>+C54+D54</f>
        <v>2706812.3966954257</v>
      </c>
      <c r="F54" s="27">
        <v>2736263</v>
      </c>
      <c r="G54" s="27">
        <v>503799.72122141294</v>
      </c>
      <c r="H54" s="24">
        <f>+F54+G54</f>
        <v>3240062.721221413</v>
      </c>
      <c r="I54" s="27">
        <v>2132065.4936883864</v>
      </c>
      <c r="J54" s="24">
        <v>378517.1362828587</v>
      </c>
      <c r="K54" s="24">
        <f>+I54+J54</f>
        <v>2510582.6299712453</v>
      </c>
      <c r="L54" s="27">
        <v>2433018.329047775</v>
      </c>
      <c r="M54" s="27">
        <v>444604.96155664785</v>
      </c>
      <c r="N54" s="24">
        <f>+L54+M54</f>
        <v>2877623.290604423</v>
      </c>
      <c r="O54" s="1"/>
      <c r="P54" s="9">
        <v>3.1</v>
      </c>
      <c r="Q54" s="12" t="s">
        <v>18</v>
      </c>
    </row>
    <row r="55" spans="1:17" ht="21.75" customHeight="1">
      <c r="A55" s="9">
        <v>3.2</v>
      </c>
      <c r="B55" s="36" t="s">
        <v>51</v>
      </c>
      <c r="C55" s="27">
        <v>788685.941171393</v>
      </c>
      <c r="D55" s="27">
        <v>57485.342838000004</v>
      </c>
      <c r="E55" s="24">
        <f>+C55+D55</f>
        <v>846171.2840093931</v>
      </c>
      <c r="F55" s="27">
        <v>904643.8657059341</v>
      </c>
      <c r="G55" s="27">
        <v>66179.182674</v>
      </c>
      <c r="H55" s="24">
        <f>+F55+G55</f>
        <v>970823.0483799342</v>
      </c>
      <c r="I55" s="27">
        <v>713982.0134438487</v>
      </c>
      <c r="J55" s="24">
        <v>53118.963997412684</v>
      </c>
      <c r="K55" s="24">
        <f>+I55+J55</f>
        <v>767100.9774412614</v>
      </c>
      <c r="L55" s="27">
        <v>775573.1855968835</v>
      </c>
      <c r="M55" s="27">
        <v>58364.21436987388</v>
      </c>
      <c r="N55" s="24">
        <f>+L55+M55</f>
        <v>833937.3999667574</v>
      </c>
      <c r="O55" s="1"/>
      <c r="P55" s="9">
        <v>3.2</v>
      </c>
      <c r="Q55" s="12" t="s">
        <v>19</v>
      </c>
    </row>
    <row r="56" spans="1:17" ht="21.75" customHeight="1">
      <c r="A56" s="8">
        <v>4</v>
      </c>
      <c r="B56" s="34" t="s">
        <v>47</v>
      </c>
      <c r="C56" s="28">
        <v>857347.635328818</v>
      </c>
      <c r="D56" s="28">
        <v>23014.151957350754</v>
      </c>
      <c r="E56" s="25">
        <f>+C56+D56</f>
        <v>880361.7872861688</v>
      </c>
      <c r="F56" s="28">
        <v>955094.5858895313</v>
      </c>
      <c r="G56" s="28">
        <v>24635.28196285275</v>
      </c>
      <c r="H56" s="25">
        <f>+F56+G56</f>
        <v>979729.867852384</v>
      </c>
      <c r="I56" s="28">
        <v>778764.6586334163</v>
      </c>
      <c r="J56" s="25">
        <v>21845.03567233888</v>
      </c>
      <c r="K56" s="25">
        <f>+I56+J56</f>
        <v>800609.6943057552</v>
      </c>
      <c r="L56" s="28">
        <v>828329</v>
      </c>
      <c r="M56" s="28">
        <v>23161</v>
      </c>
      <c r="N56" s="25">
        <f>+L56+M56</f>
        <v>851490</v>
      </c>
      <c r="O56" s="5"/>
      <c r="P56" s="8">
        <v>4</v>
      </c>
      <c r="Q56" s="11" t="s">
        <v>20</v>
      </c>
    </row>
    <row r="57" spans="1:17" ht="21.75" customHeight="1">
      <c r="A57" s="8">
        <v>5</v>
      </c>
      <c r="B57" s="34" t="s">
        <v>38</v>
      </c>
      <c r="C57" s="28">
        <v>357802.79936187813</v>
      </c>
      <c r="D57" s="28">
        <v>44374.66626818365</v>
      </c>
      <c r="E57" s="25">
        <f>+C57+D57</f>
        <v>402177.4656300618</v>
      </c>
      <c r="F57" s="28">
        <v>452224.14459057566</v>
      </c>
      <c r="G57" s="28">
        <v>81067.29936626645</v>
      </c>
      <c r="H57" s="25">
        <f>+F57+G57</f>
        <v>533291.4439568421</v>
      </c>
      <c r="I57" s="28">
        <v>333209.6969763006</v>
      </c>
      <c r="J57" s="25">
        <v>39358.125756122565</v>
      </c>
      <c r="K57" s="25">
        <f>+I57+J57</f>
        <v>372567.8227324232</v>
      </c>
      <c r="L57" s="28">
        <v>404590.41168895725</v>
      </c>
      <c r="M57" s="28">
        <v>65896.61670415806</v>
      </c>
      <c r="N57" s="25">
        <f>+L57+M57</f>
        <v>470487.0283931153</v>
      </c>
      <c r="O57" s="5"/>
      <c r="P57" s="8">
        <v>5</v>
      </c>
      <c r="Q57" s="11" t="s">
        <v>21</v>
      </c>
    </row>
    <row r="58" spans="1:17" ht="21.75" customHeight="1">
      <c r="A58" s="8">
        <v>6</v>
      </c>
      <c r="B58" s="34" t="s">
        <v>39</v>
      </c>
      <c r="C58" s="25">
        <f aca="true" t="shared" si="16" ref="C58:N58">C59+C60</f>
        <v>662602.734493901</v>
      </c>
      <c r="D58" s="25">
        <f t="shared" si="16"/>
        <v>192470.27474670624</v>
      </c>
      <c r="E58" s="25">
        <f>E59+E60</f>
        <v>855073.0092406074</v>
      </c>
      <c r="F58" s="25">
        <f t="shared" si="16"/>
        <v>804040.679451644</v>
      </c>
      <c r="G58" s="25">
        <f t="shared" si="16"/>
        <v>206787.87078404412</v>
      </c>
      <c r="H58" s="25">
        <f t="shared" si="16"/>
        <v>1010828.5502356881</v>
      </c>
      <c r="I58" s="25">
        <f t="shared" si="16"/>
        <v>597216.7529775861</v>
      </c>
      <c r="J58" s="25">
        <f t="shared" si="16"/>
        <v>172930.87736174653</v>
      </c>
      <c r="K58" s="25">
        <f>K59+K60</f>
        <v>770147.6303393326</v>
      </c>
      <c r="L58" s="25">
        <f t="shared" si="16"/>
        <v>675743.9440517906</v>
      </c>
      <c r="M58" s="25">
        <f t="shared" si="16"/>
        <v>177302.47001975833</v>
      </c>
      <c r="N58" s="25">
        <f t="shared" si="16"/>
        <v>853046.414071549</v>
      </c>
      <c r="O58" s="5"/>
      <c r="P58" s="8">
        <v>6</v>
      </c>
      <c r="Q58" s="11" t="s">
        <v>22</v>
      </c>
    </row>
    <row r="59" spans="1:17" ht="21.75" customHeight="1">
      <c r="A59" s="9">
        <v>6.1</v>
      </c>
      <c r="B59" s="35" t="s">
        <v>48</v>
      </c>
      <c r="C59" s="27">
        <v>541346.2156771963</v>
      </c>
      <c r="D59" s="27">
        <v>189920.27939882557</v>
      </c>
      <c r="E59" s="24">
        <f>+C59+D59</f>
        <v>731266.4950760219</v>
      </c>
      <c r="F59" s="27">
        <v>655649.0080886413</v>
      </c>
      <c r="G59" s="27">
        <v>204047.83847372571</v>
      </c>
      <c r="H59" s="24">
        <f>+F59+G59</f>
        <v>859696.846562367</v>
      </c>
      <c r="I59" s="27">
        <v>486606.22492129134</v>
      </c>
      <c r="J59" s="24">
        <v>170640.7926529628</v>
      </c>
      <c r="K59" s="24">
        <f>+I59+J59</f>
        <v>657247.0175742542</v>
      </c>
      <c r="L59" s="27">
        <v>548349.0155130122</v>
      </c>
      <c r="M59" s="27">
        <v>174953.13253341828</v>
      </c>
      <c r="N59" s="24">
        <f>+L59+M59</f>
        <v>723302.1480464304</v>
      </c>
      <c r="O59" s="1"/>
      <c r="P59" s="9">
        <v>6.1</v>
      </c>
      <c r="Q59" s="12" t="s">
        <v>23</v>
      </c>
    </row>
    <row r="60" spans="1:17" ht="21.75" customHeight="1">
      <c r="A60" s="9">
        <v>6.2</v>
      </c>
      <c r="B60" s="35" t="s">
        <v>40</v>
      </c>
      <c r="C60" s="27">
        <v>121256.51881670479</v>
      </c>
      <c r="D60" s="27">
        <v>2549.995347880674</v>
      </c>
      <c r="E60" s="24">
        <f>+C60+D60</f>
        <v>123806.51416458546</v>
      </c>
      <c r="F60" s="27">
        <v>148391.67136300268</v>
      </c>
      <c r="G60" s="27">
        <v>2740.0323103184164</v>
      </c>
      <c r="H60" s="24">
        <f>+F60+G60</f>
        <v>151131.70367332108</v>
      </c>
      <c r="I60" s="27">
        <v>110610.52805629474</v>
      </c>
      <c r="J60" s="24">
        <v>2290.084708783742</v>
      </c>
      <c r="K60" s="24">
        <f>+I60+J60</f>
        <v>112900.61276507849</v>
      </c>
      <c r="L60" s="27">
        <v>127394.92853877846</v>
      </c>
      <c r="M60" s="27">
        <v>2349.337486340064</v>
      </c>
      <c r="N60" s="24">
        <f>+L60+M60</f>
        <v>129744.26602511853</v>
      </c>
      <c r="O60" s="1"/>
      <c r="P60" s="9">
        <v>6.2</v>
      </c>
      <c r="Q60" s="12" t="s">
        <v>24</v>
      </c>
    </row>
    <row r="61" spans="1:17" ht="21.75" customHeight="1">
      <c r="A61" s="8">
        <v>7</v>
      </c>
      <c r="B61" s="34" t="s">
        <v>41</v>
      </c>
      <c r="C61" s="25">
        <f aca="true" t="shared" si="17" ref="C61:N61">C62+C63+C64+C65</f>
        <v>720386.7879768773</v>
      </c>
      <c r="D61" s="25">
        <f t="shared" si="17"/>
        <v>17354.578595781375</v>
      </c>
      <c r="E61" s="25">
        <f>E62+E63+E64+E65</f>
        <v>737741.3665726586</v>
      </c>
      <c r="F61" s="25">
        <f t="shared" si="17"/>
        <v>820659.9567918789</v>
      </c>
      <c r="G61" s="25">
        <f t="shared" si="17"/>
        <v>19265.044185393544</v>
      </c>
      <c r="H61" s="25">
        <f t="shared" si="17"/>
        <v>839925.0009772724</v>
      </c>
      <c r="I61" s="25">
        <f t="shared" si="17"/>
        <v>666567.749416491</v>
      </c>
      <c r="J61" s="25">
        <f t="shared" si="17"/>
        <v>16339.724150852857</v>
      </c>
      <c r="K61" s="25">
        <f>K62+K63+K64+K65</f>
        <v>682907.4735673439</v>
      </c>
      <c r="L61" s="25">
        <f t="shared" si="17"/>
        <v>722347.1481528928</v>
      </c>
      <c r="M61" s="25">
        <f t="shared" si="17"/>
        <v>17550.107462827422</v>
      </c>
      <c r="N61" s="25">
        <f t="shared" si="17"/>
        <v>739897.2556157202</v>
      </c>
      <c r="O61" s="5"/>
      <c r="P61" s="8">
        <v>7</v>
      </c>
      <c r="Q61" s="11" t="s">
        <v>59</v>
      </c>
    </row>
    <row r="62" spans="1:17" ht="21.75" customHeight="1">
      <c r="A62" s="9">
        <v>7.1</v>
      </c>
      <c r="B62" s="35" t="s">
        <v>42</v>
      </c>
      <c r="C62" s="27">
        <v>227681.2052275372</v>
      </c>
      <c r="D62" s="27">
        <v>2761.258684708158</v>
      </c>
      <c r="E62" s="24">
        <f>+C62+D62</f>
        <v>230442.46391224535</v>
      </c>
      <c r="F62" s="27">
        <v>258506.0457918658</v>
      </c>
      <c r="G62" s="27">
        <v>3180.7345025860086</v>
      </c>
      <c r="H62" s="24">
        <f>+F62+G62</f>
        <v>261686.7802944518</v>
      </c>
      <c r="I62" s="27">
        <v>210481</v>
      </c>
      <c r="J62" s="24">
        <v>2483.59298858442</v>
      </c>
      <c r="K62" s="24">
        <f>+I62+J62</f>
        <v>212964.59298858442</v>
      </c>
      <c r="L62" s="27">
        <v>221255.82275663782</v>
      </c>
      <c r="M62" s="27">
        <v>2727.7009796673315</v>
      </c>
      <c r="N62" s="24">
        <f>+L62+M62</f>
        <v>223983.52373630516</v>
      </c>
      <c r="O62" s="1"/>
      <c r="P62" s="9">
        <v>7.1</v>
      </c>
      <c r="Q62" s="12" t="s">
        <v>25</v>
      </c>
    </row>
    <row r="63" spans="1:17" ht="21.75" customHeight="1">
      <c r="A63" s="9">
        <v>7.2</v>
      </c>
      <c r="B63" s="36" t="s">
        <v>50</v>
      </c>
      <c r="C63" s="27">
        <v>285529.75630459154</v>
      </c>
      <c r="D63" s="27">
        <v>4506.287966941794</v>
      </c>
      <c r="E63" s="24">
        <f>+C63+D63</f>
        <v>290036.0442715333</v>
      </c>
      <c r="F63" s="27">
        <v>325139.401703886</v>
      </c>
      <c r="G63" s="27">
        <v>4753.1910405800645</v>
      </c>
      <c r="H63" s="24">
        <f>+F63+G63</f>
        <v>329892.59274446603</v>
      </c>
      <c r="I63" s="27">
        <v>267508.73575813184</v>
      </c>
      <c r="J63" s="24">
        <v>4783.4434360112955</v>
      </c>
      <c r="K63" s="24">
        <f>+I63+J63</f>
        <v>272292.17919414316</v>
      </c>
      <c r="L63" s="27">
        <v>294089.3575362852</v>
      </c>
      <c r="M63" s="27">
        <v>5106.965651275092</v>
      </c>
      <c r="N63" s="24">
        <f>+L63+M63</f>
        <v>299196.32318756025</v>
      </c>
      <c r="O63" s="1"/>
      <c r="P63" s="9">
        <v>7.2</v>
      </c>
      <c r="Q63" s="12" t="s">
        <v>26</v>
      </c>
    </row>
    <row r="64" spans="1:17" ht="21.75" customHeight="1">
      <c r="A64" s="9">
        <v>7.3</v>
      </c>
      <c r="B64" s="35" t="s">
        <v>49</v>
      </c>
      <c r="C64" s="27">
        <v>8180.027429934663</v>
      </c>
      <c r="D64" s="27">
        <v>6061.88181192403</v>
      </c>
      <c r="E64" s="24">
        <f>+C64+D64</f>
        <v>14241.909241858693</v>
      </c>
      <c r="F64" s="27">
        <v>9584.52542969027</v>
      </c>
      <c r="G64" s="27">
        <v>6287.732881135993</v>
      </c>
      <c r="H64" s="24">
        <f>+F64+G64</f>
        <v>15872.258310826262</v>
      </c>
      <c r="I64" s="27">
        <v>7349.013658359188</v>
      </c>
      <c r="J64" s="24">
        <v>5452.313196549767</v>
      </c>
      <c r="K64" s="24">
        <f>+I64+J64</f>
        <v>12801.326854908955</v>
      </c>
      <c r="L64" s="27">
        <v>8061.219336684373</v>
      </c>
      <c r="M64" s="27">
        <v>5391.179697450049</v>
      </c>
      <c r="N64" s="24">
        <f>+L64+M64</f>
        <v>13452.399034134422</v>
      </c>
      <c r="O64" s="1"/>
      <c r="P64" s="9">
        <v>7.3</v>
      </c>
      <c r="Q64" s="12" t="s">
        <v>27</v>
      </c>
    </row>
    <row r="65" spans="1:17" ht="21.75" customHeight="1">
      <c r="A65" s="9">
        <v>7.4</v>
      </c>
      <c r="B65" s="35" t="s">
        <v>43</v>
      </c>
      <c r="C65" s="27">
        <v>198995.7990148139</v>
      </c>
      <c r="D65" s="27">
        <v>4025.150132207394</v>
      </c>
      <c r="E65" s="24">
        <f>+C65+D65</f>
        <v>203020.9491470213</v>
      </c>
      <c r="F65" s="27">
        <v>227429.98386643684</v>
      </c>
      <c r="G65" s="27">
        <v>5043.385761091479</v>
      </c>
      <c r="H65" s="24">
        <f>+F65+G65</f>
        <v>232473.36962752833</v>
      </c>
      <c r="I65" s="27">
        <v>181229</v>
      </c>
      <c r="J65" s="24">
        <v>3620.3745297073756</v>
      </c>
      <c r="K65" s="24">
        <f>+I65+J65</f>
        <v>184849.37452970736</v>
      </c>
      <c r="L65" s="27">
        <v>198940.7485232854</v>
      </c>
      <c r="M65" s="27">
        <v>4324.261134434948</v>
      </c>
      <c r="N65" s="24">
        <f>+L65+M65</f>
        <v>203265.00965772037</v>
      </c>
      <c r="O65" s="1"/>
      <c r="P65" s="9">
        <v>7.4</v>
      </c>
      <c r="Q65" s="12" t="s">
        <v>28</v>
      </c>
    </row>
    <row r="66" spans="1:17" ht="21.75" customHeight="1">
      <c r="A66" s="8">
        <v>8</v>
      </c>
      <c r="B66" s="34" t="s">
        <v>54</v>
      </c>
      <c r="C66" s="25">
        <f aca="true" t="shared" si="18" ref="C66:N66">C68+C69</f>
        <v>2208272.114619988</v>
      </c>
      <c r="D66" s="25">
        <f t="shared" si="18"/>
        <v>4302.859089901491</v>
      </c>
      <c r="E66" s="25">
        <f>E68+E69</f>
        <v>2212574.9737098897</v>
      </c>
      <c r="F66" s="25">
        <f t="shared" si="18"/>
        <v>2557032.289174846</v>
      </c>
      <c r="G66" s="25">
        <f t="shared" si="18"/>
        <v>8656.891816421834</v>
      </c>
      <c r="H66" s="25">
        <f t="shared" si="18"/>
        <v>2565689.180991268</v>
      </c>
      <c r="I66" s="25">
        <f t="shared" si="18"/>
        <v>1981160.5736537345</v>
      </c>
      <c r="J66" s="25">
        <f t="shared" si="18"/>
        <v>3866.1855439952587</v>
      </c>
      <c r="K66" s="25">
        <f>K68+K69</f>
        <v>1985026.7591977296</v>
      </c>
      <c r="L66" s="25">
        <f t="shared" si="18"/>
        <v>2116191.395004358</v>
      </c>
      <c r="M66" s="25">
        <f t="shared" si="18"/>
        <v>7422.5257793207875</v>
      </c>
      <c r="N66" s="25">
        <f t="shared" si="18"/>
        <v>2123613.9207836785</v>
      </c>
      <c r="O66" s="5"/>
      <c r="P66" s="8">
        <v>8</v>
      </c>
      <c r="Q66" s="11" t="s">
        <v>29</v>
      </c>
    </row>
    <row r="67" spans="1:17" ht="21.75" customHeight="1">
      <c r="A67" s="8"/>
      <c r="B67" s="34" t="s">
        <v>55</v>
      </c>
      <c r="C67" s="29"/>
      <c r="D67" s="27"/>
      <c r="E67" s="25"/>
      <c r="F67" s="29"/>
      <c r="G67" s="27"/>
      <c r="H67" s="25"/>
      <c r="I67" s="29"/>
      <c r="J67" s="24"/>
      <c r="K67" s="25"/>
      <c r="L67" s="29"/>
      <c r="M67" s="27"/>
      <c r="N67" s="25"/>
      <c r="O67" s="5"/>
      <c r="P67" s="8"/>
      <c r="Q67" s="11" t="s">
        <v>56</v>
      </c>
    </row>
    <row r="68" spans="1:17" ht="21.75" customHeight="1">
      <c r="A68" s="9">
        <v>8.1</v>
      </c>
      <c r="B68" s="35" t="s">
        <v>44</v>
      </c>
      <c r="C68" s="27">
        <v>94880.11461998809</v>
      </c>
      <c r="D68" s="27">
        <v>2476.670515506943</v>
      </c>
      <c r="E68" s="24">
        <f>+C68+D68</f>
        <v>97356.78513549504</v>
      </c>
      <c r="F68" s="27">
        <v>107779.27611463472</v>
      </c>
      <c r="G68" s="27">
        <v>4831.9758781688</v>
      </c>
      <c r="H68" s="24">
        <f>+F68+G68</f>
        <v>112611.25199280352</v>
      </c>
      <c r="I68" s="27">
        <v>87184.57396150359</v>
      </c>
      <c r="J68" s="24">
        <v>2226.1419208299703</v>
      </c>
      <c r="K68" s="24">
        <f>+I68+J68</f>
        <v>89410.71588233355</v>
      </c>
      <c r="L68" s="27">
        <v>94807.39500435791</v>
      </c>
      <c r="M68" s="27">
        <v>4142.9956942200115</v>
      </c>
      <c r="N68" s="24">
        <f>+L68+M68</f>
        <v>98950.39069857792</v>
      </c>
      <c r="O68" s="1"/>
      <c r="P68" s="9">
        <v>8.1</v>
      </c>
      <c r="Q68" s="12" t="s">
        <v>30</v>
      </c>
    </row>
    <row r="69" spans="1:17" ht="21.75" customHeight="1">
      <c r="A69" s="9">
        <v>8.2</v>
      </c>
      <c r="B69" s="35" t="s">
        <v>52</v>
      </c>
      <c r="C69" s="27">
        <v>2113392</v>
      </c>
      <c r="D69" s="27">
        <v>1826.1885743945481</v>
      </c>
      <c r="E69" s="24">
        <f>+C69+D69</f>
        <v>2115218.1885743947</v>
      </c>
      <c r="F69" s="27">
        <v>2449253.013060211</v>
      </c>
      <c r="G69" s="27">
        <v>3824.9159382530347</v>
      </c>
      <c r="H69" s="24">
        <f>+F69+G69</f>
        <v>2453077.9289984643</v>
      </c>
      <c r="I69" s="27">
        <v>1893975.999692231</v>
      </c>
      <c r="J69" s="24">
        <v>1640.0436231652882</v>
      </c>
      <c r="K69" s="24">
        <f>+I69+J69</f>
        <v>1895616.0433153962</v>
      </c>
      <c r="L69" s="27">
        <v>2021384</v>
      </c>
      <c r="M69" s="27">
        <v>3279.530085100776</v>
      </c>
      <c r="N69" s="24">
        <f>+L69+M69</f>
        <v>2024663.5300851008</v>
      </c>
      <c r="O69" s="1"/>
      <c r="P69" s="9">
        <v>8.2</v>
      </c>
      <c r="Q69" s="12" t="s">
        <v>31</v>
      </c>
    </row>
    <row r="70" spans="1:17" ht="21.75" customHeight="1">
      <c r="A70" s="10"/>
      <c r="B70" s="35" t="s">
        <v>53</v>
      </c>
      <c r="C70" s="29"/>
      <c r="D70" s="27"/>
      <c r="E70" s="24"/>
      <c r="F70" s="29"/>
      <c r="G70" s="27"/>
      <c r="H70" s="24"/>
      <c r="I70" s="29"/>
      <c r="J70" s="24"/>
      <c r="K70" s="24"/>
      <c r="L70" s="29"/>
      <c r="M70" s="27"/>
      <c r="N70" s="24"/>
      <c r="O70" s="1"/>
      <c r="P70" s="10"/>
      <c r="Q70" s="12" t="s">
        <v>32</v>
      </c>
    </row>
    <row r="71" spans="1:17" ht="30.75" customHeight="1">
      <c r="A71" s="8">
        <v>9</v>
      </c>
      <c r="B71" s="34" t="s">
        <v>60</v>
      </c>
      <c r="C71" s="25">
        <f aca="true" t="shared" si="19" ref="C71:N71">C72+C73</f>
        <v>2034551.7101830356</v>
      </c>
      <c r="D71" s="25">
        <f t="shared" si="19"/>
        <v>25978.193436110538</v>
      </c>
      <c r="E71" s="25">
        <f>E72+E73</f>
        <v>2060529.903619146</v>
      </c>
      <c r="F71" s="25">
        <f t="shared" si="19"/>
        <v>2380825.344813055</v>
      </c>
      <c r="G71" s="25">
        <f t="shared" si="19"/>
        <v>31557.238125269138</v>
      </c>
      <c r="H71" s="25">
        <f t="shared" si="19"/>
        <v>2412382.5829383237</v>
      </c>
      <c r="I71" s="25">
        <f t="shared" si="19"/>
        <v>1837733.0980289541</v>
      </c>
      <c r="J71" s="25">
        <f t="shared" si="19"/>
        <v>23362.59494224114</v>
      </c>
      <c r="K71" s="25">
        <f>K72+K73</f>
        <v>1861095.6929711956</v>
      </c>
      <c r="L71" s="25">
        <f t="shared" si="19"/>
        <v>2023935</v>
      </c>
      <c r="M71" s="25">
        <f t="shared" si="19"/>
        <v>27058.065056391268</v>
      </c>
      <c r="N71" s="25">
        <f t="shared" si="19"/>
        <v>2050993.065056391</v>
      </c>
      <c r="O71" s="5"/>
      <c r="P71" s="8">
        <v>9</v>
      </c>
      <c r="Q71" s="11" t="s">
        <v>61</v>
      </c>
    </row>
    <row r="72" spans="1:17" ht="21.75" customHeight="1">
      <c r="A72" s="9">
        <v>9.1</v>
      </c>
      <c r="B72" s="35" t="s">
        <v>45</v>
      </c>
      <c r="C72" s="27">
        <v>1447232.7860682663</v>
      </c>
      <c r="D72" s="27">
        <v>22481.996167712783</v>
      </c>
      <c r="E72" s="24">
        <f>+C72+D72</f>
        <v>1469714.782235979</v>
      </c>
      <c r="F72" s="27">
        <v>1658751</v>
      </c>
      <c r="G72" s="27">
        <v>26844.05480338498</v>
      </c>
      <c r="H72" s="24">
        <f>+F72+G72</f>
        <v>1685595.054803385</v>
      </c>
      <c r="I72" s="27">
        <v>1302150.2177147898</v>
      </c>
      <c r="J72" s="24">
        <v>20221.259370132022</v>
      </c>
      <c r="K72" s="24">
        <f>+I72+J72</f>
        <v>1322371.477084922</v>
      </c>
      <c r="L72" s="27">
        <v>1400745</v>
      </c>
      <c r="M72" s="27">
        <v>23016.92356459314</v>
      </c>
      <c r="N72" s="24">
        <f>+L72+M72</f>
        <v>1423761.923564593</v>
      </c>
      <c r="O72" s="1"/>
      <c r="P72" s="9">
        <v>9.1</v>
      </c>
      <c r="Q72" s="12" t="s">
        <v>58</v>
      </c>
    </row>
    <row r="73" spans="1:17" ht="21.75" customHeight="1">
      <c r="A73" s="9">
        <v>9.2</v>
      </c>
      <c r="B73" s="36" t="s">
        <v>57</v>
      </c>
      <c r="C73" s="27">
        <v>587318.9241147692</v>
      </c>
      <c r="D73" s="27">
        <v>3496.197268397756</v>
      </c>
      <c r="E73" s="24">
        <f>+C73+D73</f>
        <v>590815.121383167</v>
      </c>
      <c r="F73" s="27">
        <v>722074.3448130548</v>
      </c>
      <c r="G73" s="27">
        <v>4713.183321884157</v>
      </c>
      <c r="H73" s="24">
        <f>+F73+G73</f>
        <v>726787.5281349389</v>
      </c>
      <c r="I73" s="27">
        <v>535582.8803141644</v>
      </c>
      <c r="J73" s="27">
        <v>3141.3355721091184</v>
      </c>
      <c r="K73" s="24">
        <f>+I73+J73</f>
        <v>538724.2158862735</v>
      </c>
      <c r="L73" s="27">
        <v>623190</v>
      </c>
      <c r="M73" s="27">
        <v>4041.141491798128</v>
      </c>
      <c r="N73" s="24">
        <f>+L73+M73</f>
        <v>627231.1414917981</v>
      </c>
      <c r="O73" s="1"/>
      <c r="P73" s="9">
        <v>9.2</v>
      </c>
      <c r="Q73" s="12" t="s">
        <v>33</v>
      </c>
    </row>
    <row r="74" spans="1:17" ht="21.75" customHeight="1">
      <c r="A74" s="19">
        <v>10</v>
      </c>
      <c r="B74" s="37" t="s">
        <v>74</v>
      </c>
      <c r="C74" s="26">
        <f aca="true" t="shared" si="20" ref="C74:N74">C71+C66+C61+C58+C57+C56+C53+C52+C48</f>
        <v>11381052.037237829</v>
      </c>
      <c r="D74" s="26">
        <f t="shared" si="20"/>
        <v>875298.8993493571</v>
      </c>
      <c r="E74" s="26">
        <f t="shared" si="20"/>
        <v>12256350.936587187</v>
      </c>
      <c r="F74" s="26">
        <f t="shared" si="20"/>
        <v>13266830.783837896</v>
      </c>
      <c r="G74" s="26">
        <f t="shared" si="20"/>
        <v>1072142.86558887</v>
      </c>
      <c r="H74" s="26">
        <f t="shared" si="20"/>
        <v>14338973.649426766</v>
      </c>
      <c r="I74" s="26">
        <f t="shared" si="20"/>
        <v>10355177.584807597</v>
      </c>
      <c r="J74" s="26">
        <f t="shared" si="20"/>
        <v>803109.1959781685</v>
      </c>
      <c r="K74" s="26">
        <f t="shared" si="20"/>
        <v>11158286.780785767</v>
      </c>
      <c r="L74" s="26">
        <f t="shared" si="20"/>
        <v>11396992.54973939</v>
      </c>
      <c r="M74" s="26">
        <f t="shared" si="20"/>
        <v>926543.290730899</v>
      </c>
      <c r="N74" s="26">
        <f t="shared" si="20"/>
        <v>12323535.84047029</v>
      </c>
      <c r="O74" s="21" t="s">
        <v>70</v>
      </c>
      <c r="P74" s="19">
        <v>10</v>
      </c>
      <c r="Q74" s="20" t="s">
        <v>62</v>
      </c>
    </row>
    <row r="75" spans="1:17" ht="13.5">
      <c r="A75" s="22"/>
      <c r="B75" s="39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22"/>
      <c r="P75" s="22"/>
      <c r="Q75" s="22"/>
    </row>
    <row r="76" spans="1:17" ht="20.25">
      <c r="A76" s="3"/>
      <c r="B76" s="39"/>
      <c r="C76" s="3"/>
      <c r="D76" s="3"/>
      <c r="E76" s="3"/>
      <c r="F76" s="2"/>
      <c r="G76" s="2"/>
      <c r="H76" s="7" t="s">
        <v>66</v>
      </c>
      <c r="I76" s="6"/>
      <c r="J76" s="4"/>
      <c r="K76" s="4"/>
      <c r="L76" s="6"/>
      <c r="M76" s="6"/>
      <c r="N76" s="6"/>
      <c r="O76" s="6"/>
      <c r="P76" s="22"/>
      <c r="Q76" s="23" t="s">
        <v>67</v>
      </c>
    </row>
    <row r="77" spans="1:17" ht="24" customHeight="1">
      <c r="A77" s="50" t="s">
        <v>63</v>
      </c>
      <c r="B77" s="50"/>
      <c r="C77" s="50"/>
      <c r="D77" s="50"/>
      <c r="E77" s="50"/>
      <c r="F77" s="50"/>
      <c r="G77" s="50"/>
      <c r="H77" s="50"/>
      <c r="I77" s="51" t="s">
        <v>0</v>
      </c>
      <c r="J77" s="51"/>
      <c r="K77" s="51"/>
      <c r="L77" s="51"/>
      <c r="M77" s="51"/>
      <c r="N77" s="51"/>
      <c r="O77" s="51"/>
      <c r="P77" s="51"/>
      <c r="Q77" s="51"/>
    </row>
    <row r="78" spans="1:17" ht="24" customHeight="1">
      <c r="A78" s="52" t="s">
        <v>64</v>
      </c>
      <c r="B78" s="52"/>
      <c r="C78" s="52"/>
      <c r="D78" s="52"/>
      <c r="E78" s="52"/>
      <c r="F78" s="52"/>
      <c r="G78" s="52"/>
      <c r="H78" s="52"/>
      <c r="I78" s="51" t="s">
        <v>1</v>
      </c>
      <c r="J78" s="51"/>
      <c r="K78" s="51"/>
      <c r="L78" s="51"/>
      <c r="M78" s="51"/>
      <c r="N78" s="51"/>
      <c r="O78" s="51"/>
      <c r="P78" s="51"/>
      <c r="Q78" s="51"/>
    </row>
    <row r="79" spans="1:17" ht="24" customHeight="1">
      <c r="A79" s="49" t="s">
        <v>65</v>
      </c>
      <c r="B79" s="51"/>
      <c r="C79" s="51"/>
      <c r="D79" s="51"/>
      <c r="E79" s="51"/>
      <c r="F79" s="51"/>
      <c r="G79" s="51"/>
      <c r="H79" s="51"/>
      <c r="I79" s="51" t="s">
        <v>71</v>
      </c>
      <c r="J79" s="51"/>
      <c r="K79" s="51"/>
      <c r="L79" s="51"/>
      <c r="M79" s="51"/>
      <c r="N79" s="51"/>
      <c r="O79" s="51"/>
      <c r="P79" s="51"/>
      <c r="Q79" s="51"/>
    </row>
    <row r="80" spans="1:17" ht="24" customHeight="1">
      <c r="A80" s="13"/>
      <c r="B80" s="38"/>
      <c r="C80" s="14"/>
      <c r="D80" s="14"/>
      <c r="E80" s="14"/>
      <c r="F80" s="14"/>
      <c r="G80" s="41" t="s">
        <v>46</v>
      </c>
      <c r="H80" s="41"/>
      <c r="I80" s="42" t="s">
        <v>72</v>
      </c>
      <c r="J80" s="43"/>
      <c r="K80" s="14"/>
      <c r="L80" s="14"/>
      <c r="M80" s="14"/>
      <c r="N80" s="14"/>
      <c r="O80" s="14"/>
      <c r="P80" s="15"/>
      <c r="Q80" s="15"/>
    </row>
    <row r="81" spans="1:17" ht="19.5" customHeight="1">
      <c r="A81" s="48" t="s">
        <v>6</v>
      </c>
      <c r="B81" s="48"/>
      <c r="C81" s="44">
        <v>2009</v>
      </c>
      <c r="D81" s="44"/>
      <c r="E81" s="44"/>
      <c r="F81" s="44">
        <v>2010</v>
      </c>
      <c r="G81" s="44"/>
      <c r="H81" s="44"/>
      <c r="I81" s="44">
        <v>2009</v>
      </c>
      <c r="J81" s="44"/>
      <c r="K81" s="44"/>
      <c r="L81" s="44">
        <v>2010</v>
      </c>
      <c r="M81" s="44"/>
      <c r="N81" s="44"/>
      <c r="O81" s="45" t="s">
        <v>2</v>
      </c>
      <c r="P81" s="45"/>
      <c r="Q81" s="45"/>
    </row>
    <row r="82" spans="1:17" ht="19.5" customHeight="1">
      <c r="A82" s="49"/>
      <c r="B82" s="49"/>
      <c r="C82" s="33" t="s">
        <v>9</v>
      </c>
      <c r="D82" s="33" t="s">
        <v>68</v>
      </c>
      <c r="E82" s="33" t="s">
        <v>11</v>
      </c>
      <c r="F82" s="33" t="s">
        <v>9</v>
      </c>
      <c r="G82" s="33" t="s">
        <v>68</v>
      </c>
      <c r="H82" s="33" t="s">
        <v>11</v>
      </c>
      <c r="I82" s="33" t="s">
        <v>9</v>
      </c>
      <c r="J82" s="33" t="s">
        <v>68</v>
      </c>
      <c r="K82" s="33" t="s">
        <v>11</v>
      </c>
      <c r="L82" s="33" t="s">
        <v>9</v>
      </c>
      <c r="M82" s="33" t="s">
        <v>68</v>
      </c>
      <c r="N82" s="33" t="s">
        <v>11</v>
      </c>
      <c r="O82" s="46"/>
      <c r="P82" s="46"/>
      <c r="Q82" s="46"/>
    </row>
    <row r="83" spans="1:17" ht="19.5" customHeight="1">
      <c r="A83" s="49"/>
      <c r="B83" s="49"/>
      <c r="C83" s="33" t="s">
        <v>10</v>
      </c>
      <c r="D83" s="33"/>
      <c r="E83" s="33" t="s">
        <v>12</v>
      </c>
      <c r="F83" s="33" t="s">
        <v>10</v>
      </c>
      <c r="G83" s="33"/>
      <c r="H83" s="33" t="s">
        <v>12</v>
      </c>
      <c r="I83" s="33" t="s">
        <v>10</v>
      </c>
      <c r="J83" s="33"/>
      <c r="K83" s="33" t="s">
        <v>12</v>
      </c>
      <c r="L83" s="33" t="s">
        <v>10</v>
      </c>
      <c r="M83" s="33"/>
      <c r="N83" s="33" t="s">
        <v>12</v>
      </c>
      <c r="O83" s="46"/>
      <c r="P83" s="46"/>
      <c r="Q83" s="46"/>
    </row>
    <row r="84" spans="1:17" ht="19.5" customHeight="1">
      <c r="A84" s="49"/>
      <c r="B84" s="49"/>
      <c r="C84" s="23" t="s">
        <v>3</v>
      </c>
      <c r="D84" s="23" t="s">
        <v>4</v>
      </c>
      <c r="E84" s="23" t="s">
        <v>5</v>
      </c>
      <c r="F84" s="23" t="s">
        <v>3</v>
      </c>
      <c r="G84" s="23" t="s">
        <v>4</v>
      </c>
      <c r="H84" s="23" t="s">
        <v>5</v>
      </c>
      <c r="I84" s="23" t="s">
        <v>3</v>
      </c>
      <c r="J84" s="23" t="s">
        <v>4</v>
      </c>
      <c r="K84" s="23" t="s">
        <v>5</v>
      </c>
      <c r="L84" s="23" t="s">
        <v>3</v>
      </c>
      <c r="M84" s="23" t="s">
        <v>4</v>
      </c>
      <c r="N84" s="23" t="s">
        <v>5</v>
      </c>
      <c r="O84" s="46"/>
      <c r="P84" s="46"/>
      <c r="Q84" s="46"/>
    </row>
    <row r="85" spans="1:17" ht="19.5" customHeight="1">
      <c r="A85" s="47">
        <v>1</v>
      </c>
      <c r="B85" s="47"/>
      <c r="C85" s="32">
        <v>26</v>
      </c>
      <c r="D85" s="32">
        <v>27</v>
      </c>
      <c r="E85" s="32">
        <v>28</v>
      </c>
      <c r="F85" s="32">
        <v>29</v>
      </c>
      <c r="G85" s="32">
        <v>30</v>
      </c>
      <c r="H85" s="32">
        <v>31</v>
      </c>
      <c r="I85" s="32">
        <v>32</v>
      </c>
      <c r="J85" s="32">
        <v>33</v>
      </c>
      <c r="K85" s="32">
        <v>34</v>
      </c>
      <c r="L85" s="32">
        <v>35</v>
      </c>
      <c r="M85" s="32">
        <v>36</v>
      </c>
      <c r="N85" s="32">
        <v>37</v>
      </c>
      <c r="O85" s="47">
        <v>1</v>
      </c>
      <c r="P85" s="47"/>
      <c r="Q85" s="47"/>
    </row>
    <row r="86" spans="1:17" ht="21.75" customHeight="1">
      <c r="A86" s="8">
        <v>1</v>
      </c>
      <c r="B86" s="34" t="s">
        <v>34</v>
      </c>
      <c r="C86" s="25">
        <f aca="true" t="shared" si="21" ref="C86:N86">C87+C88+C89</f>
        <v>1471770.3741537295</v>
      </c>
      <c r="D86" s="25">
        <f t="shared" si="21"/>
        <v>117027.7459521767</v>
      </c>
      <c r="E86" s="25">
        <f t="shared" si="21"/>
        <v>1588798.1201059062</v>
      </c>
      <c r="F86" s="25">
        <f t="shared" si="21"/>
        <v>1740646.4769331615</v>
      </c>
      <c r="G86" s="25">
        <f t="shared" si="21"/>
        <v>140243.90802710288</v>
      </c>
      <c r="H86" s="25">
        <f t="shared" si="21"/>
        <v>1880890.3849602644</v>
      </c>
      <c r="I86" s="25">
        <f t="shared" si="21"/>
        <v>1157752.6149565044</v>
      </c>
      <c r="J86" s="25">
        <f t="shared" si="21"/>
        <v>82200.2129945257</v>
      </c>
      <c r="K86" s="25">
        <f>K87+K88+K89</f>
        <v>1239952.82795103</v>
      </c>
      <c r="L86" s="25">
        <f t="shared" si="21"/>
        <v>1233212.901010759</v>
      </c>
      <c r="M86" s="25">
        <f t="shared" si="21"/>
        <v>86843.47009201907</v>
      </c>
      <c r="N86" s="25">
        <f t="shared" si="21"/>
        <v>1320056.371102778</v>
      </c>
      <c r="O86" s="5"/>
      <c r="P86" s="8">
        <v>1</v>
      </c>
      <c r="Q86" s="11" t="s">
        <v>69</v>
      </c>
    </row>
    <row r="87" spans="1:17" ht="21.75" customHeight="1">
      <c r="A87" s="9">
        <v>1.1</v>
      </c>
      <c r="B87" s="35" t="s">
        <v>35</v>
      </c>
      <c r="C87" s="27">
        <v>1389975.6432566063</v>
      </c>
      <c r="D87" s="27">
        <v>116333.9717073301</v>
      </c>
      <c r="E87" s="24">
        <f>+C87+D87</f>
        <v>1506309.6149639364</v>
      </c>
      <c r="F87" s="27">
        <v>1647935.043598862</v>
      </c>
      <c r="G87" s="27">
        <v>139524.95476091432</v>
      </c>
      <c r="H87" s="24">
        <v>1787459.998359776</v>
      </c>
      <c r="I87" s="27">
        <v>1091319.0823289598</v>
      </c>
      <c r="J87" s="27">
        <v>81650.03589974185</v>
      </c>
      <c r="K87" s="24">
        <f>+I87+J87</f>
        <v>1172969.1182287016</v>
      </c>
      <c r="L87" s="27">
        <v>1162276.1608434964</v>
      </c>
      <c r="M87" s="27">
        <v>86293.85365123581</v>
      </c>
      <c r="N87" s="24">
        <f>+L87+M87</f>
        <v>1248570.0144947323</v>
      </c>
      <c r="O87" s="1"/>
      <c r="P87" s="9">
        <v>1.1</v>
      </c>
      <c r="Q87" s="12" t="s">
        <v>13</v>
      </c>
    </row>
    <row r="88" spans="1:17" ht="21.75" customHeight="1">
      <c r="A88" s="9">
        <v>1.2</v>
      </c>
      <c r="B88" s="35" t="s">
        <v>73</v>
      </c>
      <c r="C88" s="27">
        <v>27751.33334525314</v>
      </c>
      <c r="D88" s="27">
        <v>697.4093745005134</v>
      </c>
      <c r="E88" s="24">
        <f>+C88+D88</f>
        <v>28448.742719753653</v>
      </c>
      <c r="F88" s="27">
        <v>31242.451604928418</v>
      </c>
      <c r="G88" s="27">
        <v>719.1977930361226</v>
      </c>
      <c r="H88" s="24">
        <v>31961.64939796454</v>
      </c>
      <c r="I88" s="27">
        <v>21473.90354853663</v>
      </c>
      <c r="J88" s="27">
        <v>553.0616604511296</v>
      </c>
      <c r="K88" s="24">
        <f>+I88+J88</f>
        <v>22026.96520898776</v>
      </c>
      <c r="L88" s="27">
        <v>21697.8567666847</v>
      </c>
      <c r="M88" s="27">
        <v>549.8033736229055</v>
      </c>
      <c r="N88" s="24">
        <f>+L88+M88</f>
        <v>22247.660140307606</v>
      </c>
      <c r="O88" s="1"/>
      <c r="P88" s="9">
        <v>1.2</v>
      </c>
      <c r="Q88" s="12" t="s">
        <v>14</v>
      </c>
    </row>
    <row r="89" spans="1:17" ht="21.75" customHeight="1">
      <c r="A89" s="9">
        <v>1.3</v>
      </c>
      <c r="B89" s="35" t="s">
        <v>7</v>
      </c>
      <c r="C89" s="27">
        <v>54043.39755186995</v>
      </c>
      <c r="D89" s="27">
        <v>-3.6351296539070517</v>
      </c>
      <c r="E89" s="24">
        <f>+C89+D89</f>
        <v>54039.762422216045</v>
      </c>
      <c r="F89" s="27">
        <v>61468.981729371255</v>
      </c>
      <c r="G89" s="27">
        <v>-0.2445268475516622</v>
      </c>
      <c r="H89" s="24">
        <v>61468.737202523705</v>
      </c>
      <c r="I89" s="27">
        <v>44959.62907900794</v>
      </c>
      <c r="J89" s="27">
        <v>-2.8845656672806315</v>
      </c>
      <c r="K89" s="24">
        <f>+I89+J89</f>
        <v>44956.74451334066</v>
      </c>
      <c r="L89" s="27">
        <v>49238.88340057785</v>
      </c>
      <c r="M89" s="27">
        <v>-0.18693283965420227</v>
      </c>
      <c r="N89" s="24">
        <f>+L89+M89</f>
        <v>49238.69646773819</v>
      </c>
      <c r="O89" s="1"/>
      <c r="P89" s="9">
        <v>1.3</v>
      </c>
      <c r="Q89" s="12" t="s">
        <v>15</v>
      </c>
    </row>
    <row r="90" spans="1:17" ht="21.75" customHeight="1">
      <c r="A90" s="8">
        <v>2</v>
      </c>
      <c r="B90" s="34" t="s">
        <v>8</v>
      </c>
      <c r="C90" s="28">
        <v>455096.30433291016</v>
      </c>
      <c r="D90" s="28">
        <v>47923.60047181138</v>
      </c>
      <c r="E90" s="25">
        <f>+C90+D90</f>
        <v>503019.90480472153</v>
      </c>
      <c r="F90" s="28">
        <v>531679.4992874066</v>
      </c>
      <c r="G90" s="28">
        <v>45814.67268827511</v>
      </c>
      <c r="H90" s="25">
        <f>+F90+G90</f>
        <v>577494.1719756817</v>
      </c>
      <c r="I90" s="28">
        <v>370178.7741204404</v>
      </c>
      <c r="J90" s="28">
        <v>32271.0702160383</v>
      </c>
      <c r="K90" s="25">
        <f>+I90+J90</f>
        <v>402449.84433647874</v>
      </c>
      <c r="L90" s="28">
        <v>405577.9201930424</v>
      </c>
      <c r="M90" s="28">
        <v>31178.470425250925</v>
      </c>
      <c r="N90" s="25">
        <f>+L90+M90</f>
        <v>436756.3906182933</v>
      </c>
      <c r="O90" s="5"/>
      <c r="P90" s="8">
        <v>2</v>
      </c>
      <c r="Q90" s="11" t="s">
        <v>16</v>
      </c>
    </row>
    <row r="91" spans="1:17" ht="21.75" customHeight="1">
      <c r="A91" s="8">
        <v>3</v>
      </c>
      <c r="B91" s="34" t="s">
        <v>36</v>
      </c>
      <c r="C91" s="25">
        <f aca="true" t="shared" si="22" ref="C91:N91">C92+C93</f>
        <v>4172575.1348450035</v>
      </c>
      <c r="D91" s="25">
        <f t="shared" si="22"/>
        <v>715263.647571532</v>
      </c>
      <c r="E91" s="25">
        <f>E92+E93</f>
        <v>4887838.782416536</v>
      </c>
      <c r="F91" s="25">
        <f t="shared" si="22"/>
        <v>4691751.740545928</v>
      </c>
      <c r="G91" s="25">
        <f t="shared" si="22"/>
        <v>804616.213407875</v>
      </c>
      <c r="H91" s="25">
        <f t="shared" si="22"/>
        <v>5496367.953953803</v>
      </c>
      <c r="I91" s="25">
        <f t="shared" si="22"/>
        <v>3449451.404399023</v>
      </c>
      <c r="J91" s="25">
        <f t="shared" si="22"/>
        <v>594171.571965054</v>
      </c>
      <c r="K91" s="25">
        <f>K92+K93</f>
        <v>4043622.976364077</v>
      </c>
      <c r="L91" s="25">
        <f t="shared" si="22"/>
        <v>3752646.0269373013</v>
      </c>
      <c r="M91" s="25">
        <f t="shared" si="22"/>
        <v>653893.7126435391</v>
      </c>
      <c r="N91" s="25">
        <f t="shared" si="22"/>
        <v>4406539.73958084</v>
      </c>
      <c r="O91" s="5"/>
      <c r="P91" s="8">
        <v>3</v>
      </c>
      <c r="Q91" s="11" t="s">
        <v>17</v>
      </c>
    </row>
    <row r="92" spans="1:17" ht="21.75" customHeight="1">
      <c r="A92" s="9">
        <v>3.1</v>
      </c>
      <c r="B92" s="35" t="s">
        <v>37</v>
      </c>
      <c r="C92" s="27">
        <v>3182631.421741082</v>
      </c>
      <c r="D92" s="27">
        <v>644440.9558295321</v>
      </c>
      <c r="E92" s="24">
        <f>+C92+D92</f>
        <v>3827072.377570614</v>
      </c>
      <c r="F92" s="27">
        <v>3595562.4243904254</v>
      </c>
      <c r="G92" s="27">
        <v>728427.238215875</v>
      </c>
      <c r="H92" s="24">
        <v>4323989.662606301</v>
      </c>
      <c r="I92" s="27">
        <v>2656326.936906257</v>
      </c>
      <c r="J92" s="27">
        <v>535338.9654340688</v>
      </c>
      <c r="K92" s="24">
        <f>+I92+J92</f>
        <v>3191665.902340326</v>
      </c>
      <c r="L92" s="27">
        <v>2901501.174636226</v>
      </c>
      <c r="M92" s="27">
        <v>591976.6259373222</v>
      </c>
      <c r="N92" s="24">
        <f>+L92+M92</f>
        <v>3493477.8005735483</v>
      </c>
      <c r="O92" s="1"/>
      <c r="P92" s="9">
        <v>3.1</v>
      </c>
      <c r="Q92" s="12" t="s">
        <v>18</v>
      </c>
    </row>
    <row r="93" spans="1:17" ht="21.75" customHeight="1">
      <c r="A93" s="9">
        <v>3.2</v>
      </c>
      <c r="B93" s="36" t="s">
        <v>51</v>
      </c>
      <c r="C93" s="27">
        <v>989943.7131039216</v>
      </c>
      <c r="D93" s="27">
        <v>70822.691742</v>
      </c>
      <c r="E93" s="24">
        <f>+C93+D93</f>
        <v>1060766.4048459216</v>
      </c>
      <c r="F93" s="27">
        <v>1096189.316155502</v>
      </c>
      <c r="G93" s="27">
        <v>76188.97519199998</v>
      </c>
      <c r="H93" s="24">
        <v>1172378.291347502</v>
      </c>
      <c r="I93" s="27">
        <v>793124.4674927657</v>
      </c>
      <c r="J93" s="27">
        <v>58832.606530985206</v>
      </c>
      <c r="K93" s="24">
        <f>+I93+J93</f>
        <v>851957.074023751</v>
      </c>
      <c r="L93" s="27">
        <v>851144.8523010749</v>
      </c>
      <c r="M93" s="27">
        <v>61917.08670621697</v>
      </c>
      <c r="N93" s="24">
        <f>+L93+M93</f>
        <v>913061.9390072918</v>
      </c>
      <c r="O93" s="1"/>
      <c r="P93" s="9">
        <v>3.2</v>
      </c>
      <c r="Q93" s="12" t="s">
        <v>19</v>
      </c>
    </row>
    <row r="94" spans="1:17" ht="21.75" customHeight="1">
      <c r="A94" s="8">
        <v>4</v>
      </c>
      <c r="B94" s="34" t="s">
        <v>47</v>
      </c>
      <c r="C94" s="28">
        <v>1090676.0954578507</v>
      </c>
      <c r="D94" s="28">
        <v>28645.346623828053</v>
      </c>
      <c r="E94" s="25">
        <f>+C94+D94</f>
        <v>1119321.4420816787</v>
      </c>
      <c r="F94" s="28">
        <v>1268465.390151543</v>
      </c>
      <c r="G94" s="28">
        <v>30377.721780514607</v>
      </c>
      <c r="H94" s="25">
        <f>+F94+G94</f>
        <v>1298843.1119320577</v>
      </c>
      <c r="I94" s="28">
        <v>888066.1869436293</v>
      </c>
      <c r="J94" s="28">
        <v>26756.9133526653</v>
      </c>
      <c r="K94" s="25">
        <f>+I94+J94</f>
        <v>914823.1002962945</v>
      </c>
      <c r="L94" s="28">
        <v>955784.3198506177</v>
      </c>
      <c r="M94" s="28">
        <v>28070.665213091823</v>
      </c>
      <c r="N94" s="25">
        <f>+L94+M94</f>
        <v>983854.9850637096</v>
      </c>
      <c r="O94" s="5"/>
      <c r="P94" s="8">
        <v>4</v>
      </c>
      <c r="Q94" s="11" t="s">
        <v>20</v>
      </c>
    </row>
    <row r="95" spans="1:17" ht="21.75" customHeight="1">
      <c r="A95" s="8">
        <v>5</v>
      </c>
      <c r="B95" s="34" t="s">
        <v>38</v>
      </c>
      <c r="C95" s="28">
        <v>548534.8163254032</v>
      </c>
      <c r="D95" s="28">
        <v>130629.85776179389</v>
      </c>
      <c r="E95" s="25">
        <f>+C95+D95</f>
        <v>679164.674087197</v>
      </c>
      <c r="F95" s="28">
        <v>637638.7809520558</v>
      </c>
      <c r="G95" s="28">
        <v>146293.3010586645</v>
      </c>
      <c r="H95" s="25">
        <f>+F95+G95</f>
        <v>783932.0820107204</v>
      </c>
      <c r="I95" s="28">
        <v>460446.1352232242</v>
      </c>
      <c r="J95" s="28">
        <v>96295.16868627514</v>
      </c>
      <c r="K95" s="25">
        <f>+I95+J95</f>
        <v>556741.3039094993</v>
      </c>
      <c r="L95" s="28">
        <v>512149.0318599594</v>
      </c>
      <c r="M95" s="28">
        <v>109518.6867743833</v>
      </c>
      <c r="N95" s="25">
        <f>+L95+M95</f>
        <v>621667.7186343428</v>
      </c>
      <c r="O95" s="5"/>
      <c r="P95" s="8">
        <v>5</v>
      </c>
      <c r="Q95" s="11" t="s">
        <v>21</v>
      </c>
    </row>
    <row r="96" spans="1:17" ht="21.75" customHeight="1">
      <c r="A96" s="8">
        <v>6</v>
      </c>
      <c r="B96" s="34" t="s">
        <v>39</v>
      </c>
      <c r="C96" s="25">
        <f aca="true" t="shared" si="23" ref="C96:N96">C97+C98</f>
        <v>997863.9703538013</v>
      </c>
      <c r="D96" s="25">
        <f t="shared" si="23"/>
        <v>252573.59425694763</v>
      </c>
      <c r="E96" s="25">
        <f>E97+E98</f>
        <v>1250437.564610749</v>
      </c>
      <c r="F96" s="25">
        <f>F97+F98</f>
        <v>1172004.0735321979</v>
      </c>
      <c r="G96" s="25">
        <f>G97+G98</f>
        <v>257540.45789930184</v>
      </c>
      <c r="H96" s="25">
        <f>H97+H98</f>
        <v>1429545.0314314996</v>
      </c>
      <c r="I96" s="25">
        <f t="shared" si="23"/>
        <v>768633.7415924654</v>
      </c>
      <c r="J96" s="25">
        <f t="shared" si="23"/>
        <v>200423.4202959432</v>
      </c>
      <c r="K96" s="25">
        <f>K97+K98</f>
        <v>969057.1618884085</v>
      </c>
      <c r="L96" s="25">
        <f t="shared" si="23"/>
        <v>873470.4535588537</v>
      </c>
      <c r="M96" s="25">
        <f t="shared" si="23"/>
        <v>196881.82245187816</v>
      </c>
      <c r="N96" s="25">
        <f t="shared" si="23"/>
        <v>1070352.2760107317</v>
      </c>
      <c r="O96" s="5"/>
      <c r="P96" s="8">
        <v>6</v>
      </c>
      <c r="Q96" s="11" t="s">
        <v>22</v>
      </c>
    </row>
    <row r="97" spans="1:17" ht="21.75" customHeight="1">
      <c r="A97" s="9">
        <v>6.1</v>
      </c>
      <c r="B97" s="35" t="s">
        <v>48</v>
      </c>
      <c r="C97" s="27">
        <v>816127.8543337896</v>
      </c>
      <c r="D97" s="27">
        <v>249478.5497587772</v>
      </c>
      <c r="E97" s="24">
        <f>+C97+D97</f>
        <v>1065606.4040925668</v>
      </c>
      <c r="F97" s="27">
        <v>959844.0422200898</v>
      </c>
      <c r="G97" s="27">
        <v>254158.74875130854</v>
      </c>
      <c r="H97" s="24">
        <v>1214002.7909713984</v>
      </c>
      <c r="I97" s="27">
        <v>624749.9877402846</v>
      </c>
      <c r="J97" s="27">
        <v>197967.42561401142</v>
      </c>
      <c r="K97" s="24">
        <f>+I97+J97</f>
        <v>822717.413354296</v>
      </c>
      <c r="L97" s="27">
        <v>711111.4500863663</v>
      </c>
      <c r="M97" s="27">
        <v>194296.61555027025</v>
      </c>
      <c r="N97" s="24">
        <f>+L97+M97</f>
        <v>905408.0656366365</v>
      </c>
      <c r="O97" s="1"/>
      <c r="P97" s="9">
        <v>6.1</v>
      </c>
      <c r="Q97" s="12" t="s">
        <v>23</v>
      </c>
    </row>
    <row r="98" spans="1:17" ht="21.75" customHeight="1">
      <c r="A98" s="9">
        <v>6.2</v>
      </c>
      <c r="B98" s="35" t="s">
        <v>40</v>
      </c>
      <c r="C98" s="27">
        <v>181736.11602001166</v>
      </c>
      <c r="D98" s="27">
        <v>3095.044498170422</v>
      </c>
      <c r="E98" s="24">
        <f>+C98+D98</f>
        <v>184831.1605181821</v>
      </c>
      <c r="F98" s="27">
        <v>212160.03131210804</v>
      </c>
      <c r="G98" s="27">
        <v>3381.7091479933033</v>
      </c>
      <c r="H98" s="24">
        <v>215542.24046010134</v>
      </c>
      <c r="I98" s="27">
        <v>143883.75385218073</v>
      </c>
      <c r="J98" s="27">
        <v>2455.9946819317743</v>
      </c>
      <c r="K98" s="24">
        <f>+I98+J98</f>
        <v>146339.7485341125</v>
      </c>
      <c r="L98" s="27">
        <v>162359.0034724874</v>
      </c>
      <c r="M98" s="27">
        <v>2585.206901607907</v>
      </c>
      <c r="N98" s="24">
        <f>+L98+M98</f>
        <v>164944.21037409533</v>
      </c>
      <c r="O98" s="1"/>
      <c r="P98" s="9">
        <v>6.2</v>
      </c>
      <c r="Q98" s="12" t="s">
        <v>24</v>
      </c>
    </row>
    <row r="99" spans="1:17" ht="21.75" customHeight="1">
      <c r="A99" s="8">
        <v>7</v>
      </c>
      <c r="B99" s="34" t="s">
        <v>41</v>
      </c>
      <c r="C99" s="25">
        <f aca="true" t="shared" si="24" ref="C99:N99">C100+C101+C102+C103</f>
        <v>1005088.5292289008</v>
      </c>
      <c r="D99" s="25">
        <f t="shared" si="24"/>
        <v>23984.059405786313</v>
      </c>
      <c r="E99" s="25">
        <f>E100+E101+E102+E103</f>
        <v>1029072.588634687</v>
      </c>
      <c r="F99" s="25">
        <f>F100+F101+F102+F103</f>
        <v>1167606.2025358304</v>
      </c>
      <c r="G99" s="25">
        <f>G100+G101+G102+G103</f>
        <v>26615.505950162922</v>
      </c>
      <c r="H99" s="25">
        <f>H100+H101+H102+H103</f>
        <v>1194222.7084859936</v>
      </c>
      <c r="I99" s="25">
        <f t="shared" si="24"/>
        <v>825911.8995236965</v>
      </c>
      <c r="J99" s="25">
        <f t="shared" si="24"/>
        <v>20602.456901352132</v>
      </c>
      <c r="K99" s="25">
        <f>K100+K101+K102+K103</f>
        <v>846514.3564250486</v>
      </c>
      <c r="L99" s="25">
        <f t="shared" si="24"/>
        <v>930515.6164199489</v>
      </c>
      <c r="M99" s="25">
        <f t="shared" si="24"/>
        <v>22377.815761504622</v>
      </c>
      <c r="N99" s="25">
        <f t="shared" si="24"/>
        <v>952893.4321814536</v>
      </c>
      <c r="O99" s="5"/>
      <c r="P99" s="8">
        <v>7</v>
      </c>
      <c r="Q99" s="11" t="s">
        <v>59</v>
      </c>
    </row>
    <row r="100" spans="1:17" ht="21.75" customHeight="1">
      <c r="A100" s="9">
        <v>7.1</v>
      </c>
      <c r="B100" s="35" t="s">
        <v>42</v>
      </c>
      <c r="C100" s="27">
        <v>305112.9649217488</v>
      </c>
      <c r="D100" s="27">
        <v>3691.2786745767717</v>
      </c>
      <c r="E100" s="24">
        <f>+C100+D100</f>
        <v>308804.24359632557</v>
      </c>
      <c r="F100" s="27">
        <v>318284.6780900712</v>
      </c>
      <c r="G100" s="27">
        <v>4150.783585314929</v>
      </c>
      <c r="H100" s="24">
        <v>322435.9616753861</v>
      </c>
      <c r="I100" s="27">
        <v>236491.24777485174</v>
      </c>
      <c r="J100" s="27">
        <v>2928.371309773664</v>
      </c>
      <c r="K100" s="24">
        <f>+I100+J100</f>
        <v>239419.61908462542</v>
      </c>
      <c r="L100" s="27">
        <v>252577.24918929514</v>
      </c>
      <c r="M100" s="27">
        <v>3173.139351207805</v>
      </c>
      <c r="N100" s="24">
        <f>+L100+M100</f>
        <v>255750.38854050293</v>
      </c>
      <c r="O100" s="1"/>
      <c r="P100" s="9">
        <v>7.1</v>
      </c>
      <c r="Q100" s="12" t="s">
        <v>25</v>
      </c>
    </row>
    <row r="101" spans="1:17" ht="21.75" customHeight="1">
      <c r="A101" s="9">
        <v>7.2</v>
      </c>
      <c r="B101" s="36" t="s">
        <v>50</v>
      </c>
      <c r="C101" s="27">
        <v>391527.91898101644</v>
      </c>
      <c r="D101" s="27">
        <v>6454.816623389583</v>
      </c>
      <c r="E101" s="24">
        <f>+C101+D101</f>
        <v>397982.73560440604</v>
      </c>
      <c r="F101" s="27">
        <v>449119.87705985084</v>
      </c>
      <c r="G101" s="27">
        <v>7418.832337635884</v>
      </c>
      <c r="H101" s="24">
        <v>456539.2093974867</v>
      </c>
      <c r="I101" s="27">
        <v>333955.126722338</v>
      </c>
      <c r="J101" s="27">
        <v>6693.31737397812</v>
      </c>
      <c r="K101" s="24">
        <f>+I101+J101</f>
        <v>340648.4440963161</v>
      </c>
      <c r="L101" s="27">
        <v>368975.24353561597</v>
      </c>
      <c r="M101" s="27">
        <v>7702.58174841156</v>
      </c>
      <c r="N101" s="24">
        <f>+L101+M101</f>
        <v>376677.82528402755</v>
      </c>
      <c r="O101" s="1"/>
      <c r="P101" s="9">
        <v>7.2</v>
      </c>
      <c r="Q101" s="12" t="s">
        <v>26</v>
      </c>
    </row>
    <row r="102" spans="1:17" ht="21.75" customHeight="1">
      <c r="A102" s="9">
        <v>7.3</v>
      </c>
      <c r="B102" s="35" t="s">
        <v>49</v>
      </c>
      <c r="C102" s="27">
        <v>12082.975890368887</v>
      </c>
      <c r="D102" s="27">
        <v>6746.384654726551</v>
      </c>
      <c r="E102" s="24">
        <f>+C102+D102</f>
        <v>18829.36054509544</v>
      </c>
      <c r="F102" s="27">
        <v>14678.501144036212</v>
      </c>
      <c r="G102" s="27">
        <v>7169.643654061104</v>
      </c>
      <c r="H102" s="24">
        <v>21848.144798097317</v>
      </c>
      <c r="I102" s="27">
        <v>9303.992517341636</v>
      </c>
      <c r="J102" s="27">
        <v>5353.423785690011</v>
      </c>
      <c r="K102" s="24">
        <f>+I102+J102</f>
        <v>14657.416303031647</v>
      </c>
      <c r="L102" s="27">
        <v>10514.95008444095</v>
      </c>
      <c r="M102" s="27">
        <v>5480.959906781671</v>
      </c>
      <c r="N102" s="24">
        <f>+L102+M102</f>
        <v>15995.909991222621</v>
      </c>
      <c r="O102" s="1"/>
      <c r="P102" s="9">
        <v>7.3</v>
      </c>
      <c r="Q102" s="12" t="s">
        <v>27</v>
      </c>
    </row>
    <row r="103" spans="1:17" ht="21.75" customHeight="1">
      <c r="A103" s="9">
        <v>7.4</v>
      </c>
      <c r="B103" s="35" t="s">
        <v>43</v>
      </c>
      <c r="C103" s="27">
        <v>296364.66943576664</v>
      </c>
      <c r="D103" s="27">
        <v>7091.579453093409</v>
      </c>
      <c r="E103" s="24">
        <f>+C103+D103</f>
        <v>303456.24888886005</v>
      </c>
      <c r="F103" s="27">
        <v>385523.14624187234</v>
      </c>
      <c r="G103" s="27">
        <v>7876.246373151005</v>
      </c>
      <c r="H103" s="24">
        <v>393399.39261502336</v>
      </c>
      <c r="I103" s="27">
        <v>246161.53250916515</v>
      </c>
      <c r="J103" s="27">
        <v>5627.344431910338</v>
      </c>
      <c r="K103" s="24">
        <f>+I103+J103</f>
        <v>251788.8769410755</v>
      </c>
      <c r="L103" s="27">
        <v>298448.1736105968</v>
      </c>
      <c r="M103" s="27">
        <v>6021.134755103588</v>
      </c>
      <c r="N103" s="24">
        <f>+L103+M103</f>
        <v>304469.3083657004</v>
      </c>
      <c r="O103" s="1"/>
      <c r="P103" s="9">
        <v>7.4</v>
      </c>
      <c r="Q103" s="12" t="s">
        <v>28</v>
      </c>
    </row>
    <row r="104" spans="1:17" ht="21.75" customHeight="1">
      <c r="A104" s="8">
        <v>8</v>
      </c>
      <c r="B104" s="34" t="s">
        <v>54</v>
      </c>
      <c r="C104" s="25">
        <f aca="true" t="shared" si="25" ref="C104:N104">C106+C107</f>
        <v>3072910.0296497387</v>
      </c>
      <c r="D104" s="25">
        <f t="shared" si="25"/>
        <v>13807.664874819286</v>
      </c>
      <c r="E104" s="25">
        <f>E106+E107</f>
        <v>3086717.6945245583</v>
      </c>
      <c r="F104" s="25">
        <f>F106+F107</f>
        <v>3472342.206615025</v>
      </c>
      <c r="G104" s="25">
        <f>G106+G107</f>
        <v>21022.787578065014</v>
      </c>
      <c r="H104" s="25">
        <f>H106+H107</f>
        <v>3493365.4941930906</v>
      </c>
      <c r="I104" s="25">
        <f t="shared" si="25"/>
        <v>2322029.4409873816</v>
      </c>
      <c r="J104" s="25">
        <f t="shared" si="25"/>
        <v>10956.875023662342</v>
      </c>
      <c r="K104" s="25">
        <f>K106+K107</f>
        <v>2332986.316011044</v>
      </c>
      <c r="L104" s="25">
        <f t="shared" si="25"/>
        <v>2511229.3501730426</v>
      </c>
      <c r="M104" s="25">
        <f t="shared" si="25"/>
        <v>16071.238879340275</v>
      </c>
      <c r="N104" s="25">
        <f t="shared" si="25"/>
        <v>2527300.5890523833</v>
      </c>
      <c r="O104" s="5"/>
      <c r="P104" s="8">
        <v>8</v>
      </c>
      <c r="Q104" s="11" t="s">
        <v>29</v>
      </c>
    </row>
    <row r="105" spans="1:17" ht="21.75" customHeight="1">
      <c r="A105" s="8"/>
      <c r="B105" s="34" t="s">
        <v>55</v>
      </c>
      <c r="C105" s="29"/>
      <c r="D105" s="27"/>
      <c r="E105" s="25"/>
      <c r="F105" s="29"/>
      <c r="G105" s="27"/>
      <c r="H105" s="25"/>
      <c r="I105" s="29"/>
      <c r="J105" s="27"/>
      <c r="K105" s="25"/>
      <c r="L105" s="29"/>
      <c r="M105" s="27"/>
      <c r="N105" s="25"/>
      <c r="O105" s="5"/>
      <c r="P105" s="8"/>
      <c r="Q105" s="11" t="s">
        <v>56</v>
      </c>
    </row>
    <row r="106" spans="1:17" ht="21.75" customHeight="1">
      <c r="A106" s="9">
        <v>8.1</v>
      </c>
      <c r="B106" s="35" t="s">
        <v>44</v>
      </c>
      <c r="C106" s="27">
        <v>119969.88349775839</v>
      </c>
      <c r="D106" s="27">
        <v>5512.580707938198</v>
      </c>
      <c r="E106" s="24">
        <f>+C106+D106</f>
        <v>125482.46420569658</v>
      </c>
      <c r="F106" s="27">
        <v>132030.45658003824</v>
      </c>
      <c r="G106" s="27">
        <v>5813.659823880303</v>
      </c>
      <c r="H106" s="24">
        <v>137844.61640391854</v>
      </c>
      <c r="I106" s="27">
        <v>99079.04788229073</v>
      </c>
      <c r="J106" s="27">
        <v>4374.369709520869</v>
      </c>
      <c r="K106" s="24">
        <f>+I106+J106</f>
        <v>103453.4175918116</v>
      </c>
      <c r="L106" s="27">
        <v>103413.6402524222</v>
      </c>
      <c r="M106" s="27">
        <v>4444.354272517623</v>
      </c>
      <c r="N106" s="24">
        <f>+L106+M106</f>
        <v>107857.99452493983</v>
      </c>
      <c r="O106" s="1"/>
      <c r="P106" s="9">
        <v>8.1</v>
      </c>
      <c r="Q106" s="12" t="s">
        <v>30</v>
      </c>
    </row>
    <row r="107" spans="1:17" ht="21.75" customHeight="1">
      <c r="A107" s="9">
        <v>8.2</v>
      </c>
      <c r="B107" s="35" t="s">
        <v>52</v>
      </c>
      <c r="C107" s="27">
        <v>2952940.1461519804</v>
      </c>
      <c r="D107" s="27">
        <v>8295.084166881086</v>
      </c>
      <c r="E107" s="24">
        <f>+C107+D107</f>
        <v>2961235.2303188615</v>
      </c>
      <c r="F107" s="27">
        <v>3340311.750034987</v>
      </c>
      <c r="G107" s="27">
        <v>15209.12775418471</v>
      </c>
      <c r="H107" s="24">
        <v>3355520.877789172</v>
      </c>
      <c r="I107" s="27">
        <v>2222950.393105091</v>
      </c>
      <c r="J107" s="27">
        <v>6582.505314141474</v>
      </c>
      <c r="K107" s="24">
        <f>+I107+J107</f>
        <v>2229532.8984192326</v>
      </c>
      <c r="L107" s="27">
        <v>2407815.7099206205</v>
      </c>
      <c r="M107" s="27">
        <v>11626.884606822652</v>
      </c>
      <c r="N107" s="24">
        <f>+L107+M107</f>
        <v>2419442.5945274434</v>
      </c>
      <c r="O107" s="1"/>
      <c r="P107" s="9">
        <v>8.2</v>
      </c>
      <c r="Q107" s="12" t="s">
        <v>31</v>
      </c>
    </row>
    <row r="108" spans="1:17" ht="21.75" customHeight="1">
      <c r="A108" s="10"/>
      <c r="B108" s="35" t="s">
        <v>53</v>
      </c>
      <c r="C108" s="29"/>
      <c r="D108" s="27"/>
      <c r="E108" s="24"/>
      <c r="F108" s="29"/>
      <c r="G108" s="27"/>
      <c r="H108" s="24"/>
      <c r="I108" s="29"/>
      <c r="J108" s="27"/>
      <c r="K108" s="24"/>
      <c r="L108" s="29"/>
      <c r="M108" s="27"/>
      <c r="N108" s="24"/>
      <c r="O108" s="1"/>
      <c r="P108" s="10"/>
      <c r="Q108" s="12" t="s">
        <v>32</v>
      </c>
    </row>
    <row r="109" spans="1:17" ht="32.25" customHeight="1">
      <c r="A109" s="8">
        <v>9</v>
      </c>
      <c r="B109" s="34" t="s">
        <v>60</v>
      </c>
      <c r="C109" s="25">
        <f aca="true" t="shared" si="26" ref="C109:N109">C110+C111</f>
        <v>2810464.583808506</v>
      </c>
      <c r="D109" s="25">
        <f t="shared" si="26"/>
        <v>42362.75150091987</v>
      </c>
      <c r="E109" s="25">
        <f>E110+E111</f>
        <v>2852827.335309426</v>
      </c>
      <c r="F109" s="25">
        <f>F110+F111</f>
        <v>3261026.0694584614</v>
      </c>
      <c r="G109" s="25">
        <f>G110+G111</f>
        <v>52102.97273527862</v>
      </c>
      <c r="H109" s="25">
        <f>H110+H111</f>
        <v>3313129.5421937397</v>
      </c>
      <c r="I109" s="25">
        <f t="shared" si="26"/>
        <v>2203057.0555890566</v>
      </c>
      <c r="J109" s="25">
        <f t="shared" si="26"/>
        <v>33617.10734494546</v>
      </c>
      <c r="K109" s="25">
        <f>K110+K111</f>
        <v>2236674.1629340025</v>
      </c>
      <c r="L109" s="25">
        <f t="shared" si="26"/>
        <v>2391186.7209764393</v>
      </c>
      <c r="M109" s="25">
        <f t="shared" si="26"/>
        <v>39830.531828819374</v>
      </c>
      <c r="N109" s="25">
        <f t="shared" si="26"/>
        <v>2431017.252805259</v>
      </c>
      <c r="O109" s="5"/>
      <c r="P109" s="8">
        <v>9</v>
      </c>
      <c r="Q109" s="11" t="s">
        <v>61</v>
      </c>
    </row>
    <row r="110" spans="1:17" ht="21.75" customHeight="1">
      <c r="A110" s="9">
        <v>9.1</v>
      </c>
      <c r="B110" s="35" t="s">
        <v>45</v>
      </c>
      <c r="C110" s="27">
        <v>1938147.858468939</v>
      </c>
      <c r="D110" s="27">
        <v>34351</v>
      </c>
      <c r="E110" s="24">
        <f>+C110+D110</f>
        <v>1972498.858468939</v>
      </c>
      <c r="F110" s="27">
        <v>2246961.28615265</v>
      </c>
      <c r="G110" s="27">
        <v>42753.98426792316</v>
      </c>
      <c r="H110" s="24">
        <v>2289715.270420573</v>
      </c>
      <c r="I110" s="27">
        <v>1504902.7315107035</v>
      </c>
      <c r="J110" s="27">
        <v>27259.107344945463</v>
      </c>
      <c r="K110" s="24">
        <f>+I110+J110</f>
        <v>1532161.8388556489</v>
      </c>
      <c r="L110" s="27">
        <v>1618019.649461313</v>
      </c>
      <c r="M110" s="27">
        <v>32683.53353560367</v>
      </c>
      <c r="N110" s="24">
        <f>+L110+M110</f>
        <v>1650703.1829969166</v>
      </c>
      <c r="O110" s="1"/>
      <c r="P110" s="9">
        <v>9.1</v>
      </c>
      <c r="Q110" s="12" t="s">
        <v>58</v>
      </c>
    </row>
    <row r="111" spans="1:17" ht="21.75" customHeight="1">
      <c r="A111" s="9">
        <v>9.2</v>
      </c>
      <c r="B111" s="36" t="s">
        <v>57</v>
      </c>
      <c r="C111" s="27">
        <v>872316.7253395668</v>
      </c>
      <c r="D111" s="27">
        <v>8011.751500919869</v>
      </c>
      <c r="E111" s="24">
        <f>+C111+D111</f>
        <v>880328.4768404868</v>
      </c>
      <c r="F111" s="27">
        <v>1014064.7833058111</v>
      </c>
      <c r="G111" s="27">
        <v>9348.988467355462</v>
      </c>
      <c r="H111" s="24">
        <v>1023414.2717731666</v>
      </c>
      <c r="I111" s="27">
        <v>698154.3240783534</v>
      </c>
      <c r="J111" s="27">
        <v>6358</v>
      </c>
      <c r="K111" s="24">
        <f>+I111+J111</f>
        <v>704512.3240783534</v>
      </c>
      <c r="L111" s="27">
        <v>773167.0715151266</v>
      </c>
      <c r="M111" s="27">
        <v>7146.998293215704</v>
      </c>
      <c r="N111" s="24">
        <f>+L111+M111</f>
        <v>780314.0698083424</v>
      </c>
      <c r="O111" s="1"/>
      <c r="P111" s="9">
        <v>9.2</v>
      </c>
      <c r="Q111" s="12" t="s">
        <v>33</v>
      </c>
    </row>
    <row r="112" spans="1:17" ht="21.75" customHeight="1">
      <c r="A112" s="19">
        <v>10</v>
      </c>
      <c r="B112" s="37" t="s">
        <v>74</v>
      </c>
      <c r="C112" s="26">
        <f aca="true" t="shared" si="27" ref="C112:N112">C109+C104+C99+C96+C95+C94+C91+C90+C86</f>
        <v>15624979.838155843</v>
      </c>
      <c r="D112" s="26">
        <f t="shared" si="27"/>
        <v>1372218.2684196152</v>
      </c>
      <c r="E112" s="26">
        <f t="shared" si="27"/>
        <v>16997198.10657546</v>
      </c>
      <c r="F112" s="26">
        <f t="shared" si="27"/>
        <v>17943160.44001161</v>
      </c>
      <c r="G112" s="26">
        <f t="shared" si="27"/>
        <v>1524627.5411252405</v>
      </c>
      <c r="H112" s="26">
        <f t="shared" si="27"/>
        <v>19467790.48113685</v>
      </c>
      <c r="I112" s="26">
        <f t="shared" si="27"/>
        <v>12445527.25333542</v>
      </c>
      <c r="J112" s="26">
        <f t="shared" si="27"/>
        <v>1097294.7967804617</v>
      </c>
      <c r="K112" s="26">
        <f t="shared" si="27"/>
        <v>13542822.050115883</v>
      </c>
      <c r="L112" s="26">
        <f t="shared" si="27"/>
        <v>13565772.340979964</v>
      </c>
      <c r="M112" s="26">
        <f t="shared" si="27"/>
        <v>1184666.4140698267</v>
      </c>
      <c r="N112" s="26">
        <f t="shared" si="27"/>
        <v>14750438.75504979</v>
      </c>
      <c r="O112" s="21" t="s">
        <v>70</v>
      </c>
      <c r="P112" s="19">
        <v>10</v>
      </c>
      <c r="Q112" s="20" t="s">
        <v>62</v>
      </c>
    </row>
    <row r="113" spans="1:17" ht="13.5">
      <c r="A113" s="22"/>
      <c r="B113" s="39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22"/>
      <c r="P113" s="22"/>
      <c r="Q113" s="22"/>
    </row>
    <row r="114" spans="1:17" ht="20.25">
      <c r="A114" s="3"/>
      <c r="B114" s="39"/>
      <c r="C114" s="3"/>
      <c r="D114" s="3"/>
      <c r="E114" s="3"/>
      <c r="F114" s="2"/>
      <c r="G114" s="2"/>
      <c r="H114" s="7" t="s">
        <v>66</v>
      </c>
      <c r="I114" s="6"/>
      <c r="J114" s="4"/>
      <c r="K114" s="4"/>
      <c r="L114" s="6"/>
      <c r="M114" s="6"/>
      <c r="N114" s="6"/>
      <c r="O114" s="6"/>
      <c r="P114" s="22"/>
      <c r="Q114" s="23" t="s">
        <v>67</v>
      </c>
    </row>
    <row r="115" spans="1:17" ht="24" customHeight="1">
      <c r="A115" s="50" t="s">
        <v>63</v>
      </c>
      <c r="B115" s="50"/>
      <c r="C115" s="50"/>
      <c r="D115" s="50"/>
      <c r="E115" s="50"/>
      <c r="F115" s="50"/>
      <c r="G115" s="50"/>
      <c r="H115" s="50"/>
      <c r="I115" s="51" t="s">
        <v>0</v>
      </c>
      <c r="J115" s="51"/>
      <c r="K115" s="51"/>
      <c r="L115" s="51"/>
      <c r="M115" s="51"/>
      <c r="N115" s="51"/>
      <c r="O115" s="51"/>
      <c r="P115" s="51"/>
      <c r="Q115" s="51"/>
    </row>
    <row r="116" spans="1:17" ht="24" customHeight="1">
      <c r="A116" s="52" t="s">
        <v>64</v>
      </c>
      <c r="B116" s="52"/>
      <c r="C116" s="52"/>
      <c r="D116" s="52"/>
      <c r="E116" s="52"/>
      <c r="F116" s="52"/>
      <c r="G116" s="52"/>
      <c r="H116" s="52"/>
      <c r="I116" s="51" t="s">
        <v>1</v>
      </c>
      <c r="J116" s="51"/>
      <c r="K116" s="51"/>
      <c r="L116" s="51"/>
      <c r="M116" s="51"/>
      <c r="N116" s="51"/>
      <c r="O116" s="51"/>
      <c r="P116" s="51"/>
      <c r="Q116" s="51"/>
    </row>
    <row r="117" spans="1:17" ht="24" customHeight="1">
      <c r="A117" s="49" t="s">
        <v>65</v>
      </c>
      <c r="B117" s="51"/>
      <c r="C117" s="51"/>
      <c r="D117" s="51"/>
      <c r="E117" s="51"/>
      <c r="F117" s="51"/>
      <c r="G117" s="51"/>
      <c r="H117" s="51"/>
      <c r="I117" s="51" t="s">
        <v>71</v>
      </c>
      <c r="J117" s="51"/>
      <c r="K117" s="51"/>
      <c r="L117" s="51"/>
      <c r="M117" s="51"/>
      <c r="N117" s="51"/>
      <c r="O117" s="51"/>
      <c r="P117" s="51"/>
      <c r="Q117" s="51"/>
    </row>
    <row r="118" spans="1:17" ht="24" customHeight="1">
      <c r="A118" s="13"/>
      <c r="B118" s="38"/>
      <c r="C118" s="14"/>
      <c r="D118" s="14"/>
      <c r="E118" s="14"/>
      <c r="F118" s="14"/>
      <c r="G118" s="41" t="s">
        <v>46</v>
      </c>
      <c r="H118" s="41"/>
      <c r="I118" s="42" t="s">
        <v>72</v>
      </c>
      <c r="J118" s="43"/>
      <c r="K118" s="14"/>
      <c r="L118" s="14"/>
      <c r="M118" s="14"/>
      <c r="N118" s="14"/>
      <c r="O118" s="14"/>
      <c r="P118" s="15"/>
      <c r="Q118" s="15"/>
    </row>
    <row r="119" spans="1:17" ht="19.5" customHeight="1">
      <c r="A119" s="48" t="s">
        <v>6</v>
      </c>
      <c r="B119" s="48"/>
      <c r="C119" s="44">
        <v>2011</v>
      </c>
      <c r="D119" s="44"/>
      <c r="E119" s="44"/>
      <c r="F119" s="44">
        <v>2012</v>
      </c>
      <c r="G119" s="44"/>
      <c r="H119" s="44"/>
      <c r="I119" s="44">
        <v>2011</v>
      </c>
      <c r="J119" s="44"/>
      <c r="K119" s="44"/>
      <c r="L119" s="44">
        <v>2012</v>
      </c>
      <c r="M119" s="44"/>
      <c r="N119" s="44"/>
      <c r="O119" s="45" t="s">
        <v>2</v>
      </c>
      <c r="P119" s="45"/>
      <c r="Q119" s="45"/>
    </row>
    <row r="120" spans="1:17" ht="19.5" customHeight="1">
      <c r="A120" s="49"/>
      <c r="B120" s="49"/>
      <c r="C120" s="33" t="s">
        <v>9</v>
      </c>
      <c r="D120" s="33" t="s">
        <v>68</v>
      </c>
      <c r="E120" s="33" t="s">
        <v>11</v>
      </c>
      <c r="F120" s="33" t="s">
        <v>9</v>
      </c>
      <c r="G120" s="33" t="s">
        <v>68</v>
      </c>
      <c r="H120" s="33" t="s">
        <v>11</v>
      </c>
      <c r="I120" s="33" t="s">
        <v>9</v>
      </c>
      <c r="J120" s="33" t="s">
        <v>68</v>
      </c>
      <c r="K120" s="33" t="s">
        <v>11</v>
      </c>
      <c r="L120" s="33" t="s">
        <v>9</v>
      </c>
      <c r="M120" s="33" t="s">
        <v>68</v>
      </c>
      <c r="N120" s="33" t="s">
        <v>11</v>
      </c>
      <c r="O120" s="46"/>
      <c r="P120" s="46"/>
      <c r="Q120" s="46"/>
    </row>
    <row r="121" spans="1:17" ht="19.5" customHeight="1">
      <c r="A121" s="49"/>
      <c r="B121" s="49"/>
      <c r="C121" s="33" t="s">
        <v>10</v>
      </c>
      <c r="D121" s="33"/>
      <c r="E121" s="33" t="s">
        <v>12</v>
      </c>
      <c r="F121" s="33" t="s">
        <v>10</v>
      </c>
      <c r="G121" s="33"/>
      <c r="H121" s="33" t="s">
        <v>12</v>
      </c>
      <c r="I121" s="33" t="s">
        <v>10</v>
      </c>
      <c r="J121" s="33"/>
      <c r="K121" s="33" t="s">
        <v>12</v>
      </c>
      <c r="L121" s="33" t="s">
        <v>10</v>
      </c>
      <c r="M121" s="33"/>
      <c r="N121" s="33" t="s">
        <v>12</v>
      </c>
      <c r="O121" s="46"/>
      <c r="P121" s="46"/>
      <c r="Q121" s="46"/>
    </row>
    <row r="122" spans="1:17" ht="19.5" customHeight="1">
      <c r="A122" s="49"/>
      <c r="B122" s="49"/>
      <c r="C122" s="23" t="s">
        <v>3</v>
      </c>
      <c r="D122" s="23" t="s">
        <v>4</v>
      </c>
      <c r="E122" s="23" t="s">
        <v>5</v>
      </c>
      <c r="F122" s="23" t="s">
        <v>3</v>
      </c>
      <c r="G122" s="23" t="s">
        <v>4</v>
      </c>
      <c r="H122" s="23" t="s">
        <v>5</v>
      </c>
      <c r="I122" s="23" t="s">
        <v>3</v>
      </c>
      <c r="J122" s="23" t="s">
        <v>4</v>
      </c>
      <c r="K122" s="23" t="s">
        <v>5</v>
      </c>
      <c r="L122" s="23" t="s">
        <v>3</v>
      </c>
      <c r="M122" s="23" t="s">
        <v>4</v>
      </c>
      <c r="N122" s="23" t="s">
        <v>5</v>
      </c>
      <c r="O122" s="46"/>
      <c r="P122" s="46"/>
      <c r="Q122" s="46"/>
    </row>
    <row r="123" spans="1:17" ht="19.5" customHeight="1">
      <c r="A123" s="47">
        <v>1</v>
      </c>
      <c r="B123" s="47"/>
      <c r="C123" s="32">
        <v>38</v>
      </c>
      <c r="D123" s="32">
        <v>39</v>
      </c>
      <c r="E123" s="32">
        <v>40</v>
      </c>
      <c r="F123" s="32">
        <v>41</v>
      </c>
      <c r="G123" s="32">
        <v>42</v>
      </c>
      <c r="H123" s="32">
        <v>43</v>
      </c>
      <c r="I123" s="32">
        <v>44</v>
      </c>
      <c r="J123" s="32">
        <v>45</v>
      </c>
      <c r="K123" s="32">
        <v>46</v>
      </c>
      <c r="L123" s="32">
        <v>47</v>
      </c>
      <c r="M123" s="32">
        <v>48</v>
      </c>
      <c r="N123" s="32">
        <v>49</v>
      </c>
      <c r="O123" s="47">
        <v>1</v>
      </c>
      <c r="P123" s="47"/>
      <c r="Q123" s="47"/>
    </row>
    <row r="124" spans="1:17" ht="21.75" customHeight="1">
      <c r="A124" s="8">
        <v>1</v>
      </c>
      <c r="B124" s="34" t="s">
        <v>34</v>
      </c>
      <c r="C124" s="25">
        <f aca="true" t="shared" si="28" ref="C124:H124">C125+C126+C127</f>
        <v>2000343.8387891182</v>
      </c>
      <c r="D124" s="25">
        <f t="shared" si="28"/>
        <v>171073.231353647</v>
      </c>
      <c r="E124" s="25">
        <f t="shared" si="28"/>
        <v>2171417.070142765</v>
      </c>
      <c r="F124" s="25">
        <f t="shared" si="28"/>
        <v>2289289.031668129</v>
      </c>
      <c r="G124" s="25">
        <f t="shared" si="28"/>
        <v>197496.47037250362</v>
      </c>
      <c r="H124" s="25">
        <f t="shared" si="28"/>
        <v>2486785.502040632</v>
      </c>
      <c r="I124" s="25">
        <f aca="true" t="shared" si="29" ref="I124:N124">I125+I126+I127</f>
        <v>1302814.9259770573</v>
      </c>
      <c r="J124" s="25">
        <f t="shared" si="29"/>
        <v>93066.79863614576</v>
      </c>
      <c r="K124" s="25">
        <f t="shared" si="29"/>
        <v>1395881.7246132032</v>
      </c>
      <c r="L124" s="25">
        <f t="shared" si="29"/>
        <v>1390858.5855502856</v>
      </c>
      <c r="M124" s="25">
        <f t="shared" si="29"/>
        <v>99784.6185907594</v>
      </c>
      <c r="N124" s="25">
        <f t="shared" si="29"/>
        <v>1490643.204141045</v>
      </c>
      <c r="O124" s="5"/>
      <c r="P124" s="8">
        <v>1</v>
      </c>
      <c r="Q124" s="11" t="s">
        <v>69</v>
      </c>
    </row>
    <row r="125" spans="1:17" ht="21.75" customHeight="1">
      <c r="A125" s="9">
        <v>1.1</v>
      </c>
      <c r="B125" s="35" t="s">
        <v>35</v>
      </c>
      <c r="C125" s="27">
        <v>1895953.0555559308</v>
      </c>
      <c r="D125" s="27">
        <v>170188.9300514285</v>
      </c>
      <c r="E125" s="24">
        <v>2066141.9856073593</v>
      </c>
      <c r="F125" s="27">
        <v>2168862.0126464493</v>
      </c>
      <c r="G125" s="27">
        <v>196364.55372009292</v>
      </c>
      <c r="H125" s="24">
        <v>2365226.566366542</v>
      </c>
      <c r="I125" s="27">
        <v>1227538.9529105432</v>
      </c>
      <c r="J125" s="27">
        <v>92449.78684280324</v>
      </c>
      <c r="K125" s="24">
        <f>+I125+J125</f>
        <v>1319988.7397533464</v>
      </c>
      <c r="L125" s="27">
        <v>1310412.0424936998</v>
      </c>
      <c r="M125" s="27">
        <v>99059.63514593092</v>
      </c>
      <c r="N125" s="24">
        <f>+L125+M125</f>
        <v>1409471.6776396306</v>
      </c>
      <c r="O125" s="1"/>
      <c r="P125" s="9">
        <v>1.1</v>
      </c>
      <c r="Q125" s="12" t="s">
        <v>13</v>
      </c>
    </row>
    <row r="126" spans="1:17" ht="21.75" customHeight="1">
      <c r="A126" s="9">
        <v>1.2</v>
      </c>
      <c r="B126" s="35" t="s">
        <v>73</v>
      </c>
      <c r="C126" s="27">
        <v>34400.290722513775</v>
      </c>
      <c r="D126" s="27">
        <v>881.758195076348</v>
      </c>
      <c r="E126" s="24">
        <v>35282.048917590124</v>
      </c>
      <c r="F126" s="27">
        <v>37653.89848386155</v>
      </c>
      <c r="G126" s="27">
        <v>1106.1441717395599</v>
      </c>
      <c r="H126" s="24">
        <v>38760.04265560111</v>
      </c>
      <c r="I126" s="27">
        <v>21772.60921028803</v>
      </c>
      <c r="J126" s="27">
        <v>615.2373674827994</v>
      </c>
      <c r="K126" s="24">
        <f>+I126+J126</f>
        <v>22387.846577770826</v>
      </c>
      <c r="L126" s="27">
        <v>22078.345757252642</v>
      </c>
      <c r="M126" s="27">
        <v>708.4763797729839</v>
      </c>
      <c r="N126" s="24">
        <f>+L126+M126</f>
        <v>22786.822137025625</v>
      </c>
      <c r="O126" s="1"/>
      <c r="P126" s="9">
        <v>1.2</v>
      </c>
      <c r="Q126" s="12" t="s">
        <v>14</v>
      </c>
    </row>
    <row r="127" spans="1:17" ht="21.75" customHeight="1">
      <c r="A127" s="9">
        <v>1.3</v>
      </c>
      <c r="B127" s="35" t="s">
        <v>7</v>
      </c>
      <c r="C127" s="27">
        <v>69990.49251067358</v>
      </c>
      <c r="D127" s="27">
        <v>2.543107142156401</v>
      </c>
      <c r="E127" s="24">
        <v>69993.03561781574</v>
      </c>
      <c r="F127" s="27">
        <v>82773.1205378178</v>
      </c>
      <c r="G127" s="27">
        <v>25.772480671152895</v>
      </c>
      <c r="H127" s="24">
        <v>82798.89301848895</v>
      </c>
      <c r="I127" s="27">
        <v>53503.36385622616</v>
      </c>
      <c r="J127" s="27">
        <v>1.7744258597239753</v>
      </c>
      <c r="K127" s="24">
        <f>+I127+J127</f>
        <v>53505.138282085885</v>
      </c>
      <c r="L127" s="27">
        <v>58368.1972993332</v>
      </c>
      <c r="M127" s="27">
        <v>16.507065055500476</v>
      </c>
      <c r="N127" s="24">
        <f>+L127+M127</f>
        <v>58384.7043643887</v>
      </c>
      <c r="O127" s="1"/>
      <c r="P127" s="9">
        <v>1.3</v>
      </c>
      <c r="Q127" s="12" t="s">
        <v>15</v>
      </c>
    </row>
    <row r="128" spans="1:17" ht="21.75" customHeight="1">
      <c r="A128" s="8">
        <v>2</v>
      </c>
      <c r="B128" s="34" t="s">
        <v>8</v>
      </c>
      <c r="C128" s="28">
        <v>621417.2995075864</v>
      </c>
      <c r="D128" s="28">
        <v>60106.71529239521</v>
      </c>
      <c r="E128" s="25">
        <f>C128+D128</f>
        <v>681524.0147999816</v>
      </c>
      <c r="F128" s="28">
        <v>723752.54786909</v>
      </c>
      <c r="G128" s="28">
        <v>75205.49269095465</v>
      </c>
      <c r="H128" s="25">
        <f>F128+G128</f>
        <v>798958.0405600446</v>
      </c>
      <c r="I128" s="28">
        <v>445108.2177938819</v>
      </c>
      <c r="J128" s="28">
        <v>35451.747575408575</v>
      </c>
      <c r="K128" s="25">
        <f>+I128+J128</f>
        <v>480559.96536929044</v>
      </c>
      <c r="L128" s="28">
        <v>488518.63696880144</v>
      </c>
      <c r="M128" s="28">
        <v>37556.95667738377</v>
      </c>
      <c r="N128" s="25">
        <f>+L128+M128</f>
        <v>526075.5936461852</v>
      </c>
      <c r="O128" s="5"/>
      <c r="P128" s="8">
        <v>2</v>
      </c>
      <c r="Q128" s="11" t="s">
        <v>16</v>
      </c>
    </row>
    <row r="129" spans="1:17" ht="21.75" customHeight="1">
      <c r="A129" s="8">
        <v>3</v>
      </c>
      <c r="B129" s="34" t="s">
        <v>36</v>
      </c>
      <c r="C129" s="25">
        <f aca="true" t="shared" si="30" ref="C129:H129">C130+C131</f>
        <v>5387592.424175961</v>
      </c>
      <c r="D129" s="25">
        <f t="shared" si="30"/>
        <v>1004079.244396187</v>
      </c>
      <c r="E129" s="25">
        <f t="shared" si="30"/>
        <v>6391671.668572148</v>
      </c>
      <c r="F129" s="25">
        <f t="shared" si="30"/>
        <v>6109797.756921381</v>
      </c>
      <c r="G129" s="25">
        <f t="shared" si="30"/>
        <v>1291345.049955032</v>
      </c>
      <c r="H129" s="25">
        <f t="shared" si="30"/>
        <v>7401142.8068764135</v>
      </c>
      <c r="I129" s="25">
        <f aca="true" t="shared" si="31" ref="I129:N129">I130+I131</f>
        <v>4109181.2125028847</v>
      </c>
      <c r="J129" s="25">
        <f t="shared" si="31"/>
        <v>771952.9825449274</v>
      </c>
      <c r="K129" s="25">
        <f t="shared" si="31"/>
        <v>4881134.195047813</v>
      </c>
      <c r="L129" s="25">
        <f t="shared" si="31"/>
        <v>4423004.5304744635</v>
      </c>
      <c r="M129" s="25">
        <f t="shared" si="31"/>
        <v>925629.0229768705</v>
      </c>
      <c r="N129" s="25">
        <f t="shared" si="31"/>
        <v>5348633.553451334</v>
      </c>
      <c r="O129" s="5"/>
      <c r="P129" s="8">
        <v>3</v>
      </c>
      <c r="Q129" s="11" t="s">
        <v>17</v>
      </c>
    </row>
    <row r="130" spans="1:17" ht="21.75" customHeight="1">
      <c r="A130" s="9">
        <v>3.1</v>
      </c>
      <c r="B130" s="35" t="s">
        <v>37</v>
      </c>
      <c r="C130" s="27">
        <v>4121132.1140900357</v>
      </c>
      <c r="D130" s="27">
        <v>917424.197302187</v>
      </c>
      <c r="E130" s="24">
        <v>5038556.3113922225</v>
      </c>
      <c r="F130" s="27">
        <v>4698862.147579854</v>
      </c>
      <c r="G130" s="27">
        <v>1194583.779393032</v>
      </c>
      <c r="H130" s="24">
        <v>5893445.926972887</v>
      </c>
      <c r="I130" s="27">
        <v>3178144.797132684</v>
      </c>
      <c r="J130" s="27">
        <v>705331.1273177421</v>
      </c>
      <c r="K130" s="24">
        <f>+I130+J130</f>
        <v>3883475.924450426</v>
      </c>
      <c r="L130" s="27">
        <v>3444509.3677051812</v>
      </c>
      <c r="M130" s="27">
        <v>856271.0769070548</v>
      </c>
      <c r="N130" s="24">
        <f>+L130+M130</f>
        <v>4300780.444612236</v>
      </c>
      <c r="O130" s="1"/>
      <c r="P130" s="9">
        <v>3.1</v>
      </c>
      <c r="Q130" s="12" t="s">
        <v>18</v>
      </c>
    </row>
    <row r="131" spans="1:17" ht="21.75" customHeight="1">
      <c r="A131" s="9">
        <v>3.2</v>
      </c>
      <c r="B131" s="36" t="s">
        <v>51</v>
      </c>
      <c r="C131" s="27">
        <v>1266460.3100859255</v>
      </c>
      <c r="D131" s="27">
        <v>86655.047094</v>
      </c>
      <c r="E131" s="24">
        <v>1353115.3571799255</v>
      </c>
      <c r="F131" s="27">
        <v>1410935.6093415266</v>
      </c>
      <c r="G131" s="27">
        <v>96761.27056200002</v>
      </c>
      <c r="H131" s="24">
        <v>1507696.8799035267</v>
      </c>
      <c r="I131" s="27">
        <v>931036.4153702008</v>
      </c>
      <c r="J131" s="27">
        <v>66621.85522718536</v>
      </c>
      <c r="K131" s="24">
        <f>+I131+J131</f>
        <v>997658.2705973862</v>
      </c>
      <c r="L131" s="27">
        <v>978495.1627692825</v>
      </c>
      <c r="M131" s="27">
        <v>69357.94606981581</v>
      </c>
      <c r="N131" s="24">
        <f>+L131+M131</f>
        <v>1047853.1088390982</v>
      </c>
      <c r="O131" s="1"/>
      <c r="P131" s="9">
        <v>3.2</v>
      </c>
      <c r="Q131" s="12" t="s">
        <v>19</v>
      </c>
    </row>
    <row r="132" spans="1:17" ht="21.75" customHeight="1">
      <c r="A132" s="8">
        <v>4</v>
      </c>
      <c r="B132" s="34" t="s">
        <v>47</v>
      </c>
      <c r="C132" s="28">
        <v>1482650.1499040124</v>
      </c>
      <c r="D132" s="28">
        <v>35581.24718510454</v>
      </c>
      <c r="E132" s="25">
        <f>C132+D132</f>
        <v>1518231.397089117</v>
      </c>
      <c r="F132" s="28">
        <v>1713520.9798478587</v>
      </c>
      <c r="G132" s="28">
        <v>43984.61047910538</v>
      </c>
      <c r="H132" s="25">
        <f>F132+G132</f>
        <v>1757505.590326964</v>
      </c>
      <c r="I132" s="28">
        <v>1047321.6334177578</v>
      </c>
      <c r="J132" s="28">
        <v>31100.162387186778</v>
      </c>
      <c r="K132" s="25">
        <f>+I132+J132</f>
        <v>1078421.7958049446</v>
      </c>
      <c r="L132" s="28">
        <v>1147503.5132574763</v>
      </c>
      <c r="M132" s="28">
        <v>37513.56156428793</v>
      </c>
      <c r="N132" s="25">
        <f>+L132+M132</f>
        <v>1185017.0748217641</v>
      </c>
      <c r="O132" s="5"/>
      <c r="P132" s="8">
        <v>4</v>
      </c>
      <c r="Q132" s="11" t="s">
        <v>20</v>
      </c>
    </row>
    <row r="133" spans="1:17" ht="21.75" customHeight="1">
      <c r="A133" s="8">
        <v>5</v>
      </c>
      <c r="B133" s="34" t="s">
        <v>38</v>
      </c>
      <c r="C133" s="28">
        <v>750024.9783233348</v>
      </c>
      <c r="D133" s="28">
        <v>170406.7519258</v>
      </c>
      <c r="E133" s="25">
        <f>C133+D133</f>
        <v>920431.7302491348</v>
      </c>
      <c r="F133" s="28">
        <v>899661.8088092548</v>
      </c>
      <c r="G133" s="28">
        <v>189988.1351801204</v>
      </c>
      <c r="H133" s="25">
        <f>F133+G133</f>
        <v>1089649.9439893751</v>
      </c>
      <c r="I133" s="28">
        <v>573910.1101947663</v>
      </c>
      <c r="J133" s="28">
        <v>120364.80823244964</v>
      </c>
      <c r="K133" s="25">
        <f>+I133+J133</f>
        <v>694274.9184272159</v>
      </c>
      <c r="L133" s="28">
        <v>655955.6090100505</v>
      </c>
      <c r="M133" s="28">
        <v>123576.30140706034</v>
      </c>
      <c r="N133" s="25">
        <f>+L133+M133</f>
        <v>779531.9104171109</v>
      </c>
      <c r="O133" s="5"/>
      <c r="P133" s="8">
        <v>5</v>
      </c>
      <c r="Q133" s="11" t="s">
        <v>21</v>
      </c>
    </row>
    <row r="134" spans="1:17" ht="21.75" customHeight="1">
      <c r="A134" s="8">
        <v>6</v>
      </c>
      <c r="B134" s="34" t="s">
        <v>39</v>
      </c>
      <c r="C134" s="25">
        <f aca="true" t="shared" si="32" ref="C134:H134">C135+C136</f>
        <v>1489136.530217833</v>
      </c>
      <c r="D134" s="25">
        <f t="shared" si="32"/>
        <v>303475.8969498639</v>
      </c>
      <c r="E134" s="25">
        <f t="shared" si="32"/>
        <v>1792612.9271676969</v>
      </c>
      <c r="F134" s="25">
        <f t="shared" si="32"/>
        <v>1936787.6203171583</v>
      </c>
      <c r="G134" s="25">
        <f t="shared" si="32"/>
        <v>370408.7441755218</v>
      </c>
      <c r="H134" s="25">
        <f t="shared" si="32"/>
        <v>2307196.86449268</v>
      </c>
      <c r="I134" s="25">
        <f aca="true" t="shared" si="33" ref="I134:N134">I135+I136</f>
        <v>1038116.412067433</v>
      </c>
      <c r="J134" s="25">
        <f t="shared" si="33"/>
        <v>211747.06736663682</v>
      </c>
      <c r="K134" s="25">
        <f t="shared" si="33"/>
        <v>1249863.4794340697</v>
      </c>
      <c r="L134" s="25">
        <f t="shared" si="33"/>
        <v>1256053.5928124518</v>
      </c>
      <c r="M134" s="25">
        <f t="shared" si="33"/>
        <v>237243.7995103579</v>
      </c>
      <c r="N134" s="25">
        <f t="shared" si="33"/>
        <v>1493297.3923228094</v>
      </c>
      <c r="O134" s="5"/>
      <c r="P134" s="8">
        <v>6</v>
      </c>
      <c r="Q134" s="11" t="s">
        <v>22</v>
      </c>
    </row>
    <row r="135" spans="1:17" ht="21.75" customHeight="1">
      <c r="A135" s="9">
        <v>6.1</v>
      </c>
      <c r="B135" s="35" t="s">
        <v>48</v>
      </c>
      <c r="C135" s="27">
        <v>1225218.8945709604</v>
      </c>
      <c r="D135" s="27">
        <v>299643.127282727</v>
      </c>
      <c r="E135" s="24">
        <v>1524862.0218536875</v>
      </c>
      <c r="F135" s="27">
        <v>1602852.1113073756</v>
      </c>
      <c r="G135" s="27">
        <v>366018.91721415357</v>
      </c>
      <c r="H135" s="24">
        <v>1968871.0285215292</v>
      </c>
      <c r="I135" s="27">
        <v>848443.9520985672</v>
      </c>
      <c r="J135" s="27">
        <v>209072.79324778606</v>
      </c>
      <c r="K135" s="24">
        <f>+I135+J135</f>
        <v>1057516.7453463532</v>
      </c>
      <c r="L135" s="27">
        <v>1032353.4536646313</v>
      </c>
      <c r="M135" s="27">
        <v>234432.15090895636</v>
      </c>
      <c r="N135" s="24">
        <f>+L135+M135</f>
        <v>1266785.6045735877</v>
      </c>
      <c r="O135" s="1"/>
      <c r="P135" s="9">
        <v>6.1</v>
      </c>
      <c r="Q135" s="12" t="s">
        <v>23</v>
      </c>
    </row>
    <row r="136" spans="1:17" ht="21.75" customHeight="1">
      <c r="A136" s="9">
        <v>6.2</v>
      </c>
      <c r="B136" s="35" t="s">
        <v>40</v>
      </c>
      <c r="C136" s="27">
        <v>263917.63564687246</v>
      </c>
      <c r="D136" s="27">
        <v>3832.7696671368963</v>
      </c>
      <c r="E136" s="24">
        <v>267750.90531400935</v>
      </c>
      <c r="F136" s="27">
        <v>333935.50900978275</v>
      </c>
      <c r="G136" s="27">
        <v>4389.82696136821</v>
      </c>
      <c r="H136" s="24">
        <v>338325.83597115095</v>
      </c>
      <c r="I136" s="27">
        <v>189672.45996886588</v>
      </c>
      <c r="J136" s="27">
        <v>2674.274118850751</v>
      </c>
      <c r="K136" s="24">
        <f>+I136+J136</f>
        <v>192346.73408771664</v>
      </c>
      <c r="L136" s="27">
        <v>223700.13914782033</v>
      </c>
      <c r="M136" s="27">
        <v>2811.6486014015304</v>
      </c>
      <c r="N136" s="24">
        <f>+L136+M136</f>
        <v>226511.78774922187</v>
      </c>
      <c r="O136" s="1"/>
      <c r="P136" s="9">
        <v>6.2</v>
      </c>
      <c r="Q136" s="12" t="s">
        <v>24</v>
      </c>
    </row>
    <row r="137" spans="1:17" ht="21.75" customHeight="1">
      <c r="A137" s="8">
        <v>7</v>
      </c>
      <c r="B137" s="34" t="s">
        <v>41</v>
      </c>
      <c r="C137" s="25">
        <f aca="true" t="shared" si="34" ref="C137:H137">C138+C139+C140+C141</f>
        <v>1363291.8400467364</v>
      </c>
      <c r="D137" s="25">
        <f t="shared" si="34"/>
        <v>30329.132410773644</v>
      </c>
      <c r="E137" s="25">
        <f t="shared" si="34"/>
        <v>1393620.4724575102</v>
      </c>
      <c r="F137" s="25">
        <f t="shared" si="34"/>
        <v>1625263.3325000321</v>
      </c>
      <c r="G137" s="25">
        <f t="shared" si="34"/>
        <v>35102.18469676231</v>
      </c>
      <c r="H137" s="25">
        <f t="shared" si="34"/>
        <v>1660365.017196794</v>
      </c>
      <c r="I137" s="25">
        <f aca="true" t="shared" si="35" ref="I137:N137">I138+I139+I140+I141</f>
        <v>1028101.2871660915</v>
      </c>
      <c r="J137" s="25">
        <f t="shared" si="35"/>
        <v>25029.309469372514</v>
      </c>
      <c r="K137" s="25">
        <f t="shared" si="35"/>
        <v>1053130.5966354639</v>
      </c>
      <c r="L137" s="25">
        <f t="shared" si="35"/>
        <v>1170580.9837673567</v>
      </c>
      <c r="M137" s="25">
        <f t="shared" si="35"/>
        <v>28496.644292136523</v>
      </c>
      <c r="N137" s="25">
        <f t="shared" si="35"/>
        <v>1199077.6280594931</v>
      </c>
      <c r="O137" s="5"/>
      <c r="P137" s="8">
        <v>7</v>
      </c>
      <c r="Q137" s="11" t="s">
        <v>59</v>
      </c>
    </row>
    <row r="138" spans="1:17" ht="21.75" customHeight="1">
      <c r="A138" s="9">
        <v>7.1</v>
      </c>
      <c r="B138" s="35" t="s">
        <v>42</v>
      </c>
      <c r="C138" s="27">
        <v>361801.8622128063</v>
      </c>
      <c r="D138" s="27">
        <v>4585.713318151026</v>
      </c>
      <c r="E138" s="24">
        <v>366387.5755309573</v>
      </c>
      <c r="F138" s="27">
        <v>400336.8813933324</v>
      </c>
      <c r="G138" s="27">
        <v>5170.886243112753</v>
      </c>
      <c r="H138" s="24">
        <v>405507.7676364451</v>
      </c>
      <c r="I138" s="27">
        <v>267037.9313070196</v>
      </c>
      <c r="J138" s="27">
        <v>3200.032513362424</v>
      </c>
      <c r="K138" s="24">
        <f>+I138+J138</f>
        <v>270237.963820382</v>
      </c>
      <c r="L138" s="27">
        <v>275663.2934191098</v>
      </c>
      <c r="M138" s="27">
        <v>3312.3107430428186</v>
      </c>
      <c r="N138" s="24">
        <f>+L138+M138</f>
        <v>278975.60416215257</v>
      </c>
      <c r="O138" s="1"/>
      <c r="P138" s="9">
        <v>7.1</v>
      </c>
      <c r="Q138" s="12" t="s">
        <v>25</v>
      </c>
    </row>
    <row r="139" spans="1:17" ht="21.75" customHeight="1">
      <c r="A139" s="9">
        <v>7.2</v>
      </c>
      <c r="B139" s="36" t="s">
        <v>50</v>
      </c>
      <c r="C139" s="27">
        <v>517861.13425709005</v>
      </c>
      <c r="D139" s="27">
        <v>9703.764268005325</v>
      </c>
      <c r="E139" s="24">
        <v>527564.8985250953</v>
      </c>
      <c r="F139" s="27">
        <v>641959.115693774</v>
      </c>
      <c r="G139" s="27">
        <v>12040.015551773417</v>
      </c>
      <c r="H139" s="24">
        <v>653999.1312455473</v>
      </c>
      <c r="I139" s="27">
        <v>408695.82091585686</v>
      </c>
      <c r="J139" s="27">
        <v>10637.779032051609</v>
      </c>
      <c r="K139" s="24">
        <f>+I139+J139</f>
        <v>419333.5999479085</v>
      </c>
      <c r="L139" s="27">
        <v>486880.03034503886</v>
      </c>
      <c r="M139" s="27">
        <v>13725.111809597043</v>
      </c>
      <c r="N139" s="24">
        <f>+L139+M139</f>
        <v>500605.1421546359</v>
      </c>
      <c r="O139" s="1"/>
      <c r="P139" s="9">
        <v>7.2</v>
      </c>
      <c r="Q139" s="12" t="s">
        <v>26</v>
      </c>
    </row>
    <row r="140" spans="1:17" ht="21.75" customHeight="1">
      <c r="A140" s="9">
        <v>7.3</v>
      </c>
      <c r="B140" s="35" t="s">
        <v>49</v>
      </c>
      <c r="C140" s="27">
        <v>17749.117867431614</v>
      </c>
      <c r="D140" s="27">
        <v>8330.42173839949</v>
      </c>
      <c r="E140" s="24">
        <v>26079.5396058311</v>
      </c>
      <c r="F140" s="27">
        <v>22046.198533431518</v>
      </c>
      <c r="G140" s="27">
        <v>9863.878227855934</v>
      </c>
      <c r="H140" s="24">
        <v>31910.07676128745</v>
      </c>
      <c r="I140" s="27">
        <v>11750.144454171803</v>
      </c>
      <c r="J140" s="27">
        <v>5812.462837286834</v>
      </c>
      <c r="K140" s="24">
        <f>+I140+J140</f>
        <v>17562.607291458637</v>
      </c>
      <c r="L140" s="27">
        <v>13599.792946129961</v>
      </c>
      <c r="M140" s="27">
        <v>6317.7340856055425</v>
      </c>
      <c r="N140" s="24">
        <f>+L140+M140</f>
        <v>19917.527031735503</v>
      </c>
      <c r="O140" s="1"/>
      <c r="P140" s="9">
        <v>7.3</v>
      </c>
      <c r="Q140" s="12" t="s">
        <v>27</v>
      </c>
    </row>
    <row r="141" spans="1:17" ht="21.75" customHeight="1">
      <c r="A141" s="9">
        <v>7.4</v>
      </c>
      <c r="B141" s="35" t="s">
        <v>43</v>
      </c>
      <c r="C141" s="27">
        <v>465879.72570940864</v>
      </c>
      <c r="D141" s="27">
        <v>7709.233086217804</v>
      </c>
      <c r="E141" s="24">
        <v>473588.4587956264</v>
      </c>
      <c r="F141" s="27">
        <v>560921.1368794942</v>
      </c>
      <c r="G141" s="27">
        <v>8027.404674020208</v>
      </c>
      <c r="H141" s="24">
        <v>568948.0415535144</v>
      </c>
      <c r="I141" s="27">
        <v>340617.3904890432</v>
      </c>
      <c r="J141" s="27">
        <v>5379.035086671645</v>
      </c>
      <c r="K141" s="24">
        <f>+I141+J141</f>
        <v>345996.42557571485</v>
      </c>
      <c r="L141" s="27">
        <v>394437.86705707805</v>
      </c>
      <c r="M141" s="27">
        <v>5141.487653891121</v>
      </c>
      <c r="N141" s="24">
        <f>+L141+M141</f>
        <v>399579.3547109692</v>
      </c>
      <c r="O141" s="1"/>
      <c r="P141" s="9">
        <v>7.4</v>
      </c>
      <c r="Q141" s="12" t="s">
        <v>28</v>
      </c>
    </row>
    <row r="142" spans="1:17" ht="21.75" customHeight="1">
      <c r="A142" s="8">
        <v>8</v>
      </c>
      <c r="B142" s="34" t="s">
        <v>54</v>
      </c>
      <c r="C142" s="25">
        <f aca="true" t="shared" si="36" ref="C142:N142">C144+C145</f>
        <v>3966322.0226067593</v>
      </c>
      <c r="D142" s="25">
        <f t="shared" si="36"/>
        <v>30499.57872793282</v>
      </c>
      <c r="E142" s="25">
        <f t="shared" si="36"/>
        <v>3996821.6013346924</v>
      </c>
      <c r="F142" s="25">
        <f t="shared" si="36"/>
        <v>4619696.151956869</v>
      </c>
      <c r="G142" s="25">
        <f t="shared" si="36"/>
        <v>48024.56873251247</v>
      </c>
      <c r="H142" s="25">
        <f t="shared" si="36"/>
        <v>4667720.720689382</v>
      </c>
      <c r="I142" s="25">
        <f t="shared" si="36"/>
        <v>2664513.115048789</v>
      </c>
      <c r="J142" s="25">
        <f t="shared" si="36"/>
        <v>21280.755461856563</v>
      </c>
      <c r="K142" s="25">
        <f t="shared" si="36"/>
        <v>2685793.8705106457</v>
      </c>
      <c r="L142" s="25">
        <f t="shared" si="36"/>
        <v>2874219.826629186</v>
      </c>
      <c r="M142" s="25">
        <f t="shared" si="36"/>
        <v>30759.34716743257</v>
      </c>
      <c r="N142" s="25">
        <f t="shared" si="36"/>
        <v>2904979.1737966184</v>
      </c>
      <c r="O142" s="5"/>
      <c r="P142" s="8">
        <v>8</v>
      </c>
      <c r="Q142" s="11" t="s">
        <v>29</v>
      </c>
    </row>
    <row r="143" spans="1:17" ht="21.75" customHeight="1">
      <c r="A143" s="8"/>
      <c r="B143" s="34" t="s">
        <v>55</v>
      </c>
      <c r="C143" s="29"/>
      <c r="D143" s="27"/>
      <c r="E143" s="25"/>
      <c r="F143" s="29"/>
      <c r="G143" s="27"/>
      <c r="H143" s="25"/>
      <c r="I143" s="29"/>
      <c r="J143" s="27"/>
      <c r="K143" s="25"/>
      <c r="L143" s="29"/>
      <c r="M143" s="27"/>
      <c r="N143" s="25"/>
      <c r="O143" s="5"/>
      <c r="P143" s="8"/>
      <c r="Q143" s="11" t="s">
        <v>56</v>
      </c>
    </row>
    <row r="144" spans="1:17" ht="21.75" customHeight="1">
      <c r="A144" s="9">
        <v>8.1</v>
      </c>
      <c r="B144" s="35" t="s">
        <v>44</v>
      </c>
      <c r="C144" s="27">
        <v>151601.10287290497</v>
      </c>
      <c r="D144" s="27">
        <v>6981.862186824592</v>
      </c>
      <c r="E144" s="24">
        <v>158582.96505972955</v>
      </c>
      <c r="F144" s="27">
        <v>166701.46615663552</v>
      </c>
      <c r="G144" s="27">
        <v>7953.56775069023</v>
      </c>
      <c r="H144" s="24">
        <v>174655.03390732576</v>
      </c>
      <c r="I144" s="27">
        <v>112071.25779339194</v>
      </c>
      <c r="J144" s="27">
        <v>4871.519806603818</v>
      </c>
      <c r="K144" s="24">
        <f>+I144+J144</f>
        <v>116942.77759999575</v>
      </c>
      <c r="L144" s="27">
        <v>116921.13484386883</v>
      </c>
      <c r="M144" s="27">
        <v>5094.195702741452</v>
      </c>
      <c r="N144" s="24">
        <f>+L144+M144</f>
        <v>122015.33054661028</v>
      </c>
      <c r="O144" s="1"/>
      <c r="P144" s="9">
        <v>8.1</v>
      </c>
      <c r="Q144" s="12" t="s">
        <v>30</v>
      </c>
    </row>
    <row r="145" spans="1:17" ht="21.75" customHeight="1">
      <c r="A145" s="9">
        <v>8.2</v>
      </c>
      <c r="B145" s="35" t="s">
        <v>52</v>
      </c>
      <c r="C145" s="27">
        <v>3814720.9197338545</v>
      </c>
      <c r="D145" s="27">
        <v>23517.71654110823</v>
      </c>
      <c r="E145" s="24">
        <v>3838238.6362749627</v>
      </c>
      <c r="F145" s="27">
        <v>4452994.685800234</v>
      </c>
      <c r="G145" s="27">
        <v>40071.00098182224</v>
      </c>
      <c r="H145" s="24">
        <v>4493065.6867820565</v>
      </c>
      <c r="I145" s="27">
        <v>2552441.857255397</v>
      </c>
      <c r="J145" s="27">
        <v>16409.235655252745</v>
      </c>
      <c r="K145" s="24">
        <f>+I145+J145</f>
        <v>2568851.0929106497</v>
      </c>
      <c r="L145" s="27">
        <v>2757298.6917853174</v>
      </c>
      <c r="M145" s="27">
        <v>25665.151464691116</v>
      </c>
      <c r="N145" s="24">
        <f>+L145+M145</f>
        <v>2782963.8432500083</v>
      </c>
      <c r="O145" s="1"/>
      <c r="P145" s="9">
        <v>8.2</v>
      </c>
      <c r="Q145" s="12" t="s">
        <v>31</v>
      </c>
    </row>
    <row r="146" spans="1:17" ht="21.75" customHeight="1">
      <c r="A146" s="10"/>
      <c r="B146" s="35" t="s">
        <v>53</v>
      </c>
      <c r="C146" s="27"/>
      <c r="D146" s="27"/>
      <c r="E146" s="24"/>
      <c r="F146" s="27"/>
      <c r="G146" s="27"/>
      <c r="H146" s="24"/>
      <c r="I146" s="29"/>
      <c r="J146" s="27"/>
      <c r="K146" s="24"/>
      <c r="L146" s="29"/>
      <c r="M146" s="27"/>
      <c r="N146" s="24"/>
      <c r="O146" s="1"/>
      <c r="P146" s="10"/>
      <c r="Q146" s="12" t="s">
        <v>32</v>
      </c>
    </row>
    <row r="147" spans="1:17" ht="33" customHeight="1">
      <c r="A147" s="8">
        <v>9</v>
      </c>
      <c r="B147" s="34" t="s">
        <v>60</v>
      </c>
      <c r="C147" s="28">
        <f aca="true" t="shared" si="37" ref="C147:H147">C148+C149</f>
        <v>3822868.2278955933</v>
      </c>
      <c r="D147" s="28">
        <f t="shared" si="37"/>
        <v>62133.01507093558</v>
      </c>
      <c r="E147" s="28">
        <f t="shared" si="37"/>
        <v>3885001.242966529</v>
      </c>
      <c r="F147" s="28">
        <f t="shared" si="37"/>
        <v>4443560.328375568</v>
      </c>
      <c r="G147" s="28">
        <f t="shared" si="37"/>
        <v>74185.7778157265</v>
      </c>
      <c r="H147" s="28">
        <f t="shared" si="37"/>
        <v>4517746.106191294</v>
      </c>
      <c r="I147" s="25">
        <f aca="true" t="shared" si="38" ref="I147:N147">I148+I149</f>
        <v>2600404.006964984</v>
      </c>
      <c r="J147" s="25">
        <f t="shared" si="38"/>
        <v>43352.64797023136</v>
      </c>
      <c r="K147" s="25">
        <f t="shared" si="38"/>
        <v>2643756.654935215</v>
      </c>
      <c r="L147" s="25">
        <f t="shared" si="38"/>
        <v>2815430.4980356772</v>
      </c>
      <c r="M147" s="25">
        <f t="shared" si="38"/>
        <v>47515.38962129412</v>
      </c>
      <c r="N147" s="25">
        <f t="shared" si="38"/>
        <v>2862945.8876569713</v>
      </c>
      <c r="O147" s="5"/>
      <c r="P147" s="8">
        <v>9</v>
      </c>
      <c r="Q147" s="11" t="s">
        <v>61</v>
      </c>
    </row>
    <row r="148" spans="1:17" ht="21.75" customHeight="1">
      <c r="A148" s="9">
        <v>9.1</v>
      </c>
      <c r="B148" s="35" t="s">
        <v>45</v>
      </c>
      <c r="C148" s="27">
        <v>2621599.597891163</v>
      </c>
      <c r="D148" s="27">
        <v>48547.75686322718</v>
      </c>
      <c r="E148" s="24">
        <v>2670147.35475439</v>
      </c>
      <c r="F148" s="27">
        <v>3017353.5642814604</v>
      </c>
      <c r="G148" s="27">
        <v>57889.975153891006</v>
      </c>
      <c r="H148" s="24">
        <v>3075243.5394353513</v>
      </c>
      <c r="I148" s="27">
        <v>1739583.9927149643</v>
      </c>
      <c r="J148" s="27">
        <v>33873.67908402678</v>
      </c>
      <c r="K148" s="24">
        <f>+I148+J148</f>
        <v>1773457.671798991</v>
      </c>
      <c r="L148" s="27">
        <v>1856265.9279594433</v>
      </c>
      <c r="M148" s="27">
        <v>37078.06004860758</v>
      </c>
      <c r="N148" s="24">
        <f>+L148+M148</f>
        <v>1893343.988008051</v>
      </c>
      <c r="O148" s="1"/>
      <c r="P148" s="9">
        <v>9.1</v>
      </c>
      <c r="Q148" s="12" t="s">
        <v>58</v>
      </c>
    </row>
    <row r="149" spans="1:17" ht="21.75" customHeight="1">
      <c r="A149" s="9">
        <v>9.2</v>
      </c>
      <c r="B149" s="36" t="s">
        <v>57</v>
      </c>
      <c r="C149" s="24">
        <v>1201268.6300044302</v>
      </c>
      <c r="D149" s="24">
        <v>13585.258207708404</v>
      </c>
      <c r="E149" s="24">
        <v>1214853.8882121386</v>
      </c>
      <c r="F149" s="24">
        <v>1426206.7640941076</v>
      </c>
      <c r="G149" s="24">
        <v>16295.802661835496</v>
      </c>
      <c r="H149" s="24">
        <v>1442502.566755943</v>
      </c>
      <c r="I149" s="27">
        <v>860820.0142500194</v>
      </c>
      <c r="J149" s="27">
        <v>9478.968886204582</v>
      </c>
      <c r="K149" s="24">
        <f>+I149+J149</f>
        <v>870298.983136224</v>
      </c>
      <c r="L149" s="27">
        <v>959164.5700762338</v>
      </c>
      <c r="M149" s="27">
        <v>10437.32957268654</v>
      </c>
      <c r="N149" s="24">
        <f>+L149+M149</f>
        <v>969601.8996489204</v>
      </c>
      <c r="O149" s="1"/>
      <c r="P149" s="9">
        <v>9.2</v>
      </c>
      <c r="Q149" s="12" t="s">
        <v>33</v>
      </c>
    </row>
    <row r="150" spans="1:17" ht="21.75" customHeight="1">
      <c r="A150" s="19">
        <v>10</v>
      </c>
      <c r="B150" s="37" t="s">
        <v>74</v>
      </c>
      <c r="C150" s="26">
        <f aca="true" t="shared" si="39" ref="C150:H150">C147+C142+C137+C134+C133+C132+C129+C128+C124</f>
        <v>20883647.311466936</v>
      </c>
      <c r="D150" s="26">
        <f t="shared" si="39"/>
        <v>1867684.8133126395</v>
      </c>
      <c r="E150" s="26">
        <f t="shared" si="39"/>
        <v>22751332.124779575</v>
      </c>
      <c r="F150" s="26">
        <f t="shared" si="39"/>
        <v>24361329.558265343</v>
      </c>
      <c r="G150" s="26">
        <f t="shared" si="39"/>
        <v>2325741.034098239</v>
      </c>
      <c r="H150" s="26">
        <f t="shared" si="39"/>
        <v>26687070.59236358</v>
      </c>
      <c r="I150" s="26">
        <f aca="true" t="shared" si="40" ref="I150:N150">I147+I142+I137+I134+I133+I132+I129+I128+I124</f>
        <v>14809470.921133643</v>
      </c>
      <c r="J150" s="26">
        <f t="shared" si="40"/>
        <v>1353346.2796442152</v>
      </c>
      <c r="K150" s="26">
        <f t="shared" si="40"/>
        <v>16162817.200777858</v>
      </c>
      <c r="L150" s="26">
        <f t="shared" si="40"/>
        <v>16222125.776505748</v>
      </c>
      <c r="M150" s="26">
        <f t="shared" si="40"/>
        <v>1568075.641807583</v>
      </c>
      <c r="N150" s="26">
        <f t="shared" si="40"/>
        <v>17790201.418313332</v>
      </c>
      <c r="O150" s="21" t="s">
        <v>70</v>
      </c>
      <c r="P150" s="19">
        <v>10</v>
      </c>
      <c r="Q150" s="20" t="s">
        <v>62</v>
      </c>
    </row>
    <row r="151" spans="1:17" ht="12" customHeight="1">
      <c r="A151" s="22"/>
      <c r="B151" s="39"/>
      <c r="C151" s="31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22"/>
      <c r="P151" s="22"/>
      <c r="Q151" s="22"/>
    </row>
    <row r="152" spans="1:17" ht="20.25">
      <c r="A152" s="3"/>
      <c r="B152" s="39"/>
      <c r="C152" s="3"/>
      <c r="D152" s="3"/>
      <c r="E152" s="3"/>
      <c r="F152" s="2"/>
      <c r="G152" s="2"/>
      <c r="H152" s="7" t="s">
        <v>66</v>
      </c>
      <c r="I152" s="6"/>
      <c r="J152" s="4"/>
      <c r="K152" s="4"/>
      <c r="L152" s="6"/>
      <c r="M152" s="6"/>
      <c r="N152" s="6"/>
      <c r="O152" s="6"/>
      <c r="P152" s="22"/>
      <c r="Q152" s="23" t="s">
        <v>67</v>
      </c>
    </row>
    <row r="153" spans="1:17" ht="24" customHeight="1">
      <c r="A153" s="50" t="s">
        <v>63</v>
      </c>
      <c r="B153" s="50"/>
      <c r="C153" s="50"/>
      <c r="D153" s="50"/>
      <c r="E153" s="50"/>
      <c r="F153" s="50"/>
      <c r="G153" s="50"/>
      <c r="H153" s="50"/>
      <c r="I153" s="51" t="s">
        <v>0</v>
      </c>
      <c r="J153" s="51"/>
      <c r="K153" s="51"/>
      <c r="L153" s="51"/>
      <c r="M153" s="51"/>
      <c r="N153" s="51"/>
      <c r="O153" s="51"/>
      <c r="P153" s="51"/>
      <c r="Q153" s="51"/>
    </row>
    <row r="154" spans="1:17" ht="24" customHeight="1">
      <c r="A154" s="52" t="s">
        <v>64</v>
      </c>
      <c r="B154" s="52"/>
      <c r="C154" s="52"/>
      <c r="D154" s="52"/>
      <c r="E154" s="52"/>
      <c r="F154" s="52"/>
      <c r="G154" s="52"/>
      <c r="H154" s="52"/>
      <c r="I154" s="51" t="s">
        <v>1</v>
      </c>
      <c r="J154" s="51"/>
      <c r="K154" s="51"/>
      <c r="L154" s="51"/>
      <c r="M154" s="51"/>
      <c r="N154" s="51"/>
      <c r="O154" s="51"/>
      <c r="P154" s="51"/>
      <c r="Q154" s="51"/>
    </row>
    <row r="155" spans="1:17" ht="24" customHeight="1">
      <c r="A155" s="49" t="s">
        <v>65</v>
      </c>
      <c r="B155" s="51"/>
      <c r="C155" s="51"/>
      <c r="D155" s="51"/>
      <c r="E155" s="51"/>
      <c r="F155" s="51"/>
      <c r="G155" s="51"/>
      <c r="H155" s="51"/>
      <c r="I155" s="51" t="s">
        <v>71</v>
      </c>
      <c r="J155" s="51"/>
      <c r="K155" s="51"/>
      <c r="L155" s="51"/>
      <c r="M155" s="51"/>
      <c r="N155" s="51"/>
      <c r="O155" s="51"/>
      <c r="P155" s="51"/>
      <c r="Q155" s="51"/>
    </row>
    <row r="156" spans="1:17" ht="24" customHeight="1">
      <c r="A156" s="13"/>
      <c r="B156" s="38"/>
      <c r="C156" s="14"/>
      <c r="D156" s="14"/>
      <c r="E156" s="14"/>
      <c r="F156" s="14"/>
      <c r="G156" s="41" t="s">
        <v>46</v>
      </c>
      <c r="H156" s="41"/>
      <c r="I156" s="42" t="s">
        <v>72</v>
      </c>
      <c r="J156" s="43"/>
      <c r="K156" s="14"/>
      <c r="L156" s="14"/>
      <c r="M156" s="14"/>
      <c r="N156" s="14"/>
      <c r="O156" s="14"/>
      <c r="P156" s="15"/>
      <c r="Q156" s="15"/>
    </row>
    <row r="157" spans="1:17" ht="19.5" customHeight="1">
      <c r="A157" s="48" t="s">
        <v>6</v>
      </c>
      <c r="B157" s="48"/>
      <c r="C157" s="44">
        <v>2013</v>
      </c>
      <c r="D157" s="44"/>
      <c r="E157" s="44"/>
      <c r="F157" s="44"/>
      <c r="G157" s="44"/>
      <c r="H157" s="44"/>
      <c r="I157" s="44">
        <v>2013</v>
      </c>
      <c r="J157" s="44"/>
      <c r="K157" s="44"/>
      <c r="L157" s="44"/>
      <c r="M157" s="44"/>
      <c r="N157" s="44"/>
      <c r="O157" s="45" t="s">
        <v>2</v>
      </c>
      <c r="P157" s="45"/>
      <c r="Q157" s="45"/>
    </row>
    <row r="158" spans="1:17" ht="19.5" customHeight="1">
      <c r="A158" s="49"/>
      <c r="B158" s="49"/>
      <c r="C158" s="33" t="s">
        <v>9</v>
      </c>
      <c r="D158" s="33" t="s">
        <v>68</v>
      </c>
      <c r="E158" s="33" t="s">
        <v>11</v>
      </c>
      <c r="F158" s="16"/>
      <c r="G158" s="16"/>
      <c r="H158" s="16"/>
      <c r="I158" s="33" t="s">
        <v>9</v>
      </c>
      <c r="J158" s="33" t="s">
        <v>68</v>
      </c>
      <c r="K158" s="33" t="s">
        <v>11</v>
      </c>
      <c r="L158" s="16"/>
      <c r="M158" s="16"/>
      <c r="N158" s="16"/>
      <c r="O158" s="46"/>
      <c r="P158" s="46"/>
      <c r="Q158" s="46"/>
    </row>
    <row r="159" spans="1:17" ht="19.5" customHeight="1">
      <c r="A159" s="49"/>
      <c r="B159" s="49"/>
      <c r="C159" s="33" t="s">
        <v>10</v>
      </c>
      <c r="D159" s="33"/>
      <c r="E159" s="33" t="s">
        <v>12</v>
      </c>
      <c r="F159" s="16"/>
      <c r="G159" s="16"/>
      <c r="H159" s="16"/>
      <c r="I159" s="33" t="s">
        <v>10</v>
      </c>
      <c r="J159" s="33"/>
      <c r="K159" s="33" t="s">
        <v>12</v>
      </c>
      <c r="L159" s="16"/>
      <c r="M159" s="16"/>
      <c r="N159" s="16"/>
      <c r="O159" s="46"/>
      <c r="P159" s="46"/>
      <c r="Q159" s="46"/>
    </row>
    <row r="160" spans="1:17" ht="19.5" customHeight="1">
      <c r="A160" s="49"/>
      <c r="B160" s="49"/>
      <c r="C160" s="23" t="s">
        <v>3</v>
      </c>
      <c r="D160" s="23" t="s">
        <v>4</v>
      </c>
      <c r="E160" s="23" t="s">
        <v>5</v>
      </c>
      <c r="F160" s="18"/>
      <c r="G160" s="18"/>
      <c r="H160" s="18"/>
      <c r="I160" s="23" t="s">
        <v>3</v>
      </c>
      <c r="J160" s="23" t="s">
        <v>4</v>
      </c>
      <c r="K160" s="23" t="s">
        <v>5</v>
      </c>
      <c r="L160" s="18"/>
      <c r="M160" s="18"/>
      <c r="N160" s="18"/>
      <c r="O160" s="46"/>
      <c r="P160" s="46"/>
      <c r="Q160" s="46"/>
    </row>
    <row r="161" spans="1:17" ht="19.5" customHeight="1">
      <c r="A161" s="47">
        <v>1</v>
      </c>
      <c r="B161" s="47"/>
      <c r="C161" s="32">
        <v>50</v>
      </c>
      <c r="D161" s="32">
        <v>51</v>
      </c>
      <c r="E161" s="32">
        <v>52</v>
      </c>
      <c r="F161" s="17"/>
      <c r="G161" s="17"/>
      <c r="H161" s="17"/>
      <c r="I161" s="32">
        <v>53</v>
      </c>
      <c r="J161" s="32">
        <v>54</v>
      </c>
      <c r="K161" s="32">
        <v>55</v>
      </c>
      <c r="L161" s="17"/>
      <c r="M161" s="17"/>
      <c r="N161" s="17"/>
      <c r="O161" s="47">
        <v>1</v>
      </c>
      <c r="P161" s="47"/>
      <c r="Q161" s="47"/>
    </row>
    <row r="162" spans="1:17" ht="21.75" customHeight="1">
      <c r="A162" s="8">
        <v>1</v>
      </c>
      <c r="B162" s="34" t="s">
        <v>34</v>
      </c>
      <c r="C162" s="25">
        <f aca="true" t="shared" si="41" ref="C162:K162">C163+C164+C165</f>
        <v>2641918.7314643064</v>
      </c>
      <c r="D162" s="25">
        <f t="shared" si="41"/>
        <v>225101.99861173905</v>
      </c>
      <c r="E162" s="25">
        <f t="shared" si="41"/>
        <v>2867020.730076046</v>
      </c>
      <c r="F162" s="25"/>
      <c r="G162" s="25"/>
      <c r="H162" s="25"/>
      <c r="I162" s="25">
        <f t="shared" si="41"/>
        <v>1480873.6579776064</v>
      </c>
      <c r="J162" s="25">
        <f t="shared" si="41"/>
        <v>105718.35245051251</v>
      </c>
      <c r="K162" s="25">
        <f t="shared" si="41"/>
        <v>1586592.010428119</v>
      </c>
      <c r="L162" s="25"/>
      <c r="M162" s="25"/>
      <c r="N162" s="25"/>
      <c r="O162" s="5"/>
      <c r="P162" s="8">
        <v>1</v>
      </c>
      <c r="Q162" s="11" t="s">
        <v>69</v>
      </c>
    </row>
    <row r="163" spans="1:17" ht="21.75" customHeight="1">
      <c r="A163" s="9">
        <v>1.1</v>
      </c>
      <c r="B163" s="35" t="s">
        <v>35</v>
      </c>
      <c r="C163" s="27">
        <v>2504212.1170109017</v>
      </c>
      <c r="D163" s="27">
        <v>223518.4510271794</v>
      </c>
      <c r="E163" s="24">
        <v>2727730.5680380813</v>
      </c>
      <c r="F163" s="27"/>
      <c r="G163" s="27"/>
      <c r="H163" s="24"/>
      <c r="I163" s="27">
        <v>1394859.355981375</v>
      </c>
      <c r="J163" s="27">
        <v>104773.62772520547</v>
      </c>
      <c r="K163" s="24">
        <f>+I163+J163</f>
        <v>1499632.9837065805</v>
      </c>
      <c r="L163" s="27"/>
      <c r="M163" s="27"/>
      <c r="N163" s="24"/>
      <c r="O163" s="1"/>
      <c r="P163" s="9">
        <v>1.1</v>
      </c>
      <c r="Q163" s="12" t="s">
        <v>13</v>
      </c>
    </row>
    <row r="164" spans="1:17" ht="21.75" customHeight="1">
      <c r="A164" s="9">
        <v>1.2</v>
      </c>
      <c r="B164" s="35" t="s">
        <v>73</v>
      </c>
      <c r="C164" s="27">
        <v>42196.66244585547</v>
      </c>
      <c r="D164" s="27">
        <v>1560.5203306449255</v>
      </c>
      <c r="E164" s="24">
        <v>43757.1827765004</v>
      </c>
      <c r="F164" s="27"/>
      <c r="G164" s="27"/>
      <c r="H164" s="24"/>
      <c r="I164" s="27">
        <v>22617.384799103365</v>
      </c>
      <c r="J164" s="27">
        <v>930.9869530157054</v>
      </c>
      <c r="K164" s="24">
        <f>+I164+J164</f>
        <v>23548.37175211907</v>
      </c>
      <c r="L164" s="27"/>
      <c r="M164" s="27"/>
      <c r="N164" s="24"/>
      <c r="O164" s="1"/>
      <c r="P164" s="9">
        <v>1.2</v>
      </c>
      <c r="Q164" s="12" t="s">
        <v>14</v>
      </c>
    </row>
    <row r="165" spans="1:17" ht="21.75" customHeight="1">
      <c r="A165" s="9">
        <v>1.3</v>
      </c>
      <c r="B165" s="35" t="s">
        <v>7</v>
      </c>
      <c r="C165" s="27">
        <v>95509.9520075495</v>
      </c>
      <c r="D165" s="27">
        <v>23.027253914747327</v>
      </c>
      <c r="E165" s="24">
        <v>95532.97926146424</v>
      </c>
      <c r="F165" s="27"/>
      <c r="G165" s="27"/>
      <c r="H165" s="24"/>
      <c r="I165" s="27">
        <v>63396.917197127965</v>
      </c>
      <c r="J165" s="27">
        <v>13.73777229134192</v>
      </c>
      <c r="K165" s="24">
        <f>+I165+J165</f>
        <v>63410.65496941931</v>
      </c>
      <c r="L165" s="27"/>
      <c r="M165" s="27"/>
      <c r="N165" s="24"/>
      <c r="O165" s="1"/>
      <c r="P165" s="9">
        <v>1.3</v>
      </c>
      <c r="Q165" s="12" t="s">
        <v>15</v>
      </c>
    </row>
    <row r="166" spans="1:17" ht="21.75" customHeight="1">
      <c r="A166" s="8">
        <v>2</v>
      </c>
      <c r="B166" s="34" t="s">
        <v>8</v>
      </c>
      <c r="C166" s="28">
        <v>830244.7163772746</v>
      </c>
      <c r="D166" s="28">
        <v>84955.51524726283</v>
      </c>
      <c r="E166" s="25">
        <f>+C166+D166</f>
        <v>915200.2316245374</v>
      </c>
      <c r="F166" s="28"/>
      <c r="G166" s="28"/>
      <c r="H166" s="25"/>
      <c r="I166" s="28">
        <v>525632.9828557563</v>
      </c>
      <c r="J166" s="28">
        <v>38607.60826003495</v>
      </c>
      <c r="K166" s="25">
        <f>+I166+J166</f>
        <v>564240.5911157912</v>
      </c>
      <c r="L166" s="28"/>
      <c r="M166" s="28"/>
      <c r="N166" s="25"/>
      <c r="O166" s="5"/>
      <c r="P166" s="8">
        <v>2</v>
      </c>
      <c r="Q166" s="11" t="s">
        <v>16</v>
      </c>
    </row>
    <row r="167" spans="1:17" ht="21.75" customHeight="1">
      <c r="A167" s="8">
        <v>3</v>
      </c>
      <c r="B167" s="34" t="s">
        <v>36</v>
      </c>
      <c r="C167" s="25">
        <f aca="true" t="shared" si="42" ref="C167:K167">C168+C169</f>
        <v>6796955.055363561</v>
      </c>
      <c r="D167" s="25">
        <f t="shared" si="42"/>
        <v>1417431.5447449938</v>
      </c>
      <c r="E167" s="25">
        <f t="shared" si="42"/>
        <v>8214386.600108555</v>
      </c>
      <c r="F167" s="25"/>
      <c r="G167" s="25"/>
      <c r="H167" s="25"/>
      <c r="I167" s="25">
        <f t="shared" si="42"/>
        <v>4668487.76835025</v>
      </c>
      <c r="J167" s="25">
        <f t="shared" si="42"/>
        <v>963845.7396606785</v>
      </c>
      <c r="K167" s="25">
        <f t="shared" si="42"/>
        <v>5632333.5080109285</v>
      </c>
      <c r="L167" s="25"/>
      <c r="M167" s="25"/>
      <c r="N167" s="25"/>
      <c r="O167" s="5"/>
      <c r="P167" s="8">
        <v>3</v>
      </c>
      <c r="Q167" s="11" t="s">
        <v>17</v>
      </c>
    </row>
    <row r="168" spans="1:17" ht="21.75" customHeight="1">
      <c r="A168" s="9">
        <v>3.1</v>
      </c>
      <c r="B168" s="35" t="s">
        <v>37</v>
      </c>
      <c r="C168" s="27">
        <v>5297548.574246078</v>
      </c>
      <c r="D168" s="27">
        <v>1314931.6021009937</v>
      </c>
      <c r="E168" s="24">
        <f>+C168+D168</f>
        <v>6612480.176347071</v>
      </c>
      <c r="F168" s="27"/>
      <c r="G168" s="27"/>
      <c r="H168" s="24"/>
      <c r="I168" s="27">
        <v>3683128.1713118628</v>
      </c>
      <c r="J168" s="27">
        <v>894146.3362579858</v>
      </c>
      <c r="K168" s="24">
        <f>+I168+J168</f>
        <v>4577274.507569849</v>
      </c>
      <c r="L168" s="27"/>
      <c r="M168" s="27"/>
      <c r="N168" s="24"/>
      <c r="O168" s="1"/>
      <c r="P168" s="9">
        <v>3.1</v>
      </c>
      <c r="Q168" s="12" t="s">
        <v>18</v>
      </c>
    </row>
    <row r="169" spans="1:17" ht="21.75" customHeight="1">
      <c r="A169" s="9">
        <v>3.2</v>
      </c>
      <c r="B169" s="36" t="s">
        <v>51</v>
      </c>
      <c r="C169" s="27">
        <v>1499406.4811174832</v>
      </c>
      <c r="D169" s="27">
        <v>102499.942644</v>
      </c>
      <c r="E169" s="24">
        <f>+C169+D169</f>
        <v>1601906.4237614833</v>
      </c>
      <c r="F169" s="27"/>
      <c r="G169" s="27"/>
      <c r="H169" s="24"/>
      <c r="I169" s="27">
        <v>985359.5970383871</v>
      </c>
      <c r="J169" s="27">
        <v>69699.40340269277</v>
      </c>
      <c r="K169" s="24">
        <f>+I169+J169</f>
        <v>1055059.00044108</v>
      </c>
      <c r="L169" s="27"/>
      <c r="M169" s="27"/>
      <c r="N169" s="24"/>
      <c r="O169" s="1"/>
      <c r="P169" s="9">
        <v>3.2</v>
      </c>
      <c r="Q169" s="12" t="s">
        <v>19</v>
      </c>
    </row>
    <row r="170" spans="1:17" ht="21.75" customHeight="1">
      <c r="A170" s="8">
        <v>4</v>
      </c>
      <c r="B170" s="34" t="s">
        <v>47</v>
      </c>
      <c r="C170" s="28">
        <v>1968525.608867628</v>
      </c>
      <c r="D170" s="28">
        <v>57218.891566335755</v>
      </c>
      <c r="E170" s="25">
        <f>+C170+D170</f>
        <v>2025744.5004339637</v>
      </c>
      <c r="F170" s="28"/>
      <c r="G170" s="28"/>
      <c r="H170" s="25"/>
      <c r="I170" s="28">
        <v>1246055.4251656635</v>
      </c>
      <c r="J170" s="28">
        <v>43361.63793636925</v>
      </c>
      <c r="K170" s="25">
        <f>+I170+J170</f>
        <v>1289417.0631020328</v>
      </c>
      <c r="L170" s="28"/>
      <c r="M170" s="28"/>
      <c r="N170" s="25"/>
      <c r="O170" s="5"/>
      <c r="P170" s="8">
        <v>4</v>
      </c>
      <c r="Q170" s="11" t="s">
        <v>20</v>
      </c>
    </row>
    <row r="171" spans="1:17" ht="21.75" customHeight="1">
      <c r="A171" s="8">
        <v>5</v>
      </c>
      <c r="B171" s="34" t="s">
        <v>38</v>
      </c>
      <c r="C171" s="28">
        <v>1061769.9479306678</v>
      </c>
      <c r="D171" s="28">
        <v>216019.84157898702</v>
      </c>
      <c r="E171" s="25">
        <f>+C171+D171</f>
        <v>1277789.7895096547</v>
      </c>
      <c r="F171" s="28"/>
      <c r="G171" s="28"/>
      <c r="H171" s="25"/>
      <c r="I171" s="28">
        <v>733629.2918020183</v>
      </c>
      <c r="J171" s="28">
        <v>131381.0687958288</v>
      </c>
      <c r="K171" s="25">
        <f>+I171+J171</f>
        <v>865010.360597847</v>
      </c>
      <c r="L171" s="28"/>
      <c r="M171" s="28"/>
      <c r="N171" s="25"/>
      <c r="O171" s="5"/>
      <c r="P171" s="8">
        <v>5</v>
      </c>
      <c r="Q171" s="11" t="s">
        <v>21</v>
      </c>
    </row>
    <row r="172" spans="1:17" ht="21.75" customHeight="1">
      <c r="A172" s="8">
        <v>6</v>
      </c>
      <c r="B172" s="34" t="s">
        <v>39</v>
      </c>
      <c r="C172" s="25">
        <f aca="true" t="shared" si="43" ref="C172:K172">C173+C174</f>
        <v>2437590.6223702743</v>
      </c>
      <c r="D172" s="25">
        <f t="shared" si="43"/>
        <v>461692.630679335</v>
      </c>
      <c r="E172" s="25">
        <f t="shared" si="43"/>
        <v>2899283.2530496093</v>
      </c>
      <c r="F172" s="25"/>
      <c r="G172" s="25"/>
      <c r="H172" s="25"/>
      <c r="I172" s="25">
        <f t="shared" si="43"/>
        <v>1472768.1433550513</v>
      </c>
      <c r="J172" s="25">
        <f t="shared" si="43"/>
        <v>275440.06125720975</v>
      </c>
      <c r="K172" s="25">
        <f t="shared" si="43"/>
        <v>1748208.204612261</v>
      </c>
      <c r="L172" s="25"/>
      <c r="M172" s="25"/>
      <c r="N172" s="25"/>
      <c r="O172" s="5"/>
      <c r="P172" s="8">
        <v>6</v>
      </c>
      <c r="Q172" s="11" t="s">
        <v>22</v>
      </c>
    </row>
    <row r="173" spans="1:17" ht="21.75" customHeight="1">
      <c r="A173" s="9">
        <v>6.1</v>
      </c>
      <c r="B173" s="35" t="s">
        <v>48</v>
      </c>
      <c r="C173" s="27">
        <v>2026185.2909938851</v>
      </c>
      <c r="D173" s="27">
        <v>456800.2416707986</v>
      </c>
      <c r="E173" s="24">
        <f>+C173+D173</f>
        <v>2482985.5326646836</v>
      </c>
      <c r="F173" s="27"/>
      <c r="G173" s="27"/>
      <c r="H173" s="24"/>
      <c r="I173" s="27">
        <v>1215840.859555569</v>
      </c>
      <c r="J173" s="27">
        <v>272521.3230347206</v>
      </c>
      <c r="K173" s="24">
        <f>+I173+J173</f>
        <v>1488362.1825902895</v>
      </c>
      <c r="L173" s="27"/>
      <c r="M173" s="27"/>
      <c r="N173" s="24"/>
      <c r="O173" s="1"/>
      <c r="P173" s="9">
        <v>6.1</v>
      </c>
      <c r="Q173" s="12" t="s">
        <v>23</v>
      </c>
    </row>
    <row r="174" spans="1:17" ht="21.75" customHeight="1">
      <c r="A174" s="9">
        <v>6.2</v>
      </c>
      <c r="B174" s="35" t="s">
        <v>40</v>
      </c>
      <c r="C174" s="27">
        <v>411405.33137638925</v>
      </c>
      <c r="D174" s="27">
        <v>4892.389008536329</v>
      </c>
      <c r="E174" s="24">
        <f>+C174+D174</f>
        <v>416297.7203849256</v>
      </c>
      <c r="F174" s="27"/>
      <c r="G174" s="27"/>
      <c r="H174" s="24"/>
      <c r="I174" s="27">
        <v>256927.28379948228</v>
      </c>
      <c r="J174" s="27">
        <v>2918.738222489159</v>
      </c>
      <c r="K174" s="24">
        <f>+I174+J174</f>
        <v>259846.02202197144</v>
      </c>
      <c r="L174" s="27"/>
      <c r="M174" s="27"/>
      <c r="N174" s="24"/>
      <c r="O174" s="1"/>
      <c r="P174" s="9">
        <v>6.2</v>
      </c>
      <c r="Q174" s="12" t="s">
        <v>24</v>
      </c>
    </row>
    <row r="175" spans="1:17" ht="21.75" customHeight="1">
      <c r="A175" s="8">
        <v>7</v>
      </c>
      <c r="B175" s="34" t="s">
        <v>41</v>
      </c>
      <c r="C175" s="25">
        <f aca="true" t="shared" si="44" ref="C175:K175">C176+C177+C178+C179</f>
        <v>1893782.0908146813</v>
      </c>
      <c r="D175" s="25">
        <f t="shared" si="44"/>
        <v>40879.5670061524</v>
      </c>
      <c r="E175" s="25">
        <f t="shared" si="44"/>
        <v>1934661.6578208334</v>
      </c>
      <c r="F175" s="25"/>
      <c r="G175" s="25"/>
      <c r="H175" s="25"/>
      <c r="I175" s="25">
        <f t="shared" si="44"/>
        <v>1304353.8587703374</v>
      </c>
      <c r="J175" s="25">
        <f t="shared" si="44"/>
        <v>32818.132786991075</v>
      </c>
      <c r="K175" s="25">
        <f t="shared" si="44"/>
        <v>1337171.9915573285</v>
      </c>
      <c r="L175" s="25"/>
      <c r="M175" s="25"/>
      <c r="N175" s="25"/>
      <c r="O175" s="5"/>
      <c r="P175" s="8">
        <v>7</v>
      </c>
      <c r="Q175" s="11" t="s">
        <v>59</v>
      </c>
    </row>
    <row r="176" spans="1:17" ht="21.75" customHeight="1">
      <c r="A176" s="9">
        <v>7.1</v>
      </c>
      <c r="B176" s="35" t="s">
        <v>42</v>
      </c>
      <c r="C176" s="27">
        <v>440416.3887118997</v>
      </c>
      <c r="D176" s="27">
        <v>5784.964787488373</v>
      </c>
      <c r="E176" s="24">
        <f>+C176+D176</f>
        <v>446201.3534993881</v>
      </c>
      <c r="F176" s="27"/>
      <c r="G176" s="27"/>
      <c r="H176" s="24"/>
      <c r="I176" s="27">
        <v>286015.4022218367</v>
      </c>
      <c r="J176" s="27">
        <v>3451.237792320948</v>
      </c>
      <c r="K176" s="24">
        <f>+I176+J176</f>
        <v>289466.64001415763</v>
      </c>
      <c r="L176" s="27"/>
      <c r="M176" s="27"/>
      <c r="N176" s="24"/>
      <c r="O176" s="1"/>
      <c r="P176" s="9">
        <v>7.1</v>
      </c>
      <c r="Q176" s="12" t="s">
        <v>25</v>
      </c>
    </row>
    <row r="177" spans="1:17" ht="21.75" customHeight="1">
      <c r="A177" s="9">
        <v>7.2</v>
      </c>
      <c r="B177" s="36" t="s">
        <v>50</v>
      </c>
      <c r="C177" s="27">
        <v>780823.6657348983</v>
      </c>
      <c r="D177" s="27">
        <v>14664.851696715134</v>
      </c>
      <c r="E177" s="24">
        <f>+C177+D177</f>
        <v>795488.5174316134</v>
      </c>
      <c r="F177" s="27"/>
      <c r="G177" s="27"/>
      <c r="H177" s="24"/>
      <c r="I177" s="27">
        <v>566733.0427010765</v>
      </c>
      <c r="J177" s="27">
        <v>17178.760809042582</v>
      </c>
      <c r="K177" s="24">
        <f>+I177+J177</f>
        <v>583911.8035101191</v>
      </c>
      <c r="L177" s="27"/>
      <c r="M177" s="27"/>
      <c r="N177" s="24"/>
      <c r="O177" s="1"/>
      <c r="P177" s="9">
        <v>7.2</v>
      </c>
      <c r="Q177" s="12" t="s">
        <v>26</v>
      </c>
    </row>
    <row r="178" spans="1:17" ht="21.75" customHeight="1">
      <c r="A178" s="9">
        <v>7.3</v>
      </c>
      <c r="B178" s="35" t="s">
        <v>49</v>
      </c>
      <c r="C178" s="27">
        <v>27404.412507157995</v>
      </c>
      <c r="D178" s="27">
        <v>11602.62587429201</v>
      </c>
      <c r="E178" s="24">
        <f>+C178+D178</f>
        <v>39007.03838145001</v>
      </c>
      <c r="F178" s="27"/>
      <c r="G178" s="27"/>
      <c r="H178" s="24"/>
      <c r="I178" s="27">
        <v>15678.261094796164</v>
      </c>
      <c r="J178" s="27">
        <v>6921.981788743593</v>
      </c>
      <c r="K178" s="24">
        <f>+I178+J178</f>
        <v>22600.24288353976</v>
      </c>
      <c r="L178" s="27"/>
      <c r="M178" s="27"/>
      <c r="N178" s="24"/>
      <c r="O178" s="1"/>
      <c r="P178" s="9">
        <v>7.3</v>
      </c>
      <c r="Q178" s="12" t="s">
        <v>27</v>
      </c>
    </row>
    <row r="179" spans="1:17" ht="21.75" customHeight="1">
      <c r="A179" s="9">
        <v>7.4</v>
      </c>
      <c r="B179" s="35" t="s">
        <v>43</v>
      </c>
      <c r="C179" s="27">
        <v>645137.6238607251</v>
      </c>
      <c r="D179" s="27">
        <v>8827.124647656885</v>
      </c>
      <c r="E179" s="24">
        <f>+C179+D179</f>
        <v>653964.748508382</v>
      </c>
      <c r="F179" s="27"/>
      <c r="G179" s="27"/>
      <c r="H179" s="24"/>
      <c r="I179" s="27">
        <v>435927.1527526282</v>
      </c>
      <c r="J179" s="27">
        <v>5266.152396883955</v>
      </c>
      <c r="K179" s="24">
        <f>+I179+J179</f>
        <v>441193.30514951213</v>
      </c>
      <c r="L179" s="27"/>
      <c r="M179" s="27"/>
      <c r="N179" s="24"/>
      <c r="O179" s="1"/>
      <c r="P179" s="9">
        <v>7.4</v>
      </c>
      <c r="Q179" s="12" t="s">
        <v>28</v>
      </c>
    </row>
    <row r="180" spans="1:17" ht="21.75" customHeight="1">
      <c r="A180" s="8">
        <v>8</v>
      </c>
      <c r="B180" s="34" t="s">
        <v>54</v>
      </c>
      <c r="C180" s="25">
        <f>C182+C183</f>
        <v>5356843.790407578</v>
      </c>
      <c r="D180" s="25">
        <f>D182+D183</f>
        <v>56756.16022913681</v>
      </c>
      <c r="E180" s="25">
        <f>E182+E183</f>
        <v>5413599.950636715</v>
      </c>
      <c r="F180" s="25"/>
      <c r="G180" s="25"/>
      <c r="H180" s="25"/>
      <c r="I180" s="25">
        <f>I182+I183</f>
        <v>3088529.7941236896</v>
      </c>
      <c r="J180" s="25">
        <f>J182+J183</f>
        <v>33860.016841150704</v>
      </c>
      <c r="K180" s="25">
        <f>K182+K183</f>
        <v>3122389.8109648405</v>
      </c>
      <c r="L180" s="25"/>
      <c r="M180" s="25"/>
      <c r="N180" s="25"/>
      <c r="O180" s="5"/>
      <c r="P180" s="8">
        <v>8</v>
      </c>
      <c r="Q180" s="11" t="s">
        <v>29</v>
      </c>
    </row>
    <row r="181" spans="1:17" ht="21.75" customHeight="1">
      <c r="A181" s="8"/>
      <c r="B181" s="34" t="s">
        <v>55</v>
      </c>
      <c r="C181" s="29"/>
      <c r="D181" s="27"/>
      <c r="E181" s="25"/>
      <c r="F181" s="29"/>
      <c r="G181" s="27"/>
      <c r="H181" s="25"/>
      <c r="I181" s="29"/>
      <c r="J181" s="27"/>
      <c r="K181" s="25"/>
      <c r="L181" s="29"/>
      <c r="M181" s="27"/>
      <c r="N181" s="25"/>
      <c r="O181" s="5"/>
      <c r="P181" s="8"/>
      <c r="Q181" s="11" t="s">
        <v>56</v>
      </c>
    </row>
    <row r="182" spans="1:17" ht="21.75" customHeight="1">
      <c r="A182" s="9">
        <v>8.1</v>
      </c>
      <c r="B182" s="35" t="s">
        <v>44</v>
      </c>
      <c r="C182" s="27">
        <v>189195.1471071025</v>
      </c>
      <c r="D182" s="27">
        <v>9882.052066679667</v>
      </c>
      <c r="E182" s="24">
        <f>+C182+D182</f>
        <v>199077.19917378217</v>
      </c>
      <c r="F182" s="27"/>
      <c r="G182" s="27"/>
      <c r="H182" s="24"/>
      <c r="I182" s="27">
        <v>125991.43521424262</v>
      </c>
      <c r="J182" s="27">
        <v>5895.508928934296</v>
      </c>
      <c r="K182" s="24">
        <f>+I182+J182</f>
        <v>131886.94414317692</v>
      </c>
      <c r="L182" s="27"/>
      <c r="M182" s="27"/>
      <c r="N182" s="24"/>
      <c r="O182" s="1"/>
      <c r="P182" s="9">
        <v>8.1</v>
      </c>
      <c r="Q182" s="12" t="s">
        <v>30</v>
      </c>
    </row>
    <row r="183" spans="1:17" ht="21.75" customHeight="1">
      <c r="A183" s="9">
        <v>8.2</v>
      </c>
      <c r="B183" s="35" t="s">
        <v>52</v>
      </c>
      <c r="C183" s="27">
        <v>5167648.643300476</v>
      </c>
      <c r="D183" s="27">
        <v>46874.108162457145</v>
      </c>
      <c r="E183" s="24">
        <f>+C183+D183</f>
        <v>5214522.751462933</v>
      </c>
      <c r="F183" s="27"/>
      <c r="G183" s="27"/>
      <c r="H183" s="24"/>
      <c r="I183" s="27">
        <v>2962538.358909447</v>
      </c>
      <c r="J183" s="27">
        <v>27964.507912216406</v>
      </c>
      <c r="K183" s="24">
        <f>+I183+J183</f>
        <v>2990502.8668216635</v>
      </c>
      <c r="L183" s="27"/>
      <c r="M183" s="27"/>
      <c r="N183" s="24"/>
      <c r="O183" s="1"/>
      <c r="P183" s="9">
        <v>8.2</v>
      </c>
      <c r="Q183" s="12" t="s">
        <v>31</v>
      </c>
    </row>
    <row r="184" spans="1:17" ht="21.75" customHeight="1">
      <c r="A184" s="10"/>
      <c r="B184" s="35" t="s">
        <v>53</v>
      </c>
      <c r="C184" s="29"/>
      <c r="D184" s="27"/>
      <c r="E184" s="24"/>
      <c r="F184" s="29"/>
      <c r="G184" s="27"/>
      <c r="H184" s="24"/>
      <c r="I184" s="29"/>
      <c r="J184" s="27"/>
      <c r="K184" s="24"/>
      <c r="L184" s="29"/>
      <c r="M184" s="27"/>
      <c r="N184" s="24"/>
      <c r="O184" s="1"/>
      <c r="P184" s="10"/>
      <c r="Q184" s="12" t="s">
        <v>32</v>
      </c>
    </row>
    <row r="185" spans="1:17" ht="31.5" customHeight="1">
      <c r="A185" s="8">
        <v>9</v>
      </c>
      <c r="B185" s="34" t="s">
        <v>60</v>
      </c>
      <c r="C185" s="25">
        <f aca="true" t="shared" si="45" ref="C185:K185">C186+C187</f>
        <v>5244906.490289451</v>
      </c>
      <c r="D185" s="25">
        <f t="shared" si="45"/>
        <v>83109.5034590433</v>
      </c>
      <c r="E185" s="25">
        <f t="shared" si="45"/>
        <v>5328015.993748494</v>
      </c>
      <c r="F185" s="25"/>
      <c r="G185" s="25"/>
      <c r="H185" s="25"/>
      <c r="I185" s="25">
        <f t="shared" si="45"/>
        <v>3072205.5352433575</v>
      </c>
      <c r="J185" s="25">
        <f t="shared" si="45"/>
        <v>49582.09250629</v>
      </c>
      <c r="K185" s="25">
        <f t="shared" si="45"/>
        <v>3121787.627749648</v>
      </c>
      <c r="L185" s="25"/>
      <c r="M185" s="25"/>
      <c r="N185" s="25"/>
      <c r="O185" s="5"/>
      <c r="P185" s="8">
        <v>9</v>
      </c>
      <c r="Q185" s="11" t="s">
        <v>61</v>
      </c>
    </row>
    <row r="186" spans="1:17" ht="21.75" customHeight="1">
      <c r="A186" s="9">
        <v>9.1</v>
      </c>
      <c r="B186" s="35" t="s">
        <v>45</v>
      </c>
      <c r="C186" s="27">
        <v>3556767.676834039</v>
      </c>
      <c r="D186" s="27">
        <v>65199.24425347602</v>
      </c>
      <c r="E186" s="24">
        <f>+C186+D186</f>
        <v>3621966.921087515</v>
      </c>
      <c r="F186" s="27"/>
      <c r="G186" s="27"/>
      <c r="H186" s="24"/>
      <c r="I186" s="27">
        <v>2012096.7350193018</v>
      </c>
      <c r="J186" s="27">
        <v>38897.055395224925</v>
      </c>
      <c r="K186" s="24">
        <f>+I186+J186</f>
        <v>2050993.7904145266</v>
      </c>
      <c r="L186" s="27"/>
      <c r="M186" s="27"/>
      <c r="N186" s="24"/>
      <c r="O186" s="1"/>
      <c r="P186" s="9">
        <v>9.1</v>
      </c>
      <c r="Q186" s="12" t="s">
        <v>58</v>
      </c>
    </row>
    <row r="187" spans="1:17" ht="21.75" customHeight="1">
      <c r="A187" s="9">
        <v>9.2</v>
      </c>
      <c r="B187" s="36" t="s">
        <v>57</v>
      </c>
      <c r="C187" s="27">
        <v>1688138.813455412</v>
      </c>
      <c r="D187" s="27">
        <v>17910.25920556728</v>
      </c>
      <c r="E187" s="24">
        <f>+C187+D187</f>
        <v>1706049.072660979</v>
      </c>
      <c r="F187" s="27"/>
      <c r="G187" s="27"/>
      <c r="H187" s="24"/>
      <c r="I187" s="27">
        <v>1060108.800224056</v>
      </c>
      <c r="J187" s="27">
        <v>10685.037111065076</v>
      </c>
      <c r="K187" s="24">
        <f>+I187+J187</f>
        <v>1070793.8373351211</v>
      </c>
      <c r="L187" s="27"/>
      <c r="M187" s="27"/>
      <c r="N187" s="24"/>
      <c r="O187" s="1"/>
      <c r="P187" s="9">
        <v>9.2</v>
      </c>
      <c r="Q187" s="12" t="s">
        <v>33</v>
      </c>
    </row>
    <row r="188" spans="1:17" ht="21.75" customHeight="1">
      <c r="A188" s="19">
        <v>10</v>
      </c>
      <c r="B188" s="37" t="s">
        <v>74</v>
      </c>
      <c r="C188" s="26">
        <f aca="true" t="shared" si="46" ref="C188:K188">C185+C180+C175+C172+C171+C170+C167+C166+C162</f>
        <v>28232537.053885423</v>
      </c>
      <c r="D188" s="26">
        <f t="shared" si="46"/>
        <v>2643165.653122986</v>
      </c>
      <c r="E188" s="26">
        <f t="shared" si="46"/>
        <v>30875702.707008407</v>
      </c>
      <c r="F188" s="26"/>
      <c r="G188" s="26"/>
      <c r="H188" s="26"/>
      <c r="I188" s="26">
        <f t="shared" si="46"/>
        <v>17592536.457643732</v>
      </c>
      <c r="J188" s="26">
        <f t="shared" si="46"/>
        <v>1674614.7104950657</v>
      </c>
      <c r="K188" s="26">
        <f t="shared" si="46"/>
        <v>19267151.1681388</v>
      </c>
      <c r="L188" s="26"/>
      <c r="M188" s="26"/>
      <c r="N188" s="26"/>
      <c r="O188" s="21" t="s">
        <v>70</v>
      </c>
      <c r="P188" s="19">
        <v>10</v>
      </c>
      <c r="Q188" s="20" t="s">
        <v>62</v>
      </c>
    </row>
    <row r="189" spans="1:17" ht="12" customHeight="1">
      <c r="A189" s="22"/>
      <c r="B189" s="39"/>
      <c r="C189" s="31"/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31"/>
      <c r="O189" s="22"/>
      <c r="P189" s="22"/>
      <c r="Q189" s="22"/>
    </row>
    <row r="190" spans="1:17" ht="19.5" customHeight="1">
      <c r="A190" s="3"/>
      <c r="B190" s="39"/>
      <c r="C190" s="3"/>
      <c r="D190" s="3"/>
      <c r="E190" s="3"/>
      <c r="F190" s="2"/>
      <c r="G190" s="2"/>
      <c r="H190" s="7"/>
      <c r="I190" s="30"/>
      <c r="J190" s="30"/>
      <c r="K190" s="30"/>
      <c r="L190" s="30"/>
      <c r="M190" s="30"/>
      <c r="N190" s="30"/>
      <c r="O190" s="6"/>
      <c r="P190" s="22"/>
      <c r="Q190" s="23"/>
    </row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</sheetData>
  <sheetProtection/>
  <mergeCells count="80">
    <mergeCell ref="L157:N157"/>
    <mergeCell ref="O157:Q160"/>
    <mergeCell ref="A161:B161"/>
    <mergeCell ref="O161:Q161"/>
    <mergeCell ref="A157:B160"/>
    <mergeCell ref="C157:E157"/>
    <mergeCell ref="F157:H157"/>
    <mergeCell ref="I157:K157"/>
    <mergeCell ref="A153:H153"/>
    <mergeCell ref="I153:Q153"/>
    <mergeCell ref="A154:H154"/>
    <mergeCell ref="I154:Q154"/>
    <mergeCell ref="A155:H155"/>
    <mergeCell ref="I155:Q155"/>
    <mergeCell ref="G156:H156"/>
    <mergeCell ref="I156:J156"/>
    <mergeCell ref="L81:N81"/>
    <mergeCell ref="O81:Q84"/>
    <mergeCell ref="A85:B85"/>
    <mergeCell ref="O85:Q85"/>
    <mergeCell ref="A81:B84"/>
    <mergeCell ref="C81:E81"/>
    <mergeCell ref="F81:H81"/>
    <mergeCell ref="I81:K81"/>
    <mergeCell ref="A77:H77"/>
    <mergeCell ref="I77:Q77"/>
    <mergeCell ref="A78:H78"/>
    <mergeCell ref="I78:Q78"/>
    <mergeCell ref="A79:H79"/>
    <mergeCell ref="I79:Q79"/>
    <mergeCell ref="G80:H80"/>
    <mergeCell ref="I80:J80"/>
    <mergeCell ref="A47:B47"/>
    <mergeCell ref="O47:Q47"/>
    <mergeCell ref="A43:B46"/>
    <mergeCell ref="C43:E43"/>
    <mergeCell ref="F43:H43"/>
    <mergeCell ref="I43:K43"/>
    <mergeCell ref="L43:N43"/>
    <mergeCell ref="O43:Q46"/>
    <mergeCell ref="A39:H39"/>
    <mergeCell ref="I39:Q39"/>
    <mergeCell ref="A40:H40"/>
    <mergeCell ref="I40:Q40"/>
    <mergeCell ref="I42:J42"/>
    <mergeCell ref="A41:H41"/>
    <mergeCell ref="I41:Q41"/>
    <mergeCell ref="G42:H42"/>
    <mergeCell ref="A5:B8"/>
    <mergeCell ref="C5:E5"/>
    <mergeCell ref="F5:H5"/>
    <mergeCell ref="I5:K5"/>
    <mergeCell ref="A1:H1"/>
    <mergeCell ref="I1:Q1"/>
    <mergeCell ref="A2:H2"/>
    <mergeCell ref="I2:Q2"/>
    <mergeCell ref="A117:H117"/>
    <mergeCell ref="I117:Q117"/>
    <mergeCell ref="A3:H3"/>
    <mergeCell ref="I3:Q3"/>
    <mergeCell ref="G4:H4"/>
    <mergeCell ref="I4:J4"/>
    <mergeCell ref="L5:N5"/>
    <mergeCell ref="O5:Q8"/>
    <mergeCell ref="A9:B9"/>
    <mergeCell ref="O9:Q9"/>
    <mergeCell ref="A115:H115"/>
    <mergeCell ref="I115:Q115"/>
    <mergeCell ref="A116:H116"/>
    <mergeCell ref="I116:Q116"/>
    <mergeCell ref="A123:B123"/>
    <mergeCell ref="O123:Q123"/>
    <mergeCell ref="A119:B122"/>
    <mergeCell ref="C119:E119"/>
    <mergeCell ref="F119:H119"/>
    <mergeCell ref="I119:K119"/>
    <mergeCell ref="G118:H118"/>
    <mergeCell ref="I118:J118"/>
    <mergeCell ref="L119:N119"/>
    <mergeCell ref="O119:Q122"/>
  </mergeCells>
  <printOptions horizontalCentered="1"/>
  <pageMargins left="0.75" right="0.75" top="1" bottom="1" header="0.5" footer="0.5"/>
  <pageSetup firstPageNumber="54" useFirstPageNumber="1" horizontalDpi="600" verticalDpi="600" orientation="portrait" pageOrder="overThenDown" scale="72" r:id="rId1"/>
  <headerFooter alignWithMargins="0">
    <oddHeader>&amp;R&amp;"Arial Narrow,Bold"&amp;18&amp;P</oddHeader>
    <oddFooter>&amp;Lपूर्णांकन के कारण योग मिलान नहीं होना संभावित है।
Totals may not tally due to rounding off.</oddFooter>
  </headerFooter>
  <rowBreaks count="4" manualBreakCount="4">
    <brk id="38" max="16" man="1"/>
    <brk id="76" max="16" man="1"/>
    <brk id="114" max="16" man="1"/>
    <brk id="152" max="16" man="1"/>
  </rowBreaks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</dc:creator>
  <cp:keywords/>
  <dc:description/>
  <cp:lastModifiedBy>Mr S K Mittal</cp:lastModifiedBy>
  <cp:lastPrinted>2014-05-27T10:38:42Z</cp:lastPrinted>
  <dcterms:created xsi:type="dcterms:W3CDTF">1997-05-01T06:48:04Z</dcterms:created>
  <dcterms:modified xsi:type="dcterms:W3CDTF">2014-06-16T11:45:25Z</dcterms:modified>
  <cp:category/>
  <cp:version/>
  <cp:contentType/>
  <cp:contentStatus/>
</cp:coreProperties>
</file>