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75" sheetId="1" r:id="rId1"/>
  </sheets>
  <definedNames>
    <definedName name="_Parse_Out" hidden="1">#REF!</definedName>
    <definedName name="_xlnm.Print_Area" localSheetId="0">'S75'!$A$1:$R$92</definedName>
  </definedNames>
  <calcPr fullCalcOnLoad="1"/>
</workbook>
</file>

<file path=xl/sharedStrings.xml><?xml version="1.0" encoding="utf-8"?>
<sst xmlns="http://schemas.openxmlformats.org/spreadsheetml/2006/main" count="220" uniqueCount="169">
  <si>
    <t>6.1.1</t>
  </si>
  <si>
    <t>6.1.2</t>
  </si>
  <si>
    <t>6.1.3</t>
  </si>
  <si>
    <t>6.1.4</t>
  </si>
  <si>
    <t>6.1.5</t>
  </si>
  <si>
    <t>6.1.6</t>
  </si>
  <si>
    <t>6.7.1</t>
  </si>
  <si>
    <t>6.7.2</t>
  </si>
  <si>
    <t>6.7.3</t>
  </si>
  <si>
    <t>6.7.4</t>
  </si>
  <si>
    <t>6.7.5</t>
  </si>
  <si>
    <t>6.7.6</t>
  </si>
  <si>
    <t>6.7.7</t>
  </si>
  <si>
    <t>6.16.1</t>
  </si>
  <si>
    <t>6.16.2</t>
  </si>
  <si>
    <t>6.16.3</t>
  </si>
  <si>
    <t>6.16.4</t>
  </si>
  <si>
    <t>6.17.1</t>
  </si>
  <si>
    <t>6.17.2</t>
  </si>
  <si>
    <t>6.17.3</t>
  </si>
  <si>
    <t>6.17.4</t>
  </si>
  <si>
    <t>exports of goods &amp; services</t>
  </si>
  <si>
    <t>exports of merchandise f.o.b.*</t>
  </si>
  <si>
    <t>miscellaneous commodities</t>
  </si>
  <si>
    <t>current receipts</t>
  </si>
  <si>
    <t>imports of goods and services</t>
  </si>
  <si>
    <t>imports of merchandise,c.i.f. *</t>
  </si>
  <si>
    <t>current disbursements</t>
  </si>
  <si>
    <t>currency and transferable deposits</t>
  </si>
  <si>
    <t>item</t>
  </si>
  <si>
    <t>{ÉnÉlÉÇ ´É ºÉä´ÉÉ+ÉÉäÆ BÉEÉ ÉÊxÉªÉÉÇiÉ</t>
  </si>
  <si>
    <t>ÉÊ´ÉÉÊ´ÉvÉ ´ÉºiÉÖAÆ</t>
  </si>
  <si>
    <t>{ÉÚÆVÉÉÒiÉ® |ÉÉÉÎ{iÉªÉÉÆ</t>
  </si>
  <si>
    <t>{ÉnÉlÉÉç iÉlÉÉ ºÉä´ÉÉ+ÉÉäÆ BÉEÉ +ÉÉªÉÉiÉ</t>
  </si>
  <si>
    <t>{ÉÚÆVÉÉÒiÉ® |ÉÉÉÎ{iÉªÉÉå BÉEÉ ÉÊxÉ{É]ÉxÉ</t>
  </si>
  <si>
    <t xml:space="preserve">ÉÊ´Énä¶ÉÉÒ näxÉnÉÉÊ®ªÉÉå àÉå ÉÊxÉ´ÉãÉ ´ÉßÉÊr </t>
  </si>
  <si>
    <t>àÉÖpÉ A´ÉÆ cºiÉÉÆiÉ®hÉÉÒªÉ VÉàÉÉ</t>
  </si>
  <si>
    <t xml:space="preserve">ÉÊiÉVÉÉ®iÉÉÒ àÉÉãÉ BÉEä +ÉÉªÉÉiÉ {É® ÉÊxÉ´ÉÉºÉÉÒ </t>
  </si>
  <si>
    <t>=tÉÉäMÉÉå uÉ®É {ÉÉÊ®´ÉcxÉ ºÉä´ÉÉAÆ</t>
  </si>
  <si>
    <t xml:space="preserve">+ÉÉÊxÉ´ÉÉÉÊºÉªÉÉå uÉ®É ÉÊiÉVÉÉ®iÉÉÒ àÉÉãÉ BÉEÉä </t>
  </si>
  <si>
    <t>UÉä½BÉE®® +ÉÉªÉÉiÉ {É® ¤ÉÉÒàÉÉ ºÉä´ÉÉ ¶ÉÖãBÉE</t>
  </si>
  <si>
    <t xml:space="preserve">corporate equity securities </t>
  </si>
  <si>
    <t>including capital participation</t>
  </si>
  <si>
    <t xml:space="preserve">net lendings to the rest of the </t>
  </si>
  <si>
    <t xml:space="preserve">compensation of employees </t>
  </si>
  <si>
    <t xml:space="preserve">other transport and communication </t>
  </si>
  <si>
    <t>services by non residents</t>
  </si>
  <si>
    <t>transport services on merchandise</t>
  </si>
  <si>
    <t>adjustment of merchandise exports</t>
  </si>
  <si>
    <t>from the rest of the world</t>
  </si>
  <si>
    <t xml:space="preserve">direct purchases in the domestic </t>
  </si>
  <si>
    <t>direct purchases in the domestic</t>
  </si>
  <si>
    <t xml:space="preserve">ÉÊiÉVÉÉ®iÉÉÒ àÉÉãÉ ºÉä ÉÊ£ÉxxÉ ÉÊxÉªÉÉÇiÉ </t>
  </si>
  <si>
    <t>ºÉÆ¤ÉÆvÉÉÒ ¤ÉÉÒàÉÉ ¶ÉÖãBÉE</t>
  </si>
  <si>
    <t xml:space="preserve">ºÉÉÒàÉÉ{ÉÉ® ÉÊxÉBÉEÉªÉÉå uÉ®É nä¶ÉÉÒªÉ </t>
  </si>
  <si>
    <t>¤ÉÉVÉÉ® ºÉä ºÉÉÒvÉÉÒ JÉ®ÉÒn</t>
  </si>
  <si>
    <t xml:space="preserve">+ÉÉÊxÉ´ÉÉºÉÉÒ {ÉÉÊ®´ÉÉ®Éå uÉ®É nä¶ÉÉÒªÉ  </t>
  </si>
  <si>
    <t>¤ÉÉVÉÉ® àÉå ºÉÉÒvÉÉÒ JÉ®ÉÒn</t>
  </si>
  <si>
    <t xml:space="preserve">ºÉ®BÉEÉ® BÉEÉÒ ÉÊ´Énä¶ÉÉå àÉå {ÉÚÆVÉÉÒiÉ® </t>
  </si>
  <si>
    <t>ãÉäJÉÉ {É® ºÉÉÒvÉÉÒ JÉ®ÉÒn</t>
  </si>
  <si>
    <t xml:space="preserve">+ÉÉÊxÉ´ÉÉÉÊºÉªÉÉå uÉ®É +ÉxªÉ {ÉÉÊ®´ÉcxÉ </t>
  </si>
  <si>
    <t>iÉlÉÉ ºÉÆSÉÉ® ºÉä´ÉÉAÆ</t>
  </si>
  <si>
    <t xml:space="preserve">ÉÊxÉªÉÉÊàÉiÉ &lt;ÉÎBÉD´É]ÉÒ  |ÉÉÊiÉ£ÉÚÉÊiÉªÉÉå </t>
  </si>
  <si>
    <t>ºÉÉÊciÉ {ÉÚÆVÉÉÒ àÉå ªÉÉäMÉnÉxÉ</t>
  </si>
  <si>
    <t xml:space="preserve">º´ÉÉÉÊàÉi´É àÉå {ÉÉÊ®´ÉiÉÇxÉ BÉEä +ÉÉvÉÉ® {É® </t>
  </si>
  <si>
    <t xml:space="preserve">property and entrepreneurial </t>
  </si>
  <si>
    <t>income from the rest of the world</t>
  </si>
  <si>
    <t>of exports other than merchandise</t>
  </si>
  <si>
    <t>income to the rest of the world</t>
  </si>
  <si>
    <t>direct purchases abroad on</t>
  </si>
  <si>
    <t xml:space="preserve">¶Éä­É ºÉÆºÉÉ® ºÉä BÉEàÉÇSÉÉÉÊ®ªÉÉå BÉEÉ </t>
  </si>
  <si>
    <t>{ÉÉÉÊ®gÉÉÊàÉBÉE</t>
  </si>
  <si>
    <t xml:space="preserve">¶Éä­É ºÉÆºÉÉ® ºÉä ºÉÆ{ÉÉÊkÉ A´ÉÆ =tÉàÉ </t>
  </si>
  <si>
    <t>ºÉÉvªÉ +ÉÉªÉ</t>
  </si>
  <si>
    <t xml:space="preserve">¶Éä­É ºÉÆºÉÉ® BÉEÉä |ÉÉ{iÉ cÉäxÉä ´ÉÉãÉÉÒ   </t>
  </si>
  <si>
    <t>ºÉÆ{ÉÉÊkÉ A´ÉÆ =tÉàÉ  ºÉÉvªÉ +ÉÉªÉ</t>
  </si>
  <si>
    <t xml:space="preserve">ÉÊiÉVÉÉ®iÉÉÒ àÉÉãÉ  ºÉä ÉÊ£ÉxxÉ ÉÊxÉªÉÉÇiÉ  </t>
  </si>
  <si>
    <t>ºÉÆ¤ÉÆvÉÉÒ {ÉÉÊ®´ÉcxÉ A´ÉÆ ºÉÆSÉÉ®</t>
  </si>
  <si>
    <t xml:space="preserve"># shows the difference between the figures of merchandise </t>
  </si>
  <si>
    <t xml:space="preserve">  exports/imports  from the two sources, viz. RBI &amp; DGCI&amp;S</t>
  </si>
  <si>
    <t>current  account,govt. services</t>
  </si>
  <si>
    <t>to the rest of the world</t>
  </si>
  <si>
    <t xml:space="preserve">adjustment of merchandise imports </t>
  </si>
  <si>
    <t>by change of ownership basis #</t>
  </si>
  <si>
    <r>
      <t xml:space="preserve">¶Éä­É ºÉÆºÉÉ® BÉEÉä ÉÊxÉ´ÉãÉ jÉ@hÉ </t>
    </r>
  </si>
  <si>
    <t>other financial assets in response</t>
  </si>
  <si>
    <t xml:space="preserve">net acquisition of foreign </t>
  </si>
  <si>
    <t>financial assets</t>
  </si>
  <si>
    <t>(6.6-6.12)</t>
  </si>
  <si>
    <t xml:space="preserve">other current transfers by resident </t>
  </si>
  <si>
    <t>direct purchases abroad,</t>
  </si>
  <si>
    <t>services by non-residents</t>
  </si>
  <si>
    <t xml:space="preserve">ÉÊiÉVÉÉ®iÉÉÒ àÉÉãÉ BÉEÉ ÉÊxÉªÉÉÇiÉ {ÉÉäiÉ </t>
  </si>
  <si>
    <t xml:space="preserve">other current transfers to resident </t>
  </si>
  <si>
    <t xml:space="preserve">ÉÊiÉVÉÉ®iÉÉÒ àÉÉãÉ BÉEÉ +ÉÉªÉÉiÉ, ãÉÉMÉiÉ, </t>
  </si>
  <si>
    <t>resident household</t>
  </si>
  <si>
    <t>ÉÊxÉ´ÉÉºÉÉÒ  {ÉÉÊ®´ÉÉ®Éå uÉ®É ÉÊ´Énä¶ÉÉå àÉå</t>
  </si>
  <si>
    <t>ºÉÉÒvÉÉÒ  JÉ®Éòn</t>
  </si>
  <si>
    <t xml:space="preserve">sectors other than general </t>
  </si>
  <si>
    <t>government to the rest of the world</t>
  </si>
  <si>
    <t>market, extra-territorial bodies</t>
  </si>
  <si>
    <t>to change of ownership basis #</t>
  </si>
  <si>
    <t>imports by resident industries</t>
  </si>
  <si>
    <t xml:space="preserve">ÉÊxÉªÉÉÊàÉiÉ &lt;ÉÎBÉD´É]ÉÒ ¶ÉäªÉ®Éå ºÉÉÊciÉ </t>
  </si>
  <si>
    <t>{ÉÚÆVÉÉÒ àÉå ªÉÉäMÉnÉxÉ</t>
  </si>
  <si>
    <t xml:space="preserve">+ÉÉÊxÉ´ÉÉÉÊºÉªÉÉå BÉEÉÒ +ÉxªÉ ÉÊ´ÉkÉÉÒªÉ </t>
  </si>
  <si>
    <t>CONTD…</t>
  </si>
  <si>
    <t xml:space="preserve">ÉÊ´Énä¶ÉÉÒ ÉÊ´ÉkÉÉÒªÉ {ÉÉÊ®ºÉÆ{ÉÉÊkÉªÉÉå BÉEÉ </t>
  </si>
  <si>
    <t>ÉÊxÉ´ÉãÉ +ÉVÉÇxÉ</t>
  </si>
  <si>
    <t>n.e.c from the rest of the world, net</t>
  </si>
  <si>
    <t xml:space="preserve">surplus on current </t>
  </si>
  <si>
    <t>transactions (6.6-6.12)</t>
  </si>
  <si>
    <t>sectors other than general govt.</t>
  </si>
  <si>
    <t xml:space="preserve">insurance service charges on </t>
  </si>
  <si>
    <t xml:space="preserve">imports other than merchandise, </t>
  </si>
  <si>
    <t>transport and comm.  in respect</t>
  </si>
  <si>
    <t>capital transfers to general  govt.,</t>
  </si>
  <si>
    <t>less purchases of intangible  assets,</t>
  </si>
  <si>
    <t xml:space="preserve">¶Éä­É ºÉÆºÉÉ® BÉEä BÉEàÉÇSÉÉÉÊ®ªÉÉå BÉEÉ </t>
  </si>
  <si>
    <t xml:space="preserve">¶Éä­É ºÉÆºÉÉ® BÉEÉä ºÉÉàÉÉxªÉ ºÉ®BÉEÉ® BÉEÉä </t>
  </si>
  <si>
    <t xml:space="preserve">UÉä½BÉE® ÉÊxÉ´ÉÉºÉÉÒ FÉäjÉÉå uÉ®É +ÉxªÉ </t>
  </si>
  <si>
    <t>{ÉÚÆVÉÉÒiÉ® cºiÉÉÆiÉ®hÉ</t>
  </si>
  <si>
    <t>º´ÉÉÉÊàÉi´É àÉå {ÉÉÊ®´ÉiÉÇxÉ BÉEä +ÉÉvÉÉ® {É®</t>
  </si>
  <si>
    <t xml:space="preserve">ºÉÉàÉÉxªÉ ºÉ®BÉEÉ® BÉEÉä {ÉÚÆVÉÉÒ cºiÉÉÆiÉ®hÉ ºÉä </t>
  </si>
  <si>
    <t>ÉÊxÉ´ÉãÉ</t>
  </si>
  <si>
    <t>world (6.13+6.14) or (6.16-6.17)</t>
  </si>
  <si>
    <t xml:space="preserve">PÉ]ÉAÆ ¶Éä­É ºÉÆºÉÉ® ºÉä +ÉàÉÚiÉÇ {ÉÉÊ®ºÉÆ{ÉÉÊkÉªÉÉå </t>
  </si>
  <si>
    <t>BÉEÉ µÉEªÉ ÉÊVÉxÉBÉEÉ +ÉxªÉjÉ ´ÉMÉÉÔBÉE®hÉ xÉcÉÓ cè,</t>
  </si>
  <si>
    <t xml:space="preserve">net incurrence of foreign </t>
  </si>
  <si>
    <t>liabilities</t>
  </si>
  <si>
    <t xml:space="preserve">ÉÊiÉVÉÉ®iÉÉÒ àÉÉãÉ BÉEä +ÉÉªÉÉiÉ BÉEÉ </t>
  </si>
  <si>
    <r>
      <t xml:space="preserve"> ÉÊ´É´É®hÉ </t>
    </r>
    <r>
      <rPr>
        <b/>
        <sz val="16"/>
        <rFont val="Arial Narrow"/>
        <family val="2"/>
      </rPr>
      <t>75:</t>
    </r>
    <r>
      <rPr>
        <b/>
        <sz val="20"/>
        <rFont val="DV_Divyae"/>
        <family val="0"/>
      </rPr>
      <t xml:space="preserve">  ÉÊ´ÉºiÉßiÉ ¤ÉÉcªÉ ºÉÆBªÉ´ÉcÉ® ãÉäJÉÉ</t>
    </r>
  </si>
  <si>
    <r>
      <t>(|ÉSÉÉÊãÉiÉ £ÉÉ´ÉÉå {É®</t>
    </r>
    <r>
      <rPr>
        <b/>
        <sz val="14"/>
        <rFont val="Arial Narrow"/>
        <family val="2"/>
      </rPr>
      <t xml:space="preserve"> </t>
    </r>
    <r>
      <rPr>
        <b/>
        <sz val="16"/>
        <rFont val="Arial Narrow"/>
        <family val="2"/>
      </rPr>
      <t>at current prices )</t>
    </r>
  </si>
  <si>
    <t xml:space="preserve">¶Éä­É ºÉÆºÉÉ® ºÉä ºÉÉàÉÉxªÉ ºÉ®BÉEÉ® BÉEä </t>
  </si>
  <si>
    <t>market, non-resident households</t>
  </si>
  <si>
    <t xml:space="preserve">+ÉÉÊiÉÉÊ®BÉDiÉ ÉÊxÉ´ÉÉºÉÉÒ FÉäjÉ BÉEÉä +ÉxªÉ </t>
  </si>
  <si>
    <t>insurance service charges in resp.</t>
  </si>
  <si>
    <t>(BÉE®Éä½ °ô{ÉªÉä)</t>
  </si>
  <si>
    <t>àÉn</t>
  </si>
  <si>
    <r>
      <t xml:space="preserve"> #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ÉÊiÉVÉÉ®iÉÉÒ àÉÉãÉ BÉEä +ÉÉªÉÉiÉ/ÉÊxÉªÉÉÇiÉ BÉEä nÉä »ÉÉäiÉÉå- £ÉÉ®iÉÉÒªÉ ÉÊ®VÉ´ÉÇ ¤ÉéBÉE A´ÉÆ ´ÉÉÉÊhÉÉÎVªÉBÉE</t>
    </r>
  </si>
  <si>
    <r>
      <t xml:space="preserve"> @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£ÉÚãÉ SÉÚBÉE ºÉÉÎààÉÉÊãÉiÉ cè *</t>
    </r>
  </si>
  <si>
    <t>2004-05</t>
  </si>
  <si>
    <t>* Source :- DGCI&amp;S</t>
  </si>
  <si>
    <t xml:space="preserve"> @ includes errors and omissions</t>
  </si>
  <si>
    <t xml:space="preserve">of non-residents </t>
  </si>
  <si>
    <t>other liabilities to non-residents @</t>
  </si>
  <si>
    <t xml:space="preserve">{ÉÉÊ®ºÉÆ{ÉÉÊkÉªÉÉÆ </t>
  </si>
  <si>
    <t>2005-06</t>
  </si>
  <si>
    <t>2006-07</t>
  </si>
  <si>
    <t>2007-08</t>
  </si>
  <si>
    <t xml:space="preserve"> loans</t>
  </si>
  <si>
    <t xml:space="preserve"> jÉ@hÉ </t>
  </si>
  <si>
    <t>2008-09</t>
  </si>
  <si>
    <t xml:space="preserve"> +ÉÉºÉÚSÉxÉÉ iÉlÉÉ ºÉÉÆÉÎJªÉBÉEÉÒ àÉcÉÉÊxÉnä¶ÉÉãÉªÉ ºÉä |ÉÉ{iÉ +ÉxÉÖàÉÉxÉÉå BÉEÉ +ÉÆiÉ® n¶ÉÉÇiÉÉ cè *</t>
  </si>
  <si>
    <r>
      <t xml:space="preserve"> *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»ÉÉäiÉ  ´ÉÉÉÊhÉÉÎVªÉBÉE +ÉÉºÉÚSÉxÉÉ +ÉÉè® ºÉÉÆÉÎJªÉBÉEÉÒ àÉcÉÉÊxÉnä¶ÉÉãÉªÉ</t>
    </r>
  </si>
  <si>
    <t>2009-10</t>
  </si>
  <si>
    <t>(` crore)</t>
  </si>
  <si>
    <t>2010-11</t>
  </si>
  <si>
    <t>2011-12</t>
  </si>
  <si>
    <t>2012-13</t>
  </si>
  <si>
    <t>STATEMENT 75: DETAILED EXTERNAL TRANSACTION ACCOUNTS</t>
  </si>
  <si>
    <t>{ÉªÉÇxiÉ ÉÊxÉ&amp;¶ÉÖãBÉE *</t>
  </si>
  <si>
    <t>ÉÊiÉVÉÉ®iÉÉÒ àÉÉãÉ ÉÊxÉªÉÉÇiÉ BÉEÉ ºÉàÉÉªÉÉäVÉxÉ #</t>
  </si>
  <si>
    <t>¤ÉÉÒàÉÉ +ÉÉè® £ÉÉ½É *</t>
  </si>
  <si>
    <t>VÉÉ®ÉÒ...</t>
  </si>
  <si>
    <t>ºÉàÉÉªÉÉäVÉxÉ #</t>
  </si>
  <si>
    <t xml:space="preserve">{ÉÚÆVÉÉÒiÉ® ºÉÆBªÉ´ÉcÉ® ºÉä +ÉÉÊvÉ¶Éä­É </t>
  </si>
  <si>
    <r>
      <t>(6.13+6.14)</t>
    </r>
    <r>
      <rPr>
        <b/>
        <sz val="14"/>
        <rFont val="DV_Divyae"/>
        <family val="0"/>
      </rPr>
      <t xml:space="preserve"> ªÉÉ  </t>
    </r>
    <r>
      <rPr>
        <b/>
        <sz val="13"/>
        <rFont val="DV_Divyae"/>
        <family val="0"/>
      </rPr>
      <t>(6.16-6.17)</t>
    </r>
  </si>
  <si>
    <t>+ÉÉÊxÉ´ÉÉÉÊºÉªÉÉå BÉEÉÒ +ÉxªÉ näxÉnÉÉÊ®ªÉÉÆ @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</si>
</sst>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.0"/>
  </numFmts>
  <fonts count="4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sz val="12"/>
      <name val="Courier"/>
      <family val="0"/>
    </font>
    <font>
      <b/>
      <sz val="14"/>
      <color indexed="16"/>
      <name val="DV_Divya"/>
      <family val="0"/>
    </font>
    <font>
      <i/>
      <sz val="13"/>
      <name val="Times New Roman"/>
      <family val="1"/>
    </font>
    <font>
      <i/>
      <sz val="13"/>
      <name val="Courier"/>
      <family val="0"/>
    </font>
    <font>
      <b/>
      <sz val="14"/>
      <name val="DV_Divya"/>
      <family val="0"/>
    </font>
    <font>
      <b/>
      <sz val="13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DV_Divyae"/>
      <family val="0"/>
    </font>
    <font>
      <b/>
      <sz val="16"/>
      <name val="Arial Narrow"/>
      <family val="2"/>
    </font>
    <font>
      <sz val="11"/>
      <name val="Arial Narrow"/>
      <family val="2"/>
    </font>
    <font>
      <sz val="13"/>
      <name val="DV_Divyae"/>
      <family val="0"/>
    </font>
    <font>
      <sz val="13"/>
      <name val="Arial Narrow"/>
      <family val="2"/>
    </font>
    <font>
      <b/>
      <sz val="20"/>
      <name val="DV_Divyae"/>
      <family val="0"/>
    </font>
    <font>
      <sz val="13"/>
      <name val="Times New Roman"/>
      <family val="1"/>
    </font>
    <font>
      <i/>
      <sz val="13"/>
      <name val="Arial Narrow"/>
      <family val="2"/>
    </font>
    <font>
      <sz val="12"/>
      <color indexed="10"/>
      <name val="Arial Narrow"/>
      <family val="2"/>
    </font>
    <font>
      <sz val="10"/>
      <color indexed="10"/>
      <name val="Courier"/>
      <family val="0"/>
    </font>
    <font>
      <b/>
      <sz val="12"/>
      <color indexed="10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DV_Divyae"/>
      <family val="0"/>
    </font>
    <font>
      <sz val="12"/>
      <name val="DV_Divyae"/>
      <family val="0"/>
    </font>
    <font>
      <sz val="10"/>
      <name val="DV_Divyae"/>
      <family val="0"/>
    </font>
    <font>
      <sz val="12"/>
      <color indexed="10"/>
      <name val="DV_Divyae"/>
      <family val="0"/>
    </font>
    <font>
      <b/>
      <sz val="16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right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9" fontId="18" fillId="0" borderId="0" xfId="57" applyFont="1" applyFill="1" applyBorder="1" applyAlignment="1">
      <alignment vertical="center"/>
    </xf>
    <xf numFmtId="0" fontId="18" fillId="0" borderId="0" xfId="0" applyFont="1" applyFill="1" applyBorder="1" applyAlignment="1" quotePrefix="1">
      <alignment vertical="center"/>
    </xf>
    <xf numFmtId="2" fontId="19" fillId="0" borderId="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 quotePrefix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6.125" style="12" customWidth="1"/>
    <col min="2" max="3" width="1.25" style="12" customWidth="1"/>
    <col min="4" max="4" width="28.625" style="73" customWidth="1"/>
    <col min="5" max="13" width="9.125" style="12" customWidth="1"/>
    <col min="14" max="14" width="1.625" style="12" customWidth="1"/>
    <col min="15" max="15" width="5.125" style="12" customWidth="1"/>
    <col min="16" max="17" width="1.25" style="12" customWidth="1"/>
    <col min="18" max="18" width="30.75390625" style="12" customWidth="1"/>
    <col min="19" max="16384" width="9.00390625" style="12" customWidth="1"/>
  </cols>
  <sheetData>
    <row r="1" spans="1:18" s="9" customFormat="1" ht="30" customHeight="1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9" customFormat="1" ht="30" customHeight="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9" customFormat="1" ht="30" customHeight="1">
      <c r="A3" s="78" t="s">
        <v>132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s="9" customFormat="1" ht="30" customHeight="1">
      <c r="A4" s="21"/>
      <c r="B4" s="21"/>
      <c r="C4" s="21"/>
      <c r="D4" s="67"/>
      <c r="E4" s="74" t="s">
        <v>137</v>
      </c>
      <c r="F4" s="55"/>
      <c r="J4" s="58"/>
      <c r="K4" s="82" t="s">
        <v>156</v>
      </c>
      <c r="L4" s="83"/>
      <c r="M4" s="62"/>
      <c r="N4" s="22"/>
      <c r="O4" s="22"/>
      <c r="P4" s="22"/>
      <c r="Q4" s="22"/>
      <c r="R4" s="22"/>
    </row>
    <row r="5" spans="1:18" s="9" customFormat="1" ht="21" customHeight="1">
      <c r="A5" s="81" t="s">
        <v>138</v>
      </c>
      <c r="B5" s="81"/>
      <c r="C5" s="81"/>
      <c r="D5" s="81"/>
      <c r="E5" s="64" t="s">
        <v>141</v>
      </c>
      <c r="F5" s="64" t="s">
        <v>147</v>
      </c>
      <c r="G5" s="64" t="s">
        <v>148</v>
      </c>
      <c r="H5" s="64" t="s">
        <v>149</v>
      </c>
      <c r="I5" s="64" t="s">
        <v>152</v>
      </c>
      <c r="J5" s="64" t="s">
        <v>155</v>
      </c>
      <c r="K5" s="64" t="s">
        <v>157</v>
      </c>
      <c r="L5" s="64" t="s">
        <v>158</v>
      </c>
      <c r="M5" s="64" t="s">
        <v>159</v>
      </c>
      <c r="N5" s="84" t="s">
        <v>29</v>
      </c>
      <c r="O5" s="84"/>
      <c r="P5" s="84"/>
      <c r="Q5" s="84"/>
      <c r="R5" s="84"/>
    </row>
    <row r="6" spans="1:18" s="50" customFormat="1" ht="21" customHeight="1">
      <c r="A6" s="80">
        <v>1</v>
      </c>
      <c r="B6" s="80"/>
      <c r="C6" s="80"/>
      <c r="D6" s="80"/>
      <c r="E6" s="65">
        <v>2</v>
      </c>
      <c r="F6" s="66">
        <v>3</v>
      </c>
      <c r="G6" s="65">
        <v>4</v>
      </c>
      <c r="H6" s="66">
        <v>5</v>
      </c>
      <c r="I6" s="65">
        <v>6</v>
      </c>
      <c r="J6" s="66">
        <v>7</v>
      </c>
      <c r="K6" s="65">
        <v>8</v>
      </c>
      <c r="L6" s="66">
        <v>9</v>
      </c>
      <c r="M6" s="65">
        <v>10</v>
      </c>
      <c r="N6" s="80">
        <v>1</v>
      </c>
      <c r="O6" s="80"/>
      <c r="P6" s="80"/>
      <c r="Q6" s="80"/>
      <c r="R6" s="80"/>
    </row>
    <row r="7" spans="1:18" s="3" customFormat="1" ht="21" customHeight="1">
      <c r="A7" s="28">
        <v>6.1</v>
      </c>
      <c r="B7" s="43"/>
      <c r="C7" s="43"/>
      <c r="D7" s="26" t="s">
        <v>30</v>
      </c>
      <c r="E7" s="15">
        <f aca="true" t="shared" si="0" ref="E7:M7">E8+E10+E12+E14+E16+E18</f>
        <v>569051</v>
      </c>
      <c r="F7" s="15">
        <f t="shared" si="0"/>
        <v>712087</v>
      </c>
      <c r="G7" s="15">
        <f t="shared" si="0"/>
        <v>904872</v>
      </c>
      <c r="H7" s="15">
        <f t="shared" si="0"/>
        <v>1018907</v>
      </c>
      <c r="I7" s="15">
        <f t="shared" si="0"/>
        <v>1328765</v>
      </c>
      <c r="J7" s="15">
        <f t="shared" si="0"/>
        <v>1298780</v>
      </c>
      <c r="K7" s="15">
        <f t="shared" si="0"/>
        <v>1710193</v>
      </c>
      <c r="L7" s="15">
        <f t="shared" si="0"/>
        <v>2150326</v>
      </c>
      <c r="M7" s="15">
        <f t="shared" si="0"/>
        <v>2426807</v>
      </c>
      <c r="N7" s="15"/>
      <c r="O7" s="28">
        <v>6.1</v>
      </c>
      <c r="P7" s="27"/>
      <c r="Q7" s="16"/>
      <c r="R7" s="17" t="s">
        <v>21</v>
      </c>
    </row>
    <row r="8" spans="1:18" s="3" customFormat="1" ht="21" customHeight="1">
      <c r="A8" s="75" t="s">
        <v>0</v>
      </c>
      <c r="B8" s="75"/>
      <c r="C8" s="44"/>
      <c r="D8" s="31" t="s">
        <v>92</v>
      </c>
      <c r="E8" s="18">
        <v>375340</v>
      </c>
      <c r="F8" s="18">
        <v>456418</v>
      </c>
      <c r="G8" s="18">
        <v>571779</v>
      </c>
      <c r="H8" s="18">
        <v>655864</v>
      </c>
      <c r="I8" s="18">
        <v>840755</v>
      </c>
      <c r="J8" s="18">
        <v>845534</v>
      </c>
      <c r="K8" s="18">
        <v>1142920</v>
      </c>
      <c r="L8" s="18">
        <v>1465959</v>
      </c>
      <c r="M8" s="18">
        <v>1634320</v>
      </c>
      <c r="N8" s="18"/>
      <c r="O8" s="75" t="s">
        <v>0</v>
      </c>
      <c r="P8" s="75"/>
      <c r="Q8" s="13"/>
      <c r="R8" s="18" t="s">
        <v>22</v>
      </c>
    </row>
    <row r="9" spans="1:18" s="3" customFormat="1" ht="21" customHeight="1">
      <c r="A9" s="37"/>
      <c r="B9" s="44"/>
      <c r="C9" s="44"/>
      <c r="D9" s="31" t="s">
        <v>161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37"/>
      <c r="P9" s="37"/>
      <c r="Q9" s="13"/>
      <c r="R9" s="18"/>
    </row>
    <row r="10" spans="1:18" s="3" customFormat="1" ht="21" customHeight="1">
      <c r="A10" s="75" t="s">
        <v>1</v>
      </c>
      <c r="B10" s="75"/>
      <c r="C10" s="44"/>
      <c r="D10" s="31" t="s">
        <v>76</v>
      </c>
      <c r="E10" s="18">
        <v>21021</v>
      </c>
      <c r="F10" s="18">
        <v>28024</v>
      </c>
      <c r="G10" s="18">
        <v>36049</v>
      </c>
      <c r="H10" s="18">
        <v>40200</v>
      </c>
      <c r="I10" s="18">
        <v>52073</v>
      </c>
      <c r="J10" s="18">
        <v>52902</v>
      </c>
      <c r="K10" s="18">
        <v>64858</v>
      </c>
      <c r="L10" s="18">
        <v>87566</v>
      </c>
      <c r="M10" s="18">
        <v>94300</v>
      </c>
      <c r="N10" s="18"/>
      <c r="O10" s="75" t="s">
        <v>1</v>
      </c>
      <c r="P10" s="75"/>
      <c r="Q10" s="13"/>
      <c r="R10" s="18" t="s">
        <v>115</v>
      </c>
    </row>
    <row r="11" spans="1:18" s="3" customFormat="1" ht="21" customHeight="1">
      <c r="A11" s="38"/>
      <c r="B11" s="45"/>
      <c r="C11" s="45"/>
      <c r="D11" s="31" t="s">
        <v>77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7"/>
      <c r="P11" s="37"/>
      <c r="Q11" s="13"/>
      <c r="R11" s="18" t="s">
        <v>67</v>
      </c>
    </row>
    <row r="12" spans="1:18" s="3" customFormat="1" ht="21" customHeight="1">
      <c r="A12" s="75" t="s">
        <v>2</v>
      </c>
      <c r="B12" s="75"/>
      <c r="C12" s="44"/>
      <c r="D12" s="31" t="s">
        <v>52</v>
      </c>
      <c r="E12" s="18">
        <v>3913</v>
      </c>
      <c r="F12" s="18">
        <v>4694</v>
      </c>
      <c r="G12" s="18">
        <v>5403</v>
      </c>
      <c r="H12" s="18">
        <v>6586</v>
      </c>
      <c r="I12" s="18">
        <v>6531</v>
      </c>
      <c r="J12" s="18">
        <v>7598</v>
      </c>
      <c r="K12" s="18">
        <v>8852</v>
      </c>
      <c r="L12" s="18">
        <v>12683</v>
      </c>
      <c r="M12" s="18">
        <v>12118</v>
      </c>
      <c r="N12" s="18"/>
      <c r="O12" s="75" t="s">
        <v>2</v>
      </c>
      <c r="P12" s="75"/>
      <c r="Q12" s="13"/>
      <c r="R12" s="18" t="s">
        <v>136</v>
      </c>
    </row>
    <row r="13" spans="1:18" s="3" customFormat="1" ht="21" customHeight="1">
      <c r="A13" s="37"/>
      <c r="B13" s="44"/>
      <c r="C13" s="44"/>
      <c r="D13" s="31" t="s">
        <v>53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7"/>
      <c r="P13" s="37"/>
      <c r="Q13" s="13"/>
      <c r="R13" s="18" t="s">
        <v>67</v>
      </c>
    </row>
    <row r="14" spans="1:18" s="3" customFormat="1" ht="21" customHeight="1">
      <c r="A14" s="75" t="s">
        <v>3</v>
      </c>
      <c r="B14" s="75"/>
      <c r="C14" s="44"/>
      <c r="D14" s="31" t="s">
        <v>54</v>
      </c>
      <c r="E14" s="18">
        <v>1797</v>
      </c>
      <c r="F14" s="18">
        <v>1396</v>
      </c>
      <c r="G14" s="18">
        <v>1143</v>
      </c>
      <c r="H14" s="18">
        <v>1331</v>
      </c>
      <c r="I14" s="18">
        <v>1771</v>
      </c>
      <c r="J14" s="18">
        <v>2083</v>
      </c>
      <c r="K14" s="18">
        <v>2433</v>
      </c>
      <c r="L14" s="18">
        <v>2270</v>
      </c>
      <c r="M14" s="18">
        <v>3126</v>
      </c>
      <c r="N14" s="18"/>
      <c r="O14" s="75" t="s">
        <v>3</v>
      </c>
      <c r="P14" s="75"/>
      <c r="Q14" s="13"/>
      <c r="R14" s="18" t="s">
        <v>51</v>
      </c>
    </row>
    <row r="15" spans="1:18" s="3" customFormat="1" ht="21" customHeight="1">
      <c r="A15" s="37"/>
      <c r="B15" s="44"/>
      <c r="C15" s="44"/>
      <c r="D15" s="31" t="s">
        <v>55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7"/>
      <c r="P15" s="37"/>
      <c r="Q15" s="13"/>
      <c r="R15" s="18" t="s">
        <v>100</v>
      </c>
    </row>
    <row r="16" spans="1:18" s="3" customFormat="1" ht="21" customHeight="1">
      <c r="A16" s="75" t="s">
        <v>4</v>
      </c>
      <c r="B16" s="75"/>
      <c r="C16" s="44"/>
      <c r="D16" s="33" t="s">
        <v>56</v>
      </c>
      <c r="E16" s="18">
        <v>29858</v>
      </c>
      <c r="F16" s="18">
        <v>34871</v>
      </c>
      <c r="G16" s="18">
        <v>41127</v>
      </c>
      <c r="H16" s="18">
        <v>45526</v>
      </c>
      <c r="I16" s="18">
        <v>50226</v>
      </c>
      <c r="J16" s="18">
        <v>56045</v>
      </c>
      <c r="K16" s="18">
        <v>71852</v>
      </c>
      <c r="L16" s="18">
        <v>89186</v>
      </c>
      <c r="M16" s="18">
        <v>97881</v>
      </c>
      <c r="N16" s="18"/>
      <c r="O16" s="75" t="s">
        <v>4</v>
      </c>
      <c r="P16" s="75"/>
      <c r="Q16" s="13"/>
      <c r="R16" s="18" t="s">
        <v>50</v>
      </c>
    </row>
    <row r="17" spans="1:18" s="3" customFormat="1" ht="21" customHeight="1">
      <c r="A17" s="37"/>
      <c r="B17" s="44"/>
      <c r="C17" s="44"/>
      <c r="D17" s="33" t="s">
        <v>57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7"/>
      <c r="P17" s="37"/>
      <c r="Q17" s="13"/>
      <c r="R17" s="18" t="s">
        <v>134</v>
      </c>
    </row>
    <row r="18" spans="1:18" s="3" customFormat="1" ht="21" customHeight="1">
      <c r="A18" s="75" t="s">
        <v>5</v>
      </c>
      <c r="B18" s="75"/>
      <c r="C18" s="44"/>
      <c r="D18" s="31" t="s">
        <v>31</v>
      </c>
      <c r="E18" s="19">
        <v>137122</v>
      </c>
      <c r="F18" s="19">
        <v>186684</v>
      </c>
      <c r="G18" s="19">
        <v>249371</v>
      </c>
      <c r="H18" s="19">
        <v>269400</v>
      </c>
      <c r="I18" s="19">
        <v>377409</v>
      </c>
      <c r="J18" s="19">
        <v>334618</v>
      </c>
      <c r="K18" s="19">
        <v>419278</v>
      </c>
      <c r="L18" s="19">
        <v>492662</v>
      </c>
      <c r="M18" s="19">
        <v>585062</v>
      </c>
      <c r="N18" s="18"/>
      <c r="O18" s="75" t="s">
        <v>5</v>
      </c>
      <c r="P18" s="75"/>
      <c r="Q18" s="13"/>
      <c r="R18" s="18" t="s">
        <v>23</v>
      </c>
    </row>
    <row r="19" spans="1:18" s="3" customFormat="1" ht="21" customHeight="1">
      <c r="A19" s="38">
        <v>6.2</v>
      </c>
      <c r="B19" s="41"/>
      <c r="C19" s="41"/>
      <c r="D19" s="31" t="s">
        <v>70</v>
      </c>
      <c r="E19" s="19">
        <v>2100</v>
      </c>
      <c r="F19" s="19">
        <v>793</v>
      </c>
      <c r="G19" s="19">
        <v>1719</v>
      </c>
      <c r="H19" s="19">
        <v>1849</v>
      </c>
      <c r="I19" s="19">
        <v>3790</v>
      </c>
      <c r="J19" s="19">
        <v>4333</v>
      </c>
      <c r="K19" s="19">
        <v>5079</v>
      </c>
      <c r="L19" s="19">
        <v>11798</v>
      </c>
      <c r="M19" s="19">
        <v>16728</v>
      </c>
      <c r="N19" s="18"/>
      <c r="O19" s="38">
        <v>6.2</v>
      </c>
      <c r="P19" s="39"/>
      <c r="Q19" s="14"/>
      <c r="R19" s="18" t="s">
        <v>44</v>
      </c>
    </row>
    <row r="20" spans="1:18" s="3" customFormat="1" ht="21" customHeight="1">
      <c r="A20" s="39"/>
      <c r="B20" s="41"/>
      <c r="C20" s="41"/>
      <c r="D20" s="31" t="s">
        <v>71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9"/>
      <c r="P20" s="39"/>
      <c r="Q20" s="14"/>
      <c r="R20" s="18" t="s">
        <v>49</v>
      </c>
    </row>
    <row r="21" spans="1:18" s="3" customFormat="1" ht="21" customHeight="1">
      <c r="A21" s="38">
        <v>6.3</v>
      </c>
      <c r="B21" s="41"/>
      <c r="C21" s="41"/>
      <c r="D21" s="31" t="s">
        <v>72</v>
      </c>
      <c r="E21" s="18">
        <v>18538</v>
      </c>
      <c r="F21" s="18">
        <v>27633</v>
      </c>
      <c r="G21" s="18">
        <v>40297</v>
      </c>
      <c r="H21" s="18">
        <v>55451</v>
      </c>
      <c r="I21" s="18">
        <v>61723</v>
      </c>
      <c r="J21" s="18">
        <v>57689</v>
      </c>
      <c r="K21" s="18">
        <v>38591</v>
      </c>
      <c r="L21" s="18">
        <v>36573</v>
      </c>
      <c r="M21" s="18">
        <v>39212</v>
      </c>
      <c r="N21" s="18"/>
      <c r="O21" s="38">
        <v>6.3</v>
      </c>
      <c r="P21" s="39"/>
      <c r="Q21" s="14"/>
      <c r="R21" s="18" t="s">
        <v>65</v>
      </c>
    </row>
    <row r="22" spans="1:18" s="3" customFormat="1" ht="21" customHeight="1">
      <c r="A22" s="39"/>
      <c r="B22" s="41"/>
      <c r="C22" s="41"/>
      <c r="D22" s="31" t="s">
        <v>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9"/>
      <c r="P22" s="39"/>
      <c r="Q22" s="14"/>
      <c r="R22" s="18" t="s">
        <v>66</v>
      </c>
    </row>
    <row r="23" spans="1:18" s="3" customFormat="1" ht="21" customHeight="1">
      <c r="A23" s="38">
        <v>6.4</v>
      </c>
      <c r="B23" s="41"/>
      <c r="C23" s="41"/>
      <c r="D23" s="31" t="s">
        <v>133</v>
      </c>
      <c r="E23" s="18">
        <v>94439</v>
      </c>
      <c r="F23" s="18">
        <v>110596</v>
      </c>
      <c r="G23" s="18">
        <v>139173</v>
      </c>
      <c r="H23" s="18">
        <v>174722</v>
      </c>
      <c r="I23" s="18">
        <v>213877</v>
      </c>
      <c r="J23" s="18">
        <v>255841</v>
      </c>
      <c r="K23" s="18">
        <v>253349</v>
      </c>
      <c r="L23" s="18">
        <v>317629</v>
      </c>
      <c r="M23" s="18">
        <v>367954</v>
      </c>
      <c r="N23" s="18"/>
      <c r="O23" s="38">
        <v>6.4</v>
      </c>
      <c r="P23" s="39"/>
      <c r="Q23" s="14"/>
      <c r="R23" s="18" t="s">
        <v>93</v>
      </c>
    </row>
    <row r="24" spans="1:18" s="3" customFormat="1" ht="21" customHeight="1">
      <c r="A24" s="38"/>
      <c r="B24" s="45"/>
      <c r="C24" s="45"/>
      <c r="D24" s="33" t="s">
        <v>135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9"/>
      <c r="P24" s="39"/>
      <c r="Q24" s="14"/>
      <c r="R24" s="18" t="s">
        <v>112</v>
      </c>
    </row>
    <row r="25" spans="1:18" s="3" customFormat="1" ht="21" customHeight="1">
      <c r="A25" s="38"/>
      <c r="B25" s="45"/>
      <c r="C25" s="45"/>
      <c r="D25" s="31" t="s">
        <v>121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9"/>
      <c r="P25" s="39"/>
      <c r="Q25" s="14"/>
      <c r="R25" s="18" t="s">
        <v>49</v>
      </c>
    </row>
    <row r="26" spans="1:18" s="3" customFormat="1" ht="21" customHeight="1">
      <c r="A26" s="38">
        <v>6.5</v>
      </c>
      <c r="B26" s="41"/>
      <c r="C26" s="41"/>
      <c r="D26" s="31" t="s">
        <v>64</v>
      </c>
      <c r="E26" s="18">
        <v>6445</v>
      </c>
      <c r="F26" s="18">
        <v>9330</v>
      </c>
      <c r="G26" s="18">
        <v>11092</v>
      </c>
      <c r="H26" s="18">
        <v>12144</v>
      </c>
      <c r="I26" s="18">
        <v>17205</v>
      </c>
      <c r="J26" s="18">
        <v>17795</v>
      </c>
      <c r="K26" s="18">
        <v>22745</v>
      </c>
      <c r="L26" s="18">
        <v>16559</v>
      </c>
      <c r="M26" s="18">
        <v>33370</v>
      </c>
      <c r="N26" s="18"/>
      <c r="O26" s="38">
        <v>6.5</v>
      </c>
      <c r="P26" s="39"/>
      <c r="Q26" s="14"/>
      <c r="R26" s="18" t="s">
        <v>48</v>
      </c>
    </row>
    <row r="27" spans="1:18" s="3" customFormat="1" ht="21" customHeight="1">
      <c r="A27" s="38"/>
      <c r="B27" s="41"/>
      <c r="C27" s="41"/>
      <c r="D27" s="31" t="s">
        <v>162</v>
      </c>
      <c r="N27" s="18"/>
      <c r="O27" s="39"/>
      <c r="P27" s="39"/>
      <c r="Q27" s="14"/>
      <c r="R27" s="18" t="s">
        <v>101</v>
      </c>
    </row>
    <row r="28" spans="1:18" s="3" customFormat="1" ht="21" customHeight="1">
      <c r="A28" s="28">
        <v>6.6</v>
      </c>
      <c r="B28" s="43"/>
      <c r="C28" s="43"/>
      <c r="D28" s="26" t="s">
        <v>32</v>
      </c>
      <c r="E28" s="15">
        <f aca="true" t="shared" si="1" ref="E28:M28">E7+E19+E21+E23+E26</f>
        <v>690573</v>
      </c>
      <c r="F28" s="15">
        <f t="shared" si="1"/>
        <v>860439</v>
      </c>
      <c r="G28" s="15">
        <f t="shared" si="1"/>
        <v>1097153</v>
      </c>
      <c r="H28" s="15">
        <f t="shared" si="1"/>
        <v>1263073</v>
      </c>
      <c r="I28" s="15">
        <f t="shared" si="1"/>
        <v>1625360</v>
      </c>
      <c r="J28" s="15">
        <f t="shared" si="1"/>
        <v>1634438</v>
      </c>
      <c r="K28" s="15">
        <f t="shared" si="1"/>
        <v>2029957</v>
      </c>
      <c r="L28" s="15">
        <f t="shared" si="1"/>
        <v>2532885</v>
      </c>
      <c r="M28" s="15">
        <f t="shared" si="1"/>
        <v>2884071</v>
      </c>
      <c r="N28" s="15"/>
      <c r="O28" s="28">
        <v>6.6</v>
      </c>
      <c r="P28" s="27"/>
      <c r="Q28" s="16"/>
      <c r="R28" s="17" t="s">
        <v>24</v>
      </c>
    </row>
    <row r="29" spans="1:18" s="3" customFormat="1" ht="21" customHeight="1">
      <c r="A29" s="28">
        <v>6.7</v>
      </c>
      <c r="B29" s="43"/>
      <c r="C29" s="43"/>
      <c r="D29" s="26" t="s">
        <v>33</v>
      </c>
      <c r="E29" s="15">
        <f aca="true" t="shared" si="2" ref="E29:M29">E30+E32+E34+E36+E39+E40+E42</f>
        <v>625945</v>
      </c>
      <c r="F29" s="15">
        <f t="shared" si="2"/>
        <v>813466</v>
      </c>
      <c r="G29" s="15">
        <f t="shared" si="2"/>
        <v>1040535</v>
      </c>
      <c r="H29" s="59">
        <f t="shared" si="2"/>
        <v>1219108.91</v>
      </c>
      <c r="I29" s="15">
        <f t="shared" si="2"/>
        <v>1614040</v>
      </c>
      <c r="J29" s="15">
        <f t="shared" si="2"/>
        <v>1647139</v>
      </c>
      <c r="K29" s="15">
        <f t="shared" si="2"/>
        <v>2050182</v>
      </c>
      <c r="L29" s="15">
        <f t="shared" si="2"/>
        <v>2721947</v>
      </c>
      <c r="M29" s="15">
        <f t="shared" si="2"/>
        <v>3108430</v>
      </c>
      <c r="N29" s="15"/>
      <c r="O29" s="28">
        <v>6.7</v>
      </c>
      <c r="P29" s="27"/>
      <c r="Q29" s="16"/>
      <c r="R29" s="17" t="s">
        <v>25</v>
      </c>
    </row>
    <row r="30" spans="1:18" s="3" customFormat="1" ht="21" customHeight="1">
      <c r="A30" s="75" t="s">
        <v>6</v>
      </c>
      <c r="B30" s="75"/>
      <c r="C30" s="44"/>
      <c r="D30" s="31" t="s">
        <v>94</v>
      </c>
      <c r="E30" s="18">
        <v>501065</v>
      </c>
      <c r="F30" s="18">
        <v>660409</v>
      </c>
      <c r="G30" s="18">
        <v>840506</v>
      </c>
      <c r="H30" s="18">
        <v>1012312</v>
      </c>
      <c r="I30" s="18">
        <v>1374436</v>
      </c>
      <c r="J30" s="18">
        <v>1363736</v>
      </c>
      <c r="K30" s="18">
        <v>1683470</v>
      </c>
      <c r="L30" s="18">
        <v>2345463</v>
      </c>
      <c r="M30" s="18">
        <v>2669160</v>
      </c>
      <c r="N30" s="18"/>
      <c r="O30" s="75" t="s">
        <v>6</v>
      </c>
      <c r="P30" s="75"/>
      <c r="Q30" s="13"/>
      <c r="R30" s="18" t="s">
        <v>26</v>
      </c>
    </row>
    <row r="31" spans="1:18" s="3" customFormat="1" ht="21" customHeight="1">
      <c r="A31" s="37"/>
      <c r="B31" s="44"/>
      <c r="C31" s="44"/>
      <c r="D31" s="31" t="s">
        <v>163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7"/>
      <c r="P31" s="37"/>
      <c r="Q31" s="13"/>
      <c r="R31" s="18"/>
    </row>
    <row r="32" spans="1:18" s="3" customFormat="1" ht="21" customHeight="1">
      <c r="A32" s="75" t="s">
        <v>7</v>
      </c>
      <c r="B32" s="75"/>
      <c r="C32" s="44"/>
      <c r="D32" s="31" t="s">
        <v>37</v>
      </c>
      <c r="E32" s="18">
        <v>4453</v>
      </c>
      <c r="F32" s="18">
        <v>7216</v>
      </c>
      <c r="G32" s="18">
        <v>6868</v>
      </c>
      <c r="H32" s="18">
        <v>14073</v>
      </c>
      <c r="I32" s="18">
        <v>20091</v>
      </c>
      <c r="J32" s="18">
        <v>15956</v>
      </c>
      <c r="K32" s="18">
        <v>19762</v>
      </c>
      <c r="L32" s="18">
        <v>19385</v>
      </c>
      <c r="M32" s="18">
        <v>26186</v>
      </c>
      <c r="N32" s="18"/>
      <c r="O32" s="75" t="s">
        <v>7</v>
      </c>
      <c r="P32" s="75"/>
      <c r="Q32" s="13"/>
      <c r="R32" s="18" t="s">
        <v>47</v>
      </c>
    </row>
    <row r="33" spans="1:18" s="3" customFormat="1" ht="21" customHeight="1">
      <c r="A33" s="37"/>
      <c r="B33" s="44"/>
      <c r="C33" s="44"/>
      <c r="D33" s="31" t="s">
        <v>38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7"/>
      <c r="P33" s="37"/>
      <c r="Q33" s="13"/>
      <c r="R33" s="18" t="s">
        <v>102</v>
      </c>
    </row>
    <row r="34" spans="1:18" s="3" customFormat="1" ht="21" customHeight="1">
      <c r="A34" s="75" t="s">
        <v>8</v>
      </c>
      <c r="B34" s="75"/>
      <c r="C34" s="44"/>
      <c r="D34" s="33" t="s">
        <v>60</v>
      </c>
      <c r="E34" s="49">
        <v>15910</v>
      </c>
      <c r="F34" s="49">
        <v>29712</v>
      </c>
      <c r="G34" s="49">
        <v>29636</v>
      </c>
      <c r="H34" s="49">
        <v>32205.91</v>
      </c>
      <c r="I34" s="49">
        <v>38440</v>
      </c>
      <c r="J34" s="49">
        <v>40442</v>
      </c>
      <c r="K34" s="49">
        <v>43452</v>
      </c>
      <c r="L34" s="49">
        <v>59409</v>
      </c>
      <c r="M34" s="49">
        <v>54419</v>
      </c>
      <c r="N34" s="18"/>
      <c r="O34" s="75" t="s">
        <v>8</v>
      </c>
      <c r="P34" s="75"/>
      <c r="Q34" s="13"/>
      <c r="R34" s="18" t="s">
        <v>45</v>
      </c>
    </row>
    <row r="35" spans="1:18" s="3" customFormat="1" ht="21" customHeight="1">
      <c r="A35" s="37"/>
      <c r="B35" s="44"/>
      <c r="C35" s="44"/>
      <c r="D35" s="33" t="s">
        <v>61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7"/>
      <c r="P35" s="37"/>
      <c r="Q35" s="13"/>
      <c r="R35" s="18" t="s">
        <v>46</v>
      </c>
    </row>
    <row r="36" spans="1:18" s="3" customFormat="1" ht="21" customHeight="1">
      <c r="A36" s="75" t="s">
        <v>9</v>
      </c>
      <c r="B36" s="75"/>
      <c r="C36" s="44"/>
      <c r="D36" s="33" t="s">
        <v>39</v>
      </c>
      <c r="E36" s="18">
        <v>3249</v>
      </c>
      <c r="F36" s="18">
        <v>4965</v>
      </c>
      <c r="G36" s="18">
        <v>2903</v>
      </c>
      <c r="H36" s="49">
        <v>4192</v>
      </c>
      <c r="I36" s="18">
        <v>5230</v>
      </c>
      <c r="J36" s="18">
        <v>6102</v>
      </c>
      <c r="K36" s="18">
        <v>6377</v>
      </c>
      <c r="L36" s="18">
        <v>7200</v>
      </c>
      <c r="M36" s="18">
        <v>7663</v>
      </c>
      <c r="N36" s="18"/>
      <c r="O36" s="75" t="s">
        <v>9</v>
      </c>
      <c r="P36" s="75"/>
      <c r="Q36" s="13"/>
      <c r="R36" s="18" t="s">
        <v>113</v>
      </c>
    </row>
    <row r="37" spans="1:18" s="3" customFormat="1" ht="21" customHeight="1">
      <c r="A37" s="37"/>
      <c r="B37" s="44"/>
      <c r="C37" s="44"/>
      <c r="D37" s="31" t="s">
        <v>40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/>
      <c r="P37" s="37"/>
      <c r="Q37" s="13"/>
      <c r="R37" s="18" t="s">
        <v>114</v>
      </c>
    </row>
    <row r="38" spans="1:18" s="3" customFormat="1" ht="21" customHeight="1">
      <c r="A38" s="37"/>
      <c r="B38" s="44"/>
      <c r="C38" s="44"/>
      <c r="D38" s="31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7"/>
      <c r="P38" s="37"/>
      <c r="Q38" s="13"/>
      <c r="R38" s="18" t="s">
        <v>91</v>
      </c>
    </row>
    <row r="39" spans="1:18" s="3" customFormat="1" ht="21" customHeight="1">
      <c r="A39" s="75" t="s">
        <v>10</v>
      </c>
      <c r="B39" s="75"/>
      <c r="C39" s="44"/>
      <c r="D39" s="31" t="s">
        <v>31</v>
      </c>
      <c r="E39" s="18">
        <v>75854</v>
      </c>
      <c r="F39" s="18">
        <v>79389</v>
      </c>
      <c r="G39" s="18">
        <v>128548</v>
      </c>
      <c r="H39" s="18">
        <v>117619</v>
      </c>
      <c r="I39" s="18">
        <v>128730</v>
      </c>
      <c r="J39" s="18">
        <v>174176</v>
      </c>
      <c r="K39" s="18">
        <v>243176</v>
      </c>
      <c r="L39" s="18">
        <v>220844</v>
      </c>
      <c r="M39" s="18">
        <v>282248</v>
      </c>
      <c r="N39" s="18"/>
      <c r="O39" s="75" t="s">
        <v>10</v>
      </c>
      <c r="P39" s="75"/>
      <c r="Q39" s="13"/>
      <c r="R39" s="18" t="s">
        <v>23</v>
      </c>
    </row>
    <row r="40" spans="1:18" s="3" customFormat="1" ht="21" customHeight="1">
      <c r="A40" s="37" t="s">
        <v>11</v>
      </c>
      <c r="B40" s="44"/>
      <c r="C40" s="44"/>
      <c r="D40" s="31" t="s">
        <v>96</v>
      </c>
      <c r="E40" s="18">
        <v>23571</v>
      </c>
      <c r="F40" s="18">
        <v>29432</v>
      </c>
      <c r="G40" s="18">
        <v>30249</v>
      </c>
      <c r="H40" s="18">
        <v>37190</v>
      </c>
      <c r="I40" s="18">
        <v>43336</v>
      </c>
      <c r="J40" s="18">
        <v>44240</v>
      </c>
      <c r="K40" s="18">
        <v>50212</v>
      </c>
      <c r="L40" s="18">
        <v>65906</v>
      </c>
      <c r="M40" s="18">
        <v>64333</v>
      </c>
      <c r="N40" s="18"/>
      <c r="O40" s="75" t="s">
        <v>11</v>
      </c>
      <c r="P40" s="75"/>
      <c r="Q40" s="13"/>
      <c r="R40" s="18" t="s">
        <v>90</v>
      </c>
    </row>
    <row r="41" spans="1:18" s="3" customFormat="1" ht="21" customHeight="1">
      <c r="A41" s="37"/>
      <c r="B41" s="44"/>
      <c r="C41" s="44"/>
      <c r="D41" s="31" t="s">
        <v>97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7"/>
      <c r="P41" s="37"/>
      <c r="Q41" s="13"/>
      <c r="R41" s="18" t="s">
        <v>95</v>
      </c>
    </row>
    <row r="42" spans="1:18" s="3" customFormat="1" ht="21" customHeight="1">
      <c r="A42" s="37" t="s">
        <v>12</v>
      </c>
      <c r="B42" s="44"/>
      <c r="C42" s="44"/>
      <c r="D42" s="31" t="s">
        <v>58</v>
      </c>
      <c r="E42" s="18">
        <v>1843</v>
      </c>
      <c r="F42" s="18">
        <v>2343</v>
      </c>
      <c r="G42" s="18">
        <v>1825</v>
      </c>
      <c r="H42" s="18">
        <v>1517</v>
      </c>
      <c r="I42" s="18">
        <v>3777</v>
      </c>
      <c r="J42" s="18">
        <v>2487</v>
      </c>
      <c r="K42" s="18">
        <v>3733</v>
      </c>
      <c r="L42" s="18">
        <v>3740</v>
      </c>
      <c r="M42" s="18">
        <v>4421</v>
      </c>
      <c r="N42" s="18"/>
      <c r="O42" s="75" t="s">
        <v>12</v>
      </c>
      <c r="P42" s="75"/>
      <c r="Q42" s="13"/>
      <c r="R42" s="18" t="s">
        <v>69</v>
      </c>
    </row>
    <row r="43" spans="1:18" s="3" customFormat="1" ht="21" customHeight="1">
      <c r="A43" s="37"/>
      <c r="B43" s="44"/>
      <c r="C43" s="44"/>
      <c r="D43" s="31" t="s">
        <v>59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7"/>
      <c r="P43" s="37"/>
      <c r="Q43" s="13"/>
      <c r="R43" s="18" t="s">
        <v>80</v>
      </c>
    </row>
    <row r="44" spans="1:18" s="3" customFormat="1" ht="21" customHeight="1">
      <c r="A44" s="38">
        <v>6.8</v>
      </c>
      <c r="B44" s="41"/>
      <c r="C44" s="41"/>
      <c r="D44" s="31" t="s">
        <v>118</v>
      </c>
      <c r="E44" s="18">
        <v>6066</v>
      </c>
      <c r="F44" s="18">
        <v>3430</v>
      </c>
      <c r="G44" s="18">
        <v>4295</v>
      </c>
      <c r="H44" s="18">
        <v>4402</v>
      </c>
      <c r="I44" s="18">
        <v>6018</v>
      </c>
      <c r="J44" s="18">
        <v>8053</v>
      </c>
      <c r="K44" s="18">
        <v>9066</v>
      </c>
      <c r="L44" s="18">
        <v>9611</v>
      </c>
      <c r="M44" s="18">
        <v>11749</v>
      </c>
      <c r="N44" s="18"/>
      <c r="O44" s="38">
        <v>6.8</v>
      </c>
      <c r="P44" s="39"/>
      <c r="Q44" s="14"/>
      <c r="R44" s="18" t="s">
        <v>44</v>
      </c>
    </row>
    <row r="45" spans="1:18" s="3" customFormat="1" ht="21" customHeight="1">
      <c r="A45" s="38"/>
      <c r="B45" s="41"/>
      <c r="C45" s="41"/>
      <c r="D45" s="31" t="s">
        <v>71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8"/>
      <c r="P45" s="39"/>
      <c r="Q45" s="14"/>
      <c r="R45" s="18" t="s">
        <v>81</v>
      </c>
    </row>
    <row r="46" spans="1:18" s="3" customFormat="1" ht="21" customHeight="1">
      <c r="A46" s="38">
        <v>6.9</v>
      </c>
      <c r="B46" s="41"/>
      <c r="C46" s="41"/>
      <c r="D46" s="31" t="s">
        <v>74</v>
      </c>
      <c r="E46" s="18">
        <v>36947</v>
      </c>
      <c r="F46" s="18">
        <v>51112</v>
      </c>
      <c r="G46" s="18">
        <v>70955</v>
      </c>
      <c r="H46" s="18">
        <v>73410</v>
      </c>
      <c r="I46" s="18">
        <v>92418</v>
      </c>
      <c r="J46" s="18">
        <v>91969</v>
      </c>
      <c r="K46" s="18">
        <v>116411</v>
      </c>
      <c r="L46" s="18">
        <v>115590</v>
      </c>
      <c r="M46" s="18">
        <v>160957</v>
      </c>
      <c r="N46" s="18"/>
      <c r="O46" s="38">
        <v>6.9</v>
      </c>
      <c r="P46" s="39"/>
      <c r="Q46" s="14"/>
      <c r="R46" s="18" t="s">
        <v>65</v>
      </c>
    </row>
    <row r="47" spans="1:18" s="3" customFormat="1" ht="21" customHeight="1">
      <c r="A47" s="39"/>
      <c r="B47" s="41"/>
      <c r="C47" s="41"/>
      <c r="D47" s="31" t="s">
        <v>75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8"/>
      <c r="P47" s="39"/>
      <c r="Q47" s="14"/>
      <c r="R47" s="18" t="s">
        <v>68</v>
      </c>
    </row>
    <row r="48" spans="1:18" s="3" customFormat="1" ht="21" customHeight="1">
      <c r="A48" s="34">
        <v>6.1</v>
      </c>
      <c r="B48" s="46"/>
      <c r="C48" s="46"/>
      <c r="D48" s="31" t="s">
        <v>119</v>
      </c>
      <c r="E48" s="18">
        <v>2468</v>
      </c>
      <c r="F48" s="18">
        <v>2031</v>
      </c>
      <c r="G48" s="18">
        <v>4565</v>
      </c>
      <c r="H48" s="18">
        <v>7221</v>
      </c>
      <c r="I48" s="18">
        <v>10668</v>
      </c>
      <c r="J48" s="18">
        <v>8728</v>
      </c>
      <c r="K48" s="18">
        <v>11348</v>
      </c>
      <c r="L48" s="18">
        <v>12727</v>
      </c>
      <c r="M48" s="18">
        <v>17873</v>
      </c>
      <c r="N48" s="18"/>
      <c r="O48" s="34">
        <v>6.1</v>
      </c>
      <c r="P48" s="40"/>
      <c r="Q48" s="20"/>
      <c r="R48" s="18" t="s">
        <v>89</v>
      </c>
    </row>
    <row r="49" spans="1:18" s="3" customFormat="1" ht="21" customHeight="1">
      <c r="A49" s="41"/>
      <c r="B49" s="41"/>
      <c r="C49" s="41"/>
      <c r="D49" s="31" t="s">
        <v>120</v>
      </c>
      <c r="O49" s="41"/>
      <c r="P49" s="41"/>
      <c r="Q49" s="5"/>
      <c r="R49" s="18" t="s">
        <v>98</v>
      </c>
    </row>
    <row r="50" spans="1:18" s="25" customFormat="1" ht="21" customHeight="1">
      <c r="A50" s="42"/>
      <c r="B50" s="42"/>
      <c r="C50" s="42"/>
      <c r="D50" s="68" t="s">
        <v>121</v>
      </c>
      <c r="O50" s="42"/>
      <c r="P50" s="42"/>
      <c r="Q50" s="24"/>
      <c r="R50" s="23" t="s">
        <v>99</v>
      </c>
    </row>
    <row r="51" spans="1:18" s="3" customFormat="1" ht="18.75" customHeight="1">
      <c r="A51" s="5"/>
      <c r="B51" s="5"/>
      <c r="C51" s="5"/>
      <c r="D51" s="51" t="s">
        <v>164</v>
      </c>
      <c r="O51" s="5"/>
      <c r="P51" s="5"/>
      <c r="Q51" s="5"/>
      <c r="R51" s="52" t="s">
        <v>106</v>
      </c>
    </row>
    <row r="52" spans="1:18" s="9" customFormat="1" ht="30" customHeight="1">
      <c r="A52" s="78" t="s">
        <v>131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s="9" customFormat="1" ht="30" customHeight="1">
      <c r="A53" s="79" t="s">
        <v>160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s="9" customFormat="1" ht="30" customHeight="1">
      <c r="A54" s="78" t="s">
        <v>132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s="9" customFormat="1" ht="30" customHeight="1">
      <c r="A55" s="21"/>
      <c r="B55" s="21"/>
      <c r="C55" s="21"/>
      <c r="D55" s="67"/>
      <c r="E55" s="74" t="s">
        <v>137</v>
      </c>
      <c r="F55" s="55"/>
      <c r="I55" s="82"/>
      <c r="J55" s="83"/>
      <c r="K55" s="82" t="s">
        <v>156</v>
      </c>
      <c r="L55" s="83"/>
      <c r="M55" s="62"/>
      <c r="N55" s="22"/>
      <c r="O55" s="22"/>
      <c r="P55" s="22"/>
      <c r="Q55" s="22"/>
      <c r="R55" s="22"/>
    </row>
    <row r="56" spans="1:18" s="9" customFormat="1" ht="21" customHeight="1">
      <c r="A56" s="81" t="s">
        <v>138</v>
      </c>
      <c r="B56" s="81"/>
      <c r="C56" s="81"/>
      <c r="D56" s="81"/>
      <c r="E56" s="63" t="s">
        <v>141</v>
      </c>
      <c r="F56" s="64" t="s">
        <v>147</v>
      </c>
      <c r="G56" s="64" t="s">
        <v>148</v>
      </c>
      <c r="H56" s="64" t="s">
        <v>149</v>
      </c>
      <c r="I56" s="64" t="s">
        <v>152</v>
      </c>
      <c r="J56" s="64" t="s">
        <v>155</v>
      </c>
      <c r="K56" s="64" t="s">
        <v>157</v>
      </c>
      <c r="L56" s="64" t="s">
        <v>158</v>
      </c>
      <c r="M56" s="64" t="s">
        <v>159</v>
      </c>
      <c r="N56" s="84" t="s">
        <v>29</v>
      </c>
      <c r="O56" s="84"/>
      <c r="P56" s="84"/>
      <c r="Q56" s="84"/>
      <c r="R56" s="84"/>
    </row>
    <row r="57" spans="1:18" s="50" customFormat="1" ht="21" customHeight="1">
      <c r="A57" s="80">
        <v>1</v>
      </c>
      <c r="B57" s="80"/>
      <c r="C57" s="80"/>
      <c r="D57" s="80"/>
      <c r="E57" s="23">
        <v>2</v>
      </c>
      <c r="F57" s="66">
        <v>3</v>
      </c>
      <c r="G57" s="65">
        <v>4</v>
      </c>
      <c r="H57" s="66">
        <v>5</v>
      </c>
      <c r="I57" s="65">
        <v>6</v>
      </c>
      <c r="J57" s="66">
        <v>7</v>
      </c>
      <c r="K57" s="65">
        <v>8</v>
      </c>
      <c r="L57" s="66">
        <v>9</v>
      </c>
      <c r="M57" s="65">
        <v>10</v>
      </c>
      <c r="N57" s="80">
        <v>1</v>
      </c>
      <c r="O57" s="80"/>
      <c r="P57" s="80"/>
      <c r="Q57" s="80"/>
      <c r="R57" s="80"/>
    </row>
    <row r="58" spans="1:18" s="3" customFormat="1" ht="21" customHeight="1">
      <c r="A58" s="38">
        <v>6.11</v>
      </c>
      <c r="B58" s="39"/>
      <c r="C58" s="41"/>
      <c r="D58" s="32" t="s">
        <v>122</v>
      </c>
      <c r="E58" s="18">
        <v>32485</v>
      </c>
      <c r="F58" s="18">
        <v>35003</v>
      </c>
      <c r="G58" s="18">
        <v>22327</v>
      </c>
      <c r="H58" s="18">
        <v>23361</v>
      </c>
      <c r="I58" s="18">
        <v>30976</v>
      </c>
      <c r="J58" s="18">
        <v>59343</v>
      </c>
      <c r="K58" s="18">
        <v>62665</v>
      </c>
      <c r="L58" s="18">
        <v>49184</v>
      </c>
      <c r="M58" s="18">
        <v>62986</v>
      </c>
      <c r="N58" s="18"/>
      <c r="O58" s="38">
        <v>6.11</v>
      </c>
      <c r="P58" s="39"/>
      <c r="Q58" s="39"/>
      <c r="R58" s="29" t="s">
        <v>82</v>
      </c>
    </row>
    <row r="59" spans="1:18" s="3" customFormat="1" ht="21" customHeight="1">
      <c r="A59" s="38"/>
      <c r="B59" s="39"/>
      <c r="C59" s="41"/>
      <c r="D59" s="31" t="s">
        <v>130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39"/>
      <c r="P59" s="39"/>
      <c r="Q59" s="39"/>
      <c r="R59" s="29" t="s">
        <v>83</v>
      </c>
    </row>
    <row r="60" spans="1:18" s="3" customFormat="1" ht="21" customHeight="1">
      <c r="A60" s="38"/>
      <c r="B60" s="39"/>
      <c r="C60" s="41"/>
      <c r="D60" s="31" t="s">
        <v>165</v>
      </c>
      <c r="F60" s="61"/>
      <c r="G60" s="61"/>
      <c r="H60" s="61"/>
      <c r="I60" s="61"/>
      <c r="J60" s="61"/>
      <c r="K60" s="61"/>
      <c r="L60" s="61"/>
      <c r="M60" s="61"/>
      <c r="N60" s="18"/>
      <c r="O60" s="39"/>
      <c r="P60" s="39"/>
      <c r="Q60" s="39"/>
      <c r="R60" s="29"/>
    </row>
    <row r="61" spans="1:18" s="3" customFormat="1" ht="21" customHeight="1">
      <c r="A61" s="28">
        <v>6.12</v>
      </c>
      <c r="B61" s="27"/>
      <c r="C61" s="43"/>
      <c r="D61" s="26" t="s">
        <v>34</v>
      </c>
      <c r="E61" s="15">
        <f aca="true" t="shared" si="3" ref="E61:J61">E29+E46+E48+E58+E44</f>
        <v>703911</v>
      </c>
      <c r="F61" s="15">
        <f t="shared" si="3"/>
        <v>905042</v>
      </c>
      <c r="G61" s="15">
        <f t="shared" si="3"/>
        <v>1142677</v>
      </c>
      <c r="H61" s="59">
        <f t="shared" si="3"/>
        <v>1327502.91</v>
      </c>
      <c r="I61" s="15">
        <f t="shared" si="3"/>
        <v>1754120</v>
      </c>
      <c r="J61" s="15">
        <f t="shared" si="3"/>
        <v>1815232</v>
      </c>
      <c r="K61" s="15">
        <f>K29+K46+K48+K58+K44</f>
        <v>2249672</v>
      </c>
      <c r="L61" s="15">
        <f>L29+L46+L48+L58+L44</f>
        <v>2909059</v>
      </c>
      <c r="M61" s="15">
        <f>M29+M46+M48+M58+M44</f>
        <v>3361995</v>
      </c>
      <c r="N61" s="15"/>
      <c r="O61" s="28">
        <v>6.12</v>
      </c>
      <c r="P61" s="27"/>
      <c r="Q61" s="27"/>
      <c r="R61" s="17" t="s">
        <v>27</v>
      </c>
    </row>
    <row r="62" spans="1:18" s="3" customFormat="1" ht="21" customHeight="1">
      <c r="A62" s="28">
        <v>6.13</v>
      </c>
      <c r="B62" s="27"/>
      <c r="C62" s="43"/>
      <c r="D62" s="26" t="s">
        <v>166</v>
      </c>
      <c r="E62" s="15">
        <f aca="true" t="shared" si="4" ref="E62:M62">E28-E61</f>
        <v>-13338</v>
      </c>
      <c r="F62" s="15">
        <f t="shared" si="4"/>
        <v>-44603</v>
      </c>
      <c r="G62" s="15">
        <f t="shared" si="4"/>
        <v>-45524</v>
      </c>
      <c r="H62" s="59">
        <f t="shared" si="4"/>
        <v>-64429.909999999916</v>
      </c>
      <c r="I62" s="15">
        <f t="shared" si="4"/>
        <v>-128760</v>
      </c>
      <c r="J62" s="15">
        <f t="shared" si="4"/>
        <v>-180794</v>
      </c>
      <c r="K62" s="15">
        <f t="shared" si="4"/>
        <v>-219715</v>
      </c>
      <c r="L62" s="15">
        <f t="shared" si="4"/>
        <v>-376174</v>
      </c>
      <c r="M62" s="15">
        <f t="shared" si="4"/>
        <v>-477924</v>
      </c>
      <c r="N62" s="15"/>
      <c r="O62" s="28">
        <v>6.13</v>
      </c>
      <c r="P62" s="27"/>
      <c r="Q62" s="27"/>
      <c r="R62" s="17" t="s">
        <v>110</v>
      </c>
    </row>
    <row r="63" spans="1:18" s="3" customFormat="1" ht="21" customHeight="1">
      <c r="A63" s="28"/>
      <c r="B63" s="27"/>
      <c r="C63" s="43"/>
      <c r="D63" s="69" t="s">
        <v>88</v>
      </c>
      <c r="E63" s="15"/>
      <c r="F63" s="59"/>
      <c r="G63" s="59"/>
      <c r="H63" s="59"/>
      <c r="I63" s="59"/>
      <c r="J63" s="59"/>
      <c r="K63" s="59"/>
      <c r="L63" s="59"/>
      <c r="M63" s="59"/>
      <c r="N63" s="15"/>
      <c r="O63" s="28"/>
      <c r="P63" s="27"/>
      <c r="Q63" s="27"/>
      <c r="R63" s="17" t="s">
        <v>111</v>
      </c>
    </row>
    <row r="64" spans="1:18" s="3" customFormat="1" ht="21" customHeight="1">
      <c r="A64" s="38">
        <v>6.14</v>
      </c>
      <c r="B64" s="39"/>
      <c r="C64" s="41"/>
      <c r="D64" s="31" t="s">
        <v>123</v>
      </c>
      <c r="E64" s="18">
        <v>1164</v>
      </c>
      <c r="F64" s="18">
        <v>867</v>
      </c>
      <c r="G64" s="18">
        <v>1141</v>
      </c>
      <c r="H64" s="18">
        <v>951</v>
      </c>
      <c r="I64" s="18">
        <v>1129</v>
      </c>
      <c r="J64" s="18">
        <v>1164</v>
      </c>
      <c r="K64" s="18">
        <v>62</v>
      </c>
      <c r="L64" s="18">
        <v>204</v>
      </c>
      <c r="M64" s="18">
        <v>-1688</v>
      </c>
      <c r="N64" s="18"/>
      <c r="O64" s="38">
        <v>6.14</v>
      </c>
      <c r="P64" s="39"/>
      <c r="Q64" s="39"/>
      <c r="R64" s="29" t="s">
        <v>116</v>
      </c>
    </row>
    <row r="65" spans="1:18" s="3" customFormat="1" ht="21" customHeight="1">
      <c r="A65" s="37"/>
      <c r="B65" s="39"/>
      <c r="C65" s="41"/>
      <c r="D65" s="31" t="s">
        <v>126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39"/>
      <c r="P65" s="39"/>
      <c r="Q65" s="39"/>
      <c r="R65" s="29" t="s">
        <v>117</v>
      </c>
    </row>
    <row r="66" spans="1:18" s="3" customFormat="1" ht="21" customHeight="1">
      <c r="A66" s="37"/>
      <c r="B66" s="39"/>
      <c r="C66" s="41"/>
      <c r="D66" s="31" t="s">
        <v>127</v>
      </c>
      <c r="E66" s="49"/>
      <c r="F66" s="49"/>
      <c r="G66" s="49"/>
      <c r="H66" s="49"/>
      <c r="I66" s="49"/>
      <c r="J66" s="49"/>
      <c r="K66" s="49"/>
      <c r="L66" s="49"/>
      <c r="M66" s="49"/>
      <c r="N66" s="18"/>
      <c r="O66" s="39"/>
      <c r="P66" s="39"/>
      <c r="Q66" s="39"/>
      <c r="R66" s="29" t="s">
        <v>109</v>
      </c>
    </row>
    <row r="67" spans="1:18" s="3" customFormat="1" ht="21" customHeight="1">
      <c r="A67" s="37"/>
      <c r="B67" s="39"/>
      <c r="C67" s="41"/>
      <c r="D67" s="31" t="s">
        <v>124</v>
      </c>
      <c r="E67" s="49"/>
      <c r="F67" s="49"/>
      <c r="G67" s="49"/>
      <c r="H67" s="49"/>
      <c r="I67" s="49"/>
      <c r="J67" s="49"/>
      <c r="K67" s="49"/>
      <c r="L67" s="49"/>
      <c r="M67" s="49"/>
      <c r="N67" s="18"/>
      <c r="O67" s="39"/>
      <c r="P67" s="39"/>
      <c r="Q67" s="39"/>
      <c r="R67" s="29"/>
    </row>
    <row r="68" spans="1:18" s="3" customFormat="1" ht="21" customHeight="1">
      <c r="A68" s="28">
        <v>6.15</v>
      </c>
      <c r="B68" s="27"/>
      <c r="C68" s="43"/>
      <c r="D68" s="26" t="s">
        <v>84</v>
      </c>
      <c r="E68" s="15">
        <f aca="true" t="shared" si="5" ref="E68:M68">E62+E64</f>
        <v>-12174</v>
      </c>
      <c r="F68" s="15">
        <f t="shared" si="5"/>
        <v>-43736</v>
      </c>
      <c r="G68" s="15">
        <f t="shared" si="5"/>
        <v>-44383</v>
      </c>
      <c r="H68" s="59">
        <f t="shared" si="5"/>
        <v>-63478.909999999916</v>
      </c>
      <c r="I68" s="15">
        <f t="shared" si="5"/>
        <v>-127631</v>
      </c>
      <c r="J68" s="15">
        <f t="shared" si="5"/>
        <v>-179630</v>
      </c>
      <c r="K68" s="15">
        <f t="shared" si="5"/>
        <v>-219653</v>
      </c>
      <c r="L68" s="15">
        <f t="shared" si="5"/>
        <v>-375970</v>
      </c>
      <c r="M68" s="15">
        <f t="shared" si="5"/>
        <v>-479612</v>
      </c>
      <c r="N68" s="15"/>
      <c r="O68" s="28">
        <v>6.15</v>
      </c>
      <c r="P68" s="27"/>
      <c r="Q68" s="27"/>
      <c r="R68" s="17" t="s">
        <v>43</v>
      </c>
    </row>
    <row r="69" spans="1:18" s="3" customFormat="1" ht="21" customHeight="1">
      <c r="A69" s="28"/>
      <c r="B69" s="27"/>
      <c r="C69" s="43"/>
      <c r="D69" s="69" t="s">
        <v>167</v>
      </c>
      <c r="E69" s="56"/>
      <c r="F69" s="56"/>
      <c r="G69" s="56"/>
      <c r="H69" s="56"/>
      <c r="I69" s="56"/>
      <c r="J69" s="56"/>
      <c r="K69" s="56"/>
      <c r="L69" s="56"/>
      <c r="M69" s="56"/>
      <c r="N69" s="15"/>
      <c r="O69" s="28"/>
      <c r="P69" s="27"/>
      <c r="Q69" s="27"/>
      <c r="R69" s="17" t="s">
        <v>125</v>
      </c>
    </row>
    <row r="70" spans="1:18" s="3" customFormat="1" ht="21" customHeight="1">
      <c r="A70" s="28">
        <v>6.16</v>
      </c>
      <c r="B70" s="27"/>
      <c r="C70" s="43"/>
      <c r="D70" s="26" t="s">
        <v>107</v>
      </c>
      <c r="E70" s="15">
        <f aca="true" t="shared" si="6" ref="E70:M70">E72+E73+E75+E77</f>
        <v>124392</v>
      </c>
      <c r="F70" s="15">
        <f t="shared" si="6"/>
        <v>102111</v>
      </c>
      <c r="G70" s="15">
        <f t="shared" si="6"/>
        <v>229761</v>
      </c>
      <c r="H70" s="15">
        <f t="shared" si="6"/>
        <v>373816</v>
      </c>
      <c r="I70" s="15">
        <f t="shared" si="6"/>
        <v>10432</v>
      </c>
      <c r="J70" s="15">
        <f t="shared" si="6"/>
        <v>194602</v>
      </c>
      <c r="K70" s="15">
        <f t="shared" si="6"/>
        <v>213989</v>
      </c>
      <c r="L70" s="15">
        <f t="shared" si="6"/>
        <v>16671</v>
      </c>
      <c r="M70" s="15">
        <f t="shared" si="6"/>
        <v>101493</v>
      </c>
      <c r="N70" s="15"/>
      <c r="O70" s="28">
        <v>6.16</v>
      </c>
      <c r="P70" s="27"/>
      <c r="Q70" s="27"/>
      <c r="R70" s="17" t="s">
        <v>86</v>
      </c>
    </row>
    <row r="71" spans="1:18" s="3" customFormat="1" ht="21" customHeight="1">
      <c r="A71" s="28"/>
      <c r="B71" s="27"/>
      <c r="C71" s="43"/>
      <c r="D71" s="26" t="s">
        <v>108</v>
      </c>
      <c r="E71" s="15"/>
      <c r="F71" s="59"/>
      <c r="G71" s="59"/>
      <c r="H71" s="59"/>
      <c r="I71" s="59"/>
      <c r="J71" s="59"/>
      <c r="K71" s="59"/>
      <c r="L71" s="59"/>
      <c r="M71" s="59"/>
      <c r="N71" s="15"/>
      <c r="O71" s="28"/>
      <c r="P71" s="27"/>
      <c r="Q71" s="27"/>
      <c r="R71" s="17" t="s">
        <v>87</v>
      </c>
    </row>
    <row r="72" spans="1:18" s="3" customFormat="1" ht="21" customHeight="1">
      <c r="A72" s="37" t="s">
        <v>13</v>
      </c>
      <c r="B72" s="37"/>
      <c r="C72" s="44"/>
      <c r="D72" s="31" t="s">
        <v>36</v>
      </c>
      <c r="E72" s="18">
        <v>116112</v>
      </c>
      <c r="F72" s="18">
        <v>80238</v>
      </c>
      <c r="G72" s="18">
        <v>179388</v>
      </c>
      <c r="H72" s="18">
        <v>342057</v>
      </c>
      <c r="I72" s="18">
        <v>-81292</v>
      </c>
      <c r="J72" s="18">
        <v>55350</v>
      </c>
      <c r="K72" s="18">
        <v>75014</v>
      </c>
      <c r="L72" s="18">
        <v>-61336</v>
      </c>
      <c r="M72" s="18">
        <v>27885</v>
      </c>
      <c r="N72" s="18"/>
      <c r="O72" s="37" t="s">
        <v>13</v>
      </c>
      <c r="P72" s="37"/>
      <c r="Q72" s="37"/>
      <c r="R72" s="29" t="s">
        <v>28</v>
      </c>
    </row>
    <row r="73" spans="1:18" s="3" customFormat="1" ht="21" customHeight="1">
      <c r="A73" s="37" t="s">
        <v>14</v>
      </c>
      <c r="B73" s="37"/>
      <c r="C73" s="44"/>
      <c r="D73" s="31" t="s">
        <v>103</v>
      </c>
      <c r="E73" s="18">
        <v>10309</v>
      </c>
      <c r="F73" s="18">
        <v>26032</v>
      </c>
      <c r="G73" s="18">
        <v>67491</v>
      </c>
      <c r="H73" s="18">
        <v>74992</v>
      </c>
      <c r="I73" s="18">
        <v>83934</v>
      </c>
      <c r="J73" s="18">
        <v>71752</v>
      </c>
      <c r="K73" s="18">
        <v>83556</v>
      </c>
      <c r="L73" s="18">
        <v>52968</v>
      </c>
      <c r="M73" s="18">
        <v>43551</v>
      </c>
      <c r="N73" s="18"/>
      <c r="O73" s="37" t="s">
        <v>14</v>
      </c>
      <c r="P73" s="37"/>
      <c r="Q73" s="37"/>
      <c r="R73" s="29" t="s">
        <v>41</v>
      </c>
    </row>
    <row r="74" spans="1:25" s="3" customFormat="1" ht="21" customHeight="1">
      <c r="A74" s="37"/>
      <c r="B74" s="37"/>
      <c r="C74" s="44"/>
      <c r="D74" s="31" t="s">
        <v>104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37"/>
      <c r="P74" s="37"/>
      <c r="Q74" s="37"/>
      <c r="R74" s="29" t="s">
        <v>42</v>
      </c>
      <c r="Y74" s="6"/>
    </row>
    <row r="75" spans="1:18" s="3" customFormat="1" ht="21" customHeight="1">
      <c r="A75" s="37" t="s">
        <v>15</v>
      </c>
      <c r="B75" s="37"/>
      <c r="C75" s="44"/>
      <c r="D75" s="33" t="s">
        <v>151</v>
      </c>
      <c r="E75" s="18">
        <v>1504</v>
      </c>
      <c r="F75" s="18">
        <v>1389</v>
      </c>
      <c r="G75" s="18">
        <v>1578</v>
      </c>
      <c r="H75" s="18">
        <v>144</v>
      </c>
      <c r="I75" s="18">
        <v>-4001</v>
      </c>
      <c r="J75" s="18">
        <v>4253</v>
      </c>
      <c r="K75" s="18">
        <v>-1320</v>
      </c>
      <c r="L75" s="18">
        <v>-5034</v>
      </c>
      <c r="M75" s="18">
        <v>2110</v>
      </c>
      <c r="N75" s="18"/>
      <c r="O75" s="37" t="s">
        <v>15</v>
      </c>
      <c r="P75" s="37"/>
      <c r="Q75" s="37"/>
      <c r="R75" s="29" t="s">
        <v>150</v>
      </c>
    </row>
    <row r="76" spans="1:18" s="3" customFormat="1" ht="21" customHeight="1">
      <c r="A76" s="37"/>
      <c r="B76" s="37"/>
      <c r="C76" s="44"/>
      <c r="D76" s="3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37"/>
      <c r="P76" s="37"/>
      <c r="Q76" s="37"/>
      <c r="R76" s="29"/>
    </row>
    <row r="77" spans="1:18" s="3" customFormat="1" ht="21" customHeight="1">
      <c r="A77" s="37" t="s">
        <v>16</v>
      </c>
      <c r="B77" s="37"/>
      <c r="C77" s="44"/>
      <c r="D77" s="33" t="s">
        <v>105</v>
      </c>
      <c r="E77" s="18">
        <v>-3533</v>
      </c>
      <c r="F77" s="18">
        <v>-5548</v>
      </c>
      <c r="G77" s="18">
        <v>-18696</v>
      </c>
      <c r="H77" s="18">
        <v>-43377</v>
      </c>
      <c r="I77" s="18">
        <v>11791</v>
      </c>
      <c r="J77" s="18">
        <v>63247</v>
      </c>
      <c r="K77" s="18">
        <v>56739</v>
      </c>
      <c r="L77" s="18">
        <v>30073</v>
      </c>
      <c r="M77" s="18">
        <v>27947</v>
      </c>
      <c r="N77" s="18"/>
      <c r="O77" s="37" t="s">
        <v>16</v>
      </c>
      <c r="P77" s="37"/>
      <c r="Q77" s="37"/>
      <c r="R77" s="29" t="s">
        <v>85</v>
      </c>
    </row>
    <row r="78" spans="1:18" s="3" customFormat="1" ht="21" customHeight="1">
      <c r="A78" s="37"/>
      <c r="B78" s="37"/>
      <c r="C78" s="44"/>
      <c r="D78" s="31" t="s">
        <v>146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37"/>
      <c r="P78" s="37"/>
      <c r="Q78" s="37"/>
      <c r="R78" s="29" t="s">
        <v>144</v>
      </c>
    </row>
    <row r="79" spans="1:18" s="3" customFormat="1" ht="21" customHeight="1">
      <c r="A79" s="28">
        <v>6.17</v>
      </c>
      <c r="B79" s="27"/>
      <c r="C79" s="43"/>
      <c r="D79" s="26" t="s">
        <v>35</v>
      </c>
      <c r="E79" s="59">
        <f>E81+E82+E84+E86</f>
        <v>136566</v>
      </c>
      <c r="F79" s="59">
        <f aca="true" t="shared" si="7" ref="F79:M79">F81+F82+F84+F86</f>
        <v>145847</v>
      </c>
      <c r="G79" s="59">
        <f t="shared" si="7"/>
        <v>274144</v>
      </c>
      <c r="H79" s="59">
        <f t="shared" si="7"/>
        <v>437295</v>
      </c>
      <c r="I79" s="59">
        <f t="shared" si="7"/>
        <v>138063</v>
      </c>
      <c r="J79" s="59">
        <f t="shared" si="7"/>
        <v>374232</v>
      </c>
      <c r="K79" s="59">
        <f t="shared" si="7"/>
        <v>433642</v>
      </c>
      <c r="L79" s="59">
        <f t="shared" si="7"/>
        <v>392641</v>
      </c>
      <c r="M79" s="59">
        <f t="shared" si="7"/>
        <v>581106</v>
      </c>
      <c r="N79" s="18"/>
      <c r="O79" s="28">
        <v>6.17</v>
      </c>
      <c r="P79" s="48"/>
      <c r="Q79" s="27"/>
      <c r="R79" s="17" t="s">
        <v>128</v>
      </c>
    </row>
    <row r="80" spans="1:18" s="3" customFormat="1" ht="21" customHeight="1">
      <c r="A80" s="28"/>
      <c r="B80" s="27"/>
      <c r="C80" s="43"/>
      <c r="D80" s="26"/>
      <c r="E80" s="57"/>
      <c r="F80" s="57"/>
      <c r="G80" s="57"/>
      <c r="H80" s="57"/>
      <c r="I80" s="57"/>
      <c r="J80" s="57"/>
      <c r="K80" s="57"/>
      <c r="L80" s="57"/>
      <c r="M80" s="57"/>
      <c r="N80" s="18"/>
      <c r="O80" s="28"/>
      <c r="P80" s="48"/>
      <c r="Q80" s="27"/>
      <c r="R80" s="17" t="s">
        <v>129</v>
      </c>
    </row>
    <row r="81" spans="1:18" s="3" customFormat="1" ht="21" customHeight="1">
      <c r="A81" s="37" t="s">
        <v>17</v>
      </c>
      <c r="B81" s="37"/>
      <c r="C81" s="44"/>
      <c r="D81" s="31" t="s">
        <v>36</v>
      </c>
      <c r="E81" s="18">
        <v>17245</v>
      </c>
      <c r="F81" s="18">
        <v>20137</v>
      </c>
      <c r="G81" s="18">
        <v>24231</v>
      </c>
      <c r="H81" s="18">
        <v>19520</v>
      </c>
      <c r="I81" s="18">
        <v>-3382</v>
      </c>
      <c r="J81" s="18">
        <v>956</v>
      </c>
      <c r="K81" s="18">
        <v>37583</v>
      </c>
      <c r="L81" s="18">
        <v>78164</v>
      </c>
      <c r="M81" s="18">
        <v>97449</v>
      </c>
      <c r="N81" s="15"/>
      <c r="O81" s="37" t="s">
        <v>17</v>
      </c>
      <c r="P81" s="37"/>
      <c r="Q81" s="37"/>
      <c r="R81" s="29" t="s">
        <v>28</v>
      </c>
    </row>
    <row r="82" spans="1:18" s="3" customFormat="1" ht="21" customHeight="1">
      <c r="A82" s="37" t="s">
        <v>18</v>
      </c>
      <c r="B82" s="37"/>
      <c r="C82" s="44"/>
      <c r="D82" s="31" t="s">
        <v>62</v>
      </c>
      <c r="E82" s="18">
        <v>68366</v>
      </c>
      <c r="F82" s="49">
        <v>94814</v>
      </c>
      <c r="G82" s="49">
        <v>134282</v>
      </c>
      <c r="H82" s="49">
        <v>249389</v>
      </c>
      <c r="I82" s="49">
        <v>106619</v>
      </c>
      <c r="J82" s="49">
        <v>311705</v>
      </c>
      <c r="K82" s="49">
        <v>277038</v>
      </c>
      <c r="L82" s="49">
        <v>241707</v>
      </c>
      <c r="M82" s="49">
        <v>298206</v>
      </c>
      <c r="N82" s="15"/>
      <c r="O82" s="37" t="s">
        <v>18</v>
      </c>
      <c r="P82" s="37"/>
      <c r="Q82" s="37"/>
      <c r="R82" s="29" t="s">
        <v>41</v>
      </c>
    </row>
    <row r="83" spans="1:18" s="3" customFormat="1" ht="21" customHeight="1">
      <c r="A83" s="37"/>
      <c r="B83" s="37"/>
      <c r="C83" s="44"/>
      <c r="D83" s="31" t="s">
        <v>63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37"/>
      <c r="P83" s="37"/>
      <c r="Q83" s="37"/>
      <c r="R83" s="29" t="s">
        <v>42</v>
      </c>
    </row>
    <row r="84" spans="1:18" s="3" customFormat="1" ht="21" customHeight="1">
      <c r="A84" s="37" t="s">
        <v>19</v>
      </c>
      <c r="B84" s="37"/>
      <c r="C84" s="44"/>
      <c r="D84" s="33" t="s">
        <v>151</v>
      </c>
      <c r="E84" s="18">
        <v>48242</v>
      </c>
      <c r="F84" s="18">
        <v>33229</v>
      </c>
      <c r="G84" s="18">
        <v>111287</v>
      </c>
      <c r="H84" s="18">
        <v>163143</v>
      </c>
      <c r="I84" s="18">
        <v>30328</v>
      </c>
      <c r="J84" s="18">
        <v>61756</v>
      </c>
      <c r="K84" s="18">
        <v>131086</v>
      </c>
      <c r="L84" s="18">
        <v>84332</v>
      </c>
      <c r="M84" s="18">
        <v>170871</v>
      </c>
      <c r="N84" s="18"/>
      <c r="O84" s="37" t="s">
        <v>19</v>
      </c>
      <c r="P84" s="37"/>
      <c r="Q84" s="37"/>
      <c r="R84" s="29" t="s">
        <v>150</v>
      </c>
    </row>
    <row r="85" spans="1:18" s="3" customFormat="1" ht="21" customHeight="1">
      <c r="A85" s="37"/>
      <c r="B85" s="37"/>
      <c r="C85" s="44"/>
      <c r="D85" s="3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37"/>
      <c r="P85" s="37"/>
      <c r="Q85" s="37"/>
      <c r="R85" s="29"/>
    </row>
    <row r="86" spans="1:18" s="3" customFormat="1" ht="21" customHeight="1">
      <c r="A86" s="77" t="s">
        <v>20</v>
      </c>
      <c r="B86" s="77"/>
      <c r="C86" s="47"/>
      <c r="D86" s="35" t="s">
        <v>168</v>
      </c>
      <c r="E86" s="23">
        <v>2713</v>
      </c>
      <c r="F86" s="23">
        <v>-2333</v>
      </c>
      <c r="G86" s="23">
        <v>4344</v>
      </c>
      <c r="H86" s="23">
        <v>5243</v>
      </c>
      <c r="I86" s="23">
        <v>4498</v>
      </c>
      <c r="J86" s="23">
        <v>-185</v>
      </c>
      <c r="K86" s="23">
        <v>-12065</v>
      </c>
      <c r="L86" s="23">
        <v>-11562</v>
      </c>
      <c r="M86" s="23">
        <v>14580</v>
      </c>
      <c r="N86" s="23"/>
      <c r="O86" s="36" t="s">
        <v>20</v>
      </c>
      <c r="P86" s="36"/>
      <c r="Q86" s="36"/>
      <c r="R86" s="30" t="s">
        <v>145</v>
      </c>
    </row>
    <row r="87" spans="1:18" s="3" customFormat="1" ht="21" customHeight="1">
      <c r="A87" s="37"/>
      <c r="B87" s="37"/>
      <c r="C87" s="44"/>
      <c r="D87" s="3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37"/>
      <c r="P87" s="37"/>
      <c r="Q87" s="37"/>
      <c r="R87" s="29"/>
    </row>
    <row r="88" spans="1:18" s="3" customFormat="1" ht="19.5" customHeight="1">
      <c r="A88" s="13"/>
      <c r="B88" s="13"/>
      <c r="C88" s="4"/>
      <c r="D88" s="70"/>
      <c r="E88" s="18"/>
      <c r="F88" s="49"/>
      <c r="G88" s="49"/>
      <c r="H88" s="49"/>
      <c r="I88" s="49"/>
      <c r="J88" s="49"/>
      <c r="K88" s="49"/>
      <c r="L88" s="49"/>
      <c r="M88" s="49"/>
      <c r="N88" s="18"/>
      <c r="O88" s="13"/>
      <c r="P88" s="13"/>
      <c r="Q88" s="13"/>
      <c r="R88" s="18"/>
    </row>
    <row r="89" spans="1:18" s="7" customFormat="1" ht="19.5" customHeight="1">
      <c r="A89" s="53" t="s">
        <v>139</v>
      </c>
      <c r="B89" s="53"/>
      <c r="C89" s="53"/>
      <c r="D89" s="54"/>
      <c r="E89" s="27"/>
      <c r="H89" s="28" t="s">
        <v>78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s="8" customFormat="1" ht="19.5" customHeight="1">
      <c r="A90" s="54" t="s">
        <v>153</v>
      </c>
      <c r="B90" s="54"/>
      <c r="C90" s="54"/>
      <c r="D90" s="54"/>
      <c r="E90" s="27"/>
      <c r="H90" s="28" t="s">
        <v>79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s="8" customFormat="1" ht="19.5" customHeight="1">
      <c r="A91" s="53" t="s">
        <v>154</v>
      </c>
      <c r="B91" s="53"/>
      <c r="C91" s="53"/>
      <c r="D91" s="54"/>
      <c r="E91" s="28"/>
      <c r="H91" s="28" t="s">
        <v>142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8" customFormat="1" ht="19.5" customHeight="1">
      <c r="A92" s="76" t="s">
        <v>140</v>
      </c>
      <c r="B92" s="76"/>
      <c r="C92" s="76"/>
      <c r="D92" s="76"/>
      <c r="E92" s="28"/>
      <c r="H92" s="28" t="s">
        <v>143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4:17" s="10" customFormat="1" ht="13.5">
      <c r="D93" s="71"/>
      <c r="O93" s="11"/>
      <c r="P93" s="11"/>
      <c r="Q93" s="11"/>
    </row>
    <row r="94" spans="4:17" s="10" customFormat="1" ht="13.5">
      <c r="D94" s="71"/>
      <c r="O94" s="11"/>
      <c r="P94" s="11"/>
      <c r="Q94" s="11"/>
    </row>
    <row r="95" s="10" customFormat="1" ht="13.5">
      <c r="D95" s="71"/>
    </row>
    <row r="96" spans="1:13" s="10" customFormat="1" ht="17.25">
      <c r="A96" s="1"/>
      <c r="B96" s="1"/>
      <c r="C96" s="1"/>
      <c r="D96" s="72"/>
      <c r="E96" s="60"/>
      <c r="F96" s="60"/>
      <c r="G96" s="60"/>
      <c r="H96" s="60"/>
      <c r="I96" s="60"/>
      <c r="J96" s="60"/>
      <c r="K96" s="60"/>
      <c r="L96" s="60"/>
      <c r="M96" s="60"/>
    </row>
    <row r="97" spans="1:3" ht="13.5">
      <c r="A97" s="2"/>
      <c r="B97" s="2"/>
      <c r="C97" s="2"/>
    </row>
  </sheetData>
  <sheetProtection/>
  <mergeCells count="43">
    <mergeCell ref="N5:R5"/>
    <mergeCell ref="A10:B10"/>
    <mergeCell ref="A18:B18"/>
    <mergeCell ref="A30:B30"/>
    <mergeCell ref="O14:P14"/>
    <mergeCell ref="O12:P12"/>
    <mergeCell ref="O10:P10"/>
    <mergeCell ref="K4:L4"/>
    <mergeCell ref="N57:R57"/>
    <mergeCell ref="A56:D56"/>
    <mergeCell ref="A39:B39"/>
    <mergeCell ref="A54:R54"/>
    <mergeCell ref="K55:L55"/>
    <mergeCell ref="N56:R56"/>
    <mergeCell ref="I55:J55"/>
    <mergeCell ref="A32:B32"/>
    <mergeCell ref="O34:P34"/>
    <mergeCell ref="O30:P30"/>
    <mergeCell ref="A8:B8"/>
    <mergeCell ref="N6:R6"/>
    <mergeCell ref="O18:P18"/>
    <mergeCell ref="A12:B12"/>
    <mergeCell ref="A14:B14"/>
    <mergeCell ref="A16:B16"/>
    <mergeCell ref="O8:P8"/>
    <mergeCell ref="O16:P16"/>
    <mergeCell ref="A1:R1"/>
    <mergeCell ref="A2:R2"/>
    <mergeCell ref="A57:D57"/>
    <mergeCell ref="A5:D5"/>
    <mergeCell ref="A6:D6"/>
    <mergeCell ref="A52:R52"/>
    <mergeCell ref="A53:R53"/>
    <mergeCell ref="O32:P32"/>
    <mergeCell ref="A34:B34"/>
    <mergeCell ref="A3:R3"/>
    <mergeCell ref="O36:P36"/>
    <mergeCell ref="A92:D92"/>
    <mergeCell ref="A86:B86"/>
    <mergeCell ref="O42:P42"/>
    <mergeCell ref="O40:P40"/>
    <mergeCell ref="O39:P39"/>
    <mergeCell ref="A36:B36"/>
  </mergeCells>
  <printOptions horizontalCentered="1"/>
  <pageMargins left="0.75" right="0.75" top="1" bottom="1" header="0.5" footer="0.5"/>
  <pageSetup firstPageNumber="204" useFirstPageNumber="1" fitToWidth="2" horizontalDpi="600" verticalDpi="600" orientation="portrait" pageOrder="overThenDown" paperSize="9" scale="51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  <rowBreaks count="1" manualBreakCount="1"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2014-02-24T12:24:36Z</cp:lastPrinted>
  <dcterms:created xsi:type="dcterms:W3CDTF">1997-05-01T06:53:52Z</dcterms:created>
  <dcterms:modified xsi:type="dcterms:W3CDTF">2014-06-16T11:58:44Z</dcterms:modified>
  <cp:category/>
  <cp:version/>
  <cp:contentType/>
  <cp:contentStatus/>
</cp:coreProperties>
</file>