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76.2" sheetId="1" r:id="rId1"/>
  </sheets>
  <definedNames>
    <definedName name="\A">#REF!</definedName>
    <definedName name="_xlnm.Print_Area" localSheetId="0">'S76.2'!$A$1:$AH$85</definedName>
  </definedNames>
  <calcPr fullCalcOnLoad="1"/>
</workbook>
</file>

<file path=xl/sharedStrings.xml><?xml version="1.0" encoding="utf-8"?>
<sst xmlns="http://schemas.openxmlformats.org/spreadsheetml/2006/main" count="381" uniqueCount="87">
  <si>
    <t>RENT</t>
  </si>
  <si>
    <t>INT</t>
  </si>
  <si>
    <t xml:space="preserve"> =tÉÉäMÉ</t>
  </si>
  <si>
    <t xml:space="preserve"> ÉÊBÉE®ÉªÉÉ</t>
  </si>
  <si>
    <t>¤ªÉÉVÉ</t>
  </si>
  <si>
    <t>Organised</t>
  </si>
  <si>
    <t>Unorganised</t>
  </si>
  <si>
    <t>agriculture</t>
  </si>
  <si>
    <t>forestry and logging</t>
  </si>
  <si>
    <t>fishing</t>
  </si>
  <si>
    <t>Mining and quarrying</t>
  </si>
  <si>
    <t>Manufacturing</t>
  </si>
  <si>
    <t>Construction</t>
  </si>
  <si>
    <t>Trade</t>
  </si>
  <si>
    <t>Hotels and restaurants</t>
  </si>
  <si>
    <t>railways</t>
  </si>
  <si>
    <t>transport by other means</t>
  </si>
  <si>
    <t>storage</t>
  </si>
  <si>
    <t>communication</t>
  </si>
  <si>
    <t>banking and insurance</t>
  </si>
  <si>
    <t>All sectors</t>
  </si>
  <si>
    <t>Other services</t>
  </si>
  <si>
    <t>ºÉÆMÉÉÊ~iÉ</t>
  </si>
  <si>
    <t>BÉEßÉÊ­É</t>
  </si>
  <si>
    <t>àÉiºªÉxÉ</t>
  </si>
  <si>
    <t>JÉxÉxÉ A´ÉÆ =iJÉxÉxÉ</t>
  </si>
  <si>
    <t>ÉÊ´ÉÉÊxÉàÉÉÇhÉ</t>
  </si>
  <si>
    <t>ÉÊxÉàÉÉÇhÉ</t>
  </si>
  <si>
    <t>BªÉÉ{ÉÉ®, cÉä]ãÉ A´ÉÆ VÉãÉ{ÉÉxÉMÉßc</t>
  </si>
  <si>
    <t>BªÉÉ{ÉÉ®</t>
  </si>
  <si>
    <t>cÉä]ãÉ A´ÉÆ VÉãÉ{ÉÉxÉMÉßc</t>
  </si>
  <si>
    <t>industry</t>
  </si>
  <si>
    <t>®äãÉ´Éä</t>
  </si>
  <si>
    <t>£ÉhbÉ®hÉ</t>
  </si>
  <si>
    <t>ºÉÆSÉÉ®</t>
  </si>
  <si>
    <t>¤ÉéÉËBÉEMÉ A´ÉÆ ¤ÉÉÒàÉÉ</t>
  </si>
  <si>
    <t>ºÉ¤É  FÉäjÉ</t>
  </si>
  <si>
    <t>INT   -  Interest</t>
  </si>
  <si>
    <t>ÉÊ´ÉtÉÖiÉ, MÉèºÉ A´ÉÆ VÉãÉ +ÉÉ{ÉÚÉÌiÉ</t>
  </si>
  <si>
    <t>CONTD...</t>
  </si>
  <si>
    <t>+ÉºÉÆMÉÉÊ~iÉ</t>
  </si>
  <si>
    <t xml:space="preserve">ÉÊ´ÉkÉ BªÉ´ÉºlÉÉ, ¤ÉÉÒàÉÉ, ºlÉÉ´É® </t>
  </si>
  <si>
    <t>ºÉÆ{ÉnÉ A´ÉÆ BªÉÉ´ÉºÉÉÉÊªÉBÉE ºÉä´ÉÉAÆ</t>
  </si>
  <si>
    <t>+ÉxªÉ ºÉä´ÉÉAÆ</t>
  </si>
  <si>
    <t xml:space="preserve">Financing, insurance, real </t>
  </si>
  <si>
    <t>estate and business services</t>
  </si>
  <si>
    <t xml:space="preserve">  +É.+É.ÉÊ´É.+É.ÉÊxÉ.ºÉä.- +É|ÉiªÉFÉ +ÉxÉÖàÉÉÉÊxÉiÉ ÉÊ´ÉkÉÉÒªÉ +ÉÆiÉÉÌxÉÉÊciÉ ºÉä´ÉÉAÆ </t>
  </si>
  <si>
    <t xml:space="preserve">  F.I.S.I.M. : Financial intermediation services indirectly measured</t>
  </si>
  <si>
    <t>F.I.S.I.M.</t>
  </si>
  <si>
    <t xml:space="preserve"> +É.ÉÊxÉ.ºÉä.</t>
  </si>
  <si>
    <t xml:space="preserve"> iÉlÉÉ +É|ÉiªÉFÉ +ÉxÉÖàÉÉÉÊxÉiÉ ÉÊ´ÉkÉÉÒªÉ +ÉÆiÉÉÌxÉÉÊciÉ ºÉä´ÉÉAÆ </t>
  </si>
  <si>
    <t xml:space="preserve">STATEMENT 76.2: PROPERTY INCOMES AND FINANCIAL INTERMEDIATION </t>
  </si>
  <si>
    <t>SERVICES INDIRECTLY MEASURED BY KIND OF  ECONOMIC ACTIVITY</t>
  </si>
  <si>
    <t>Trade, hotels and  restaurants</t>
  </si>
  <si>
    <t>Electricity, gas and water supply</t>
  </si>
  <si>
    <t xml:space="preserve">  +É.+É.ÉÊ´É.</t>
  </si>
  <si>
    <t>real estate, ownership of dwelling</t>
  </si>
  <si>
    <t>business &amp; legal services</t>
  </si>
  <si>
    <t>{ÉÉÊ®´ÉcxÉ, £ÉhbÉ®hÉ A´ÉÆ ºÉÆSÉÉ®</t>
  </si>
  <si>
    <t>ºlÉÉ´É® ºÉÆ{ÉnÉ, +ÉÉ´ÉÉºÉÉå BÉEÉ º´ÉÉÉÊàÉi´É,</t>
  </si>
  <si>
    <t>Transport, storage &amp; communication</t>
  </si>
  <si>
    <t>Community, social &amp;  personal services</t>
  </si>
  <si>
    <t>ºÉÉàÉÖnÉÉÊªÉBÉE, ºÉÉàÉÉÉÊVÉBÉE  A´ÉÆ ´ÉèªÉÉÎBÉDiÉBÉE ºÉä´ÉÉAÆ</t>
  </si>
  <si>
    <t>BªÉÉ´ÉºÉÉÉÊªÉBÉE  iÉlÉÉ BÉEÉxÉÚxÉÉÒ ºÉä´ÉÉAÆ</t>
  </si>
  <si>
    <t>+ÉxªÉ {ÉÉÊ®´ÉcxÉ</t>
  </si>
  <si>
    <r>
      <t xml:space="preserve">  ÉÊ´É´É®hÉ</t>
    </r>
    <r>
      <rPr>
        <b/>
        <sz val="14"/>
        <rFont val="Arial Narrow"/>
        <family val="2"/>
      </rPr>
      <t xml:space="preserve"> 76.2:</t>
    </r>
    <r>
      <rPr>
        <b/>
        <sz val="14"/>
        <rFont val="DV_Divyae"/>
        <family val="0"/>
      </rPr>
      <t xml:space="preserve"> </t>
    </r>
    <r>
      <rPr>
        <b/>
        <sz val="18"/>
        <rFont val="DV_Divyae"/>
        <family val="0"/>
      </rPr>
      <t xml:space="preserve">+ÉÉÉÌlÉBÉE BÉEÉªÉÇBÉEãÉÉ{É BÉEä |ÉBÉEÉ® BÉEä +ÉxÉÖºÉÉ® ºÉÆ{ÉÉÊkÉ +ÉÉªÉ  </t>
    </r>
  </si>
  <si>
    <r>
      <t xml:space="preserve"> 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</si>
  <si>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 xml:space="preserve"> 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</si>
  <si>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BÉE</t>
  </si>
  <si>
    <t>JÉ</t>
  </si>
  <si>
    <t>Agriculture, forestry, logging  and fishing</t>
  </si>
  <si>
    <t>(BÉE®Éä½ °ô{ÉªÉä)</t>
  </si>
  <si>
    <r>
      <t xml:space="preserve"> VÉÉ®ÉÒ</t>
    </r>
    <r>
      <rPr>
        <b/>
        <sz val="14"/>
        <rFont val="Arial Narrow"/>
        <family val="2"/>
      </rPr>
      <t>...</t>
    </r>
  </si>
  <si>
    <t>a</t>
  </si>
  <si>
    <t>b</t>
  </si>
  <si>
    <t>2004-05</t>
  </si>
  <si>
    <t>2005-06</t>
  </si>
  <si>
    <t>2006-07</t>
  </si>
  <si>
    <t>2007-08</t>
  </si>
  <si>
    <t>2008-09</t>
  </si>
  <si>
    <t>2009-10</t>
  </si>
  <si>
    <t>(` crore)</t>
  </si>
  <si>
    <t>2010-11</t>
  </si>
  <si>
    <t>2011-12</t>
  </si>
  <si>
    <t>2012-13</t>
  </si>
  <si>
    <r>
      <t xml:space="preserve">BÉEßÉÊ­É, ´ÉÉÉÊxÉBÉEÉÒ A´ÉÆ </t>
    </r>
    <r>
      <rPr>
        <sz val="10.5"/>
        <rFont val="DV_Divyae"/>
        <family val="0"/>
      </rPr>
      <t>लट्ठा</t>
    </r>
    <r>
      <rPr>
        <b/>
        <sz val="10.5"/>
        <rFont val="DV_Divyae"/>
        <family val="0"/>
      </rPr>
      <t xml:space="preserve"> </t>
    </r>
    <r>
      <rPr>
        <b/>
        <sz val="12"/>
        <rFont val="DV_Divyae"/>
        <family val="0"/>
      </rPr>
      <t xml:space="preserve">¤ÉxÉÉxÉÉ, àÉiºªÉxÉ </t>
    </r>
  </si>
  <si>
    <r>
      <t>´ÉÉÉÊxÉBÉEÉÒ A´ÉÆ</t>
    </r>
    <r>
      <rPr>
        <sz val="10.5"/>
        <rFont val="DV_Divyae"/>
        <family val="0"/>
      </rPr>
      <t xml:space="preserve"> लट्ठा</t>
    </r>
    <r>
      <rPr>
        <sz val="12"/>
        <rFont val="DV_Divyae"/>
        <family val="0"/>
      </rPr>
      <t xml:space="preserve"> ¤ÉxÉÉxÉÉ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</si>
</sst>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Courier"/>
      <family val="0"/>
    </font>
    <font>
      <sz val="10"/>
      <name val="Arial"/>
      <family val="0"/>
    </font>
    <font>
      <sz val="10"/>
      <name val="DV_Divya"/>
      <family val="0"/>
    </font>
    <font>
      <sz val="10"/>
      <name val="Times New Roman"/>
      <family val="1"/>
    </font>
    <font>
      <b/>
      <sz val="12"/>
      <name val="DV_Divya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DV_Divya"/>
      <family val="0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DV_Divyae"/>
      <family val="0"/>
    </font>
    <font>
      <b/>
      <sz val="13"/>
      <name val="Arial Narrow"/>
      <family val="2"/>
    </font>
    <font>
      <i/>
      <sz val="12"/>
      <name val="Times New Roman"/>
      <family val="1"/>
    </font>
    <font>
      <b/>
      <sz val="13"/>
      <name val="DV_Divyae"/>
      <family val="0"/>
    </font>
    <font>
      <b/>
      <sz val="11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b/>
      <sz val="13"/>
      <name val="Rupee Foradian"/>
      <family val="2"/>
    </font>
    <font>
      <sz val="10.5"/>
      <name val="DV_Divyae"/>
      <family val="0"/>
    </font>
    <font>
      <b/>
      <sz val="10.5"/>
      <name val="DV_Divya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right" vertical="center"/>
    </xf>
    <xf numFmtId="1" fontId="11" fillId="0" borderId="1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2" fillId="0" borderId="3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 quotePrefix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quotePrefix="1">
      <alignment vertical="center"/>
    </xf>
    <xf numFmtId="1" fontId="12" fillId="0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quotePrefix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tabSelected="1" view="pageBreakPreview" zoomScaleSheetLayoutView="100" workbookViewId="0" topLeftCell="A1">
      <selection activeCell="A1" sqref="A1:R1"/>
    </sheetView>
  </sheetViews>
  <sheetFormatPr defaultColWidth="9.00390625" defaultRowHeight="12.75"/>
  <cols>
    <col min="1" max="1" width="4.625" style="4" customWidth="1"/>
    <col min="2" max="2" width="0.875" style="4" customWidth="1"/>
    <col min="3" max="3" width="30.875" style="4" customWidth="1"/>
    <col min="4" max="30" width="7.625" style="4" customWidth="1"/>
    <col min="31" max="31" width="1.625" style="4" customWidth="1"/>
    <col min="32" max="32" width="4.625" style="4" customWidth="1"/>
    <col min="33" max="33" width="1.625" style="4" customWidth="1"/>
    <col min="34" max="34" width="35.50390625" style="4" customWidth="1"/>
    <col min="35" max="16384" width="9.00390625" style="4" customWidth="1"/>
  </cols>
  <sheetData>
    <row r="1" spans="1:37" s="5" customFormat="1" ht="27" customHeight="1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7" t="s">
        <v>51</v>
      </c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55"/>
      <c r="AJ1" s="55"/>
      <c r="AK1" s="55"/>
    </row>
    <row r="2" spans="1:37" s="5" customFormat="1" ht="27" customHeight="1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7" t="s">
        <v>52</v>
      </c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55"/>
      <c r="AJ2" s="55"/>
      <c r="AK2" s="55"/>
    </row>
    <row r="3" spans="1:37" s="5" customFormat="1" ht="27" customHeight="1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 t="s">
        <v>67</v>
      </c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56"/>
      <c r="AJ3" s="56"/>
      <c r="AK3" s="56"/>
    </row>
    <row r="4" spans="1:34" s="7" customFormat="1" ht="27" customHeight="1">
      <c r="A4" s="13"/>
      <c r="B4" s="14"/>
      <c r="C4" s="14"/>
      <c r="D4" s="15"/>
      <c r="E4" s="15"/>
      <c r="F4" s="15"/>
      <c r="G4" s="15"/>
      <c r="H4" s="16"/>
      <c r="I4" s="16"/>
      <c r="J4" s="15"/>
      <c r="K4" s="15"/>
      <c r="L4" s="15"/>
      <c r="P4" s="59" t="s">
        <v>71</v>
      </c>
      <c r="Q4" s="59"/>
      <c r="R4" s="59"/>
      <c r="S4" s="65" t="s">
        <v>81</v>
      </c>
      <c r="T4" s="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3"/>
      <c r="AG4" s="18"/>
      <c r="AH4" s="18"/>
    </row>
    <row r="5" spans="1:34" s="7" customFormat="1" ht="22.5" customHeight="1">
      <c r="A5" s="63" t="s">
        <v>2</v>
      </c>
      <c r="B5" s="63"/>
      <c r="C5" s="63"/>
      <c r="D5" s="58" t="s">
        <v>75</v>
      </c>
      <c r="E5" s="58"/>
      <c r="F5" s="58"/>
      <c r="G5" s="58" t="s">
        <v>76</v>
      </c>
      <c r="H5" s="58"/>
      <c r="I5" s="58"/>
      <c r="J5" s="58" t="s">
        <v>77</v>
      </c>
      <c r="K5" s="58"/>
      <c r="L5" s="58"/>
      <c r="M5" s="58" t="s">
        <v>78</v>
      </c>
      <c r="N5" s="58"/>
      <c r="O5" s="58"/>
      <c r="P5" s="58" t="s">
        <v>79</v>
      </c>
      <c r="Q5" s="58"/>
      <c r="R5" s="58"/>
      <c r="S5" s="58" t="s">
        <v>80</v>
      </c>
      <c r="T5" s="58"/>
      <c r="U5" s="58"/>
      <c r="V5" s="58" t="s">
        <v>82</v>
      </c>
      <c r="W5" s="58"/>
      <c r="X5" s="58"/>
      <c r="Y5" s="58" t="s">
        <v>83</v>
      </c>
      <c r="Z5" s="58"/>
      <c r="AA5" s="58"/>
      <c r="AB5" s="58" t="s">
        <v>84</v>
      </c>
      <c r="AC5" s="58"/>
      <c r="AD5" s="58"/>
      <c r="AE5" s="19"/>
      <c r="AF5" s="61" t="s">
        <v>31</v>
      </c>
      <c r="AG5" s="61"/>
      <c r="AH5" s="61"/>
    </row>
    <row r="6" spans="1:34" s="7" customFormat="1" ht="22.5" customHeight="1">
      <c r="A6" s="63"/>
      <c r="B6" s="63"/>
      <c r="C6" s="63"/>
      <c r="D6" s="20" t="s">
        <v>3</v>
      </c>
      <c r="E6" s="20" t="s">
        <v>4</v>
      </c>
      <c r="F6" s="20" t="s">
        <v>55</v>
      </c>
      <c r="G6" s="20" t="s">
        <v>3</v>
      </c>
      <c r="H6" s="20" t="s">
        <v>4</v>
      </c>
      <c r="I6" s="20" t="s">
        <v>55</v>
      </c>
      <c r="J6" s="20" t="s">
        <v>3</v>
      </c>
      <c r="K6" s="20" t="s">
        <v>4</v>
      </c>
      <c r="L6" s="20" t="s">
        <v>55</v>
      </c>
      <c r="M6" s="20" t="s">
        <v>3</v>
      </c>
      <c r="N6" s="20" t="s">
        <v>4</v>
      </c>
      <c r="O6" s="20" t="s">
        <v>55</v>
      </c>
      <c r="P6" s="20" t="s">
        <v>3</v>
      </c>
      <c r="Q6" s="20" t="s">
        <v>4</v>
      </c>
      <c r="R6" s="20" t="s">
        <v>55</v>
      </c>
      <c r="S6" s="20" t="s">
        <v>3</v>
      </c>
      <c r="T6" s="20" t="s">
        <v>4</v>
      </c>
      <c r="U6" s="20" t="s">
        <v>55</v>
      </c>
      <c r="V6" s="20" t="s">
        <v>3</v>
      </c>
      <c r="W6" s="20" t="s">
        <v>4</v>
      </c>
      <c r="X6" s="20" t="s">
        <v>55</v>
      </c>
      <c r="Y6" s="20" t="s">
        <v>3</v>
      </c>
      <c r="Z6" s="20" t="s">
        <v>4</v>
      </c>
      <c r="AA6" s="20" t="s">
        <v>55</v>
      </c>
      <c r="AB6" s="20" t="s">
        <v>3</v>
      </c>
      <c r="AC6" s="20" t="s">
        <v>4</v>
      </c>
      <c r="AD6" s="20" t="s">
        <v>55</v>
      </c>
      <c r="AE6" s="21"/>
      <c r="AF6" s="61"/>
      <c r="AG6" s="61"/>
      <c r="AH6" s="61"/>
    </row>
    <row r="7" spans="1:34" s="7" customFormat="1" ht="22.5" customHeight="1">
      <c r="A7" s="63"/>
      <c r="B7" s="63"/>
      <c r="C7" s="63"/>
      <c r="D7" s="21"/>
      <c r="E7" s="21"/>
      <c r="F7" s="21" t="s">
        <v>49</v>
      </c>
      <c r="G7" s="21"/>
      <c r="H7" s="21"/>
      <c r="I7" s="21" t="s">
        <v>49</v>
      </c>
      <c r="J7" s="21"/>
      <c r="K7" s="21"/>
      <c r="L7" s="21" t="s">
        <v>49</v>
      </c>
      <c r="M7" s="21"/>
      <c r="N7" s="21"/>
      <c r="O7" s="21" t="s">
        <v>49</v>
      </c>
      <c r="P7" s="21"/>
      <c r="Q7" s="21"/>
      <c r="R7" s="21" t="s">
        <v>49</v>
      </c>
      <c r="S7" s="21"/>
      <c r="T7" s="21"/>
      <c r="U7" s="21" t="s">
        <v>49</v>
      </c>
      <c r="V7" s="21"/>
      <c r="W7" s="21"/>
      <c r="X7" s="21" t="s">
        <v>49</v>
      </c>
      <c r="Y7" s="21"/>
      <c r="Z7" s="21"/>
      <c r="AA7" s="21" t="s">
        <v>49</v>
      </c>
      <c r="AB7" s="21"/>
      <c r="AC7" s="21"/>
      <c r="AD7" s="21" t="s">
        <v>49</v>
      </c>
      <c r="AE7" s="21"/>
      <c r="AF7" s="61"/>
      <c r="AG7" s="61"/>
      <c r="AH7" s="61"/>
    </row>
    <row r="8" spans="1:34" s="7" customFormat="1" ht="22.5" customHeight="1">
      <c r="A8" s="63"/>
      <c r="B8" s="63"/>
      <c r="C8" s="63"/>
      <c r="D8" s="22" t="s">
        <v>0</v>
      </c>
      <c r="E8" s="22" t="s">
        <v>1</v>
      </c>
      <c r="F8" s="22" t="s">
        <v>48</v>
      </c>
      <c r="G8" s="22" t="s">
        <v>0</v>
      </c>
      <c r="H8" s="22" t="s">
        <v>1</v>
      </c>
      <c r="I8" s="22" t="s">
        <v>48</v>
      </c>
      <c r="J8" s="22" t="s">
        <v>0</v>
      </c>
      <c r="K8" s="22" t="s">
        <v>1</v>
      </c>
      <c r="L8" s="22" t="s">
        <v>48</v>
      </c>
      <c r="M8" s="22" t="s">
        <v>0</v>
      </c>
      <c r="N8" s="22" t="s">
        <v>1</v>
      </c>
      <c r="O8" s="22" t="s">
        <v>48</v>
      </c>
      <c r="P8" s="22" t="s">
        <v>0</v>
      </c>
      <c r="Q8" s="22" t="s">
        <v>1</v>
      </c>
      <c r="R8" s="22" t="s">
        <v>48</v>
      </c>
      <c r="S8" s="22" t="s">
        <v>0</v>
      </c>
      <c r="T8" s="22" t="s">
        <v>1</v>
      </c>
      <c r="U8" s="22" t="s">
        <v>48</v>
      </c>
      <c r="V8" s="22" t="s">
        <v>0</v>
      </c>
      <c r="W8" s="22" t="s">
        <v>1</v>
      </c>
      <c r="X8" s="22" t="s">
        <v>48</v>
      </c>
      <c r="Y8" s="22" t="s">
        <v>0</v>
      </c>
      <c r="Z8" s="22" t="s">
        <v>1</v>
      </c>
      <c r="AA8" s="22" t="s">
        <v>48</v>
      </c>
      <c r="AB8" s="22" t="s">
        <v>0</v>
      </c>
      <c r="AC8" s="22" t="s">
        <v>1</v>
      </c>
      <c r="AD8" s="22" t="s">
        <v>48</v>
      </c>
      <c r="AE8" s="22"/>
      <c r="AF8" s="61"/>
      <c r="AG8" s="61"/>
      <c r="AH8" s="61"/>
    </row>
    <row r="9" spans="1:34" s="7" customFormat="1" ht="22.5" customHeight="1">
      <c r="A9" s="60">
        <v>1</v>
      </c>
      <c r="B9" s="60"/>
      <c r="C9" s="60"/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A9" s="23">
        <v>25</v>
      </c>
      <c r="AB9" s="23">
        <v>26</v>
      </c>
      <c r="AC9" s="23">
        <v>27</v>
      </c>
      <c r="AD9" s="23">
        <v>28</v>
      </c>
      <c r="AE9" s="23"/>
      <c r="AF9" s="60">
        <v>1</v>
      </c>
      <c r="AG9" s="60"/>
      <c r="AH9" s="60"/>
    </row>
    <row r="10" spans="1:34" s="3" customFormat="1" ht="22.5" customHeight="1">
      <c r="A10" s="24">
        <v>1</v>
      </c>
      <c r="B10" s="25"/>
      <c r="C10" s="26" t="s">
        <v>85</v>
      </c>
      <c r="D10" s="9">
        <f aca="true" t="shared" si="0" ref="D10:I10">D11+D12</f>
        <v>3882</v>
      </c>
      <c r="E10" s="9">
        <f t="shared" si="0"/>
        <v>57314</v>
      </c>
      <c r="F10" s="9">
        <f t="shared" si="0"/>
        <v>5305</v>
      </c>
      <c r="G10" s="9">
        <f t="shared" si="0"/>
        <v>4590</v>
      </c>
      <c r="H10" s="9">
        <f t="shared" si="0"/>
        <v>63878</v>
      </c>
      <c r="I10" s="9">
        <f t="shared" si="0"/>
        <v>6492</v>
      </c>
      <c r="J10" s="9">
        <f aca="true" t="shared" si="1" ref="J10:O10">J11+J12</f>
        <v>5168</v>
      </c>
      <c r="K10" s="9">
        <f t="shared" si="1"/>
        <v>71152</v>
      </c>
      <c r="L10" s="9">
        <f t="shared" si="1"/>
        <v>9520</v>
      </c>
      <c r="M10" s="9">
        <f t="shared" si="1"/>
        <v>6234</v>
      </c>
      <c r="N10" s="9">
        <f t="shared" si="1"/>
        <v>84195</v>
      </c>
      <c r="O10" s="9">
        <f t="shared" si="1"/>
        <v>10443</v>
      </c>
      <c r="P10" s="9">
        <f aca="true" t="shared" si="2" ref="P10:U10">P11+P12</f>
        <v>7392</v>
      </c>
      <c r="Q10" s="9">
        <f t="shared" si="2"/>
        <v>92822</v>
      </c>
      <c r="R10" s="9">
        <f t="shared" si="2"/>
        <v>12436</v>
      </c>
      <c r="S10" s="9">
        <f t="shared" si="2"/>
        <v>7436</v>
      </c>
      <c r="T10" s="9">
        <f t="shared" si="2"/>
        <v>106543</v>
      </c>
      <c r="U10" s="9">
        <f t="shared" si="2"/>
        <v>13198</v>
      </c>
      <c r="V10" s="9">
        <f aca="true" t="shared" si="3" ref="V10:AA10">V11+V12</f>
        <v>9236</v>
      </c>
      <c r="W10" s="9">
        <f t="shared" si="3"/>
        <v>127533</v>
      </c>
      <c r="X10" s="9">
        <f t="shared" si="3"/>
        <v>17850</v>
      </c>
      <c r="Y10" s="9">
        <f t="shared" si="3"/>
        <v>10408</v>
      </c>
      <c r="Z10" s="9">
        <f t="shared" si="3"/>
        <v>144298</v>
      </c>
      <c r="AA10" s="9">
        <f t="shared" si="3"/>
        <v>20256</v>
      </c>
      <c r="AB10" s="9">
        <f>AB11+AB12</f>
        <v>11062</v>
      </c>
      <c r="AC10" s="9">
        <f>AC11+AC12</f>
        <v>154413</v>
      </c>
      <c r="AD10" s="9">
        <f>AD11+AD12</f>
        <v>23978</v>
      </c>
      <c r="AE10" s="9"/>
      <c r="AF10" s="24">
        <v>1</v>
      </c>
      <c r="AG10" s="25"/>
      <c r="AH10" s="9" t="s">
        <v>70</v>
      </c>
    </row>
    <row r="11" spans="1:34" s="2" customFormat="1" ht="22.5" customHeight="1">
      <c r="A11" s="27" t="s">
        <v>68</v>
      </c>
      <c r="B11" s="28"/>
      <c r="C11" s="29" t="s">
        <v>22</v>
      </c>
      <c r="D11" s="12">
        <f>D14+D17+D20</f>
        <v>59</v>
      </c>
      <c r="E11" s="12">
        <f>E14+E17+E20</f>
        <v>13032</v>
      </c>
      <c r="F11" s="12">
        <f>F14+F17+F20</f>
        <v>21</v>
      </c>
      <c r="G11" s="12">
        <f aca="true" t="shared" si="4" ref="G11:L11">G14+G17+G20</f>
        <v>175</v>
      </c>
      <c r="H11" s="12">
        <f t="shared" si="4"/>
        <v>12745</v>
      </c>
      <c r="I11" s="12">
        <f t="shared" si="4"/>
        <v>22</v>
      </c>
      <c r="J11" s="12">
        <f t="shared" si="4"/>
        <v>202</v>
      </c>
      <c r="K11" s="12">
        <f t="shared" si="4"/>
        <v>13622</v>
      </c>
      <c r="L11" s="12">
        <f t="shared" si="4"/>
        <v>26</v>
      </c>
      <c r="M11" s="12">
        <f aca="true" t="shared" si="5" ref="M11:R11">M14+M17+M20</f>
        <v>295</v>
      </c>
      <c r="N11" s="12">
        <f t="shared" si="5"/>
        <v>15376</v>
      </c>
      <c r="O11" s="12">
        <f t="shared" si="5"/>
        <v>23</v>
      </c>
      <c r="P11" s="12">
        <f t="shared" si="5"/>
        <v>846</v>
      </c>
      <c r="Q11" s="12">
        <f t="shared" si="5"/>
        <v>16973</v>
      </c>
      <c r="R11" s="12">
        <f t="shared" si="5"/>
        <v>27</v>
      </c>
      <c r="S11" s="12">
        <f aca="true" t="shared" si="6" ref="S11:X11">S14+S17+S20</f>
        <v>46</v>
      </c>
      <c r="T11" s="12">
        <f t="shared" si="6"/>
        <v>20907</v>
      </c>
      <c r="U11" s="12">
        <f t="shared" si="6"/>
        <v>25</v>
      </c>
      <c r="V11" s="12">
        <f t="shared" si="6"/>
        <v>46</v>
      </c>
      <c r="W11" s="12">
        <f t="shared" si="6"/>
        <v>22055</v>
      </c>
      <c r="X11" s="12">
        <f t="shared" si="6"/>
        <v>27</v>
      </c>
      <c r="Y11" s="12">
        <f aca="true" t="shared" si="7" ref="Y11:AA12">Y14+Y17+Y20</f>
        <v>62</v>
      </c>
      <c r="Z11" s="12">
        <f t="shared" si="7"/>
        <v>24374</v>
      </c>
      <c r="AA11" s="12">
        <f t="shared" si="7"/>
        <v>27</v>
      </c>
      <c r="AB11" s="12">
        <f aca="true" t="shared" si="8" ref="AB11:AD12">AB14+AB17+AB20</f>
        <v>67</v>
      </c>
      <c r="AC11" s="12">
        <f t="shared" si="8"/>
        <v>27024</v>
      </c>
      <c r="AD11" s="12">
        <f t="shared" si="8"/>
        <v>32</v>
      </c>
      <c r="AE11" s="12"/>
      <c r="AF11" s="10" t="s">
        <v>73</v>
      </c>
      <c r="AG11" s="28"/>
      <c r="AH11" s="12" t="s">
        <v>5</v>
      </c>
    </row>
    <row r="12" spans="1:34" s="2" customFormat="1" ht="22.5" customHeight="1">
      <c r="A12" s="27" t="s">
        <v>69</v>
      </c>
      <c r="B12" s="28"/>
      <c r="C12" s="30" t="s">
        <v>40</v>
      </c>
      <c r="D12" s="12">
        <f>D15+D18+D21</f>
        <v>3823</v>
      </c>
      <c r="E12" s="12">
        <f aca="true" t="shared" si="9" ref="E12:U12">E15+E18+E21</f>
        <v>44282</v>
      </c>
      <c r="F12" s="12">
        <f t="shared" si="9"/>
        <v>5284</v>
      </c>
      <c r="G12" s="12">
        <f t="shared" si="9"/>
        <v>4415</v>
      </c>
      <c r="H12" s="12">
        <f t="shared" si="9"/>
        <v>51133</v>
      </c>
      <c r="I12" s="12">
        <f t="shared" si="9"/>
        <v>6470</v>
      </c>
      <c r="J12" s="12">
        <f t="shared" si="9"/>
        <v>4966</v>
      </c>
      <c r="K12" s="12">
        <f t="shared" si="9"/>
        <v>57530</v>
      </c>
      <c r="L12" s="12">
        <f t="shared" si="9"/>
        <v>9494</v>
      </c>
      <c r="M12" s="12">
        <f t="shared" si="9"/>
        <v>5939</v>
      </c>
      <c r="N12" s="12">
        <f t="shared" si="9"/>
        <v>68819</v>
      </c>
      <c r="O12" s="12">
        <f>O15+O18+O21</f>
        <v>10420</v>
      </c>
      <c r="P12" s="12">
        <f t="shared" si="9"/>
        <v>6546</v>
      </c>
      <c r="Q12" s="12">
        <f t="shared" si="9"/>
        <v>75849</v>
      </c>
      <c r="R12" s="12">
        <f t="shared" si="9"/>
        <v>12409</v>
      </c>
      <c r="S12" s="12">
        <f t="shared" si="9"/>
        <v>7390</v>
      </c>
      <c r="T12" s="12">
        <f t="shared" si="9"/>
        <v>85636</v>
      </c>
      <c r="U12" s="12">
        <f t="shared" si="9"/>
        <v>13173</v>
      </c>
      <c r="V12" s="12">
        <f>V15+V18+V21</f>
        <v>9190</v>
      </c>
      <c r="W12" s="12">
        <f>W15+W18+W21</f>
        <v>105478</v>
      </c>
      <c r="X12" s="12">
        <f>X15+X18+X21</f>
        <v>17823</v>
      </c>
      <c r="Y12" s="12">
        <f t="shared" si="7"/>
        <v>10346</v>
      </c>
      <c r="Z12" s="12">
        <f t="shared" si="7"/>
        <v>119924</v>
      </c>
      <c r="AA12" s="12">
        <f t="shared" si="7"/>
        <v>20229</v>
      </c>
      <c r="AB12" s="12">
        <f t="shared" si="8"/>
        <v>10995</v>
      </c>
      <c r="AC12" s="12">
        <f t="shared" si="8"/>
        <v>127389</v>
      </c>
      <c r="AD12" s="12">
        <f t="shared" si="8"/>
        <v>23946</v>
      </c>
      <c r="AE12" s="12"/>
      <c r="AF12" s="10" t="s">
        <v>74</v>
      </c>
      <c r="AG12" s="28"/>
      <c r="AH12" s="12" t="s">
        <v>6</v>
      </c>
    </row>
    <row r="13" spans="1:34" s="2" customFormat="1" ht="22.5" customHeight="1">
      <c r="A13" s="54">
        <v>1.1</v>
      </c>
      <c r="B13" s="32"/>
      <c r="C13" s="29" t="s">
        <v>23</v>
      </c>
      <c r="D13" s="12">
        <f>D14+D15</f>
        <v>3755</v>
      </c>
      <c r="E13" s="12">
        <f>E14+E15</f>
        <v>56347</v>
      </c>
      <c r="F13" s="12">
        <f>F14+F15</f>
        <v>5234</v>
      </c>
      <c r="G13" s="12">
        <f aca="true" t="shared" si="10" ref="G13:L13">G14+G15</f>
        <v>4445</v>
      </c>
      <c r="H13" s="12">
        <f t="shared" si="10"/>
        <v>62746</v>
      </c>
      <c r="I13" s="12">
        <f t="shared" si="10"/>
        <v>6414</v>
      </c>
      <c r="J13" s="12">
        <f t="shared" si="10"/>
        <v>5008</v>
      </c>
      <c r="K13" s="12">
        <f t="shared" si="10"/>
        <v>69897</v>
      </c>
      <c r="L13" s="12">
        <f t="shared" si="10"/>
        <v>9441</v>
      </c>
      <c r="M13" s="12">
        <f aca="true" t="shared" si="11" ref="M13:R13">M14+M15</f>
        <v>6028</v>
      </c>
      <c r="N13" s="12">
        <f t="shared" si="11"/>
        <v>82824</v>
      </c>
      <c r="O13" s="12">
        <f t="shared" si="11"/>
        <v>10344</v>
      </c>
      <c r="P13" s="12">
        <f t="shared" si="11"/>
        <v>7124</v>
      </c>
      <c r="Q13" s="12">
        <f t="shared" si="11"/>
        <v>91293</v>
      </c>
      <c r="R13" s="12">
        <f t="shared" si="11"/>
        <v>12320</v>
      </c>
      <c r="S13" s="12">
        <f aca="true" t="shared" si="12" ref="S13:X13">S14+S15</f>
        <v>7233</v>
      </c>
      <c r="T13" s="12">
        <f t="shared" si="12"/>
        <v>104803</v>
      </c>
      <c r="U13" s="12">
        <f t="shared" si="12"/>
        <v>13086</v>
      </c>
      <c r="V13" s="12">
        <f t="shared" si="12"/>
        <v>9007</v>
      </c>
      <c r="W13" s="12">
        <f t="shared" si="12"/>
        <v>125559</v>
      </c>
      <c r="X13" s="12">
        <f t="shared" si="12"/>
        <v>17679</v>
      </c>
      <c r="Y13" s="12">
        <f aca="true" t="shared" si="13" ref="Y13:AD13">Y14+Y15</f>
        <v>10143</v>
      </c>
      <c r="Z13" s="12">
        <f t="shared" si="13"/>
        <v>142025</v>
      </c>
      <c r="AA13" s="12">
        <f t="shared" si="13"/>
        <v>19888</v>
      </c>
      <c r="AB13" s="12">
        <f t="shared" si="13"/>
        <v>10754</v>
      </c>
      <c r="AC13" s="12">
        <f t="shared" si="13"/>
        <v>151753</v>
      </c>
      <c r="AD13" s="12">
        <f t="shared" si="13"/>
        <v>23540</v>
      </c>
      <c r="AE13" s="12"/>
      <c r="AF13" s="54">
        <v>1.1</v>
      </c>
      <c r="AG13" s="32"/>
      <c r="AH13" s="12" t="s">
        <v>7</v>
      </c>
    </row>
    <row r="14" spans="1:34" s="2" customFormat="1" ht="22.5" customHeight="1">
      <c r="A14" s="27" t="s">
        <v>68</v>
      </c>
      <c r="B14" s="28"/>
      <c r="C14" s="29" t="s">
        <v>22</v>
      </c>
      <c r="D14" s="10">
        <v>32</v>
      </c>
      <c r="E14" s="10">
        <v>13007</v>
      </c>
      <c r="F14" s="10">
        <v>21</v>
      </c>
      <c r="G14" s="10">
        <v>147</v>
      </c>
      <c r="H14" s="10">
        <v>12717</v>
      </c>
      <c r="I14" s="10">
        <v>21</v>
      </c>
      <c r="J14" s="10">
        <v>171</v>
      </c>
      <c r="K14" s="10">
        <v>13588</v>
      </c>
      <c r="L14" s="10">
        <v>25</v>
      </c>
      <c r="M14" s="10">
        <v>231</v>
      </c>
      <c r="N14" s="10">
        <v>15344</v>
      </c>
      <c r="O14" s="10">
        <v>22</v>
      </c>
      <c r="P14" s="10">
        <v>737</v>
      </c>
      <c r="Q14" s="10">
        <v>16947</v>
      </c>
      <c r="R14" s="10">
        <v>25</v>
      </c>
      <c r="S14" s="10">
        <v>23</v>
      </c>
      <c r="T14" s="10">
        <v>20866</v>
      </c>
      <c r="U14" s="10">
        <v>23</v>
      </c>
      <c r="V14" s="10">
        <v>22</v>
      </c>
      <c r="W14" s="10">
        <v>22019</v>
      </c>
      <c r="X14" s="10">
        <v>26</v>
      </c>
      <c r="Y14" s="10">
        <v>34</v>
      </c>
      <c r="Z14" s="10">
        <v>24340</v>
      </c>
      <c r="AA14" s="10">
        <v>25</v>
      </c>
      <c r="AB14" s="10">
        <v>37</v>
      </c>
      <c r="AC14" s="10">
        <v>26990</v>
      </c>
      <c r="AD14" s="10">
        <v>29</v>
      </c>
      <c r="AE14" s="10"/>
      <c r="AF14" s="10" t="s">
        <v>73</v>
      </c>
      <c r="AG14" s="28"/>
      <c r="AH14" s="12" t="s">
        <v>5</v>
      </c>
    </row>
    <row r="15" spans="1:34" s="2" customFormat="1" ht="22.5" customHeight="1">
      <c r="A15" s="27" t="s">
        <v>69</v>
      </c>
      <c r="B15" s="28"/>
      <c r="C15" s="30" t="s">
        <v>40</v>
      </c>
      <c r="D15" s="10">
        <v>3723</v>
      </c>
      <c r="E15" s="10">
        <v>43340</v>
      </c>
      <c r="F15" s="10">
        <v>5213</v>
      </c>
      <c r="G15" s="10">
        <v>4298</v>
      </c>
      <c r="H15" s="10">
        <v>50029</v>
      </c>
      <c r="I15" s="10">
        <v>6393</v>
      </c>
      <c r="J15" s="10">
        <v>4837</v>
      </c>
      <c r="K15" s="10">
        <v>56309</v>
      </c>
      <c r="L15" s="10">
        <v>9416</v>
      </c>
      <c r="M15" s="10">
        <v>5797</v>
      </c>
      <c r="N15" s="10">
        <v>67480</v>
      </c>
      <c r="O15" s="10">
        <v>10322</v>
      </c>
      <c r="P15" s="10">
        <v>6387</v>
      </c>
      <c r="Q15" s="10">
        <v>74346</v>
      </c>
      <c r="R15" s="10">
        <v>12295</v>
      </c>
      <c r="S15" s="10">
        <v>7210</v>
      </c>
      <c r="T15" s="10">
        <v>83937</v>
      </c>
      <c r="U15" s="10">
        <v>13063</v>
      </c>
      <c r="V15" s="10">
        <v>8985</v>
      </c>
      <c r="W15" s="10">
        <v>103540</v>
      </c>
      <c r="X15" s="10">
        <v>17653</v>
      </c>
      <c r="Y15" s="10">
        <v>10109</v>
      </c>
      <c r="Z15" s="10">
        <v>117685</v>
      </c>
      <c r="AA15" s="10">
        <v>19863</v>
      </c>
      <c r="AB15" s="10">
        <v>10717</v>
      </c>
      <c r="AC15" s="10">
        <v>124763</v>
      </c>
      <c r="AD15" s="10">
        <v>23511</v>
      </c>
      <c r="AE15" s="10"/>
      <c r="AF15" s="10" t="s">
        <v>74</v>
      </c>
      <c r="AG15" s="28"/>
      <c r="AH15" s="12" t="s">
        <v>6</v>
      </c>
    </row>
    <row r="16" spans="1:34" s="2" customFormat="1" ht="22.5" customHeight="1">
      <c r="A16" s="54">
        <v>1.2</v>
      </c>
      <c r="B16" s="32"/>
      <c r="C16" s="29" t="s">
        <v>86</v>
      </c>
      <c r="D16" s="12">
        <f aca="true" t="shared" si="14" ref="D16:R16">D17+D18</f>
        <v>27</v>
      </c>
      <c r="E16" s="12">
        <f t="shared" si="14"/>
        <v>24</v>
      </c>
      <c r="F16" s="12">
        <f t="shared" si="14"/>
        <v>53</v>
      </c>
      <c r="G16" s="12">
        <f t="shared" si="14"/>
        <v>28</v>
      </c>
      <c r="H16" s="12">
        <f t="shared" si="14"/>
        <v>27</v>
      </c>
      <c r="I16" s="12">
        <f t="shared" si="14"/>
        <v>65</v>
      </c>
      <c r="J16" s="12">
        <f t="shared" si="14"/>
        <v>31</v>
      </c>
      <c r="K16" s="12">
        <f t="shared" si="14"/>
        <v>33</v>
      </c>
      <c r="L16" s="12">
        <f t="shared" si="14"/>
        <v>66</v>
      </c>
      <c r="M16" s="12">
        <f t="shared" si="14"/>
        <v>64</v>
      </c>
      <c r="N16" s="12">
        <f t="shared" si="14"/>
        <v>31</v>
      </c>
      <c r="O16" s="12">
        <f t="shared" si="14"/>
        <v>87</v>
      </c>
      <c r="P16" s="12">
        <f t="shared" si="14"/>
        <v>109</v>
      </c>
      <c r="Q16" s="12">
        <f t="shared" si="14"/>
        <v>26</v>
      </c>
      <c r="R16" s="12">
        <f t="shared" si="14"/>
        <v>95</v>
      </c>
      <c r="S16" s="12">
        <f aca="true" t="shared" si="15" ref="S16:X16">S17+S18</f>
        <v>23</v>
      </c>
      <c r="T16" s="12">
        <f t="shared" si="15"/>
        <v>40</v>
      </c>
      <c r="U16" s="12">
        <f t="shared" si="15"/>
        <v>97</v>
      </c>
      <c r="V16" s="12">
        <f t="shared" si="15"/>
        <v>24</v>
      </c>
      <c r="W16" s="12">
        <f t="shared" si="15"/>
        <v>35</v>
      </c>
      <c r="X16" s="12">
        <f t="shared" si="15"/>
        <v>157</v>
      </c>
      <c r="Y16" s="12">
        <f aca="true" t="shared" si="16" ref="Y16:AD16">Y17+Y18</f>
        <v>28</v>
      </c>
      <c r="Z16" s="12">
        <f t="shared" si="16"/>
        <v>33</v>
      </c>
      <c r="AA16" s="12">
        <f t="shared" si="16"/>
        <v>345</v>
      </c>
      <c r="AB16" s="12">
        <f t="shared" si="16"/>
        <v>30</v>
      </c>
      <c r="AC16" s="12">
        <f t="shared" si="16"/>
        <v>33</v>
      </c>
      <c r="AD16" s="12">
        <f t="shared" si="16"/>
        <v>410</v>
      </c>
      <c r="AE16" s="12"/>
      <c r="AF16" s="54">
        <v>1.2</v>
      </c>
      <c r="AG16" s="32"/>
      <c r="AH16" s="12" t="s">
        <v>8</v>
      </c>
    </row>
    <row r="17" spans="1:34" s="2" customFormat="1" ht="22.5" customHeight="1">
      <c r="A17" s="27" t="s">
        <v>68</v>
      </c>
      <c r="B17" s="28"/>
      <c r="C17" s="29" t="s">
        <v>22</v>
      </c>
      <c r="D17" s="10">
        <v>27</v>
      </c>
      <c r="E17" s="10">
        <v>24</v>
      </c>
      <c r="F17" s="10">
        <v>0</v>
      </c>
      <c r="G17" s="10">
        <v>28</v>
      </c>
      <c r="H17" s="10">
        <v>27</v>
      </c>
      <c r="I17" s="10">
        <v>1</v>
      </c>
      <c r="J17" s="10">
        <v>31</v>
      </c>
      <c r="K17" s="10">
        <v>33</v>
      </c>
      <c r="L17" s="10">
        <v>1</v>
      </c>
      <c r="M17" s="10">
        <v>64</v>
      </c>
      <c r="N17" s="10">
        <v>31</v>
      </c>
      <c r="O17" s="10">
        <v>1</v>
      </c>
      <c r="P17" s="10">
        <v>109</v>
      </c>
      <c r="Q17" s="10">
        <v>26</v>
      </c>
      <c r="R17" s="10">
        <v>2</v>
      </c>
      <c r="S17" s="10">
        <v>23</v>
      </c>
      <c r="T17" s="10">
        <v>40</v>
      </c>
      <c r="U17" s="10">
        <v>2</v>
      </c>
      <c r="V17" s="10">
        <v>24</v>
      </c>
      <c r="W17" s="10">
        <v>35</v>
      </c>
      <c r="X17" s="10">
        <v>1</v>
      </c>
      <c r="Y17" s="10">
        <v>28</v>
      </c>
      <c r="Z17" s="10">
        <v>33</v>
      </c>
      <c r="AA17" s="10">
        <v>2</v>
      </c>
      <c r="AB17" s="10">
        <v>30</v>
      </c>
      <c r="AC17" s="10">
        <v>33</v>
      </c>
      <c r="AD17" s="10">
        <v>3</v>
      </c>
      <c r="AE17" s="10"/>
      <c r="AF17" s="10" t="s">
        <v>73</v>
      </c>
      <c r="AG17" s="28"/>
      <c r="AH17" s="12" t="s">
        <v>5</v>
      </c>
    </row>
    <row r="18" spans="1:34" s="2" customFormat="1" ht="22.5" customHeight="1">
      <c r="A18" s="27" t="s">
        <v>69</v>
      </c>
      <c r="B18" s="28"/>
      <c r="C18" s="30" t="s">
        <v>40</v>
      </c>
      <c r="D18" s="10">
        <v>0</v>
      </c>
      <c r="E18" s="10">
        <v>0</v>
      </c>
      <c r="F18" s="10">
        <v>53</v>
      </c>
      <c r="G18" s="10">
        <v>0</v>
      </c>
      <c r="H18" s="10">
        <v>0</v>
      </c>
      <c r="I18" s="10">
        <v>64</v>
      </c>
      <c r="J18" s="10">
        <v>0</v>
      </c>
      <c r="K18" s="10">
        <v>0</v>
      </c>
      <c r="L18" s="10">
        <v>65</v>
      </c>
      <c r="M18" s="10">
        <v>0</v>
      </c>
      <c r="N18" s="10">
        <v>0</v>
      </c>
      <c r="O18" s="10">
        <v>86</v>
      </c>
      <c r="P18" s="10">
        <v>0</v>
      </c>
      <c r="Q18" s="10">
        <v>0</v>
      </c>
      <c r="R18" s="10">
        <v>93</v>
      </c>
      <c r="S18" s="10">
        <v>0</v>
      </c>
      <c r="T18" s="10">
        <v>0</v>
      </c>
      <c r="U18" s="10">
        <v>95</v>
      </c>
      <c r="V18" s="10">
        <v>0</v>
      </c>
      <c r="W18" s="10">
        <v>0</v>
      </c>
      <c r="X18" s="10">
        <v>156</v>
      </c>
      <c r="Y18" s="10">
        <v>0</v>
      </c>
      <c r="Z18" s="10">
        <v>0</v>
      </c>
      <c r="AA18" s="10">
        <v>343</v>
      </c>
      <c r="AB18" s="10">
        <v>0</v>
      </c>
      <c r="AC18" s="10">
        <v>0</v>
      </c>
      <c r="AD18" s="10">
        <v>407</v>
      </c>
      <c r="AE18" s="10"/>
      <c r="AF18" s="10" t="s">
        <v>74</v>
      </c>
      <c r="AG18" s="28"/>
      <c r="AH18" s="12" t="s">
        <v>6</v>
      </c>
    </row>
    <row r="19" spans="1:34" s="2" customFormat="1" ht="22.5" customHeight="1">
      <c r="A19" s="54">
        <v>1.3</v>
      </c>
      <c r="B19" s="32"/>
      <c r="C19" s="29" t="s">
        <v>24</v>
      </c>
      <c r="D19" s="12">
        <f aca="true" t="shared" si="17" ref="D19:I19">D20+D21</f>
        <v>100</v>
      </c>
      <c r="E19" s="12">
        <f t="shared" si="17"/>
        <v>943</v>
      </c>
      <c r="F19" s="12">
        <f t="shared" si="17"/>
        <v>18</v>
      </c>
      <c r="G19" s="12">
        <f t="shared" si="17"/>
        <v>117</v>
      </c>
      <c r="H19" s="12">
        <f t="shared" si="17"/>
        <v>1105</v>
      </c>
      <c r="I19" s="12">
        <f t="shared" si="17"/>
        <v>13</v>
      </c>
      <c r="J19" s="12">
        <f aca="true" t="shared" si="18" ref="J19:O19">J20+J21</f>
        <v>129</v>
      </c>
      <c r="K19" s="12">
        <f t="shared" si="18"/>
        <v>1222</v>
      </c>
      <c r="L19" s="12">
        <f t="shared" si="18"/>
        <v>13</v>
      </c>
      <c r="M19" s="12">
        <f t="shared" si="18"/>
        <v>142</v>
      </c>
      <c r="N19" s="12">
        <f t="shared" si="18"/>
        <v>1340</v>
      </c>
      <c r="O19" s="12">
        <f t="shared" si="18"/>
        <v>12</v>
      </c>
      <c r="P19" s="12">
        <f aca="true" t="shared" si="19" ref="P19:X19">P20+P21</f>
        <v>159</v>
      </c>
      <c r="Q19" s="12">
        <f t="shared" si="19"/>
        <v>1503</v>
      </c>
      <c r="R19" s="12">
        <f t="shared" si="19"/>
        <v>21</v>
      </c>
      <c r="S19" s="12">
        <f t="shared" si="19"/>
        <v>180</v>
      </c>
      <c r="T19" s="12">
        <f t="shared" si="19"/>
        <v>1700</v>
      </c>
      <c r="U19" s="12">
        <f t="shared" si="19"/>
        <v>15</v>
      </c>
      <c r="V19" s="12">
        <f t="shared" si="19"/>
        <v>205</v>
      </c>
      <c r="W19" s="12">
        <f t="shared" si="19"/>
        <v>1939</v>
      </c>
      <c r="X19" s="12">
        <f t="shared" si="19"/>
        <v>14</v>
      </c>
      <c r="Y19" s="12">
        <f aca="true" t="shared" si="20" ref="Y19:AD19">Y20+Y21</f>
        <v>237</v>
      </c>
      <c r="Z19" s="12">
        <f t="shared" si="20"/>
        <v>2240</v>
      </c>
      <c r="AA19" s="12">
        <f t="shared" si="20"/>
        <v>23</v>
      </c>
      <c r="AB19" s="12">
        <f t="shared" si="20"/>
        <v>278</v>
      </c>
      <c r="AC19" s="12">
        <f t="shared" si="20"/>
        <v>2627</v>
      </c>
      <c r="AD19" s="12">
        <f t="shared" si="20"/>
        <v>28</v>
      </c>
      <c r="AE19" s="12"/>
      <c r="AF19" s="54">
        <v>1.3</v>
      </c>
      <c r="AG19" s="32"/>
      <c r="AH19" s="12" t="s">
        <v>9</v>
      </c>
    </row>
    <row r="20" spans="1:34" s="2" customFormat="1" ht="22.5" customHeight="1">
      <c r="A20" s="27" t="s">
        <v>68</v>
      </c>
      <c r="B20" s="28"/>
      <c r="C20" s="29" t="s">
        <v>22</v>
      </c>
      <c r="D20" s="10">
        <v>0</v>
      </c>
      <c r="E20" s="10">
        <v>1</v>
      </c>
      <c r="F20" s="10">
        <v>0</v>
      </c>
      <c r="G20" s="10">
        <v>0</v>
      </c>
      <c r="H20" s="10">
        <v>1</v>
      </c>
      <c r="I20" s="10">
        <v>0</v>
      </c>
      <c r="J20" s="10">
        <v>0</v>
      </c>
      <c r="K20" s="10">
        <v>1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1</v>
      </c>
      <c r="U20" s="10">
        <v>0</v>
      </c>
      <c r="V20" s="10">
        <v>0</v>
      </c>
      <c r="W20" s="10">
        <v>1</v>
      </c>
      <c r="X20" s="10">
        <v>0</v>
      </c>
      <c r="Y20" s="10">
        <v>0</v>
      </c>
      <c r="Z20" s="10">
        <v>1</v>
      </c>
      <c r="AA20" s="10">
        <v>0</v>
      </c>
      <c r="AB20" s="10">
        <v>0</v>
      </c>
      <c r="AC20" s="10">
        <v>1</v>
      </c>
      <c r="AD20" s="10">
        <v>0</v>
      </c>
      <c r="AE20" s="10"/>
      <c r="AF20" s="10" t="s">
        <v>73</v>
      </c>
      <c r="AG20" s="28"/>
      <c r="AH20" s="12" t="s">
        <v>5</v>
      </c>
    </row>
    <row r="21" spans="1:34" s="2" customFormat="1" ht="22.5" customHeight="1">
      <c r="A21" s="27" t="s">
        <v>69</v>
      </c>
      <c r="B21" s="28"/>
      <c r="C21" s="30" t="s">
        <v>40</v>
      </c>
      <c r="D21" s="10">
        <v>100</v>
      </c>
      <c r="E21" s="10">
        <v>942</v>
      </c>
      <c r="F21" s="10">
        <v>18</v>
      </c>
      <c r="G21" s="10">
        <v>117</v>
      </c>
      <c r="H21" s="10">
        <v>1104</v>
      </c>
      <c r="I21" s="10">
        <v>13</v>
      </c>
      <c r="J21" s="10">
        <v>129</v>
      </c>
      <c r="K21" s="10">
        <v>1221</v>
      </c>
      <c r="L21" s="10">
        <v>13</v>
      </c>
      <c r="M21" s="10">
        <v>142</v>
      </c>
      <c r="N21" s="10">
        <v>1339</v>
      </c>
      <c r="O21" s="10">
        <v>12</v>
      </c>
      <c r="P21" s="10">
        <v>159</v>
      </c>
      <c r="Q21" s="10">
        <v>1503</v>
      </c>
      <c r="R21" s="10">
        <v>21</v>
      </c>
      <c r="S21" s="10">
        <v>180</v>
      </c>
      <c r="T21" s="10">
        <v>1699</v>
      </c>
      <c r="U21" s="10">
        <v>15</v>
      </c>
      <c r="V21" s="10">
        <v>205</v>
      </c>
      <c r="W21" s="10">
        <v>1938</v>
      </c>
      <c r="X21" s="10">
        <v>14</v>
      </c>
      <c r="Y21" s="10">
        <v>237</v>
      </c>
      <c r="Z21" s="10">
        <v>2239</v>
      </c>
      <c r="AA21" s="10">
        <v>23</v>
      </c>
      <c r="AB21" s="10">
        <v>278</v>
      </c>
      <c r="AC21" s="10">
        <v>2626</v>
      </c>
      <c r="AD21" s="10">
        <v>28</v>
      </c>
      <c r="AE21" s="10"/>
      <c r="AF21" s="10" t="s">
        <v>74</v>
      </c>
      <c r="AG21" s="28"/>
      <c r="AH21" s="12" t="s">
        <v>6</v>
      </c>
    </row>
    <row r="22" spans="1:34" s="3" customFormat="1" ht="22.5" customHeight="1">
      <c r="A22" s="24">
        <v>2</v>
      </c>
      <c r="B22" s="25"/>
      <c r="C22" s="26" t="s">
        <v>25</v>
      </c>
      <c r="D22" s="9">
        <f aca="true" t="shared" si="21" ref="D22:I22">D23+D24</f>
        <v>8483</v>
      </c>
      <c r="E22" s="9">
        <f t="shared" si="21"/>
        <v>1259</v>
      </c>
      <c r="F22" s="9">
        <f t="shared" si="21"/>
        <v>706</v>
      </c>
      <c r="G22" s="9">
        <f t="shared" si="21"/>
        <v>9490</v>
      </c>
      <c r="H22" s="9">
        <f t="shared" si="21"/>
        <v>1283</v>
      </c>
      <c r="I22" s="9">
        <f t="shared" si="21"/>
        <v>607</v>
      </c>
      <c r="J22" s="9">
        <f aca="true" t="shared" si="22" ref="J22:O22">J23+J24</f>
        <v>10897</v>
      </c>
      <c r="K22" s="9">
        <f t="shared" si="22"/>
        <v>1495</v>
      </c>
      <c r="L22" s="9">
        <f t="shared" si="22"/>
        <v>804</v>
      </c>
      <c r="M22" s="9">
        <f t="shared" si="22"/>
        <v>12986</v>
      </c>
      <c r="N22" s="9">
        <f t="shared" si="22"/>
        <v>2041</v>
      </c>
      <c r="O22" s="9">
        <f t="shared" si="22"/>
        <v>870</v>
      </c>
      <c r="P22" s="9">
        <f aca="true" t="shared" si="23" ref="P22:X22">P23+P24</f>
        <v>12885</v>
      </c>
      <c r="Q22" s="9">
        <f t="shared" si="23"/>
        <v>3159</v>
      </c>
      <c r="R22" s="9">
        <f t="shared" si="23"/>
        <v>919</v>
      </c>
      <c r="S22" s="9">
        <f t="shared" si="23"/>
        <v>14797</v>
      </c>
      <c r="T22" s="9">
        <f t="shared" si="23"/>
        <v>2471</v>
      </c>
      <c r="U22" s="9">
        <f t="shared" si="23"/>
        <v>1233</v>
      </c>
      <c r="V22" s="9">
        <f t="shared" si="23"/>
        <v>21918</v>
      </c>
      <c r="W22" s="9">
        <f t="shared" si="23"/>
        <v>2656</v>
      </c>
      <c r="X22" s="9">
        <f t="shared" si="23"/>
        <v>1590</v>
      </c>
      <c r="Y22" s="9">
        <f aca="true" t="shared" si="24" ref="Y22:AD22">Y23+Y24</f>
        <v>22798</v>
      </c>
      <c r="Z22" s="9">
        <f t="shared" si="24"/>
        <v>2864</v>
      </c>
      <c r="AA22" s="9">
        <f t="shared" si="24"/>
        <v>1508</v>
      </c>
      <c r="AB22" s="9">
        <f t="shared" si="24"/>
        <v>22397</v>
      </c>
      <c r="AC22" s="9">
        <f t="shared" si="24"/>
        <v>2610</v>
      </c>
      <c r="AD22" s="9">
        <f t="shared" si="24"/>
        <v>1785</v>
      </c>
      <c r="AE22" s="9"/>
      <c r="AF22" s="24">
        <v>2</v>
      </c>
      <c r="AG22" s="25"/>
      <c r="AH22" s="9" t="s">
        <v>10</v>
      </c>
    </row>
    <row r="23" spans="1:34" s="2" customFormat="1" ht="22.5" customHeight="1">
      <c r="A23" s="27" t="s">
        <v>68</v>
      </c>
      <c r="B23" s="28"/>
      <c r="C23" s="29" t="s">
        <v>22</v>
      </c>
      <c r="D23" s="12">
        <v>8291</v>
      </c>
      <c r="E23" s="12">
        <v>854</v>
      </c>
      <c r="F23" s="12">
        <v>644</v>
      </c>
      <c r="G23" s="12">
        <v>9238</v>
      </c>
      <c r="H23" s="12">
        <v>752</v>
      </c>
      <c r="I23" s="12">
        <v>544</v>
      </c>
      <c r="J23" s="12">
        <v>10546</v>
      </c>
      <c r="K23" s="12">
        <v>756</v>
      </c>
      <c r="L23" s="12">
        <v>702</v>
      </c>
      <c r="M23" s="12">
        <v>12559</v>
      </c>
      <c r="N23" s="12">
        <v>1141</v>
      </c>
      <c r="O23" s="12">
        <v>755</v>
      </c>
      <c r="P23" s="12">
        <v>12414</v>
      </c>
      <c r="Q23" s="12">
        <v>2166</v>
      </c>
      <c r="R23" s="12">
        <v>800</v>
      </c>
      <c r="S23" s="12">
        <v>14276</v>
      </c>
      <c r="T23" s="12">
        <v>1372</v>
      </c>
      <c r="U23" s="12">
        <v>1078</v>
      </c>
      <c r="V23" s="12">
        <v>21286</v>
      </c>
      <c r="W23" s="12">
        <v>1323</v>
      </c>
      <c r="X23" s="12">
        <v>1402</v>
      </c>
      <c r="Y23" s="12">
        <v>22067</v>
      </c>
      <c r="Z23" s="12">
        <v>1323</v>
      </c>
      <c r="AA23" s="12">
        <v>1318</v>
      </c>
      <c r="AB23" s="12">
        <v>21629</v>
      </c>
      <c r="AC23" s="12">
        <v>991</v>
      </c>
      <c r="AD23" s="12">
        <v>1550</v>
      </c>
      <c r="AE23" s="12"/>
      <c r="AF23" s="10" t="s">
        <v>73</v>
      </c>
      <c r="AG23" s="28"/>
      <c r="AH23" s="12" t="s">
        <v>5</v>
      </c>
    </row>
    <row r="24" spans="1:34" s="2" customFormat="1" ht="22.5" customHeight="1">
      <c r="A24" s="27" t="s">
        <v>69</v>
      </c>
      <c r="B24" s="28"/>
      <c r="C24" s="30" t="s">
        <v>40</v>
      </c>
      <c r="D24" s="12">
        <v>192</v>
      </c>
      <c r="E24" s="12">
        <v>405</v>
      </c>
      <c r="F24" s="12">
        <v>62</v>
      </c>
      <c r="G24" s="12">
        <v>252</v>
      </c>
      <c r="H24" s="12">
        <v>531</v>
      </c>
      <c r="I24" s="12">
        <v>63</v>
      </c>
      <c r="J24" s="12">
        <v>351</v>
      </c>
      <c r="K24" s="12">
        <v>739</v>
      </c>
      <c r="L24" s="12">
        <v>102</v>
      </c>
      <c r="M24" s="12">
        <v>427</v>
      </c>
      <c r="N24" s="12">
        <v>900</v>
      </c>
      <c r="O24" s="12">
        <v>115</v>
      </c>
      <c r="P24" s="12">
        <v>471</v>
      </c>
      <c r="Q24" s="12">
        <v>993</v>
      </c>
      <c r="R24" s="12">
        <v>119</v>
      </c>
      <c r="S24" s="12">
        <v>521</v>
      </c>
      <c r="T24" s="12">
        <v>1099</v>
      </c>
      <c r="U24" s="12">
        <v>155</v>
      </c>
      <c r="V24" s="12">
        <v>632</v>
      </c>
      <c r="W24" s="12">
        <v>1333</v>
      </c>
      <c r="X24" s="12">
        <v>188</v>
      </c>
      <c r="Y24" s="12">
        <v>731</v>
      </c>
      <c r="Z24" s="12">
        <v>1541</v>
      </c>
      <c r="AA24" s="12">
        <v>190</v>
      </c>
      <c r="AB24" s="12">
        <v>768</v>
      </c>
      <c r="AC24" s="12">
        <v>1619</v>
      </c>
      <c r="AD24" s="12">
        <v>235</v>
      </c>
      <c r="AE24" s="12"/>
      <c r="AF24" s="10" t="s">
        <v>74</v>
      </c>
      <c r="AG24" s="28"/>
      <c r="AH24" s="12" t="s">
        <v>6</v>
      </c>
    </row>
    <row r="25" spans="1:34" s="3" customFormat="1" ht="22.5" customHeight="1">
      <c r="A25" s="24">
        <v>3</v>
      </c>
      <c r="B25" s="25"/>
      <c r="C25" s="26" t="s">
        <v>26</v>
      </c>
      <c r="D25" s="9">
        <f aca="true" t="shared" si="25" ref="D25:I25">D26+D27</f>
        <v>7196</v>
      </c>
      <c r="E25" s="9">
        <f t="shared" si="25"/>
        <v>29411</v>
      </c>
      <c r="F25" s="9">
        <f t="shared" si="25"/>
        <v>23824</v>
      </c>
      <c r="G25" s="9">
        <f t="shared" si="25"/>
        <v>8172</v>
      </c>
      <c r="H25" s="9">
        <f t="shared" si="25"/>
        <v>30674</v>
      </c>
      <c r="I25" s="9">
        <f t="shared" si="25"/>
        <v>26975</v>
      </c>
      <c r="J25" s="9">
        <f aca="true" t="shared" si="26" ref="J25:O25">J26+J27</f>
        <v>9794</v>
      </c>
      <c r="K25" s="9">
        <f t="shared" si="26"/>
        <v>37425</v>
      </c>
      <c r="L25" s="9">
        <f t="shared" si="26"/>
        <v>29859</v>
      </c>
      <c r="M25" s="9">
        <f t="shared" si="26"/>
        <v>11295</v>
      </c>
      <c r="N25" s="9">
        <f t="shared" si="26"/>
        <v>44793</v>
      </c>
      <c r="O25" s="9">
        <f t="shared" si="26"/>
        <v>33029</v>
      </c>
      <c r="P25" s="9">
        <f aca="true" t="shared" si="27" ref="P25:X25">P26+P27</f>
        <v>13428</v>
      </c>
      <c r="Q25" s="9">
        <f t="shared" si="27"/>
        <v>59604</v>
      </c>
      <c r="R25" s="9">
        <f t="shared" si="27"/>
        <v>40748</v>
      </c>
      <c r="S25" s="9">
        <f t="shared" si="27"/>
        <v>14886</v>
      </c>
      <c r="T25" s="9">
        <f t="shared" si="27"/>
        <v>63667</v>
      </c>
      <c r="U25" s="9">
        <f t="shared" si="27"/>
        <v>40611</v>
      </c>
      <c r="V25" s="9">
        <f t="shared" si="27"/>
        <v>17243</v>
      </c>
      <c r="W25" s="9">
        <f t="shared" si="27"/>
        <v>76132</v>
      </c>
      <c r="X25" s="9">
        <f t="shared" si="27"/>
        <v>51779</v>
      </c>
      <c r="Y25" s="9">
        <f aca="true" t="shared" si="28" ref="Y25:AD25">Y26+Y27</f>
        <v>19737</v>
      </c>
      <c r="Z25" s="9">
        <f t="shared" si="28"/>
        <v>101000</v>
      </c>
      <c r="AA25" s="9">
        <f t="shared" si="28"/>
        <v>57507</v>
      </c>
      <c r="AB25" s="9">
        <f t="shared" si="28"/>
        <v>20830</v>
      </c>
      <c r="AC25" s="9">
        <f t="shared" si="28"/>
        <v>106178</v>
      </c>
      <c r="AD25" s="9">
        <f t="shared" si="28"/>
        <v>63067</v>
      </c>
      <c r="AE25" s="9"/>
      <c r="AF25" s="24">
        <v>3</v>
      </c>
      <c r="AG25" s="25"/>
      <c r="AH25" s="9" t="s">
        <v>11</v>
      </c>
    </row>
    <row r="26" spans="1:34" s="2" customFormat="1" ht="22.5" customHeight="1">
      <c r="A26" s="27" t="s">
        <v>68</v>
      </c>
      <c r="B26" s="28"/>
      <c r="C26" s="29" t="s">
        <v>22</v>
      </c>
      <c r="D26" s="12">
        <v>3331</v>
      </c>
      <c r="E26" s="12">
        <v>24367</v>
      </c>
      <c r="F26" s="12">
        <v>20721</v>
      </c>
      <c r="G26" s="12">
        <v>3953</v>
      </c>
      <c r="H26" s="12">
        <v>25169</v>
      </c>
      <c r="I26" s="12">
        <v>23610</v>
      </c>
      <c r="J26" s="12">
        <v>4794</v>
      </c>
      <c r="K26" s="12">
        <v>30901</v>
      </c>
      <c r="L26" s="12">
        <v>26031</v>
      </c>
      <c r="M26" s="12">
        <v>5460</v>
      </c>
      <c r="N26" s="12">
        <v>37179</v>
      </c>
      <c r="O26" s="12">
        <v>28986</v>
      </c>
      <c r="P26" s="12">
        <v>7239</v>
      </c>
      <c r="Q26" s="12">
        <v>51527</v>
      </c>
      <c r="R26" s="12">
        <v>38408</v>
      </c>
      <c r="S26" s="12">
        <v>8200</v>
      </c>
      <c r="T26" s="12">
        <v>54942</v>
      </c>
      <c r="U26" s="12">
        <v>38264</v>
      </c>
      <c r="V26" s="12">
        <v>9588</v>
      </c>
      <c r="W26" s="12">
        <v>66143</v>
      </c>
      <c r="X26" s="12">
        <v>49242</v>
      </c>
      <c r="Y26" s="12">
        <v>11276</v>
      </c>
      <c r="Z26" s="12">
        <v>89958</v>
      </c>
      <c r="AA26" s="12">
        <v>54278</v>
      </c>
      <c r="AB26" s="12">
        <v>11839</v>
      </c>
      <c r="AC26" s="12">
        <v>94446</v>
      </c>
      <c r="AD26" s="12">
        <v>59245</v>
      </c>
      <c r="AE26" s="12"/>
      <c r="AF26" s="10" t="s">
        <v>73</v>
      </c>
      <c r="AG26" s="28"/>
      <c r="AH26" s="12" t="s">
        <v>5</v>
      </c>
    </row>
    <row r="27" spans="1:34" s="2" customFormat="1" ht="22.5" customHeight="1">
      <c r="A27" s="27" t="s">
        <v>69</v>
      </c>
      <c r="B27" s="28"/>
      <c r="C27" s="30" t="s">
        <v>40</v>
      </c>
      <c r="D27" s="12">
        <v>3865</v>
      </c>
      <c r="E27" s="12">
        <v>5044</v>
      </c>
      <c r="F27" s="12">
        <v>3103</v>
      </c>
      <c r="G27" s="12">
        <v>4219</v>
      </c>
      <c r="H27" s="12">
        <v>5505</v>
      </c>
      <c r="I27" s="12">
        <v>3365</v>
      </c>
      <c r="J27" s="12">
        <v>5000</v>
      </c>
      <c r="K27" s="12">
        <v>6524</v>
      </c>
      <c r="L27" s="12">
        <v>3828</v>
      </c>
      <c r="M27" s="12">
        <v>5835</v>
      </c>
      <c r="N27" s="12">
        <v>7614</v>
      </c>
      <c r="O27" s="12">
        <v>4043</v>
      </c>
      <c r="P27" s="12">
        <v>6189</v>
      </c>
      <c r="Q27" s="12">
        <v>8077</v>
      </c>
      <c r="R27" s="12">
        <v>2340</v>
      </c>
      <c r="S27" s="12">
        <v>6686</v>
      </c>
      <c r="T27" s="12">
        <v>8725</v>
      </c>
      <c r="U27" s="12">
        <v>2347</v>
      </c>
      <c r="V27" s="12">
        <v>7655</v>
      </c>
      <c r="W27" s="12">
        <v>9989</v>
      </c>
      <c r="X27" s="12">
        <v>2537</v>
      </c>
      <c r="Y27" s="12">
        <v>8461</v>
      </c>
      <c r="Z27" s="12">
        <v>11042</v>
      </c>
      <c r="AA27" s="12">
        <v>3229</v>
      </c>
      <c r="AB27" s="12">
        <v>8991</v>
      </c>
      <c r="AC27" s="12">
        <v>11732</v>
      </c>
      <c r="AD27" s="12">
        <v>3822</v>
      </c>
      <c r="AE27" s="12"/>
      <c r="AF27" s="10" t="s">
        <v>74</v>
      </c>
      <c r="AG27" s="28"/>
      <c r="AH27" s="12" t="s">
        <v>6</v>
      </c>
    </row>
    <row r="28" spans="1:34" s="3" customFormat="1" ht="22.5" customHeight="1">
      <c r="A28" s="24">
        <v>4</v>
      </c>
      <c r="B28" s="25"/>
      <c r="C28" s="26" t="s">
        <v>38</v>
      </c>
      <c r="D28" s="9">
        <f aca="true" t="shared" si="29" ref="D28:AD28">D29</f>
        <v>245</v>
      </c>
      <c r="E28" s="9">
        <f t="shared" si="29"/>
        <v>12049</v>
      </c>
      <c r="F28" s="9">
        <f t="shared" si="29"/>
        <v>4842</v>
      </c>
      <c r="G28" s="9">
        <f t="shared" si="29"/>
        <v>208</v>
      </c>
      <c r="H28" s="9">
        <f t="shared" si="29"/>
        <v>10988</v>
      </c>
      <c r="I28" s="9">
        <f t="shared" si="29"/>
        <v>4718</v>
      </c>
      <c r="J28" s="9">
        <f t="shared" si="29"/>
        <v>337</v>
      </c>
      <c r="K28" s="9">
        <f t="shared" si="29"/>
        <v>13078</v>
      </c>
      <c r="L28" s="9">
        <f t="shared" si="29"/>
        <v>5552</v>
      </c>
      <c r="M28" s="9">
        <f t="shared" si="29"/>
        <v>511</v>
      </c>
      <c r="N28" s="9">
        <f t="shared" si="29"/>
        <v>13906</v>
      </c>
      <c r="O28" s="9">
        <f t="shared" si="29"/>
        <v>6724</v>
      </c>
      <c r="P28" s="9">
        <f t="shared" si="29"/>
        <v>576</v>
      </c>
      <c r="Q28" s="9">
        <f t="shared" si="29"/>
        <v>15304</v>
      </c>
      <c r="R28" s="9">
        <f t="shared" si="29"/>
        <v>8672</v>
      </c>
      <c r="S28" s="9">
        <f t="shared" si="29"/>
        <v>621</v>
      </c>
      <c r="T28" s="9">
        <f t="shared" si="29"/>
        <v>21065</v>
      </c>
      <c r="U28" s="9">
        <f t="shared" si="29"/>
        <v>10974</v>
      </c>
      <c r="V28" s="9">
        <f t="shared" si="29"/>
        <v>820</v>
      </c>
      <c r="W28" s="9">
        <f t="shared" si="29"/>
        <v>27083</v>
      </c>
      <c r="X28" s="9">
        <f t="shared" si="29"/>
        <v>14867</v>
      </c>
      <c r="Y28" s="9">
        <f t="shared" si="29"/>
        <v>725</v>
      </c>
      <c r="Z28" s="9">
        <f t="shared" si="29"/>
        <v>40804</v>
      </c>
      <c r="AA28" s="9">
        <f t="shared" si="29"/>
        <v>18012</v>
      </c>
      <c r="AB28" s="9">
        <f t="shared" si="29"/>
        <v>838</v>
      </c>
      <c r="AC28" s="9">
        <f t="shared" si="29"/>
        <v>38532</v>
      </c>
      <c r="AD28" s="9">
        <f t="shared" si="29"/>
        <v>21319</v>
      </c>
      <c r="AE28" s="9"/>
      <c r="AF28" s="24">
        <v>4</v>
      </c>
      <c r="AG28" s="25"/>
      <c r="AH28" s="9" t="s">
        <v>54</v>
      </c>
    </row>
    <row r="29" spans="1:34" s="2" customFormat="1" ht="22.5" customHeight="1">
      <c r="A29" s="27" t="s">
        <v>68</v>
      </c>
      <c r="B29" s="28"/>
      <c r="C29" s="29" t="s">
        <v>22</v>
      </c>
      <c r="D29" s="12">
        <v>245</v>
      </c>
      <c r="E29" s="12">
        <v>12049</v>
      </c>
      <c r="F29" s="12">
        <v>4842</v>
      </c>
      <c r="G29" s="12">
        <v>208</v>
      </c>
      <c r="H29" s="12">
        <v>10988</v>
      </c>
      <c r="I29" s="12">
        <v>4718</v>
      </c>
      <c r="J29" s="12">
        <v>337</v>
      </c>
      <c r="K29" s="12">
        <v>13078</v>
      </c>
      <c r="L29" s="12">
        <v>5552</v>
      </c>
      <c r="M29" s="12">
        <v>511</v>
      </c>
      <c r="N29" s="12">
        <v>13906</v>
      </c>
      <c r="O29" s="12">
        <v>6724</v>
      </c>
      <c r="P29" s="12">
        <v>576</v>
      </c>
      <c r="Q29" s="12">
        <v>15304</v>
      </c>
      <c r="R29" s="12">
        <v>8672</v>
      </c>
      <c r="S29" s="12">
        <v>621</v>
      </c>
      <c r="T29" s="12">
        <v>21065</v>
      </c>
      <c r="U29" s="12">
        <v>10974</v>
      </c>
      <c r="V29" s="12">
        <v>820</v>
      </c>
      <c r="W29" s="12">
        <v>27083</v>
      </c>
      <c r="X29" s="12">
        <v>14867</v>
      </c>
      <c r="Y29" s="12">
        <v>725</v>
      </c>
      <c r="Z29" s="12">
        <v>40804</v>
      </c>
      <c r="AA29" s="12">
        <v>18012</v>
      </c>
      <c r="AB29" s="12">
        <v>838</v>
      </c>
      <c r="AC29" s="12">
        <v>38532</v>
      </c>
      <c r="AD29" s="12">
        <v>21319</v>
      </c>
      <c r="AE29" s="12"/>
      <c r="AF29" s="10" t="s">
        <v>73</v>
      </c>
      <c r="AG29" s="28"/>
      <c r="AH29" s="12" t="s">
        <v>5</v>
      </c>
    </row>
    <row r="30" spans="1:34" s="3" customFormat="1" ht="22.5" customHeight="1">
      <c r="A30" s="24">
        <v>5</v>
      </c>
      <c r="B30" s="25"/>
      <c r="C30" s="26" t="s">
        <v>27</v>
      </c>
      <c r="D30" s="9">
        <f>D31+D32</f>
        <v>1436.6313501373568</v>
      </c>
      <c r="E30" s="9">
        <f>E31+E32</f>
        <v>23257.875188872567</v>
      </c>
      <c r="F30" s="9">
        <f>F31+F32</f>
        <v>6180</v>
      </c>
      <c r="G30" s="9">
        <f aca="true" t="shared" si="30" ref="G30:L30">G31+G32</f>
        <v>4682.5054520605245</v>
      </c>
      <c r="H30" s="9">
        <f t="shared" si="30"/>
        <v>20803.93162728953</v>
      </c>
      <c r="I30" s="9">
        <f t="shared" si="30"/>
        <v>7197</v>
      </c>
      <c r="J30" s="9">
        <f t="shared" si="30"/>
        <v>7713.144273027171</v>
      </c>
      <c r="K30" s="9">
        <f t="shared" si="30"/>
        <v>22575.209902123428</v>
      </c>
      <c r="L30" s="9">
        <f t="shared" si="30"/>
        <v>10266</v>
      </c>
      <c r="M30" s="9">
        <f aca="true" t="shared" si="31" ref="M30:R30">M31+M32</f>
        <v>7399</v>
      </c>
      <c r="N30" s="9">
        <f t="shared" si="31"/>
        <v>32173</v>
      </c>
      <c r="O30" s="9">
        <f t="shared" si="31"/>
        <v>14922</v>
      </c>
      <c r="P30" s="9">
        <f t="shared" si="31"/>
        <v>15750</v>
      </c>
      <c r="Q30" s="9">
        <f t="shared" si="31"/>
        <v>41818</v>
      </c>
      <c r="R30" s="9">
        <f t="shared" si="31"/>
        <v>17062</v>
      </c>
      <c r="S30" s="9">
        <f aca="true" t="shared" si="32" ref="S30:X30">S31+S32</f>
        <v>9897</v>
      </c>
      <c r="T30" s="9">
        <f t="shared" si="32"/>
        <v>51277</v>
      </c>
      <c r="U30" s="9">
        <f t="shared" si="32"/>
        <v>19699</v>
      </c>
      <c r="V30" s="9">
        <f t="shared" si="32"/>
        <v>14214.733306316884</v>
      </c>
      <c r="W30" s="9">
        <f t="shared" si="32"/>
        <v>50026.931218085345</v>
      </c>
      <c r="X30" s="9">
        <f t="shared" si="32"/>
        <v>26865</v>
      </c>
      <c r="Y30" s="9">
        <f aca="true" t="shared" si="33" ref="Y30:AD30">Y31+Y32</f>
        <v>16271.396459074565</v>
      </c>
      <c r="Z30" s="9">
        <f t="shared" si="33"/>
        <v>65887.95294889499</v>
      </c>
      <c r="AA30" s="9">
        <f t="shared" si="33"/>
        <v>32520</v>
      </c>
      <c r="AB30" s="9">
        <f t="shared" si="33"/>
        <v>19951.876448003622</v>
      </c>
      <c r="AC30" s="9">
        <f t="shared" si="33"/>
        <v>74094.50122703364</v>
      </c>
      <c r="AD30" s="9">
        <f t="shared" si="33"/>
        <v>38492</v>
      </c>
      <c r="AE30" s="9"/>
      <c r="AF30" s="24">
        <v>5</v>
      </c>
      <c r="AG30" s="25"/>
      <c r="AH30" s="9" t="s">
        <v>12</v>
      </c>
    </row>
    <row r="31" spans="1:34" s="2" customFormat="1" ht="22.5" customHeight="1">
      <c r="A31" s="27" t="s">
        <v>68</v>
      </c>
      <c r="B31" s="28"/>
      <c r="C31" s="29" t="s">
        <v>22</v>
      </c>
      <c r="D31" s="10">
        <v>1436.6313501373568</v>
      </c>
      <c r="E31" s="10">
        <v>12159.962114283257</v>
      </c>
      <c r="F31" s="10">
        <v>2533.1350197776837</v>
      </c>
      <c r="G31" s="10">
        <v>4682.5054520605245</v>
      </c>
      <c r="H31" s="10">
        <v>9719.621110245987</v>
      </c>
      <c r="I31" s="10">
        <v>3574.2895133217617</v>
      </c>
      <c r="J31" s="10">
        <v>7713.144273027171</v>
      </c>
      <c r="K31" s="10">
        <v>9342.160738191475</v>
      </c>
      <c r="L31" s="10">
        <v>5181.242043408968</v>
      </c>
      <c r="M31" s="10">
        <v>7399</v>
      </c>
      <c r="N31" s="10">
        <v>16067</v>
      </c>
      <c r="O31" s="10">
        <v>7550</v>
      </c>
      <c r="P31" s="10">
        <v>15750</v>
      </c>
      <c r="Q31" s="10">
        <v>19388</v>
      </c>
      <c r="R31" s="10">
        <v>7025</v>
      </c>
      <c r="S31" s="10">
        <v>9897</v>
      </c>
      <c r="T31" s="10">
        <v>27325</v>
      </c>
      <c r="U31" s="10">
        <v>8486</v>
      </c>
      <c r="V31" s="10">
        <v>14214.733306316884</v>
      </c>
      <c r="W31" s="10">
        <v>22861.66301932365</v>
      </c>
      <c r="X31" s="10">
        <v>11984.620153879405</v>
      </c>
      <c r="Y31" s="10">
        <v>16271.396459074565</v>
      </c>
      <c r="Z31" s="10">
        <v>30003.224380853782</v>
      </c>
      <c r="AA31" s="10">
        <v>12867.731237280113</v>
      </c>
      <c r="AB31" s="10">
        <v>19951.876448003622</v>
      </c>
      <c r="AC31" s="10">
        <v>36611.31707674444</v>
      </c>
      <c r="AD31" s="10">
        <v>16464.828734985134</v>
      </c>
      <c r="AE31" s="10"/>
      <c r="AF31" s="10" t="s">
        <v>73</v>
      </c>
      <c r="AG31" s="28"/>
      <c r="AH31" s="12" t="s">
        <v>5</v>
      </c>
    </row>
    <row r="32" spans="1:34" s="2" customFormat="1" ht="22.5" customHeight="1">
      <c r="A32" s="27" t="s">
        <v>69</v>
      </c>
      <c r="B32" s="28"/>
      <c r="C32" s="30" t="s">
        <v>40</v>
      </c>
      <c r="D32" s="10">
        <v>0</v>
      </c>
      <c r="E32" s="10">
        <v>11097.913074589313</v>
      </c>
      <c r="F32" s="10">
        <v>3646.8649802223163</v>
      </c>
      <c r="G32" s="10">
        <v>0</v>
      </c>
      <c r="H32" s="10">
        <v>11084.310517043543</v>
      </c>
      <c r="I32" s="10">
        <v>3622.7104866782383</v>
      </c>
      <c r="J32" s="10">
        <v>0</v>
      </c>
      <c r="K32" s="10">
        <v>13233.049163931953</v>
      </c>
      <c r="L32" s="10">
        <v>5084.757956591032</v>
      </c>
      <c r="M32" s="10">
        <v>0</v>
      </c>
      <c r="N32" s="10">
        <v>16106</v>
      </c>
      <c r="O32" s="10">
        <v>7372</v>
      </c>
      <c r="P32" s="10">
        <v>0</v>
      </c>
      <c r="Q32" s="10">
        <v>22430</v>
      </c>
      <c r="R32" s="10">
        <v>10037</v>
      </c>
      <c r="S32" s="10">
        <v>0</v>
      </c>
      <c r="T32" s="10">
        <v>23952</v>
      </c>
      <c r="U32" s="10">
        <v>11213</v>
      </c>
      <c r="V32" s="10">
        <v>0</v>
      </c>
      <c r="W32" s="10">
        <v>27165.268198761696</v>
      </c>
      <c r="X32" s="10">
        <v>14880.379846120597</v>
      </c>
      <c r="Y32" s="10">
        <v>0</v>
      </c>
      <c r="Z32" s="10">
        <v>35884.7285680412</v>
      </c>
      <c r="AA32" s="10">
        <v>19652.268762719887</v>
      </c>
      <c r="AB32" s="10">
        <v>0</v>
      </c>
      <c r="AC32" s="10">
        <v>37483.184150289206</v>
      </c>
      <c r="AD32" s="10">
        <v>22027.171265014866</v>
      </c>
      <c r="AE32" s="10"/>
      <c r="AF32" s="10" t="s">
        <v>74</v>
      </c>
      <c r="AG32" s="28"/>
      <c r="AH32" s="12" t="s">
        <v>6</v>
      </c>
    </row>
    <row r="33" spans="1:34" s="3" customFormat="1" ht="22.5" customHeight="1">
      <c r="A33" s="24">
        <v>6</v>
      </c>
      <c r="B33" s="25"/>
      <c r="C33" s="26" t="s">
        <v>28</v>
      </c>
      <c r="D33" s="9">
        <f aca="true" t="shared" si="34" ref="D33:I33">D34+D35</f>
        <v>22578</v>
      </c>
      <c r="E33" s="9">
        <f t="shared" si="34"/>
        <v>22401</v>
      </c>
      <c r="F33" s="9">
        <f t="shared" si="34"/>
        <v>12681</v>
      </c>
      <c r="G33" s="9">
        <f t="shared" si="34"/>
        <v>27198</v>
      </c>
      <c r="H33" s="9">
        <f t="shared" si="34"/>
        <v>35480</v>
      </c>
      <c r="I33" s="9">
        <f t="shared" si="34"/>
        <v>12564</v>
      </c>
      <c r="J33" s="9">
        <f aca="true" t="shared" si="35" ref="J33:O33">J34+J35</f>
        <v>32271</v>
      </c>
      <c r="K33" s="9">
        <f t="shared" si="35"/>
        <v>41976</v>
      </c>
      <c r="L33" s="9">
        <f t="shared" si="35"/>
        <v>12342</v>
      </c>
      <c r="M33" s="9">
        <f t="shared" si="35"/>
        <v>43348</v>
      </c>
      <c r="N33" s="9">
        <f t="shared" si="35"/>
        <v>43324</v>
      </c>
      <c r="O33" s="9">
        <f t="shared" si="35"/>
        <v>14668</v>
      </c>
      <c r="P33" s="9">
        <f aca="true" t="shared" si="36" ref="P33:U33">P34+P35</f>
        <v>56285</v>
      </c>
      <c r="Q33" s="9">
        <f t="shared" si="36"/>
        <v>56627</v>
      </c>
      <c r="R33" s="9">
        <f t="shared" si="36"/>
        <v>18664</v>
      </c>
      <c r="S33" s="9">
        <f t="shared" si="36"/>
        <v>56901</v>
      </c>
      <c r="T33" s="9">
        <f t="shared" si="36"/>
        <v>60095</v>
      </c>
      <c r="U33" s="9">
        <f t="shared" si="36"/>
        <v>17343</v>
      </c>
      <c r="V33" s="9">
        <f aca="true" t="shared" si="37" ref="V33:AD33">V34+V35</f>
        <v>74183</v>
      </c>
      <c r="W33" s="9">
        <f t="shared" si="37"/>
        <v>65811</v>
      </c>
      <c r="X33" s="9">
        <f t="shared" si="37"/>
        <v>21001</v>
      </c>
      <c r="Y33" s="9">
        <f t="shared" si="37"/>
        <v>88070</v>
      </c>
      <c r="Z33" s="9">
        <f t="shared" si="37"/>
        <v>86907</v>
      </c>
      <c r="AA33" s="9">
        <f t="shared" si="37"/>
        <v>23834</v>
      </c>
      <c r="AB33" s="9">
        <f t="shared" si="37"/>
        <v>101565</v>
      </c>
      <c r="AC33" s="9">
        <f t="shared" si="37"/>
        <v>99334</v>
      </c>
      <c r="AD33" s="9">
        <f t="shared" si="37"/>
        <v>28210</v>
      </c>
      <c r="AE33" s="9"/>
      <c r="AF33" s="24">
        <v>6</v>
      </c>
      <c r="AG33" s="25"/>
      <c r="AH33" s="9" t="s">
        <v>53</v>
      </c>
    </row>
    <row r="34" spans="1:34" s="2" customFormat="1" ht="22.5" customHeight="1">
      <c r="A34" s="27" t="s">
        <v>68</v>
      </c>
      <c r="B34" s="28"/>
      <c r="C34" s="29" t="s">
        <v>22</v>
      </c>
      <c r="D34" s="12">
        <f aca="true" t="shared" si="38" ref="D34:F35">D37+D40</f>
        <v>6544</v>
      </c>
      <c r="E34" s="12">
        <f t="shared" si="38"/>
        <v>8652</v>
      </c>
      <c r="F34" s="12">
        <f t="shared" si="38"/>
        <v>2717</v>
      </c>
      <c r="G34" s="12">
        <f aca="true" t="shared" si="39" ref="G34:I35">G37+G40</f>
        <v>8683</v>
      </c>
      <c r="H34" s="12">
        <f t="shared" si="39"/>
        <v>19604</v>
      </c>
      <c r="I34" s="12">
        <f t="shared" si="39"/>
        <v>2940</v>
      </c>
      <c r="J34" s="12">
        <f aca="true" t="shared" si="40" ref="J34:L35">J37+J40</f>
        <v>10503</v>
      </c>
      <c r="K34" s="12">
        <f t="shared" si="40"/>
        <v>23311</v>
      </c>
      <c r="L34" s="12">
        <f t="shared" si="40"/>
        <v>2979</v>
      </c>
      <c r="M34" s="12">
        <f aca="true" t="shared" si="41" ref="M34:O35">M37+M40</f>
        <v>18339</v>
      </c>
      <c r="N34" s="12">
        <f t="shared" si="41"/>
        <v>21879</v>
      </c>
      <c r="O34" s="12">
        <f t="shared" si="41"/>
        <v>3658</v>
      </c>
      <c r="P34" s="12">
        <f aca="true" t="shared" si="42" ref="P34:R35">P37+P40</f>
        <v>27381</v>
      </c>
      <c r="Q34" s="12">
        <f t="shared" si="42"/>
        <v>31843</v>
      </c>
      <c r="R34" s="12">
        <f t="shared" si="42"/>
        <v>4545</v>
      </c>
      <c r="S34" s="12">
        <f aca="true" t="shared" si="43" ref="S34:AD35">S37+S40</f>
        <v>23959</v>
      </c>
      <c r="T34" s="12">
        <f t="shared" si="43"/>
        <v>31848</v>
      </c>
      <c r="U34" s="12">
        <f t="shared" si="43"/>
        <v>4057</v>
      </c>
      <c r="V34" s="12">
        <f t="shared" si="43"/>
        <v>32601</v>
      </c>
      <c r="W34" s="12">
        <f t="shared" si="43"/>
        <v>30155</v>
      </c>
      <c r="X34" s="12">
        <f t="shared" si="43"/>
        <v>4612</v>
      </c>
      <c r="Y34" s="12">
        <f t="shared" si="43"/>
        <v>37659</v>
      </c>
      <c r="Z34" s="12">
        <f t="shared" si="43"/>
        <v>43682</v>
      </c>
      <c r="AA34" s="12">
        <f t="shared" si="43"/>
        <v>4471</v>
      </c>
      <c r="AB34" s="12">
        <f t="shared" si="43"/>
        <v>47045</v>
      </c>
      <c r="AC34" s="12">
        <f t="shared" si="43"/>
        <v>52585</v>
      </c>
      <c r="AD34" s="12">
        <f t="shared" si="43"/>
        <v>5869</v>
      </c>
      <c r="AE34" s="12"/>
      <c r="AF34" s="10" t="s">
        <v>73</v>
      </c>
      <c r="AG34" s="28"/>
      <c r="AH34" s="12" t="s">
        <v>5</v>
      </c>
    </row>
    <row r="35" spans="1:34" s="2" customFormat="1" ht="22.5" customHeight="1">
      <c r="A35" s="27" t="s">
        <v>69</v>
      </c>
      <c r="B35" s="28"/>
      <c r="C35" s="30" t="s">
        <v>40</v>
      </c>
      <c r="D35" s="12">
        <f t="shared" si="38"/>
        <v>16034</v>
      </c>
      <c r="E35" s="12">
        <f t="shared" si="38"/>
        <v>13749</v>
      </c>
      <c r="F35" s="12">
        <f t="shared" si="38"/>
        <v>9964</v>
      </c>
      <c r="G35" s="12">
        <f t="shared" si="39"/>
        <v>18515</v>
      </c>
      <c r="H35" s="12">
        <f t="shared" si="39"/>
        <v>15876</v>
      </c>
      <c r="I35" s="12">
        <f t="shared" si="39"/>
        <v>9624</v>
      </c>
      <c r="J35" s="12">
        <f t="shared" si="40"/>
        <v>21768</v>
      </c>
      <c r="K35" s="12">
        <f t="shared" si="40"/>
        <v>18665</v>
      </c>
      <c r="L35" s="12">
        <f t="shared" si="40"/>
        <v>9363</v>
      </c>
      <c r="M35" s="12">
        <f t="shared" si="41"/>
        <v>25009</v>
      </c>
      <c r="N35" s="12">
        <f t="shared" si="41"/>
        <v>21445</v>
      </c>
      <c r="O35" s="12">
        <f t="shared" si="41"/>
        <v>11010</v>
      </c>
      <c r="P35" s="12">
        <f t="shared" si="42"/>
        <v>28904</v>
      </c>
      <c r="Q35" s="12">
        <f t="shared" si="42"/>
        <v>24784</v>
      </c>
      <c r="R35" s="12">
        <f t="shared" si="42"/>
        <v>14119</v>
      </c>
      <c r="S35" s="12">
        <f t="shared" si="43"/>
        <v>32942</v>
      </c>
      <c r="T35" s="12">
        <f t="shared" si="43"/>
        <v>28247</v>
      </c>
      <c r="U35" s="12">
        <f t="shared" si="43"/>
        <v>13286</v>
      </c>
      <c r="V35" s="12">
        <f>V38+V41</f>
        <v>41582</v>
      </c>
      <c r="W35" s="12">
        <f>W38+W41</f>
        <v>35656</v>
      </c>
      <c r="X35" s="12">
        <f>X38+X41</f>
        <v>16389</v>
      </c>
      <c r="Y35" s="12">
        <f aca="true" t="shared" si="44" ref="Y35:AD35">Y38+Y41</f>
        <v>50411</v>
      </c>
      <c r="Z35" s="12">
        <f t="shared" si="44"/>
        <v>43225</v>
      </c>
      <c r="AA35" s="12">
        <f t="shared" si="44"/>
        <v>19363</v>
      </c>
      <c r="AB35" s="12">
        <f t="shared" si="44"/>
        <v>54520</v>
      </c>
      <c r="AC35" s="12">
        <f t="shared" si="44"/>
        <v>46749</v>
      </c>
      <c r="AD35" s="12">
        <f t="shared" si="44"/>
        <v>22341</v>
      </c>
      <c r="AE35" s="12"/>
      <c r="AF35" s="10" t="s">
        <v>74</v>
      </c>
      <c r="AG35" s="28"/>
      <c r="AH35" s="12" t="s">
        <v>6</v>
      </c>
    </row>
    <row r="36" spans="1:34" s="2" customFormat="1" ht="22.5" customHeight="1">
      <c r="A36" s="54">
        <v>6.1</v>
      </c>
      <c r="B36" s="32"/>
      <c r="C36" s="29" t="s">
        <v>29</v>
      </c>
      <c r="D36" s="12">
        <f aca="true" t="shared" si="45" ref="D36:I36">D37+D38</f>
        <v>20771</v>
      </c>
      <c r="E36" s="12">
        <f t="shared" si="45"/>
        <v>18123</v>
      </c>
      <c r="F36" s="12">
        <f t="shared" si="45"/>
        <v>11554</v>
      </c>
      <c r="G36" s="12">
        <f t="shared" si="45"/>
        <v>25176</v>
      </c>
      <c r="H36" s="12">
        <f t="shared" si="45"/>
        <v>30963</v>
      </c>
      <c r="I36" s="12">
        <f t="shared" si="45"/>
        <v>11443</v>
      </c>
      <c r="J36" s="12">
        <f aca="true" t="shared" si="46" ref="J36:O36">J37+J38</f>
        <v>30075</v>
      </c>
      <c r="K36" s="12">
        <f t="shared" si="46"/>
        <v>37129</v>
      </c>
      <c r="L36" s="12">
        <f t="shared" si="46"/>
        <v>11224</v>
      </c>
      <c r="M36" s="12">
        <f t="shared" si="46"/>
        <v>40223</v>
      </c>
      <c r="N36" s="12">
        <f t="shared" si="46"/>
        <v>37829</v>
      </c>
      <c r="O36" s="12">
        <f t="shared" si="46"/>
        <v>13338</v>
      </c>
      <c r="P36" s="12">
        <f aca="true" t="shared" si="47" ref="P36:X36">P37+P38</f>
        <v>52720</v>
      </c>
      <c r="Q36" s="12">
        <f t="shared" si="47"/>
        <v>50026</v>
      </c>
      <c r="R36" s="12">
        <f t="shared" si="47"/>
        <v>16959</v>
      </c>
      <c r="S36" s="12">
        <f t="shared" si="47"/>
        <v>52614</v>
      </c>
      <c r="T36" s="12">
        <f t="shared" si="47"/>
        <v>51886</v>
      </c>
      <c r="U36" s="12">
        <f t="shared" si="47"/>
        <v>15801</v>
      </c>
      <c r="V36" s="12">
        <f t="shared" si="47"/>
        <v>68922</v>
      </c>
      <c r="W36" s="12">
        <f t="shared" si="47"/>
        <v>55621</v>
      </c>
      <c r="X36" s="12">
        <f t="shared" si="47"/>
        <v>19136</v>
      </c>
      <c r="Y36" s="12">
        <f aca="true" t="shared" si="48" ref="Y36:AD36">Y37+Y38</f>
        <v>81277</v>
      </c>
      <c r="Z36" s="12">
        <f t="shared" si="48"/>
        <v>74202</v>
      </c>
      <c r="AA36" s="12">
        <f t="shared" si="48"/>
        <v>21723</v>
      </c>
      <c r="AB36" s="12">
        <f t="shared" si="48"/>
        <v>94312</v>
      </c>
      <c r="AC36" s="12">
        <f t="shared" si="48"/>
        <v>85811</v>
      </c>
      <c r="AD36" s="12">
        <f t="shared" si="48"/>
        <v>25712</v>
      </c>
      <c r="AE36" s="12"/>
      <c r="AF36" s="54">
        <v>6.1</v>
      </c>
      <c r="AG36" s="32"/>
      <c r="AH36" s="12" t="s">
        <v>13</v>
      </c>
    </row>
    <row r="37" spans="1:34" s="2" customFormat="1" ht="22.5" customHeight="1">
      <c r="A37" s="27" t="s">
        <v>68</v>
      </c>
      <c r="B37" s="28"/>
      <c r="C37" s="29" t="s">
        <v>22</v>
      </c>
      <c r="D37" s="12">
        <v>6173</v>
      </c>
      <c r="E37" s="12">
        <v>6672</v>
      </c>
      <c r="F37" s="12">
        <v>2304</v>
      </c>
      <c r="G37" s="12">
        <v>8319</v>
      </c>
      <c r="H37" s="12">
        <v>17740</v>
      </c>
      <c r="I37" s="12">
        <v>2483</v>
      </c>
      <c r="J37" s="12">
        <v>10256</v>
      </c>
      <c r="K37" s="12">
        <v>21583</v>
      </c>
      <c r="L37" s="12">
        <v>2500</v>
      </c>
      <c r="M37" s="12">
        <v>17453</v>
      </c>
      <c r="N37" s="12">
        <v>19968</v>
      </c>
      <c r="O37" s="12">
        <v>3061</v>
      </c>
      <c r="P37" s="12">
        <v>26404</v>
      </c>
      <c r="Q37" s="12">
        <v>29384</v>
      </c>
      <c r="R37" s="12">
        <v>3873</v>
      </c>
      <c r="S37" s="12">
        <v>22622</v>
      </c>
      <c r="T37" s="12">
        <v>28360</v>
      </c>
      <c r="U37" s="12">
        <v>3517</v>
      </c>
      <c r="V37" s="12">
        <v>31063</v>
      </c>
      <c r="W37" s="12">
        <v>25924</v>
      </c>
      <c r="X37" s="12">
        <v>3991</v>
      </c>
      <c r="Y37" s="12">
        <v>35380</v>
      </c>
      <c r="Z37" s="12">
        <v>38201</v>
      </c>
      <c r="AA37" s="12">
        <v>3803</v>
      </c>
      <c r="AB37" s="12">
        <v>44674</v>
      </c>
      <c r="AC37" s="12">
        <v>46875</v>
      </c>
      <c r="AD37" s="12">
        <v>5092</v>
      </c>
      <c r="AE37" s="12"/>
      <c r="AF37" s="10" t="s">
        <v>73</v>
      </c>
      <c r="AG37" s="28"/>
      <c r="AH37" s="12" t="s">
        <v>5</v>
      </c>
    </row>
    <row r="38" spans="1:34" s="2" customFormat="1" ht="22.5" customHeight="1">
      <c r="A38" s="27" t="s">
        <v>69</v>
      </c>
      <c r="B38" s="28"/>
      <c r="C38" s="30" t="s">
        <v>40</v>
      </c>
      <c r="D38" s="12">
        <v>14598</v>
      </c>
      <c r="E38" s="12">
        <v>11451</v>
      </c>
      <c r="F38" s="12">
        <v>9250</v>
      </c>
      <c r="G38" s="12">
        <v>16857</v>
      </c>
      <c r="H38" s="12">
        <v>13223</v>
      </c>
      <c r="I38" s="12">
        <v>8960</v>
      </c>
      <c r="J38" s="12">
        <v>19819</v>
      </c>
      <c r="K38" s="12">
        <v>15546</v>
      </c>
      <c r="L38" s="12">
        <v>8724</v>
      </c>
      <c r="M38" s="12">
        <v>22770</v>
      </c>
      <c r="N38" s="12">
        <v>17861</v>
      </c>
      <c r="O38" s="12">
        <v>10277</v>
      </c>
      <c r="P38" s="12">
        <v>26316</v>
      </c>
      <c r="Q38" s="12">
        <v>20642</v>
      </c>
      <c r="R38" s="12">
        <v>13086</v>
      </c>
      <c r="S38" s="12">
        <v>29992</v>
      </c>
      <c r="T38" s="12">
        <v>23526</v>
      </c>
      <c r="U38" s="12">
        <v>12284</v>
      </c>
      <c r="V38" s="12">
        <v>37859</v>
      </c>
      <c r="W38" s="12">
        <v>29697</v>
      </c>
      <c r="X38" s="12">
        <v>15145</v>
      </c>
      <c r="Y38" s="12">
        <v>45897</v>
      </c>
      <c r="Z38" s="12">
        <v>36001</v>
      </c>
      <c r="AA38" s="12">
        <v>17920</v>
      </c>
      <c r="AB38" s="12">
        <v>49638</v>
      </c>
      <c r="AC38" s="12">
        <v>38936</v>
      </c>
      <c r="AD38" s="12">
        <v>20620</v>
      </c>
      <c r="AE38" s="12"/>
      <c r="AF38" s="10" t="s">
        <v>74</v>
      </c>
      <c r="AG38" s="28"/>
      <c r="AH38" s="12" t="s">
        <v>6</v>
      </c>
    </row>
    <row r="39" spans="1:34" s="2" customFormat="1" ht="22.5" customHeight="1">
      <c r="A39" s="54">
        <v>6.2</v>
      </c>
      <c r="B39" s="32"/>
      <c r="C39" s="29" t="s">
        <v>30</v>
      </c>
      <c r="D39" s="12">
        <f aca="true" t="shared" si="49" ref="D39:I39">D40+D41</f>
        <v>1807</v>
      </c>
      <c r="E39" s="12">
        <f t="shared" si="49"/>
        <v>4278</v>
      </c>
      <c r="F39" s="12">
        <f t="shared" si="49"/>
        <v>1127</v>
      </c>
      <c r="G39" s="12">
        <f t="shared" si="49"/>
        <v>2022</v>
      </c>
      <c r="H39" s="12">
        <f t="shared" si="49"/>
        <v>4517</v>
      </c>
      <c r="I39" s="12">
        <f t="shared" si="49"/>
        <v>1121</v>
      </c>
      <c r="J39" s="12">
        <f aca="true" t="shared" si="50" ref="J39:O39">J40+J41</f>
        <v>2196</v>
      </c>
      <c r="K39" s="12">
        <f t="shared" si="50"/>
        <v>4847</v>
      </c>
      <c r="L39" s="12">
        <f t="shared" si="50"/>
        <v>1118</v>
      </c>
      <c r="M39" s="12">
        <f t="shared" si="50"/>
        <v>3125</v>
      </c>
      <c r="N39" s="12">
        <f t="shared" si="50"/>
        <v>5495</v>
      </c>
      <c r="O39" s="12">
        <f t="shared" si="50"/>
        <v>1330</v>
      </c>
      <c r="P39" s="12">
        <f aca="true" t="shared" si="51" ref="P39:X39">P40+P41</f>
        <v>3565</v>
      </c>
      <c r="Q39" s="12">
        <f t="shared" si="51"/>
        <v>6601</v>
      </c>
      <c r="R39" s="12">
        <f t="shared" si="51"/>
        <v>1705</v>
      </c>
      <c r="S39" s="12">
        <f t="shared" si="51"/>
        <v>4287</v>
      </c>
      <c r="T39" s="12">
        <f t="shared" si="51"/>
        <v>8209</v>
      </c>
      <c r="U39" s="12">
        <f t="shared" si="51"/>
        <v>1542</v>
      </c>
      <c r="V39" s="12">
        <f t="shared" si="51"/>
        <v>5261</v>
      </c>
      <c r="W39" s="12">
        <f t="shared" si="51"/>
        <v>10190</v>
      </c>
      <c r="X39" s="12">
        <f t="shared" si="51"/>
        <v>1865</v>
      </c>
      <c r="Y39" s="12">
        <f aca="true" t="shared" si="52" ref="Y39:AD39">Y40+Y41</f>
        <v>6793</v>
      </c>
      <c r="Z39" s="12">
        <f t="shared" si="52"/>
        <v>12705</v>
      </c>
      <c r="AA39" s="12">
        <f t="shared" si="52"/>
        <v>2111</v>
      </c>
      <c r="AB39" s="12">
        <f t="shared" si="52"/>
        <v>7253</v>
      </c>
      <c r="AC39" s="12">
        <f t="shared" si="52"/>
        <v>13523</v>
      </c>
      <c r="AD39" s="12">
        <f t="shared" si="52"/>
        <v>2498</v>
      </c>
      <c r="AE39" s="12"/>
      <c r="AF39" s="54">
        <v>6.2</v>
      </c>
      <c r="AG39" s="32"/>
      <c r="AH39" s="12" t="s">
        <v>14</v>
      </c>
    </row>
    <row r="40" spans="1:34" s="2" customFormat="1" ht="22.5" customHeight="1">
      <c r="A40" s="27" t="s">
        <v>68</v>
      </c>
      <c r="B40" s="28"/>
      <c r="C40" s="29" t="s">
        <v>22</v>
      </c>
      <c r="D40" s="12">
        <v>371</v>
      </c>
      <c r="E40" s="12">
        <v>1980</v>
      </c>
      <c r="F40" s="12">
        <v>413</v>
      </c>
      <c r="G40" s="12">
        <v>364</v>
      </c>
      <c r="H40" s="12">
        <v>1864</v>
      </c>
      <c r="I40" s="12">
        <v>457</v>
      </c>
      <c r="J40" s="12">
        <v>247</v>
      </c>
      <c r="K40" s="12">
        <v>1728</v>
      </c>
      <c r="L40" s="12">
        <v>479</v>
      </c>
      <c r="M40" s="12">
        <v>886</v>
      </c>
      <c r="N40" s="12">
        <v>1911</v>
      </c>
      <c r="O40" s="12">
        <v>597</v>
      </c>
      <c r="P40" s="12">
        <v>977</v>
      </c>
      <c r="Q40" s="12">
        <v>2459</v>
      </c>
      <c r="R40" s="12">
        <v>672</v>
      </c>
      <c r="S40" s="12">
        <v>1337</v>
      </c>
      <c r="T40" s="12">
        <v>3488</v>
      </c>
      <c r="U40" s="12">
        <v>540</v>
      </c>
      <c r="V40" s="12">
        <v>1538</v>
      </c>
      <c r="W40" s="12">
        <v>4231</v>
      </c>
      <c r="X40" s="12">
        <v>621</v>
      </c>
      <c r="Y40" s="12">
        <v>2279</v>
      </c>
      <c r="Z40" s="12">
        <v>5481</v>
      </c>
      <c r="AA40" s="12">
        <v>668</v>
      </c>
      <c r="AB40" s="12">
        <v>2371</v>
      </c>
      <c r="AC40" s="12">
        <v>5710</v>
      </c>
      <c r="AD40" s="12">
        <v>777</v>
      </c>
      <c r="AE40" s="12"/>
      <c r="AF40" s="10" t="s">
        <v>73</v>
      </c>
      <c r="AG40" s="28"/>
      <c r="AH40" s="12" t="s">
        <v>5</v>
      </c>
    </row>
    <row r="41" spans="1:34" s="8" customFormat="1" ht="22.5" customHeight="1">
      <c r="A41" s="33" t="s">
        <v>69</v>
      </c>
      <c r="B41" s="34"/>
      <c r="C41" s="35" t="s">
        <v>40</v>
      </c>
      <c r="D41" s="36">
        <v>1436</v>
      </c>
      <c r="E41" s="36">
        <v>2298</v>
      </c>
      <c r="F41" s="36">
        <v>714</v>
      </c>
      <c r="G41" s="36">
        <v>1658</v>
      </c>
      <c r="H41" s="36">
        <v>2653</v>
      </c>
      <c r="I41" s="36">
        <v>664</v>
      </c>
      <c r="J41" s="36">
        <v>1949</v>
      </c>
      <c r="K41" s="36">
        <v>3119</v>
      </c>
      <c r="L41" s="36">
        <v>639</v>
      </c>
      <c r="M41" s="36">
        <v>2239</v>
      </c>
      <c r="N41" s="36">
        <v>3584</v>
      </c>
      <c r="O41" s="36">
        <v>733</v>
      </c>
      <c r="P41" s="36">
        <v>2588</v>
      </c>
      <c r="Q41" s="36">
        <v>4142</v>
      </c>
      <c r="R41" s="36">
        <v>1033</v>
      </c>
      <c r="S41" s="36">
        <v>2950</v>
      </c>
      <c r="T41" s="36">
        <v>4721</v>
      </c>
      <c r="U41" s="36">
        <v>1002</v>
      </c>
      <c r="V41" s="36">
        <v>3723</v>
      </c>
      <c r="W41" s="36">
        <v>5959</v>
      </c>
      <c r="X41" s="36">
        <v>1244</v>
      </c>
      <c r="Y41" s="36">
        <v>4514</v>
      </c>
      <c r="Z41" s="36">
        <v>7224</v>
      </c>
      <c r="AA41" s="36">
        <v>1443</v>
      </c>
      <c r="AB41" s="36">
        <v>4882</v>
      </c>
      <c r="AC41" s="36">
        <v>7813</v>
      </c>
      <c r="AD41" s="36">
        <v>1721</v>
      </c>
      <c r="AE41" s="36"/>
      <c r="AF41" s="37" t="s">
        <v>74</v>
      </c>
      <c r="AG41" s="34"/>
      <c r="AH41" s="36" t="s">
        <v>6</v>
      </c>
    </row>
    <row r="42" spans="1:34" s="1" customFormat="1" ht="19.5" customHeight="1">
      <c r="A42" s="38"/>
      <c r="B42" s="38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O42" s="40"/>
      <c r="P42" s="40"/>
      <c r="Q42" s="41" t="s">
        <v>72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2"/>
      <c r="AG42" s="42"/>
      <c r="AH42" s="19" t="s">
        <v>39</v>
      </c>
    </row>
    <row r="43" spans="1:34" s="5" customFormat="1" ht="27" customHeight="1">
      <c r="A43" s="62" t="s">
        <v>65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7" t="s">
        <v>51</v>
      </c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</row>
    <row r="44" spans="1:34" s="5" customFormat="1" ht="27" customHeight="1">
      <c r="A44" s="62" t="s">
        <v>50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7" t="s">
        <v>52</v>
      </c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</row>
    <row r="45" spans="1:34" s="5" customFormat="1" ht="27" customHeight="1">
      <c r="A45" s="64" t="s">
        <v>66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 t="s">
        <v>67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</row>
    <row r="46" spans="1:34" s="7" customFormat="1" ht="27" customHeight="1">
      <c r="A46" s="13"/>
      <c r="B46" s="14"/>
      <c r="C46" s="14"/>
      <c r="D46" s="15"/>
      <c r="E46" s="15"/>
      <c r="F46" s="15"/>
      <c r="G46" s="15"/>
      <c r="H46" s="16"/>
      <c r="I46" s="16"/>
      <c r="J46" s="15"/>
      <c r="K46" s="15"/>
      <c r="L46" s="15"/>
      <c r="P46" s="59" t="s">
        <v>71</v>
      </c>
      <c r="Q46" s="59"/>
      <c r="R46" s="59"/>
      <c r="S46" s="65" t="s">
        <v>81</v>
      </c>
      <c r="T46" s="65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3"/>
      <c r="AG46" s="18"/>
      <c r="AH46" s="18"/>
    </row>
    <row r="47" spans="1:34" s="7" customFormat="1" ht="22.5" customHeight="1">
      <c r="A47" s="63" t="s">
        <v>2</v>
      </c>
      <c r="B47" s="63"/>
      <c r="C47" s="63"/>
      <c r="D47" s="58" t="s">
        <v>75</v>
      </c>
      <c r="E47" s="58"/>
      <c r="F47" s="58"/>
      <c r="G47" s="58" t="s">
        <v>76</v>
      </c>
      <c r="H47" s="58"/>
      <c r="I47" s="58"/>
      <c r="J47" s="58" t="s">
        <v>77</v>
      </c>
      <c r="K47" s="58"/>
      <c r="L47" s="58"/>
      <c r="M47" s="58" t="s">
        <v>78</v>
      </c>
      <c r="N47" s="58"/>
      <c r="O47" s="58"/>
      <c r="P47" s="58" t="s">
        <v>79</v>
      </c>
      <c r="Q47" s="58"/>
      <c r="R47" s="58"/>
      <c r="S47" s="58" t="s">
        <v>80</v>
      </c>
      <c r="T47" s="58"/>
      <c r="U47" s="58"/>
      <c r="V47" s="58" t="s">
        <v>82</v>
      </c>
      <c r="W47" s="58"/>
      <c r="X47" s="58"/>
      <c r="Y47" s="58" t="s">
        <v>83</v>
      </c>
      <c r="Z47" s="58"/>
      <c r="AA47" s="58"/>
      <c r="AB47" s="58" t="s">
        <v>84</v>
      </c>
      <c r="AC47" s="58"/>
      <c r="AD47" s="58"/>
      <c r="AE47" s="19"/>
      <c r="AF47" s="61" t="s">
        <v>31</v>
      </c>
      <c r="AG47" s="61"/>
      <c r="AH47" s="61"/>
    </row>
    <row r="48" spans="1:34" s="7" customFormat="1" ht="22.5" customHeight="1">
      <c r="A48" s="63"/>
      <c r="B48" s="63"/>
      <c r="C48" s="63"/>
      <c r="D48" s="20" t="s">
        <v>3</v>
      </c>
      <c r="E48" s="20" t="s">
        <v>4</v>
      </c>
      <c r="F48" s="20" t="s">
        <v>55</v>
      </c>
      <c r="G48" s="20" t="s">
        <v>3</v>
      </c>
      <c r="H48" s="20" t="s">
        <v>4</v>
      </c>
      <c r="I48" s="20" t="s">
        <v>55</v>
      </c>
      <c r="J48" s="20" t="s">
        <v>3</v>
      </c>
      <c r="K48" s="20" t="s">
        <v>4</v>
      </c>
      <c r="L48" s="20" t="s">
        <v>55</v>
      </c>
      <c r="M48" s="20" t="s">
        <v>3</v>
      </c>
      <c r="N48" s="20" t="s">
        <v>4</v>
      </c>
      <c r="O48" s="20" t="s">
        <v>55</v>
      </c>
      <c r="P48" s="20" t="s">
        <v>3</v>
      </c>
      <c r="Q48" s="20" t="s">
        <v>4</v>
      </c>
      <c r="R48" s="20" t="s">
        <v>55</v>
      </c>
      <c r="S48" s="20" t="s">
        <v>3</v>
      </c>
      <c r="T48" s="20" t="s">
        <v>4</v>
      </c>
      <c r="U48" s="20" t="s">
        <v>55</v>
      </c>
      <c r="V48" s="20" t="s">
        <v>3</v>
      </c>
      <c r="W48" s="20" t="s">
        <v>4</v>
      </c>
      <c r="X48" s="20" t="s">
        <v>55</v>
      </c>
      <c r="Y48" s="20" t="s">
        <v>3</v>
      </c>
      <c r="Z48" s="20" t="s">
        <v>4</v>
      </c>
      <c r="AA48" s="20" t="s">
        <v>55</v>
      </c>
      <c r="AB48" s="20" t="s">
        <v>3</v>
      </c>
      <c r="AC48" s="20" t="s">
        <v>4</v>
      </c>
      <c r="AD48" s="20" t="s">
        <v>55</v>
      </c>
      <c r="AE48" s="21"/>
      <c r="AF48" s="61"/>
      <c r="AG48" s="61"/>
      <c r="AH48" s="61"/>
    </row>
    <row r="49" spans="1:34" s="7" customFormat="1" ht="22.5" customHeight="1">
      <c r="A49" s="63"/>
      <c r="B49" s="63"/>
      <c r="C49" s="63"/>
      <c r="D49" s="21"/>
      <c r="E49" s="21"/>
      <c r="F49" s="21" t="s">
        <v>49</v>
      </c>
      <c r="G49" s="21"/>
      <c r="H49" s="21"/>
      <c r="I49" s="21" t="s">
        <v>49</v>
      </c>
      <c r="J49" s="21"/>
      <c r="K49" s="21"/>
      <c r="L49" s="21" t="s">
        <v>49</v>
      </c>
      <c r="M49" s="21"/>
      <c r="N49" s="21"/>
      <c r="O49" s="21" t="s">
        <v>49</v>
      </c>
      <c r="P49" s="21"/>
      <c r="Q49" s="21"/>
      <c r="R49" s="21" t="s">
        <v>49</v>
      </c>
      <c r="S49" s="21"/>
      <c r="T49" s="21"/>
      <c r="U49" s="21" t="s">
        <v>49</v>
      </c>
      <c r="V49" s="21"/>
      <c r="W49" s="21"/>
      <c r="X49" s="21" t="s">
        <v>49</v>
      </c>
      <c r="Y49" s="21"/>
      <c r="Z49" s="21"/>
      <c r="AA49" s="21" t="s">
        <v>49</v>
      </c>
      <c r="AB49" s="21"/>
      <c r="AC49" s="21"/>
      <c r="AD49" s="21" t="s">
        <v>49</v>
      </c>
      <c r="AE49" s="21"/>
      <c r="AF49" s="61"/>
      <c r="AG49" s="61"/>
      <c r="AH49" s="61"/>
    </row>
    <row r="50" spans="1:34" s="7" customFormat="1" ht="22.5" customHeight="1">
      <c r="A50" s="63"/>
      <c r="B50" s="63"/>
      <c r="C50" s="63"/>
      <c r="D50" s="22" t="s">
        <v>0</v>
      </c>
      <c r="E50" s="22" t="s">
        <v>1</v>
      </c>
      <c r="F50" s="22" t="s">
        <v>48</v>
      </c>
      <c r="G50" s="22" t="s">
        <v>0</v>
      </c>
      <c r="H50" s="22" t="s">
        <v>1</v>
      </c>
      <c r="I50" s="22" t="s">
        <v>48</v>
      </c>
      <c r="J50" s="22" t="s">
        <v>0</v>
      </c>
      <c r="K50" s="22" t="s">
        <v>1</v>
      </c>
      <c r="L50" s="22" t="s">
        <v>48</v>
      </c>
      <c r="M50" s="22" t="s">
        <v>0</v>
      </c>
      <c r="N50" s="22" t="s">
        <v>1</v>
      </c>
      <c r="O50" s="22" t="s">
        <v>48</v>
      </c>
      <c r="P50" s="22" t="s">
        <v>0</v>
      </c>
      <c r="Q50" s="22" t="s">
        <v>1</v>
      </c>
      <c r="R50" s="22" t="s">
        <v>48</v>
      </c>
      <c r="S50" s="22" t="s">
        <v>0</v>
      </c>
      <c r="T50" s="22" t="s">
        <v>1</v>
      </c>
      <c r="U50" s="22" t="s">
        <v>48</v>
      </c>
      <c r="V50" s="22" t="s">
        <v>0</v>
      </c>
      <c r="W50" s="22" t="s">
        <v>1</v>
      </c>
      <c r="X50" s="22" t="s">
        <v>48</v>
      </c>
      <c r="Y50" s="22" t="s">
        <v>0</v>
      </c>
      <c r="Z50" s="22" t="s">
        <v>1</v>
      </c>
      <c r="AA50" s="22" t="s">
        <v>48</v>
      </c>
      <c r="AB50" s="22" t="s">
        <v>0</v>
      </c>
      <c r="AC50" s="22" t="s">
        <v>1</v>
      </c>
      <c r="AD50" s="22" t="s">
        <v>48</v>
      </c>
      <c r="AE50" s="22"/>
      <c r="AF50" s="61"/>
      <c r="AG50" s="61"/>
      <c r="AH50" s="61"/>
    </row>
    <row r="51" spans="1:34" s="7" customFormat="1" ht="22.5" customHeight="1">
      <c r="A51" s="60">
        <v>1</v>
      </c>
      <c r="B51" s="60"/>
      <c r="C51" s="60"/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3">
        <v>10</v>
      </c>
      <c r="M51" s="23">
        <v>11</v>
      </c>
      <c r="N51" s="23">
        <v>12</v>
      </c>
      <c r="O51" s="23">
        <v>13</v>
      </c>
      <c r="P51" s="23">
        <v>14</v>
      </c>
      <c r="Q51" s="23">
        <v>15</v>
      </c>
      <c r="R51" s="23">
        <v>16</v>
      </c>
      <c r="S51" s="23">
        <v>17</v>
      </c>
      <c r="T51" s="23">
        <v>18</v>
      </c>
      <c r="U51" s="23">
        <v>19</v>
      </c>
      <c r="V51" s="23">
        <v>20</v>
      </c>
      <c r="W51" s="23">
        <v>21</v>
      </c>
      <c r="X51" s="23">
        <v>22</v>
      </c>
      <c r="Y51" s="23">
        <v>23</v>
      </c>
      <c r="Z51" s="23">
        <v>24</v>
      </c>
      <c r="AA51" s="23">
        <v>25</v>
      </c>
      <c r="AB51" s="23">
        <v>26</v>
      </c>
      <c r="AC51" s="23">
        <v>27</v>
      </c>
      <c r="AD51" s="23">
        <v>28</v>
      </c>
      <c r="AE51" s="23"/>
      <c r="AF51" s="60">
        <v>1</v>
      </c>
      <c r="AG51" s="60"/>
      <c r="AH51" s="60"/>
    </row>
    <row r="52" spans="1:34" s="3" customFormat="1" ht="22.5" customHeight="1">
      <c r="A52" s="24">
        <v>7</v>
      </c>
      <c r="B52" s="25"/>
      <c r="C52" s="26" t="s">
        <v>58</v>
      </c>
      <c r="D52" s="9">
        <f>D53+D54</f>
        <v>9646</v>
      </c>
      <c r="E52" s="9">
        <f>E53+E54</f>
        <v>15380</v>
      </c>
      <c r="F52" s="9">
        <f>F53+F54</f>
        <v>2275</v>
      </c>
      <c r="G52" s="9">
        <f aca="true" t="shared" si="53" ref="G52:O52">G53+G54</f>
        <v>6355</v>
      </c>
      <c r="H52" s="9">
        <f t="shared" si="53"/>
        <v>19071</v>
      </c>
      <c r="I52" s="9">
        <f t="shared" si="53"/>
        <v>2771</v>
      </c>
      <c r="J52" s="9">
        <f t="shared" si="53"/>
        <v>6724</v>
      </c>
      <c r="K52" s="9">
        <f t="shared" si="53"/>
        <v>24666</v>
      </c>
      <c r="L52" s="9">
        <f t="shared" si="53"/>
        <v>4102</v>
      </c>
      <c r="M52" s="9">
        <f t="shared" si="53"/>
        <v>7327</v>
      </c>
      <c r="N52" s="9">
        <f t="shared" si="53"/>
        <v>30031</v>
      </c>
      <c r="O52" s="9">
        <f t="shared" si="53"/>
        <v>4325</v>
      </c>
      <c r="P52" s="9">
        <f aca="true" t="shared" si="54" ref="P52:U52">P53+P54</f>
        <v>10641</v>
      </c>
      <c r="Q52" s="9">
        <f t="shared" si="54"/>
        <v>37495</v>
      </c>
      <c r="R52" s="9">
        <f t="shared" si="54"/>
        <v>6071</v>
      </c>
      <c r="S52" s="9">
        <f t="shared" si="54"/>
        <v>16887</v>
      </c>
      <c r="T52" s="9">
        <f t="shared" si="54"/>
        <v>51062</v>
      </c>
      <c r="U52" s="9">
        <f t="shared" si="54"/>
        <v>5858</v>
      </c>
      <c r="V52" s="9">
        <f aca="true" t="shared" si="55" ref="V52:AD52">V53+V54</f>
        <v>19303</v>
      </c>
      <c r="W52" s="9">
        <f t="shared" si="55"/>
        <v>59547</v>
      </c>
      <c r="X52" s="9">
        <f t="shared" si="55"/>
        <v>9113</v>
      </c>
      <c r="Y52" s="9">
        <f t="shared" si="55"/>
        <v>23324</v>
      </c>
      <c r="Z52" s="9">
        <f t="shared" si="55"/>
        <v>78894</v>
      </c>
      <c r="AA52" s="9">
        <f t="shared" si="55"/>
        <v>9588</v>
      </c>
      <c r="AB52" s="9">
        <f t="shared" si="55"/>
        <v>24100</v>
      </c>
      <c r="AC52" s="9">
        <f t="shared" si="55"/>
        <v>88828</v>
      </c>
      <c r="AD52" s="9">
        <f t="shared" si="55"/>
        <v>11350</v>
      </c>
      <c r="AE52" s="9"/>
      <c r="AF52" s="24">
        <v>7</v>
      </c>
      <c r="AG52" s="19"/>
      <c r="AH52" s="9" t="s">
        <v>60</v>
      </c>
    </row>
    <row r="53" spans="1:34" s="2" customFormat="1" ht="22.5" customHeight="1">
      <c r="A53" s="27" t="s">
        <v>68</v>
      </c>
      <c r="B53" s="28"/>
      <c r="C53" s="29" t="s">
        <v>22</v>
      </c>
      <c r="D53" s="12">
        <f>D56+D58+D61+D64</f>
        <v>7372</v>
      </c>
      <c r="E53" s="12">
        <f>E56+E58+E61+E64</f>
        <v>6992</v>
      </c>
      <c r="F53" s="12">
        <f>F56+F58+F61+F64</f>
        <v>1465</v>
      </c>
      <c r="G53" s="12">
        <f aca="true" t="shared" si="56" ref="G53:L53">G56+G58+G61+G64</f>
        <v>3925</v>
      </c>
      <c r="H53" s="12">
        <f t="shared" si="56"/>
        <v>8194</v>
      </c>
      <c r="I53" s="12">
        <f t="shared" si="56"/>
        <v>1573</v>
      </c>
      <c r="J53" s="12">
        <f t="shared" si="56"/>
        <v>4156</v>
      </c>
      <c r="K53" s="12">
        <f t="shared" si="56"/>
        <v>10795</v>
      </c>
      <c r="L53" s="12">
        <f t="shared" si="56"/>
        <v>2189</v>
      </c>
      <c r="M53" s="12">
        <f aca="true" t="shared" si="57" ref="M53:R53">M56+M58+M61+M64</f>
        <v>4635</v>
      </c>
      <c r="N53" s="12">
        <f t="shared" si="57"/>
        <v>12916</v>
      </c>
      <c r="O53" s="12">
        <f t="shared" si="57"/>
        <v>2222</v>
      </c>
      <c r="P53" s="12">
        <f t="shared" si="57"/>
        <v>7824</v>
      </c>
      <c r="Q53" s="12">
        <f t="shared" si="57"/>
        <v>17384</v>
      </c>
      <c r="R53" s="12">
        <f t="shared" si="57"/>
        <v>3059</v>
      </c>
      <c r="S53" s="12">
        <f aca="true" t="shared" si="58" ref="S53:X53">S56+S58+S61+S64</f>
        <v>13492</v>
      </c>
      <c r="T53" s="12">
        <f t="shared" si="58"/>
        <v>27472</v>
      </c>
      <c r="U53" s="12">
        <f t="shared" si="58"/>
        <v>2639</v>
      </c>
      <c r="V53" s="12">
        <f t="shared" si="58"/>
        <v>15216</v>
      </c>
      <c r="W53" s="12">
        <f t="shared" si="58"/>
        <v>30892</v>
      </c>
      <c r="X53" s="12">
        <f t="shared" si="58"/>
        <v>3677</v>
      </c>
      <c r="Y53" s="12">
        <f aca="true" t="shared" si="59" ref="Y53:AD53">Y56+Y58+Y61+Y64</f>
        <v>18805</v>
      </c>
      <c r="Z53" s="12">
        <f t="shared" si="59"/>
        <v>45202</v>
      </c>
      <c r="AA53" s="12">
        <f t="shared" si="59"/>
        <v>3593</v>
      </c>
      <c r="AB53" s="12">
        <f t="shared" si="59"/>
        <v>19248</v>
      </c>
      <c r="AC53" s="12">
        <f t="shared" si="59"/>
        <v>49188</v>
      </c>
      <c r="AD53" s="12">
        <f t="shared" si="59"/>
        <v>4138</v>
      </c>
      <c r="AE53" s="12"/>
      <c r="AF53" s="10" t="s">
        <v>73</v>
      </c>
      <c r="AG53" s="31"/>
      <c r="AH53" s="12" t="s">
        <v>5</v>
      </c>
    </row>
    <row r="54" spans="1:34" s="2" customFormat="1" ht="22.5" customHeight="1">
      <c r="A54" s="27" t="s">
        <v>69</v>
      </c>
      <c r="B54" s="28"/>
      <c r="C54" s="30" t="s">
        <v>40</v>
      </c>
      <c r="D54" s="12">
        <f>D59+D62+D65</f>
        <v>2274</v>
      </c>
      <c r="E54" s="12">
        <f>E59+E62+E65</f>
        <v>8388</v>
      </c>
      <c r="F54" s="12">
        <f>F59+F62+F65</f>
        <v>810</v>
      </c>
      <c r="G54" s="12">
        <f aca="true" t="shared" si="60" ref="G54:L54">G59+G62+G65</f>
        <v>2430</v>
      </c>
      <c r="H54" s="12">
        <f t="shared" si="60"/>
        <v>10877</v>
      </c>
      <c r="I54" s="12">
        <f t="shared" si="60"/>
        <v>1198</v>
      </c>
      <c r="J54" s="12">
        <f t="shared" si="60"/>
        <v>2568</v>
      </c>
      <c r="K54" s="12">
        <f t="shared" si="60"/>
        <v>13871</v>
      </c>
      <c r="L54" s="12">
        <f t="shared" si="60"/>
        <v>1913</v>
      </c>
      <c r="M54" s="12">
        <f aca="true" t="shared" si="61" ref="M54:R54">M59+M62+M65</f>
        <v>2692</v>
      </c>
      <c r="N54" s="12">
        <f t="shared" si="61"/>
        <v>17115</v>
      </c>
      <c r="O54" s="12">
        <f t="shared" si="61"/>
        <v>2103</v>
      </c>
      <c r="P54" s="12">
        <f t="shared" si="61"/>
        <v>2817</v>
      </c>
      <c r="Q54" s="12">
        <f t="shared" si="61"/>
        <v>20111</v>
      </c>
      <c r="R54" s="12">
        <f t="shared" si="61"/>
        <v>3012</v>
      </c>
      <c r="S54" s="12">
        <f aca="true" t="shared" si="62" ref="S54:X54">S59+S62+S65</f>
        <v>3395</v>
      </c>
      <c r="T54" s="12">
        <f t="shared" si="62"/>
        <v>23590</v>
      </c>
      <c r="U54" s="12">
        <f t="shared" si="62"/>
        <v>3219</v>
      </c>
      <c r="V54" s="12">
        <f t="shared" si="62"/>
        <v>4087</v>
      </c>
      <c r="W54" s="12">
        <f t="shared" si="62"/>
        <v>28655</v>
      </c>
      <c r="X54" s="12">
        <f t="shared" si="62"/>
        <v>5436</v>
      </c>
      <c r="Y54" s="12">
        <f aca="true" t="shared" si="63" ref="Y54:AD54">Y59+Y62+Y65</f>
        <v>4519</v>
      </c>
      <c r="Z54" s="12">
        <f t="shared" si="63"/>
        <v>33692</v>
      </c>
      <c r="AA54" s="12">
        <f t="shared" si="63"/>
        <v>5995</v>
      </c>
      <c r="AB54" s="12">
        <f t="shared" si="63"/>
        <v>4852</v>
      </c>
      <c r="AC54" s="12">
        <f t="shared" si="63"/>
        <v>39640</v>
      </c>
      <c r="AD54" s="12">
        <f t="shared" si="63"/>
        <v>7212</v>
      </c>
      <c r="AE54" s="12"/>
      <c r="AF54" s="10" t="s">
        <v>74</v>
      </c>
      <c r="AG54" s="31"/>
      <c r="AH54" s="12" t="s">
        <v>6</v>
      </c>
    </row>
    <row r="55" spans="1:34" s="2" customFormat="1" ht="22.5" customHeight="1">
      <c r="A55" s="54">
        <v>7.1</v>
      </c>
      <c r="B55" s="32"/>
      <c r="C55" s="29" t="s">
        <v>32</v>
      </c>
      <c r="D55" s="12">
        <f aca="true" t="shared" si="64" ref="D55:AD55">D56</f>
        <v>3340</v>
      </c>
      <c r="E55" s="12">
        <f t="shared" si="64"/>
        <v>2610</v>
      </c>
      <c r="F55" s="12">
        <f t="shared" si="64"/>
        <v>676</v>
      </c>
      <c r="G55" s="12">
        <f t="shared" si="64"/>
        <v>1699</v>
      </c>
      <c r="H55" s="12">
        <f t="shared" si="64"/>
        <v>3137</v>
      </c>
      <c r="I55" s="12">
        <f t="shared" si="64"/>
        <v>713</v>
      </c>
      <c r="J55" s="12">
        <f t="shared" si="64"/>
        <v>1875</v>
      </c>
      <c r="K55" s="12">
        <f t="shared" si="64"/>
        <v>3613</v>
      </c>
      <c r="L55" s="12">
        <f t="shared" si="64"/>
        <v>794</v>
      </c>
      <c r="M55" s="12">
        <f t="shared" si="64"/>
        <v>2153</v>
      </c>
      <c r="N55" s="12">
        <f t="shared" si="64"/>
        <v>4247</v>
      </c>
      <c r="O55" s="12">
        <f t="shared" si="64"/>
        <v>762</v>
      </c>
      <c r="P55" s="12">
        <f t="shared" si="64"/>
        <v>2852</v>
      </c>
      <c r="Q55" s="12">
        <f t="shared" si="64"/>
        <v>3912</v>
      </c>
      <c r="R55" s="12">
        <f t="shared" si="64"/>
        <v>836</v>
      </c>
      <c r="S55" s="12">
        <f t="shared" si="64"/>
        <v>1869</v>
      </c>
      <c r="T55" s="12">
        <f t="shared" si="64"/>
        <v>3737</v>
      </c>
      <c r="U55" s="12">
        <f t="shared" si="64"/>
        <v>981</v>
      </c>
      <c r="V55" s="12">
        <f t="shared" si="64"/>
        <v>2102</v>
      </c>
      <c r="W55" s="12">
        <f t="shared" si="64"/>
        <v>3944</v>
      </c>
      <c r="X55" s="12">
        <f t="shared" si="64"/>
        <v>993</v>
      </c>
      <c r="Y55" s="12">
        <f t="shared" si="64"/>
        <v>2486</v>
      </c>
      <c r="Z55" s="12">
        <f t="shared" si="64"/>
        <v>4491</v>
      </c>
      <c r="AA55" s="12">
        <f t="shared" si="64"/>
        <v>1138</v>
      </c>
      <c r="AB55" s="12">
        <f t="shared" si="64"/>
        <v>3013</v>
      </c>
      <c r="AC55" s="12">
        <f t="shared" si="64"/>
        <v>3962</v>
      </c>
      <c r="AD55" s="12">
        <f t="shared" si="64"/>
        <v>1347</v>
      </c>
      <c r="AE55" s="12"/>
      <c r="AF55" s="54">
        <v>7.1</v>
      </c>
      <c r="AG55" s="31"/>
      <c r="AH55" s="12" t="s">
        <v>15</v>
      </c>
    </row>
    <row r="56" spans="1:34" s="2" customFormat="1" ht="22.5" customHeight="1">
      <c r="A56" s="27" t="s">
        <v>68</v>
      </c>
      <c r="B56" s="28"/>
      <c r="C56" s="29" t="s">
        <v>22</v>
      </c>
      <c r="D56" s="12">
        <v>3340</v>
      </c>
      <c r="E56" s="12">
        <v>2610</v>
      </c>
      <c r="F56" s="12">
        <v>676</v>
      </c>
      <c r="G56" s="12">
        <v>1699</v>
      </c>
      <c r="H56" s="12">
        <v>3137</v>
      </c>
      <c r="I56" s="12">
        <v>713</v>
      </c>
      <c r="J56" s="12">
        <v>1875</v>
      </c>
      <c r="K56" s="12">
        <v>3613</v>
      </c>
      <c r="L56" s="12">
        <v>794</v>
      </c>
      <c r="M56" s="12">
        <v>2153</v>
      </c>
      <c r="N56" s="12">
        <v>4247</v>
      </c>
      <c r="O56" s="12">
        <v>762</v>
      </c>
      <c r="P56" s="12">
        <v>2852</v>
      </c>
      <c r="Q56" s="12">
        <v>3912</v>
      </c>
      <c r="R56" s="12">
        <v>836</v>
      </c>
      <c r="S56" s="12">
        <v>1869</v>
      </c>
      <c r="T56" s="12">
        <v>3737</v>
      </c>
      <c r="U56" s="12">
        <v>981</v>
      </c>
      <c r="V56" s="12">
        <v>2102</v>
      </c>
      <c r="W56" s="12">
        <v>3944</v>
      </c>
      <c r="X56" s="12">
        <v>993</v>
      </c>
      <c r="Y56" s="12">
        <v>2486</v>
      </c>
      <c r="Z56" s="12">
        <v>4491</v>
      </c>
      <c r="AA56" s="12">
        <v>1138</v>
      </c>
      <c r="AB56" s="12">
        <v>3013</v>
      </c>
      <c r="AC56" s="12">
        <v>3962</v>
      </c>
      <c r="AD56" s="12">
        <v>1347</v>
      </c>
      <c r="AE56" s="12"/>
      <c r="AF56" s="10" t="s">
        <v>73</v>
      </c>
      <c r="AG56" s="31"/>
      <c r="AH56" s="12" t="s">
        <v>5</v>
      </c>
    </row>
    <row r="57" spans="1:34" s="2" customFormat="1" ht="22.5" customHeight="1">
      <c r="A57" s="54">
        <v>7.2</v>
      </c>
      <c r="B57" s="32"/>
      <c r="C57" s="30" t="s">
        <v>64</v>
      </c>
      <c r="D57" s="12">
        <f aca="true" t="shared" si="65" ref="D57:I57">D58+D59</f>
        <v>4859</v>
      </c>
      <c r="E57" s="12">
        <f t="shared" si="65"/>
        <v>10869</v>
      </c>
      <c r="F57" s="12">
        <f t="shared" si="65"/>
        <v>691</v>
      </c>
      <c r="G57" s="12">
        <f t="shared" si="65"/>
        <v>3591</v>
      </c>
      <c r="H57" s="12">
        <f t="shared" si="65"/>
        <v>12876</v>
      </c>
      <c r="I57" s="12">
        <f t="shared" si="65"/>
        <v>1037</v>
      </c>
      <c r="J57" s="12">
        <f aca="true" t="shared" si="66" ref="J57:O57">J58+J59</f>
        <v>3652</v>
      </c>
      <c r="K57" s="12">
        <f t="shared" si="66"/>
        <v>18192</v>
      </c>
      <c r="L57" s="12">
        <f t="shared" si="66"/>
        <v>1461</v>
      </c>
      <c r="M57" s="12">
        <f t="shared" si="66"/>
        <v>4080</v>
      </c>
      <c r="N57" s="12">
        <f t="shared" si="66"/>
        <v>22729</v>
      </c>
      <c r="O57" s="12">
        <f t="shared" si="66"/>
        <v>1613</v>
      </c>
      <c r="P57" s="12">
        <f aca="true" t="shared" si="67" ref="P57:X57">P58+P59</f>
        <v>4666</v>
      </c>
      <c r="Q57" s="12">
        <f t="shared" si="67"/>
        <v>29705</v>
      </c>
      <c r="R57" s="12">
        <f t="shared" si="67"/>
        <v>2224</v>
      </c>
      <c r="S57" s="12">
        <f t="shared" si="67"/>
        <v>11090</v>
      </c>
      <c r="T57" s="12">
        <f t="shared" si="67"/>
        <v>42666</v>
      </c>
      <c r="U57" s="12">
        <f t="shared" si="67"/>
        <v>2800</v>
      </c>
      <c r="V57" s="12">
        <f t="shared" si="67"/>
        <v>12250</v>
      </c>
      <c r="W57" s="12">
        <f t="shared" si="67"/>
        <v>50400</v>
      </c>
      <c r="X57" s="12">
        <f t="shared" si="67"/>
        <v>4758</v>
      </c>
      <c r="Y57" s="12">
        <f aca="true" t="shared" si="68" ref="Y57:AD57">Y58+Y59</f>
        <v>13679</v>
      </c>
      <c r="Z57" s="12">
        <f t="shared" si="68"/>
        <v>66852</v>
      </c>
      <c r="AA57" s="12">
        <f t="shared" si="68"/>
        <v>5542</v>
      </c>
      <c r="AB57" s="12">
        <f t="shared" si="68"/>
        <v>14847</v>
      </c>
      <c r="AC57" s="12">
        <f t="shared" si="68"/>
        <v>75809</v>
      </c>
      <c r="AD57" s="12">
        <f t="shared" si="68"/>
        <v>6560</v>
      </c>
      <c r="AE57" s="12"/>
      <c r="AF57" s="54">
        <v>7.2</v>
      </c>
      <c r="AG57" s="31"/>
      <c r="AH57" s="12" t="s">
        <v>16</v>
      </c>
    </row>
    <row r="58" spans="1:34" s="2" customFormat="1" ht="22.5" customHeight="1">
      <c r="A58" s="27" t="s">
        <v>68</v>
      </c>
      <c r="B58" s="28"/>
      <c r="C58" s="29" t="s">
        <v>22</v>
      </c>
      <c r="D58" s="12">
        <v>2737</v>
      </c>
      <c r="E58" s="12">
        <v>3043</v>
      </c>
      <c r="F58" s="12">
        <v>88</v>
      </c>
      <c r="G58" s="12">
        <v>1320</v>
      </c>
      <c r="H58" s="12">
        <v>2596</v>
      </c>
      <c r="I58" s="12">
        <v>137</v>
      </c>
      <c r="J58" s="12">
        <v>1255</v>
      </c>
      <c r="K58" s="12">
        <v>4970</v>
      </c>
      <c r="L58" s="12">
        <v>206</v>
      </c>
      <c r="M58" s="12">
        <v>1571</v>
      </c>
      <c r="N58" s="12">
        <v>6316</v>
      </c>
      <c r="O58" s="12">
        <v>236</v>
      </c>
      <c r="P58" s="12">
        <v>2050</v>
      </c>
      <c r="Q58" s="12">
        <v>10367</v>
      </c>
      <c r="R58" s="12">
        <v>318</v>
      </c>
      <c r="S58" s="12">
        <v>7925</v>
      </c>
      <c r="T58" s="12">
        <v>19950</v>
      </c>
      <c r="U58" s="12">
        <v>407</v>
      </c>
      <c r="V58" s="12">
        <v>8417</v>
      </c>
      <c r="W58" s="12">
        <v>22723</v>
      </c>
      <c r="X58" s="12">
        <v>701</v>
      </c>
      <c r="Y58" s="12">
        <v>9436</v>
      </c>
      <c r="Z58" s="12">
        <v>34234</v>
      </c>
      <c r="AA58" s="12">
        <v>816</v>
      </c>
      <c r="AB58" s="12">
        <v>10298</v>
      </c>
      <c r="AC58" s="12">
        <v>37368</v>
      </c>
      <c r="AD58" s="12">
        <v>925</v>
      </c>
      <c r="AE58" s="12"/>
      <c r="AF58" s="10" t="s">
        <v>73</v>
      </c>
      <c r="AG58" s="31"/>
      <c r="AH58" s="12" t="s">
        <v>5</v>
      </c>
    </row>
    <row r="59" spans="1:34" s="2" customFormat="1" ht="22.5" customHeight="1">
      <c r="A59" s="27" t="s">
        <v>69</v>
      </c>
      <c r="B59" s="28"/>
      <c r="C59" s="30" t="s">
        <v>40</v>
      </c>
      <c r="D59" s="12">
        <v>2122</v>
      </c>
      <c r="E59" s="12">
        <v>7826</v>
      </c>
      <c r="F59" s="12">
        <v>603</v>
      </c>
      <c r="G59" s="12">
        <v>2271</v>
      </c>
      <c r="H59" s="12">
        <v>10280</v>
      </c>
      <c r="I59" s="12">
        <v>900</v>
      </c>
      <c r="J59" s="12">
        <v>2397</v>
      </c>
      <c r="K59" s="12">
        <v>13222</v>
      </c>
      <c r="L59" s="12">
        <v>1255</v>
      </c>
      <c r="M59" s="12">
        <v>2509</v>
      </c>
      <c r="N59" s="12">
        <v>16413</v>
      </c>
      <c r="O59" s="12">
        <v>1377</v>
      </c>
      <c r="P59" s="12">
        <v>2616</v>
      </c>
      <c r="Q59" s="12">
        <v>19338</v>
      </c>
      <c r="R59" s="12">
        <v>1906</v>
      </c>
      <c r="S59" s="12">
        <v>3165</v>
      </c>
      <c r="T59" s="12">
        <v>22716</v>
      </c>
      <c r="U59" s="12">
        <v>2393</v>
      </c>
      <c r="V59" s="12">
        <v>3833</v>
      </c>
      <c r="W59" s="12">
        <v>27677</v>
      </c>
      <c r="X59" s="12">
        <v>4057</v>
      </c>
      <c r="Y59" s="12">
        <v>4243</v>
      </c>
      <c r="Z59" s="12">
        <v>32618</v>
      </c>
      <c r="AA59" s="12">
        <v>4726</v>
      </c>
      <c r="AB59" s="12">
        <v>4549</v>
      </c>
      <c r="AC59" s="12">
        <v>38441</v>
      </c>
      <c r="AD59" s="12">
        <v>5635</v>
      </c>
      <c r="AE59" s="12"/>
      <c r="AF59" s="10" t="s">
        <v>74</v>
      </c>
      <c r="AG59" s="31"/>
      <c r="AH59" s="12" t="s">
        <v>6</v>
      </c>
    </row>
    <row r="60" spans="1:34" s="2" customFormat="1" ht="22.5" customHeight="1">
      <c r="A60" s="54">
        <v>7.3</v>
      </c>
      <c r="B60" s="32"/>
      <c r="C60" s="29" t="s">
        <v>33</v>
      </c>
      <c r="D60" s="12">
        <f aca="true" t="shared" si="69" ref="D60:I60">D61+D62</f>
        <v>146</v>
      </c>
      <c r="E60" s="12">
        <f t="shared" si="69"/>
        <v>322</v>
      </c>
      <c r="F60" s="12">
        <f t="shared" si="69"/>
        <v>11</v>
      </c>
      <c r="G60" s="12">
        <f t="shared" si="69"/>
        <v>51</v>
      </c>
      <c r="H60" s="12">
        <f t="shared" si="69"/>
        <v>240</v>
      </c>
      <c r="I60" s="12">
        <f t="shared" si="69"/>
        <v>11</v>
      </c>
      <c r="J60" s="12">
        <f aca="true" t="shared" si="70" ref="J60:O60">J61+J62</f>
        <v>50</v>
      </c>
      <c r="K60" s="12">
        <f t="shared" si="70"/>
        <v>299</v>
      </c>
      <c r="L60" s="12">
        <f t="shared" si="70"/>
        <v>8</v>
      </c>
      <c r="M60" s="12">
        <f t="shared" si="70"/>
        <v>56</v>
      </c>
      <c r="N60" s="12">
        <f t="shared" si="70"/>
        <v>325</v>
      </c>
      <c r="O60" s="12">
        <f t="shared" si="70"/>
        <v>36</v>
      </c>
      <c r="P60" s="12">
        <f aca="true" t="shared" si="71" ref="P60:X60">P61+P62</f>
        <v>69</v>
      </c>
      <c r="Q60" s="12">
        <f t="shared" si="71"/>
        <v>406</v>
      </c>
      <c r="R60" s="12">
        <f t="shared" si="71"/>
        <v>37</v>
      </c>
      <c r="S60" s="12">
        <f t="shared" si="71"/>
        <v>220</v>
      </c>
      <c r="T60" s="12">
        <f t="shared" si="71"/>
        <v>989</v>
      </c>
      <c r="U60" s="12">
        <f t="shared" si="71"/>
        <v>48</v>
      </c>
      <c r="V60" s="12">
        <f t="shared" si="71"/>
        <v>210</v>
      </c>
      <c r="W60" s="12">
        <f t="shared" si="71"/>
        <v>1027</v>
      </c>
      <c r="X60" s="12">
        <f t="shared" si="71"/>
        <v>41</v>
      </c>
      <c r="Y60" s="12">
        <f aca="true" t="shared" si="72" ref="Y60:AD60">Y61+Y62</f>
        <v>241</v>
      </c>
      <c r="Z60" s="12">
        <f t="shared" si="72"/>
        <v>917</v>
      </c>
      <c r="AA60" s="12">
        <f t="shared" si="72"/>
        <v>37</v>
      </c>
      <c r="AB60" s="12">
        <f t="shared" si="72"/>
        <v>260</v>
      </c>
      <c r="AC60" s="12">
        <f t="shared" si="72"/>
        <v>1060</v>
      </c>
      <c r="AD60" s="12">
        <f t="shared" si="72"/>
        <v>44</v>
      </c>
      <c r="AE60" s="12"/>
      <c r="AF60" s="54">
        <v>7.3</v>
      </c>
      <c r="AG60" s="10"/>
      <c r="AH60" s="12" t="s">
        <v>17</v>
      </c>
    </row>
    <row r="61" spans="1:34" s="2" customFormat="1" ht="22.5" customHeight="1">
      <c r="A61" s="27" t="s">
        <v>68</v>
      </c>
      <c r="B61" s="28"/>
      <c r="C61" s="29" t="s">
        <v>22</v>
      </c>
      <c r="D61" s="12">
        <v>135</v>
      </c>
      <c r="E61" s="12">
        <v>281</v>
      </c>
      <c r="F61" s="12">
        <v>5</v>
      </c>
      <c r="G61" s="12">
        <v>39</v>
      </c>
      <c r="H61" s="12">
        <v>186</v>
      </c>
      <c r="I61" s="12">
        <v>4</v>
      </c>
      <c r="J61" s="12">
        <v>37</v>
      </c>
      <c r="K61" s="12">
        <v>230</v>
      </c>
      <c r="L61" s="12">
        <v>3</v>
      </c>
      <c r="M61" s="12">
        <v>43</v>
      </c>
      <c r="N61" s="12">
        <v>239</v>
      </c>
      <c r="O61" s="12">
        <v>13</v>
      </c>
      <c r="P61" s="12">
        <v>55</v>
      </c>
      <c r="Q61" s="12">
        <v>305</v>
      </c>
      <c r="R61" s="12">
        <v>13</v>
      </c>
      <c r="S61" s="12">
        <v>203</v>
      </c>
      <c r="T61" s="12">
        <v>870</v>
      </c>
      <c r="U61" s="12">
        <v>16</v>
      </c>
      <c r="V61" s="12">
        <v>190</v>
      </c>
      <c r="W61" s="12">
        <v>882</v>
      </c>
      <c r="X61" s="12">
        <v>12</v>
      </c>
      <c r="Y61" s="12">
        <v>219</v>
      </c>
      <c r="Z61" s="12">
        <v>746</v>
      </c>
      <c r="AA61" s="12">
        <v>11</v>
      </c>
      <c r="AB61" s="12">
        <v>236</v>
      </c>
      <c r="AC61" s="12">
        <v>858</v>
      </c>
      <c r="AD61" s="12">
        <v>12</v>
      </c>
      <c r="AE61" s="12"/>
      <c r="AF61" s="10" t="s">
        <v>73</v>
      </c>
      <c r="AG61" s="31"/>
      <c r="AH61" s="12" t="s">
        <v>5</v>
      </c>
    </row>
    <row r="62" spans="1:34" s="2" customFormat="1" ht="22.5" customHeight="1">
      <c r="A62" s="27" t="s">
        <v>69</v>
      </c>
      <c r="B62" s="28"/>
      <c r="C62" s="30" t="s">
        <v>40</v>
      </c>
      <c r="D62" s="12">
        <v>11</v>
      </c>
      <c r="E62" s="12">
        <v>41</v>
      </c>
      <c r="F62" s="12">
        <v>6</v>
      </c>
      <c r="G62" s="12">
        <v>12</v>
      </c>
      <c r="H62" s="12">
        <v>54</v>
      </c>
      <c r="I62" s="12">
        <v>7</v>
      </c>
      <c r="J62" s="12">
        <v>13</v>
      </c>
      <c r="K62" s="12">
        <v>69</v>
      </c>
      <c r="L62" s="12">
        <v>5</v>
      </c>
      <c r="M62" s="12">
        <v>13</v>
      </c>
      <c r="N62" s="12">
        <v>86</v>
      </c>
      <c r="O62" s="12">
        <v>23</v>
      </c>
      <c r="P62" s="12">
        <v>14</v>
      </c>
      <c r="Q62" s="12">
        <v>101</v>
      </c>
      <c r="R62" s="12">
        <v>24</v>
      </c>
      <c r="S62" s="12">
        <v>17</v>
      </c>
      <c r="T62" s="12">
        <v>119</v>
      </c>
      <c r="U62" s="12">
        <v>32</v>
      </c>
      <c r="V62" s="12">
        <v>20</v>
      </c>
      <c r="W62" s="12">
        <v>145</v>
      </c>
      <c r="X62" s="12">
        <v>29</v>
      </c>
      <c r="Y62" s="12">
        <v>22</v>
      </c>
      <c r="Z62" s="12">
        <v>171</v>
      </c>
      <c r="AA62" s="12">
        <v>26</v>
      </c>
      <c r="AB62" s="12">
        <v>24</v>
      </c>
      <c r="AC62" s="12">
        <v>202</v>
      </c>
      <c r="AD62" s="12">
        <v>32</v>
      </c>
      <c r="AE62" s="12"/>
      <c r="AF62" s="10" t="s">
        <v>74</v>
      </c>
      <c r="AG62" s="31"/>
      <c r="AH62" s="12" t="s">
        <v>6</v>
      </c>
    </row>
    <row r="63" spans="1:34" s="2" customFormat="1" ht="22.5" customHeight="1">
      <c r="A63" s="54">
        <v>7.4</v>
      </c>
      <c r="B63" s="32"/>
      <c r="C63" s="29" t="s">
        <v>34</v>
      </c>
      <c r="D63" s="12">
        <f aca="true" t="shared" si="73" ref="D63:I63">D64+D65</f>
        <v>1301</v>
      </c>
      <c r="E63" s="12">
        <f t="shared" si="73"/>
        <v>1579</v>
      </c>
      <c r="F63" s="12">
        <f t="shared" si="73"/>
        <v>897</v>
      </c>
      <c r="G63" s="12">
        <f t="shared" si="73"/>
        <v>1014</v>
      </c>
      <c r="H63" s="12">
        <f t="shared" si="73"/>
        <v>2818</v>
      </c>
      <c r="I63" s="12">
        <f t="shared" si="73"/>
        <v>1010</v>
      </c>
      <c r="J63" s="12">
        <f aca="true" t="shared" si="74" ref="J63:O63">J64+J65</f>
        <v>1147</v>
      </c>
      <c r="K63" s="12">
        <f t="shared" si="74"/>
        <v>2562</v>
      </c>
      <c r="L63" s="12">
        <f t="shared" si="74"/>
        <v>1839</v>
      </c>
      <c r="M63" s="12">
        <f t="shared" si="74"/>
        <v>1038</v>
      </c>
      <c r="N63" s="12">
        <f t="shared" si="74"/>
        <v>2730</v>
      </c>
      <c r="O63" s="12">
        <f t="shared" si="74"/>
        <v>1914</v>
      </c>
      <c r="P63" s="12">
        <f aca="true" t="shared" si="75" ref="P63:AD63">P64+P65</f>
        <v>3054</v>
      </c>
      <c r="Q63" s="12">
        <f t="shared" si="75"/>
        <v>3472</v>
      </c>
      <c r="R63" s="12">
        <f t="shared" si="75"/>
        <v>2974</v>
      </c>
      <c r="S63" s="12">
        <f t="shared" si="75"/>
        <v>3708</v>
      </c>
      <c r="T63" s="12">
        <f t="shared" si="75"/>
        <v>3670</v>
      </c>
      <c r="U63" s="12">
        <f t="shared" si="75"/>
        <v>2029</v>
      </c>
      <c r="V63" s="12">
        <f t="shared" si="75"/>
        <v>4741</v>
      </c>
      <c r="W63" s="12">
        <f t="shared" si="75"/>
        <v>4176</v>
      </c>
      <c r="X63" s="12">
        <f t="shared" si="75"/>
        <v>3321</v>
      </c>
      <c r="Y63" s="12">
        <f t="shared" si="75"/>
        <v>6918</v>
      </c>
      <c r="Z63" s="12">
        <f t="shared" si="75"/>
        <v>6634</v>
      </c>
      <c r="AA63" s="12">
        <f t="shared" si="75"/>
        <v>2871</v>
      </c>
      <c r="AB63" s="12">
        <f t="shared" si="75"/>
        <v>5980</v>
      </c>
      <c r="AC63" s="12">
        <f t="shared" si="75"/>
        <v>7997</v>
      </c>
      <c r="AD63" s="12">
        <f t="shared" si="75"/>
        <v>3399</v>
      </c>
      <c r="AE63" s="12"/>
      <c r="AF63" s="54">
        <v>7.4</v>
      </c>
      <c r="AG63" s="10"/>
      <c r="AH63" s="12" t="s">
        <v>18</v>
      </c>
    </row>
    <row r="64" spans="1:34" s="2" customFormat="1" ht="22.5" customHeight="1">
      <c r="A64" s="27" t="s">
        <v>68</v>
      </c>
      <c r="B64" s="28"/>
      <c r="C64" s="29" t="s">
        <v>22</v>
      </c>
      <c r="D64" s="12">
        <v>1160</v>
      </c>
      <c r="E64" s="12">
        <v>1058</v>
      </c>
      <c r="F64" s="12">
        <v>696</v>
      </c>
      <c r="G64" s="12">
        <v>867</v>
      </c>
      <c r="H64" s="12">
        <v>2275</v>
      </c>
      <c r="I64" s="12">
        <v>719</v>
      </c>
      <c r="J64" s="12">
        <v>989</v>
      </c>
      <c r="K64" s="12">
        <v>1982</v>
      </c>
      <c r="L64" s="12">
        <v>1186</v>
      </c>
      <c r="M64" s="12">
        <v>868</v>
      </c>
      <c r="N64" s="12">
        <v>2114</v>
      </c>
      <c r="O64" s="12">
        <v>1211</v>
      </c>
      <c r="P64" s="12">
        <v>2867</v>
      </c>
      <c r="Q64" s="12">
        <v>2800</v>
      </c>
      <c r="R64" s="12">
        <v>1892</v>
      </c>
      <c r="S64" s="12">
        <v>3495</v>
      </c>
      <c r="T64" s="12">
        <v>2915</v>
      </c>
      <c r="U64" s="12">
        <v>1235</v>
      </c>
      <c r="V64" s="12">
        <v>4507</v>
      </c>
      <c r="W64" s="12">
        <v>3343</v>
      </c>
      <c r="X64" s="12">
        <v>1971</v>
      </c>
      <c r="Y64" s="12">
        <v>6664</v>
      </c>
      <c r="Z64" s="12">
        <v>5731</v>
      </c>
      <c r="AA64" s="12">
        <v>1628</v>
      </c>
      <c r="AB64" s="12">
        <v>5701</v>
      </c>
      <c r="AC64" s="12">
        <v>7000</v>
      </c>
      <c r="AD64" s="12">
        <v>1854</v>
      </c>
      <c r="AE64" s="12"/>
      <c r="AF64" s="10" t="s">
        <v>73</v>
      </c>
      <c r="AG64" s="31"/>
      <c r="AH64" s="12" t="s">
        <v>5</v>
      </c>
    </row>
    <row r="65" spans="1:34" s="2" customFormat="1" ht="22.5" customHeight="1">
      <c r="A65" s="27" t="s">
        <v>69</v>
      </c>
      <c r="B65" s="28"/>
      <c r="C65" s="30" t="s">
        <v>40</v>
      </c>
      <c r="D65" s="12">
        <v>141</v>
      </c>
      <c r="E65" s="12">
        <v>521</v>
      </c>
      <c r="F65" s="12">
        <v>201</v>
      </c>
      <c r="G65" s="12">
        <v>147</v>
      </c>
      <c r="H65" s="12">
        <v>543</v>
      </c>
      <c r="I65" s="12">
        <v>291</v>
      </c>
      <c r="J65" s="12">
        <v>158</v>
      </c>
      <c r="K65" s="12">
        <v>580</v>
      </c>
      <c r="L65" s="12">
        <v>653</v>
      </c>
      <c r="M65" s="12">
        <v>170</v>
      </c>
      <c r="N65" s="12">
        <v>616</v>
      </c>
      <c r="O65" s="12">
        <v>703</v>
      </c>
      <c r="P65" s="12">
        <v>187</v>
      </c>
      <c r="Q65" s="12">
        <v>672</v>
      </c>
      <c r="R65" s="12">
        <v>1082</v>
      </c>
      <c r="S65" s="12">
        <v>213</v>
      </c>
      <c r="T65" s="12">
        <v>755</v>
      </c>
      <c r="U65" s="12">
        <v>794</v>
      </c>
      <c r="V65" s="12">
        <v>234</v>
      </c>
      <c r="W65" s="12">
        <v>833</v>
      </c>
      <c r="X65" s="12">
        <v>1350</v>
      </c>
      <c r="Y65" s="12">
        <v>254</v>
      </c>
      <c r="Z65" s="12">
        <v>903</v>
      </c>
      <c r="AA65" s="12">
        <v>1243</v>
      </c>
      <c r="AB65" s="12">
        <v>279</v>
      </c>
      <c r="AC65" s="12">
        <v>997</v>
      </c>
      <c r="AD65" s="12">
        <v>1545</v>
      </c>
      <c r="AE65" s="12"/>
      <c r="AF65" s="10" t="s">
        <v>74</v>
      </c>
      <c r="AG65" s="31"/>
      <c r="AH65" s="12" t="s">
        <v>6</v>
      </c>
    </row>
    <row r="66" spans="1:34" s="3" customFormat="1" ht="22.5" customHeight="1">
      <c r="A66" s="24">
        <v>8</v>
      </c>
      <c r="B66" s="25"/>
      <c r="C66" s="26" t="s">
        <v>41</v>
      </c>
      <c r="D66" s="9">
        <f>D68+D69</f>
        <v>7574</v>
      </c>
      <c r="E66" s="9">
        <f>E68+E69</f>
        <v>36665</v>
      </c>
      <c r="F66" s="9">
        <f>F68+F69</f>
        <v>1981</v>
      </c>
      <c r="G66" s="9">
        <f aca="true" t="shared" si="76" ref="G66:O66">G68+G69</f>
        <v>7562</v>
      </c>
      <c r="H66" s="9">
        <f t="shared" si="76"/>
        <v>23997</v>
      </c>
      <c r="I66" s="9">
        <f t="shared" si="76"/>
        <v>2447</v>
      </c>
      <c r="J66" s="9">
        <f t="shared" si="76"/>
        <v>8255</v>
      </c>
      <c r="K66" s="9">
        <f t="shared" si="76"/>
        <v>25657</v>
      </c>
      <c r="L66" s="9">
        <f t="shared" si="76"/>
        <v>4378</v>
      </c>
      <c r="M66" s="9">
        <f t="shared" si="76"/>
        <v>8990</v>
      </c>
      <c r="N66" s="9">
        <f t="shared" si="76"/>
        <v>15750</v>
      </c>
      <c r="O66" s="9">
        <f t="shared" si="76"/>
        <v>4564</v>
      </c>
      <c r="P66" s="9">
        <f aca="true" t="shared" si="77" ref="P66:X66">P68+P69</f>
        <v>9774</v>
      </c>
      <c r="Q66" s="9">
        <f t="shared" si="77"/>
        <v>44138</v>
      </c>
      <c r="R66" s="9">
        <f t="shared" si="77"/>
        <v>6835</v>
      </c>
      <c r="S66" s="9">
        <f t="shared" si="77"/>
        <v>16146</v>
      </c>
      <c r="T66" s="9">
        <f t="shared" si="77"/>
        <v>42465</v>
      </c>
      <c r="U66" s="9">
        <f t="shared" si="77"/>
        <v>4900</v>
      </c>
      <c r="V66" s="9">
        <f t="shared" si="77"/>
        <v>18612.82</v>
      </c>
      <c r="W66" s="9">
        <f t="shared" si="77"/>
        <v>52029</v>
      </c>
      <c r="X66" s="9">
        <f t="shared" si="77"/>
        <v>6775</v>
      </c>
      <c r="Y66" s="9">
        <f aca="true" t="shared" si="78" ref="Y66:AD66">Y68+Y69</f>
        <v>23248.05</v>
      </c>
      <c r="Z66" s="9">
        <f t="shared" si="78"/>
        <v>112880</v>
      </c>
      <c r="AA66" s="9">
        <f t="shared" si="78"/>
        <v>5933</v>
      </c>
      <c r="AB66" s="9">
        <f t="shared" si="78"/>
        <v>26709.98</v>
      </c>
      <c r="AC66" s="9">
        <f t="shared" si="78"/>
        <v>140285</v>
      </c>
      <c r="AD66" s="9">
        <f t="shared" si="78"/>
        <v>7022</v>
      </c>
      <c r="AE66" s="9"/>
      <c r="AF66" s="24">
        <v>8</v>
      </c>
      <c r="AG66" s="19"/>
      <c r="AH66" s="9" t="s">
        <v>44</v>
      </c>
    </row>
    <row r="67" spans="1:34" s="3" customFormat="1" ht="22.5" customHeight="1">
      <c r="A67" s="43"/>
      <c r="B67" s="43"/>
      <c r="C67" s="26" t="s">
        <v>42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3"/>
      <c r="AG67" s="24"/>
      <c r="AH67" s="9" t="s">
        <v>45</v>
      </c>
    </row>
    <row r="68" spans="1:34" s="2" customFormat="1" ht="22.5" customHeight="1">
      <c r="A68" s="27" t="s">
        <v>68</v>
      </c>
      <c r="B68" s="28"/>
      <c r="C68" s="29" t="s">
        <v>22</v>
      </c>
      <c r="D68" s="12">
        <f>D71+D74</f>
        <v>6914</v>
      </c>
      <c r="E68" s="12">
        <f>E71+E74</f>
        <v>35089</v>
      </c>
      <c r="F68" s="12">
        <f>F71+F74</f>
        <v>519</v>
      </c>
      <c r="G68" s="12">
        <f aca="true" t="shared" si="79" ref="G68:L68">G71+G74</f>
        <v>6855</v>
      </c>
      <c r="H68" s="12">
        <f t="shared" si="79"/>
        <v>21927</v>
      </c>
      <c r="I68" s="12">
        <f t="shared" si="79"/>
        <v>726</v>
      </c>
      <c r="J68" s="12">
        <f t="shared" si="79"/>
        <v>7509</v>
      </c>
      <c r="K68" s="12">
        <f t="shared" si="79"/>
        <v>22995</v>
      </c>
      <c r="L68" s="12">
        <f t="shared" si="79"/>
        <v>1417</v>
      </c>
      <c r="M68" s="12">
        <f aca="true" t="shared" si="80" ref="M68:R68">M71+M74</f>
        <v>8209</v>
      </c>
      <c r="N68" s="12">
        <f t="shared" si="80"/>
        <v>12445</v>
      </c>
      <c r="O68" s="12">
        <f t="shared" si="80"/>
        <v>1494</v>
      </c>
      <c r="P68" s="12">
        <f t="shared" si="80"/>
        <v>8960</v>
      </c>
      <c r="Q68" s="12">
        <f t="shared" si="80"/>
        <v>40245</v>
      </c>
      <c r="R68" s="12">
        <f t="shared" si="80"/>
        <v>2361</v>
      </c>
      <c r="S68" s="12">
        <f aca="true" t="shared" si="81" ref="S68:X68">S71+S74</f>
        <v>15161</v>
      </c>
      <c r="T68" s="12">
        <f t="shared" si="81"/>
        <v>37891</v>
      </c>
      <c r="U68" s="12">
        <f t="shared" si="81"/>
        <v>1679</v>
      </c>
      <c r="V68" s="12">
        <f t="shared" si="81"/>
        <v>17419.82</v>
      </c>
      <c r="W68" s="12">
        <f t="shared" si="81"/>
        <v>46457</v>
      </c>
      <c r="X68" s="12">
        <f t="shared" si="81"/>
        <v>2306</v>
      </c>
      <c r="Y68" s="12">
        <f aca="true" t="shared" si="82" ref="Y68:AD68">Y71+Y74</f>
        <v>21927.05</v>
      </c>
      <c r="Z68" s="12">
        <f t="shared" si="82"/>
        <v>106313</v>
      </c>
      <c r="AA68" s="12">
        <f t="shared" si="82"/>
        <v>2111</v>
      </c>
      <c r="AB68" s="12">
        <f t="shared" si="82"/>
        <v>25293.98</v>
      </c>
      <c r="AC68" s="12">
        <f t="shared" si="82"/>
        <v>132545</v>
      </c>
      <c r="AD68" s="12">
        <f t="shared" si="82"/>
        <v>2622</v>
      </c>
      <c r="AE68" s="12"/>
      <c r="AF68" s="10" t="s">
        <v>73</v>
      </c>
      <c r="AG68" s="31"/>
      <c r="AH68" s="12" t="s">
        <v>5</v>
      </c>
    </row>
    <row r="69" spans="1:34" s="2" customFormat="1" ht="22.5" customHeight="1">
      <c r="A69" s="27" t="s">
        <v>69</v>
      </c>
      <c r="B69" s="28"/>
      <c r="C69" s="30" t="s">
        <v>40</v>
      </c>
      <c r="D69" s="12">
        <f>D75</f>
        <v>660</v>
      </c>
      <c r="E69" s="12">
        <f>E75</f>
        <v>1576</v>
      </c>
      <c r="F69" s="12">
        <f>F75</f>
        <v>1462</v>
      </c>
      <c r="G69" s="12">
        <f aca="true" t="shared" si="83" ref="G69:L69">G75</f>
        <v>707</v>
      </c>
      <c r="H69" s="12">
        <f t="shared" si="83"/>
        <v>2070</v>
      </c>
      <c r="I69" s="12">
        <f t="shared" si="83"/>
        <v>1721</v>
      </c>
      <c r="J69" s="12">
        <f t="shared" si="83"/>
        <v>746</v>
      </c>
      <c r="K69" s="12">
        <f t="shared" si="83"/>
        <v>2662</v>
      </c>
      <c r="L69" s="12">
        <f t="shared" si="83"/>
        <v>2961</v>
      </c>
      <c r="M69" s="12">
        <f aca="true" t="shared" si="84" ref="M69:R69">M75</f>
        <v>781</v>
      </c>
      <c r="N69" s="12">
        <f t="shared" si="84"/>
        <v>3305</v>
      </c>
      <c r="O69" s="12">
        <f t="shared" si="84"/>
        <v>3070</v>
      </c>
      <c r="P69" s="12">
        <f t="shared" si="84"/>
        <v>814</v>
      </c>
      <c r="Q69" s="12">
        <f t="shared" si="84"/>
        <v>3893</v>
      </c>
      <c r="R69" s="12">
        <f t="shared" si="84"/>
        <v>4474</v>
      </c>
      <c r="S69" s="12">
        <f aca="true" t="shared" si="85" ref="S69:X69">S75</f>
        <v>985</v>
      </c>
      <c r="T69" s="12">
        <f t="shared" si="85"/>
        <v>4574</v>
      </c>
      <c r="U69" s="12">
        <f t="shared" si="85"/>
        <v>3221</v>
      </c>
      <c r="V69" s="12">
        <f t="shared" si="85"/>
        <v>1193</v>
      </c>
      <c r="W69" s="12">
        <f t="shared" si="85"/>
        <v>5572</v>
      </c>
      <c r="X69" s="12">
        <f t="shared" si="85"/>
        <v>4469</v>
      </c>
      <c r="Y69" s="12">
        <f aca="true" t="shared" si="86" ref="Y69:AD69">Y75</f>
        <v>1321</v>
      </c>
      <c r="Z69" s="12">
        <f t="shared" si="86"/>
        <v>6567</v>
      </c>
      <c r="AA69" s="12">
        <f t="shared" si="86"/>
        <v>3822</v>
      </c>
      <c r="AB69" s="12">
        <f t="shared" si="86"/>
        <v>1416</v>
      </c>
      <c r="AC69" s="12">
        <f t="shared" si="86"/>
        <v>7740</v>
      </c>
      <c r="AD69" s="12">
        <f t="shared" si="86"/>
        <v>4400</v>
      </c>
      <c r="AE69" s="12"/>
      <c r="AF69" s="10" t="s">
        <v>74</v>
      </c>
      <c r="AG69" s="31"/>
      <c r="AH69" s="12" t="s">
        <v>6</v>
      </c>
    </row>
    <row r="70" spans="1:34" s="2" customFormat="1" ht="22.5" customHeight="1">
      <c r="A70" s="54">
        <v>8.1</v>
      </c>
      <c r="B70" s="32"/>
      <c r="C70" s="29" t="s">
        <v>35</v>
      </c>
      <c r="D70" s="12">
        <f aca="true" t="shared" si="87" ref="D70:AD70">D71</f>
        <v>5571</v>
      </c>
      <c r="E70" s="12">
        <f t="shared" si="87"/>
        <v>0</v>
      </c>
      <c r="F70" s="12">
        <f t="shared" si="87"/>
        <v>0</v>
      </c>
      <c r="G70" s="12">
        <f t="shared" si="87"/>
        <v>6318</v>
      </c>
      <c r="H70" s="12">
        <f t="shared" si="87"/>
        <v>0</v>
      </c>
      <c r="I70" s="12">
        <f t="shared" si="87"/>
        <v>0</v>
      </c>
      <c r="J70" s="12">
        <f t="shared" si="87"/>
        <v>7124</v>
      </c>
      <c r="K70" s="12">
        <f t="shared" si="87"/>
        <v>0</v>
      </c>
      <c r="L70" s="12">
        <f t="shared" si="87"/>
        <v>0</v>
      </c>
      <c r="M70" s="12">
        <f t="shared" si="87"/>
        <v>7747</v>
      </c>
      <c r="N70" s="12">
        <f t="shared" si="87"/>
        <v>0</v>
      </c>
      <c r="O70" s="12">
        <f t="shared" si="87"/>
        <v>0</v>
      </c>
      <c r="P70" s="12">
        <f t="shared" si="87"/>
        <v>10305</v>
      </c>
      <c r="Q70" s="12">
        <f t="shared" si="87"/>
        <v>0</v>
      </c>
      <c r="R70" s="12">
        <f t="shared" si="87"/>
        <v>0</v>
      </c>
      <c r="S70" s="12">
        <f t="shared" si="87"/>
        <v>11746</v>
      </c>
      <c r="T70" s="12">
        <f t="shared" si="87"/>
        <v>0</v>
      </c>
      <c r="U70" s="12">
        <f t="shared" si="87"/>
        <v>0</v>
      </c>
      <c r="V70" s="12">
        <f t="shared" si="87"/>
        <v>13361.82</v>
      </c>
      <c r="W70" s="12">
        <f t="shared" si="87"/>
        <v>0</v>
      </c>
      <c r="X70" s="12">
        <f t="shared" si="87"/>
        <v>0</v>
      </c>
      <c r="Y70" s="12">
        <f t="shared" si="87"/>
        <v>14941.05</v>
      </c>
      <c r="Z70" s="12">
        <f t="shared" si="87"/>
        <v>0</v>
      </c>
      <c r="AA70" s="12">
        <f t="shared" si="87"/>
        <v>0</v>
      </c>
      <c r="AB70" s="12">
        <f t="shared" si="87"/>
        <v>16584.98</v>
      </c>
      <c r="AC70" s="12">
        <f t="shared" si="87"/>
        <v>0</v>
      </c>
      <c r="AD70" s="12">
        <f t="shared" si="87"/>
        <v>0</v>
      </c>
      <c r="AE70" s="12"/>
      <c r="AF70" s="54">
        <v>8.1</v>
      </c>
      <c r="AG70" s="10"/>
      <c r="AH70" s="12" t="s">
        <v>19</v>
      </c>
    </row>
    <row r="71" spans="1:34" s="2" customFormat="1" ht="22.5" customHeight="1">
      <c r="A71" s="27" t="s">
        <v>68</v>
      </c>
      <c r="B71" s="28"/>
      <c r="C71" s="29" t="s">
        <v>22</v>
      </c>
      <c r="D71" s="10">
        <v>5571</v>
      </c>
      <c r="E71" s="10">
        <v>0</v>
      </c>
      <c r="F71" s="10">
        <v>0</v>
      </c>
      <c r="G71" s="10">
        <v>6318</v>
      </c>
      <c r="H71" s="10">
        <v>0</v>
      </c>
      <c r="I71" s="10">
        <v>0</v>
      </c>
      <c r="J71" s="10">
        <v>7124</v>
      </c>
      <c r="K71" s="10">
        <v>0</v>
      </c>
      <c r="L71" s="10">
        <v>0</v>
      </c>
      <c r="M71" s="10">
        <v>7747</v>
      </c>
      <c r="N71" s="10">
        <v>0</v>
      </c>
      <c r="O71" s="10">
        <v>0</v>
      </c>
      <c r="P71" s="10">
        <v>10305</v>
      </c>
      <c r="Q71" s="10">
        <v>0</v>
      </c>
      <c r="R71" s="10">
        <v>0</v>
      </c>
      <c r="S71" s="10">
        <v>11746</v>
      </c>
      <c r="T71" s="10">
        <v>0</v>
      </c>
      <c r="U71" s="10">
        <v>0</v>
      </c>
      <c r="V71" s="10">
        <v>13361.82</v>
      </c>
      <c r="W71" s="10">
        <v>0</v>
      </c>
      <c r="X71" s="10">
        <v>0</v>
      </c>
      <c r="Y71" s="10">
        <v>14941.05</v>
      </c>
      <c r="Z71" s="10">
        <v>0</v>
      </c>
      <c r="AA71" s="10">
        <v>0</v>
      </c>
      <c r="AB71" s="10">
        <v>16584.98</v>
      </c>
      <c r="AC71" s="10">
        <v>0</v>
      </c>
      <c r="AD71" s="10">
        <v>0</v>
      </c>
      <c r="AE71" s="10"/>
      <c r="AF71" s="10" t="s">
        <v>73</v>
      </c>
      <c r="AG71" s="31"/>
      <c r="AH71" s="12" t="s">
        <v>5</v>
      </c>
    </row>
    <row r="72" spans="1:34" s="2" customFormat="1" ht="22.5" customHeight="1">
      <c r="A72" s="54">
        <v>8.2</v>
      </c>
      <c r="B72" s="32"/>
      <c r="C72" s="29" t="s">
        <v>59</v>
      </c>
      <c r="D72" s="12">
        <f aca="true" t="shared" si="88" ref="D72:I72">D74+D75</f>
        <v>2003</v>
      </c>
      <c r="E72" s="12">
        <f t="shared" si="88"/>
        <v>36665</v>
      </c>
      <c r="F72" s="12">
        <f t="shared" si="88"/>
        <v>1981</v>
      </c>
      <c r="G72" s="12">
        <f t="shared" si="88"/>
        <v>1244</v>
      </c>
      <c r="H72" s="12">
        <f t="shared" si="88"/>
        <v>23997</v>
      </c>
      <c r="I72" s="12">
        <f t="shared" si="88"/>
        <v>2447</v>
      </c>
      <c r="J72" s="12">
        <f aca="true" t="shared" si="89" ref="J72:O72">J74+J75</f>
        <v>1131</v>
      </c>
      <c r="K72" s="12">
        <f t="shared" si="89"/>
        <v>25657</v>
      </c>
      <c r="L72" s="12">
        <f t="shared" si="89"/>
        <v>4378</v>
      </c>
      <c r="M72" s="12">
        <f t="shared" si="89"/>
        <v>1243</v>
      </c>
      <c r="N72" s="12">
        <f t="shared" si="89"/>
        <v>15750</v>
      </c>
      <c r="O72" s="12">
        <f t="shared" si="89"/>
        <v>4564</v>
      </c>
      <c r="P72" s="12">
        <f aca="true" t="shared" si="90" ref="P72:X72">P74+P75</f>
        <v>-531</v>
      </c>
      <c r="Q72" s="12">
        <f t="shared" si="90"/>
        <v>44138</v>
      </c>
      <c r="R72" s="12">
        <f t="shared" si="90"/>
        <v>6835</v>
      </c>
      <c r="S72" s="12">
        <f t="shared" si="90"/>
        <v>4400</v>
      </c>
      <c r="T72" s="12">
        <f t="shared" si="90"/>
        <v>42465</v>
      </c>
      <c r="U72" s="12">
        <f t="shared" si="90"/>
        <v>4900</v>
      </c>
      <c r="V72" s="12">
        <f t="shared" si="90"/>
        <v>5251</v>
      </c>
      <c r="W72" s="12">
        <f t="shared" si="90"/>
        <v>52029</v>
      </c>
      <c r="X72" s="12">
        <f t="shared" si="90"/>
        <v>6775</v>
      </c>
      <c r="Y72" s="12">
        <f aca="true" t="shared" si="91" ref="Y72:AD72">Y74+Y75</f>
        <v>8307</v>
      </c>
      <c r="Z72" s="12">
        <f t="shared" si="91"/>
        <v>112880</v>
      </c>
      <c r="AA72" s="12">
        <f t="shared" si="91"/>
        <v>5933</v>
      </c>
      <c r="AB72" s="12">
        <f t="shared" si="91"/>
        <v>10125</v>
      </c>
      <c r="AC72" s="12">
        <f t="shared" si="91"/>
        <v>140285</v>
      </c>
      <c r="AD72" s="12">
        <f t="shared" si="91"/>
        <v>7022</v>
      </c>
      <c r="AE72" s="12"/>
      <c r="AF72" s="54">
        <v>8.2</v>
      </c>
      <c r="AG72" s="10"/>
      <c r="AH72" s="12" t="s">
        <v>56</v>
      </c>
    </row>
    <row r="73" spans="1:34" s="2" customFormat="1" ht="22.5" customHeight="1">
      <c r="A73" s="45"/>
      <c r="B73" s="45"/>
      <c r="C73" s="29" t="s">
        <v>63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45"/>
      <c r="AG73" s="46"/>
      <c r="AH73" s="12" t="s">
        <v>57</v>
      </c>
    </row>
    <row r="74" spans="1:34" s="2" customFormat="1" ht="22.5" customHeight="1">
      <c r="A74" s="27" t="s">
        <v>68</v>
      </c>
      <c r="B74" s="28"/>
      <c r="C74" s="29" t="s">
        <v>22</v>
      </c>
      <c r="D74" s="10">
        <v>1343</v>
      </c>
      <c r="E74" s="10">
        <v>35089</v>
      </c>
      <c r="F74" s="10">
        <v>519</v>
      </c>
      <c r="G74" s="10">
        <v>537</v>
      </c>
      <c r="H74" s="10">
        <v>21927</v>
      </c>
      <c r="I74" s="10">
        <v>726</v>
      </c>
      <c r="J74" s="10">
        <v>385</v>
      </c>
      <c r="K74" s="10">
        <v>22995</v>
      </c>
      <c r="L74" s="10">
        <v>1417</v>
      </c>
      <c r="M74" s="10">
        <v>462</v>
      </c>
      <c r="N74" s="10">
        <v>12445</v>
      </c>
      <c r="O74" s="10">
        <v>1494</v>
      </c>
      <c r="P74" s="10">
        <v>-1345</v>
      </c>
      <c r="Q74" s="10">
        <v>40245</v>
      </c>
      <c r="R74" s="10">
        <v>2361</v>
      </c>
      <c r="S74" s="10">
        <v>3415</v>
      </c>
      <c r="T74" s="10">
        <v>37891</v>
      </c>
      <c r="U74" s="10">
        <v>1679</v>
      </c>
      <c r="V74" s="10">
        <v>4058</v>
      </c>
      <c r="W74" s="10">
        <v>46457</v>
      </c>
      <c r="X74" s="10">
        <v>2306</v>
      </c>
      <c r="Y74" s="10">
        <v>6986</v>
      </c>
      <c r="Z74" s="10">
        <v>106313</v>
      </c>
      <c r="AA74" s="10">
        <v>2111</v>
      </c>
      <c r="AB74" s="10">
        <v>8709</v>
      </c>
      <c r="AC74" s="10">
        <v>132545</v>
      </c>
      <c r="AD74" s="10">
        <v>2622</v>
      </c>
      <c r="AE74" s="10"/>
      <c r="AF74" s="10" t="s">
        <v>73</v>
      </c>
      <c r="AG74" s="31"/>
      <c r="AH74" s="12" t="s">
        <v>5</v>
      </c>
    </row>
    <row r="75" spans="1:34" s="2" customFormat="1" ht="22.5" customHeight="1">
      <c r="A75" s="27" t="s">
        <v>69</v>
      </c>
      <c r="B75" s="28"/>
      <c r="C75" s="30" t="s">
        <v>40</v>
      </c>
      <c r="D75" s="10">
        <v>660</v>
      </c>
      <c r="E75" s="10">
        <v>1576</v>
      </c>
      <c r="F75" s="10">
        <v>1462</v>
      </c>
      <c r="G75" s="10">
        <v>707</v>
      </c>
      <c r="H75" s="10">
        <v>2070</v>
      </c>
      <c r="I75" s="10">
        <v>1721</v>
      </c>
      <c r="J75" s="10">
        <v>746</v>
      </c>
      <c r="K75" s="10">
        <v>2662</v>
      </c>
      <c r="L75" s="10">
        <v>2961</v>
      </c>
      <c r="M75" s="10">
        <v>781</v>
      </c>
      <c r="N75" s="10">
        <v>3305</v>
      </c>
      <c r="O75" s="10">
        <v>3070</v>
      </c>
      <c r="P75" s="10">
        <v>814</v>
      </c>
      <c r="Q75" s="10">
        <v>3893</v>
      </c>
      <c r="R75" s="10">
        <v>4474</v>
      </c>
      <c r="S75" s="10">
        <v>985</v>
      </c>
      <c r="T75" s="10">
        <v>4574</v>
      </c>
      <c r="U75" s="10">
        <v>3221</v>
      </c>
      <c r="V75" s="10">
        <v>1193</v>
      </c>
      <c r="W75" s="10">
        <v>5572</v>
      </c>
      <c r="X75" s="10">
        <v>4469</v>
      </c>
      <c r="Y75" s="10">
        <v>1321</v>
      </c>
      <c r="Z75" s="10">
        <v>6567</v>
      </c>
      <c r="AA75" s="10">
        <v>3822</v>
      </c>
      <c r="AB75" s="10">
        <v>1416</v>
      </c>
      <c r="AC75" s="10">
        <v>7740</v>
      </c>
      <c r="AD75" s="10">
        <v>4400</v>
      </c>
      <c r="AE75" s="10"/>
      <c r="AF75" s="10" t="s">
        <v>74</v>
      </c>
      <c r="AG75" s="31"/>
      <c r="AH75" s="12" t="s">
        <v>6</v>
      </c>
    </row>
    <row r="76" spans="1:34" s="3" customFormat="1" ht="22.5" customHeight="1">
      <c r="A76" s="24">
        <v>9</v>
      </c>
      <c r="B76" s="25"/>
      <c r="C76" s="26" t="s">
        <v>62</v>
      </c>
      <c r="D76" s="9">
        <f>D77+D78</f>
        <v>8838</v>
      </c>
      <c r="E76" s="9">
        <f>E77+E78</f>
        <v>5654</v>
      </c>
      <c r="F76" s="9">
        <f>F77+F78</f>
        <v>2764</v>
      </c>
      <c r="G76" s="9">
        <f aca="true" t="shared" si="92" ref="G76:L76">G77+G78</f>
        <v>8748</v>
      </c>
      <c r="H76" s="9">
        <f t="shared" si="92"/>
        <v>6031</v>
      </c>
      <c r="I76" s="9">
        <f t="shared" si="92"/>
        <v>2472</v>
      </c>
      <c r="J76" s="9">
        <f t="shared" si="92"/>
        <v>9333</v>
      </c>
      <c r="K76" s="9">
        <f t="shared" si="92"/>
        <v>7740</v>
      </c>
      <c r="L76" s="9">
        <f t="shared" si="92"/>
        <v>5547</v>
      </c>
      <c r="M76" s="9">
        <f aca="true" t="shared" si="93" ref="M76:R76">M77+M78</f>
        <v>9120</v>
      </c>
      <c r="N76" s="9">
        <f t="shared" si="93"/>
        <v>9897</v>
      </c>
      <c r="O76" s="9">
        <f t="shared" si="93"/>
        <v>6054</v>
      </c>
      <c r="P76" s="9">
        <f t="shared" si="93"/>
        <v>11642</v>
      </c>
      <c r="Q76" s="9">
        <f t="shared" si="93"/>
        <v>16169</v>
      </c>
      <c r="R76" s="9">
        <f t="shared" si="93"/>
        <v>5971</v>
      </c>
      <c r="S76" s="9">
        <f aca="true" t="shared" si="94" ref="S76:X76">S77+S78</f>
        <v>12572</v>
      </c>
      <c r="T76" s="9">
        <f t="shared" si="94"/>
        <v>14526</v>
      </c>
      <c r="U76" s="9">
        <f t="shared" si="94"/>
        <v>5286</v>
      </c>
      <c r="V76" s="9">
        <f t="shared" si="94"/>
        <v>14215</v>
      </c>
      <c r="W76" s="9">
        <f t="shared" si="94"/>
        <v>16619</v>
      </c>
      <c r="X76" s="9">
        <f t="shared" si="94"/>
        <v>8317</v>
      </c>
      <c r="Y76" s="9">
        <f aca="true" t="shared" si="95" ref="Y76:AD76">Y77+Y78</f>
        <v>18546</v>
      </c>
      <c r="Z76" s="9">
        <f t="shared" si="95"/>
        <v>20715</v>
      </c>
      <c r="AA76" s="9">
        <f t="shared" si="95"/>
        <v>8949</v>
      </c>
      <c r="AB76" s="9">
        <f t="shared" si="95"/>
        <v>21089</v>
      </c>
      <c r="AC76" s="9">
        <f t="shared" si="95"/>
        <v>24568</v>
      </c>
      <c r="AD76" s="9">
        <f t="shared" si="95"/>
        <v>10593</v>
      </c>
      <c r="AE76" s="9"/>
      <c r="AF76" s="24">
        <v>9</v>
      </c>
      <c r="AG76" s="19"/>
      <c r="AH76" s="9" t="s">
        <v>61</v>
      </c>
    </row>
    <row r="77" spans="1:34" s="2" customFormat="1" ht="22.5" customHeight="1">
      <c r="A77" s="27" t="s">
        <v>68</v>
      </c>
      <c r="B77" s="28"/>
      <c r="C77" s="29" t="s">
        <v>22</v>
      </c>
      <c r="D77" s="12">
        <f aca="true" t="shared" si="96" ref="D77:F78">D80</f>
        <v>3932</v>
      </c>
      <c r="E77" s="12">
        <f t="shared" si="96"/>
        <v>2660</v>
      </c>
      <c r="F77" s="12">
        <f t="shared" si="96"/>
        <v>964</v>
      </c>
      <c r="G77" s="12">
        <f aca="true" t="shared" si="97" ref="G77:I78">G80</f>
        <v>3498</v>
      </c>
      <c r="H77" s="12">
        <f t="shared" si="97"/>
        <v>2098</v>
      </c>
      <c r="I77" s="12">
        <f t="shared" si="97"/>
        <v>863</v>
      </c>
      <c r="J77" s="12">
        <f aca="true" t="shared" si="98" ref="J77:L78">J80</f>
        <v>3793</v>
      </c>
      <c r="K77" s="12">
        <f t="shared" si="98"/>
        <v>2681</v>
      </c>
      <c r="L77" s="12">
        <f t="shared" si="98"/>
        <v>1931</v>
      </c>
      <c r="M77" s="12">
        <f aca="true" t="shared" si="99" ref="M77:O78">M80</f>
        <v>3322</v>
      </c>
      <c r="N77" s="12">
        <f t="shared" si="99"/>
        <v>3618</v>
      </c>
      <c r="O77" s="12">
        <f t="shared" si="99"/>
        <v>2102</v>
      </c>
      <c r="P77" s="12">
        <f aca="true" t="shared" si="100" ref="P77:R78">P80</f>
        <v>5596</v>
      </c>
      <c r="Q77" s="12">
        <f t="shared" si="100"/>
        <v>8771</v>
      </c>
      <c r="R77" s="12">
        <f t="shared" si="100"/>
        <v>2060</v>
      </c>
      <c r="S77" s="12">
        <f aca="true" t="shared" si="101" ref="S77:U78">S80</f>
        <v>5257</v>
      </c>
      <c r="T77" s="12">
        <f t="shared" si="101"/>
        <v>5835</v>
      </c>
      <c r="U77" s="12">
        <f t="shared" si="101"/>
        <v>1804</v>
      </c>
      <c r="V77" s="12">
        <f aca="true" t="shared" si="102" ref="V77:X78">V80</f>
        <v>5355</v>
      </c>
      <c r="W77" s="12">
        <f t="shared" si="102"/>
        <v>6030</v>
      </c>
      <c r="X77" s="12">
        <f t="shared" si="102"/>
        <v>2824</v>
      </c>
      <c r="Y77" s="12">
        <f aca="true" t="shared" si="103" ref="Y77:AA78">Y80</f>
        <v>8738</v>
      </c>
      <c r="Z77" s="12">
        <f t="shared" si="103"/>
        <v>8236</v>
      </c>
      <c r="AA77" s="12">
        <f t="shared" si="103"/>
        <v>3036</v>
      </c>
      <c r="AB77" s="12">
        <f aca="true" t="shared" si="104" ref="AB77:AD78">AB80</f>
        <v>10574</v>
      </c>
      <c r="AC77" s="12">
        <f t="shared" si="104"/>
        <v>9861</v>
      </c>
      <c r="AD77" s="12">
        <f t="shared" si="104"/>
        <v>3587</v>
      </c>
      <c r="AE77" s="12"/>
      <c r="AF77" s="10" t="s">
        <v>73</v>
      </c>
      <c r="AG77" s="31"/>
      <c r="AH77" s="12" t="s">
        <v>5</v>
      </c>
    </row>
    <row r="78" spans="1:34" s="2" customFormat="1" ht="22.5" customHeight="1">
      <c r="A78" s="27" t="s">
        <v>69</v>
      </c>
      <c r="B78" s="28"/>
      <c r="C78" s="30" t="s">
        <v>40</v>
      </c>
      <c r="D78" s="12">
        <f t="shared" si="96"/>
        <v>4906</v>
      </c>
      <c r="E78" s="12">
        <f t="shared" si="96"/>
        <v>2994</v>
      </c>
      <c r="F78" s="12">
        <f t="shared" si="96"/>
        <v>1800</v>
      </c>
      <c r="G78" s="12">
        <f t="shared" si="97"/>
        <v>5250</v>
      </c>
      <c r="H78" s="12">
        <f t="shared" si="97"/>
        <v>3933</v>
      </c>
      <c r="I78" s="12">
        <f t="shared" si="97"/>
        <v>1609</v>
      </c>
      <c r="J78" s="12">
        <f t="shared" si="98"/>
        <v>5540</v>
      </c>
      <c r="K78" s="12">
        <f t="shared" si="98"/>
        <v>5059</v>
      </c>
      <c r="L78" s="12">
        <f t="shared" si="98"/>
        <v>3616</v>
      </c>
      <c r="M78" s="12">
        <f t="shared" si="99"/>
        <v>5798</v>
      </c>
      <c r="N78" s="12">
        <f t="shared" si="99"/>
        <v>6279</v>
      </c>
      <c r="O78" s="12">
        <f t="shared" si="99"/>
        <v>3952</v>
      </c>
      <c r="P78" s="12">
        <f t="shared" si="100"/>
        <v>6046</v>
      </c>
      <c r="Q78" s="12">
        <f t="shared" si="100"/>
        <v>7398</v>
      </c>
      <c r="R78" s="12">
        <f t="shared" si="100"/>
        <v>3911</v>
      </c>
      <c r="S78" s="12">
        <f t="shared" si="101"/>
        <v>7315</v>
      </c>
      <c r="T78" s="12">
        <f t="shared" si="101"/>
        <v>8691</v>
      </c>
      <c r="U78" s="12">
        <f t="shared" si="101"/>
        <v>3482</v>
      </c>
      <c r="V78" s="12">
        <f t="shared" si="102"/>
        <v>8860</v>
      </c>
      <c r="W78" s="12">
        <f t="shared" si="102"/>
        <v>10589</v>
      </c>
      <c r="X78" s="12">
        <f t="shared" si="102"/>
        <v>5493</v>
      </c>
      <c r="Y78" s="12">
        <f t="shared" si="103"/>
        <v>9808</v>
      </c>
      <c r="Z78" s="12">
        <f t="shared" si="103"/>
        <v>12479</v>
      </c>
      <c r="AA78" s="12">
        <f t="shared" si="103"/>
        <v>5913</v>
      </c>
      <c r="AB78" s="12">
        <f t="shared" si="104"/>
        <v>10515</v>
      </c>
      <c r="AC78" s="12">
        <f t="shared" si="104"/>
        <v>14707</v>
      </c>
      <c r="AD78" s="12">
        <f t="shared" si="104"/>
        <v>7006</v>
      </c>
      <c r="AE78" s="12"/>
      <c r="AF78" s="10" t="s">
        <v>74</v>
      </c>
      <c r="AG78" s="31"/>
      <c r="AH78" s="12" t="s">
        <v>6</v>
      </c>
    </row>
    <row r="79" spans="1:34" s="2" customFormat="1" ht="22.5" customHeight="1">
      <c r="A79" s="54">
        <v>9.2</v>
      </c>
      <c r="B79" s="32"/>
      <c r="C79" s="30" t="s">
        <v>43</v>
      </c>
      <c r="D79" s="12">
        <f>D80+D81</f>
        <v>8838</v>
      </c>
      <c r="E79" s="12">
        <f>E80+E81</f>
        <v>5654</v>
      </c>
      <c r="F79" s="12">
        <f>F80+F81</f>
        <v>2764</v>
      </c>
      <c r="G79" s="12">
        <f aca="true" t="shared" si="105" ref="G79:L79">G80+G81</f>
        <v>8748</v>
      </c>
      <c r="H79" s="12">
        <f t="shared" si="105"/>
        <v>6031</v>
      </c>
      <c r="I79" s="12">
        <f t="shared" si="105"/>
        <v>2472</v>
      </c>
      <c r="J79" s="12">
        <f t="shared" si="105"/>
        <v>9333</v>
      </c>
      <c r="K79" s="12">
        <f t="shared" si="105"/>
        <v>7740</v>
      </c>
      <c r="L79" s="12">
        <f t="shared" si="105"/>
        <v>5547</v>
      </c>
      <c r="M79" s="12">
        <f aca="true" t="shared" si="106" ref="M79:R79">M80+M81</f>
        <v>9120</v>
      </c>
      <c r="N79" s="12">
        <f t="shared" si="106"/>
        <v>9897</v>
      </c>
      <c r="O79" s="12">
        <f t="shared" si="106"/>
        <v>6054</v>
      </c>
      <c r="P79" s="12">
        <f t="shared" si="106"/>
        <v>11642</v>
      </c>
      <c r="Q79" s="12">
        <f t="shared" si="106"/>
        <v>16169</v>
      </c>
      <c r="R79" s="12">
        <f t="shared" si="106"/>
        <v>5971</v>
      </c>
      <c r="S79" s="12">
        <f aca="true" t="shared" si="107" ref="S79:X79">S80+S81</f>
        <v>12572</v>
      </c>
      <c r="T79" s="12">
        <f t="shared" si="107"/>
        <v>14526</v>
      </c>
      <c r="U79" s="12">
        <f t="shared" si="107"/>
        <v>5286</v>
      </c>
      <c r="V79" s="12">
        <f t="shared" si="107"/>
        <v>14215</v>
      </c>
      <c r="W79" s="12">
        <f t="shared" si="107"/>
        <v>16619</v>
      </c>
      <c r="X79" s="12">
        <f t="shared" si="107"/>
        <v>8317</v>
      </c>
      <c r="Y79" s="12">
        <f aca="true" t="shared" si="108" ref="Y79:AD79">Y80+Y81</f>
        <v>18546</v>
      </c>
      <c r="Z79" s="12">
        <f t="shared" si="108"/>
        <v>20715</v>
      </c>
      <c r="AA79" s="12">
        <f t="shared" si="108"/>
        <v>8949</v>
      </c>
      <c r="AB79" s="12">
        <f t="shared" si="108"/>
        <v>21089</v>
      </c>
      <c r="AC79" s="12">
        <f t="shared" si="108"/>
        <v>24568</v>
      </c>
      <c r="AD79" s="12">
        <f t="shared" si="108"/>
        <v>10593</v>
      </c>
      <c r="AE79" s="12"/>
      <c r="AF79" s="54">
        <v>9.2</v>
      </c>
      <c r="AG79" s="10"/>
      <c r="AH79" s="12" t="s">
        <v>21</v>
      </c>
    </row>
    <row r="80" spans="1:34" s="2" customFormat="1" ht="22.5" customHeight="1">
      <c r="A80" s="27" t="s">
        <v>68</v>
      </c>
      <c r="B80" s="28"/>
      <c r="C80" s="29" t="s">
        <v>22</v>
      </c>
      <c r="D80" s="10">
        <v>3932</v>
      </c>
      <c r="E80" s="10">
        <v>2660</v>
      </c>
      <c r="F80" s="10">
        <v>964</v>
      </c>
      <c r="G80" s="10">
        <v>3498</v>
      </c>
      <c r="H80" s="10">
        <v>2098</v>
      </c>
      <c r="I80" s="10">
        <v>863</v>
      </c>
      <c r="J80" s="10">
        <v>3793</v>
      </c>
      <c r="K80" s="10">
        <v>2681</v>
      </c>
      <c r="L80" s="10">
        <v>1931</v>
      </c>
      <c r="M80" s="10">
        <v>3322</v>
      </c>
      <c r="N80" s="10">
        <v>3618</v>
      </c>
      <c r="O80" s="10">
        <v>2102</v>
      </c>
      <c r="P80" s="10">
        <v>5596</v>
      </c>
      <c r="Q80" s="10">
        <v>8771</v>
      </c>
      <c r="R80" s="10">
        <v>2060</v>
      </c>
      <c r="S80" s="10">
        <v>5257</v>
      </c>
      <c r="T80" s="10">
        <v>5835</v>
      </c>
      <c r="U80" s="10">
        <v>1804</v>
      </c>
      <c r="V80" s="10">
        <v>5355</v>
      </c>
      <c r="W80" s="10">
        <v>6030</v>
      </c>
      <c r="X80" s="10">
        <v>2824</v>
      </c>
      <c r="Y80" s="10">
        <v>8738</v>
      </c>
      <c r="Z80" s="10">
        <v>8236</v>
      </c>
      <c r="AA80" s="10">
        <v>3036</v>
      </c>
      <c r="AB80" s="10">
        <v>10574</v>
      </c>
      <c r="AC80" s="10">
        <v>9861</v>
      </c>
      <c r="AD80" s="10">
        <v>3587</v>
      </c>
      <c r="AE80" s="10"/>
      <c r="AF80" s="10" t="s">
        <v>73</v>
      </c>
      <c r="AG80" s="31"/>
      <c r="AH80" s="12" t="s">
        <v>5</v>
      </c>
    </row>
    <row r="81" spans="1:34" s="2" customFormat="1" ht="22.5" customHeight="1">
      <c r="A81" s="27" t="s">
        <v>69</v>
      </c>
      <c r="B81" s="28"/>
      <c r="C81" s="30" t="s">
        <v>40</v>
      </c>
      <c r="D81" s="10">
        <v>4906</v>
      </c>
      <c r="E81" s="10">
        <v>2994</v>
      </c>
      <c r="F81" s="10">
        <v>1800</v>
      </c>
      <c r="G81" s="10">
        <v>5250</v>
      </c>
      <c r="H81" s="10">
        <v>3933</v>
      </c>
      <c r="I81" s="10">
        <v>1609</v>
      </c>
      <c r="J81" s="10">
        <v>5540</v>
      </c>
      <c r="K81" s="10">
        <v>5059</v>
      </c>
      <c r="L81" s="10">
        <v>3616</v>
      </c>
      <c r="M81" s="10">
        <v>5798</v>
      </c>
      <c r="N81" s="10">
        <v>6279</v>
      </c>
      <c r="O81" s="10">
        <v>3952</v>
      </c>
      <c r="P81" s="10">
        <v>6046</v>
      </c>
      <c r="Q81" s="10">
        <v>7398</v>
      </c>
      <c r="R81" s="10">
        <v>3911</v>
      </c>
      <c r="S81" s="10">
        <v>7315</v>
      </c>
      <c r="T81" s="10">
        <v>8691</v>
      </c>
      <c r="U81" s="10">
        <v>3482</v>
      </c>
      <c r="V81" s="10">
        <v>8860</v>
      </c>
      <c r="W81" s="10">
        <v>10589</v>
      </c>
      <c r="X81" s="10">
        <v>5493</v>
      </c>
      <c r="Y81" s="10">
        <v>9808</v>
      </c>
      <c r="Z81" s="10">
        <v>12479</v>
      </c>
      <c r="AA81" s="10">
        <v>5913</v>
      </c>
      <c r="AB81" s="10">
        <v>10515</v>
      </c>
      <c r="AC81" s="10">
        <v>14707</v>
      </c>
      <c r="AD81" s="10">
        <v>7006</v>
      </c>
      <c r="AE81" s="10"/>
      <c r="AF81" s="10" t="s">
        <v>74</v>
      </c>
      <c r="AG81" s="31"/>
      <c r="AH81" s="12" t="s">
        <v>6</v>
      </c>
    </row>
    <row r="82" spans="1:34" s="2" customFormat="1" ht="22.5" customHeight="1">
      <c r="A82" s="24">
        <v>10</v>
      </c>
      <c r="B82" s="25"/>
      <c r="C82" s="47" t="s">
        <v>36</v>
      </c>
      <c r="D82" s="9">
        <f aca="true" t="shared" si="109" ref="D82:R82">D10+D22+D25+D28+D30+D33+D52+D66+D76</f>
        <v>69878.63135013735</v>
      </c>
      <c r="E82" s="9">
        <f t="shared" si="109"/>
        <v>203390.87518887257</v>
      </c>
      <c r="F82" s="9">
        <f t="shared" si="109"/>
        <v>60558</v>
      </c>
      <c r="G82" s="9">
        <f t="shared" si="109"/>
        <v>77005.50545206052</v>
      </c>
      <c r="H82" s="9">
        <f t="shared" si="109"/>
        <v>212205.93162728954</v>
      </c>
      <c r="I82" s="9">
        <f t="shared" si="109"/>
        <v>66243</v>
      </c>
      <c r="J82" s="9">
        <f t="shared" si="109"/>
        <v>90492.14427302717</v>
      </c>
      <c r="K82" s="9">
        <f t="shared" si="109"/>
        <v>245764.20990212343</v>
      </c>
      <c r="L82" s="9">
        <f t="shared" si="109"/>
        <v>82370</v>
      </c>
      <c r="M82" s="9">
        <f t="shared" si="109"/>
        <v>107210</v>
      </c>
      <c r="N82" s="9">
        <f t="shared" si="109"/>
        <v>276110</v>
      </c>
      <c r="O82" s="9">
        <f t="shared" si="109"/>
        <v>95599</v>
      </c>
      <c r="P82" s="9">
        <f t="shared" si="109"/>
        <v>138373</v>
      </c>
      <c r="Q82" s="9">
        <f t="shared" si="109"/>
        <v>367136</v>
      </c>
      <c r="R82" s="9">
        <f t="shared" si="109"/>
        <v>117378</v>
      </c>
      <c r="S82" s="9">
        <f aca="true" t="shared" si="110" ref="S82:X82">S10+S22+S25+S28+S30+S33+S52+S66+S76</f>
        <v>150143</v>
      </c>
      <c r="T82" s="9">
        <f t="shared" si="110"/>
        <v>413171</v>
      </c>
      <c r="U82" s="9">
        <f t="shared" si="110"/>
        <v>119102</v>
      </c>
      <c r="V82" s="9">
        <f t="shared" si="110"/>
        <v>189745.5533063169</v>
      </c>
      <c r="W82" s="9">
        <f t="shared" si="110"/>
        <v>477436.93121808534</v>
      </c>
      <c r="X82" s="9">
        <f t="shared" si="110"/>
        <v>158157</v>
      </c>
      <c r="Y82" s="9">
        <f aca="true" t="shared" si="111" ref="Y82:AD82">Y10+Y22+Y25+Y28+Y30+Y33+Y52+Y66+Y76</f>
        <v>223127.44645907456</v>
      </c>
      <c r="Z82" s="9">
        <f t="shared" si="111"/>
        <v>654249.952948895</v>
      </c>
      <c r="AA82" s="9">
        <f t="shared" si="111"/>
        <v>178107</v>
      </c>
      <c r="AB82" s="9">
        <f t="shared" si="111"/>
        <v>248542.85644800364</v>
      </c>
      <c r="AC82" s="9">
        <f t="shared" si="111"/>
        <v>728842.5012270337</v>
      </c>
      <c r="AD82" s="9">
        <f t="shared" si="111"/>
        <v>205816</v>
      </c>
      <c r="AE82" s="9"/>
      <c r="AF82" s="24">
        <v>10</v>
      </c>
      <c r="AG82" s="19"/>
      <c r="AH82" s="48" t="s">
        <v>20</v>
      </c>
    </row>
    <row r="83" spans="1:34" s="2" customFormat="1" ht="22.5" customHeight="1">
      <c r="A83" s="27" t="s">
        <v>68</v>
      </c>
      <c r="B83" s="49"/>
      <c r="C83" s="26" t="s">
        <v>22</v>
      </c>
      <c r="D83" s="9">
        <f aca="true" t="shared" si="112" ref="D83:R83">D11+D23+D26+D29+D31+D34+D53+D68+D77</f>
        <v>38124.63135013736</v>
      </c>
      <c r="E83" s="9">
        <f t="shared" si="112"/>
        <v>115854.96211428326</v>
      </c>
      <c r="F83" s="9">
        <f t="shared" si="112"/>
        <v>34426.135019777685</v>
      </c>
      <c r="G83" s="9">
        <f t="shared" si="112"/>
        <v>41217.505452060526</v>
      </c>
      <c r="H83" s="9">
        <f t="shared" si="112"/>
        <v>111196.621110246</v>
      </c>
      <c r="I83" s="9">
        <f t="shared" si="112"/>
        <v>38570.28951332176</v>
      </c>
      <c r="J83" s="9">
        <f t="shared" si="112"/>
        <v>49553.14427302717</v>
      </c>
      <c r="K83" s="9">
        <f t="shared" si="112"/>
        <v>127481.16073819148</v>
      </c>
      <c r="L83" s="9">
        <f t="shared" si="112"/>
        <v>46008.242043408965</v>
      </c>
      <c r="M83" s="9">
        <f t="shared" si="112"/>
        <v>60729</v>
      </c>
      <c r="N83" s="9">
        <f t="shared" si="112"/>
        <v>134527</v>
      </c>
      <c r="O83" s="9">
        <f t="shared" si="112"/>
        <v>53514</v>
      </c>
      <c r="P83" s="9">
        <f t="shared" si="112"/>
        <v>86586</v>
      </c>
      <c r="Q83" s="9">
        <f t="shared" si="112"/>
        <v>203601</v>
      </c>
      <c r="R83" s="9">
        <f t="shared" si="112"/>
        <v>66957</v>
      </c>
      <c r="S83" s="9">
        <f aca="true" t="shared" si="113" ref="S83:X83">S11+S23+S26+S29+S31+S34+S53+S68+S77</f>
        <v>90909</v>
      </c>
      <c r="T83" s="9">
        <f t="shared" si="113"/>
        <v>228657</v>
      </c>
      <c r="U83" s="9">
        <f t="shared" si="113"/>
        <v>69006</v>
      </c>
      <c r="V83" s="9">
        <f t="shared" si="113"/>
        <v>116546.5533063169</v>
      </c>
      <c r="W83" s="9">
        <f t="shared" si="113"/>
        <v>252999.66301932366</v>
      </c>
      <c r="X83" s="9">
        <f t="shared" si="113"/>
        <v>90941.6201538794</v>
      </c>
      <c r="Y83" s="9">
        <f aca="true" t="shared" si="114" ref="Y83:AD83">Y11+Y23+Y26+Y29+Y31+Y34+Y53+Y68+Y77</f>
        <v>137530.44645907456</v>
      </c>
      <c r="Z83" s="9">
        <f t="shared" si="114"/>
        <v>389895.2243808538</v>
      </c>
      <c r="AA83" s="9">
        <f t="shared" si="114"/>
        <v>99713.73123728011</v>
      </c>
      <c r="AB83" s="9">
        <f t="shared" si="114"/>
        <v>156485.85644800361</v>
      </c>
      <c r="AC83" s="9">
        <f t="shared" si="114"/>
        <v>441783.31707674445</v>
      </c>
      <c r="AD83" s="9">
        <f t="shared" si="114"/>
        <v>114826.82873498513</v>
      </c>
      <c r="AE83" s="9"/>
      <c r="AF83" s="10" t="s">
        <v>73</v>
      </c>
      <c r="AG83" s="19"/>
      <c r="AH83" s="9" t="s">
        <v>5</v>
      </c>
    </row>
    <row r="84" spans="1:34" s="2" customFormat="1" ht="22.5" customHeight="1">
      <c r="A84" s="33" t="s">
        <v>69</v>
      </c>
      <c r="B84" s="50"/>
      <c r="C84" s="51" t="s">
        <v>40</v>
      </c>
      <c r="D84" s="11">
        <f aca="true" t="shared" si="115" ref="D84:R84">D12+D24+D27+D32+D35+D54+D69+D78</f>
        <v>31754</v>
      </c>
      <c r="E84" s="11">
        <f t="shared" si="115"/>
        <v>87535.9130745893</v>
      </c>
      <c r="F84" s="11">
        <f t="shared" si="115"/>
        <v>26131.864980222315</v>
      </c>
      <c r="G84" s="11">
        <f t="shared" si="115"/>
        <v>35788</v>
      </c>
      <c r="H84" s="11">
        <f t="shared" si="115"/>
        <v>101009.31051704354</v>
      </c>
      <c r="I84" s="11">
        <f t="shared" si="115"/>
        <v>27672.71048667824</v>
      </c>
      <c r="J84" s="11">
        <f t="shared" si="115"/>
        <v>40939</v>
      </c>
      <c r="K84" s="11">
        <f t="shared" si="115"/>
        <v>118283.04916393195</v>
      </c>
      <c r="L84" s="11">
        <f t="shared" si="115"/>
        <v>36361.75795659103</v>
      </c>
      <c r="M84" s="11">
        <f t="shared" si="115"/>
        <v>46481</v>
      </c>
      <c r="N84" s="11">
        <f t="shared" si="115"/>
        <v>141583</v>
      </c>
      <c r="O84" s="11">
        <f t="shared" si="115"/>
        <v>42085</v>
      </c>
      <c r="P84" s="11">
        <f t="shared" si="115"/>
        <v>51787</v>
      </c>
      <c r="Q84" s="11">
        <f t="shared" si="115"/>
        <v>163535</v>
      </c>
      <c r="R84" s="11">
        <f t="shared" si="115"/>
        <v>50421</v>
      </c>
      <c r="S84" s="11">
        <f aca="true" t="shared" si="116" ref="S84:X84">S12+S24+S27+S32+S35+S54+S69+S78</f>
        <v>59234</v>
      </c>
      <c r="T84" s="11">
        <f t="shared" si="116"/>
        <v>184514</v>
      </c>
      <c r="U84" s="11">
        <f t="shared" si="116"/>
        <v>50096</v>
      </c>
      <c r="V84" s="11">
        <f t="shared" si="116"/>
        <v>73199</v>
      </c>
      <c r="W84" s="11">
        <f t="shared" si="116"/>
        <v>224437.26819876168</v>
      </c>
      <c r="X84" s="11">
        <f t="shared" si="116"/>
        <v>67215.3798461206</v>
      </c>
      <c r="Y84" s="11">
        <f aca="true" t="shared" si="117" ref="Y84:AD84">Y12+Y24+Y27+Y32+Y35+Y54+Y69+Y78</f>
        <v>85597</v>
      </c>
      <c r="Z84" s="11">
        <f t="shared" si="117"/>
        <v>264354.72856804123</v>
      </c>
      <c r="AA84" s="11">
        <f t="shared" si="117"/>
        <v>78393.26876271989</v>
      </c>
      <c r="AB84" s="11">
        <f t="shared" si="117"/>
        <v>92057</v>
      </c>
      <c r="AC84" s="11">
        <f t="shared" si="117"/>
        <v>287059.1841502892</v>
      </c>
      <c r="AD84" s="11">
        <f t="shared" si="117"/>
        <v>90989.17126501487</v>
      </c>
      <c r="AE84" s="11"/>
      <c r="AF84" s="37" t="s">
        <v>74</v>
      </c>
      <c r="AG84" s="52"/>
      <c r="AH84" s="11" t="s">
        <v>6</v>
      </c>
    </row>
    <row r="85" spans="1:34" s="2" customFormat="1" ht="20.25" customHeight="1">
      <c r="A85" s="47" t="s">
        <v>46</v>
      </c>
      <c r="B85" s="47"/>
      <c r="C85" s="47"/>
      <c r="D85" s="24"/>
      <c r="E85" s="24"/>
      <c r="F85" s="24"/>
      <c r="G85" s="24"/>
      <c r="H85" s="24"/>
      <c r="I85" s="53"/>
      <c r="J85" s="24"/>
      <c r="K85" s="24"/>
      <c r="N85" s="24"/>
      <c r="O85" s="24"/>
      <c r="Q85" s="24"/>
      <c r="R85" s="24"/>
      <c r="S85" s="24"/>
      <c r="T85" s="24" t="s">
        <v>47</v>
      </c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57" t="s">
        <v>37</v>
      </c>
      <c r="AG85" s="57"/>
      <c r="AH85" s="57"/>
    </row>
    <row r="86" s="6" customFormat="1" ht="12.75"/>
    <row r="87" s="6" customFormat="1" ht="12.75"/>
    <row r="88" s="6" customFormat="1" ht="12.75"/>
    <row r="89" s="6" customFormat="1" ht="12.75"/>
    <row r="90" s="6" customFormat="1" ht="12.75"/>
  </sheetData>
  <mergeCells count="43">
    <mergeCell ref="S1:AH1"/>
    <mergeCell ref="S2:AH2"/>
    <mergeCell ref="S3:AH3"/>
    <mergeCell ref="A1:R1"/>
    <mergeCell ref="A2:R2"/>
    <mergeCell ref="A3:R3"/>
    <mergeCell ref="AF5:AH8"/>
    <mergeCell ref="A45:R45"/>
    <mergeCell ref="P5:R5"/>
    <mergeCell ref="S4:T4"/>
    <mergeCell ref="S5:U5"/>
    <mergeCell ref="AB5:AD5"/>
    <mergeCell ref="Y5:AA5"/>
    <mergeCell ref="V5:X5"/>
    <mergeCell ref="S43:AH43"/>
    <mergeCell ref="S44:AH44"/>
    <mergeCell ref="S45:AH45"/>
    <mergeCell ref="AF9:AH9"/>
    <mergeCell ref="A51:C51"/>
    <mergeCell ref="A47:C50"/>
    <mergeCell ref="AB47:AD47"/>
    <mergeCell ref="Y47:AA47"/>
    <mergeCell ref="V47:X47"/>
    <mergeCell ref="S46:T46"/>
    <mergeCell ref="S47:U47"/>
    <mergeCell ref="P4:R4"/>
    <mergeCell ref="A43:R43"/>
    <mergeCell ref="A44:R44"/>
    <mergeCell ref="A9:C9"/>
    <mergeCell ref="G5:I5"/>
    <mergeCell ref="J5:L5"/>
    <mergeCell ref="A5:C8"/>
    <mergeCell ref="D5:F5"/>
    <mergeCell ref="AF85:AH85"/>
    <mergeCell ref="D47:F47"/>
    <mergeCell ref="M5:O5"/>
    <mergeCell ref="M47:O47"/>
    <mergeCell ref="P46:R46"/>
    <mergeCell ref="AF51:AH51"/>
    <mergeCell ref="AF47:AH50"/>
    <mergeCell ref="J47:L47"/>
    <mergeCell ref="G47:I47"/>
    <mergeCell ref="P47:R47"/>
  </mergeCells>
  <printOptions horizontalCentered="1"/>
  <pageMargins left="0.75" right="0.75" top="1" bottom="1" header="0.5" footer="0.5"/>
  <pageSetup firstPageNumber="210" useFirstPageNumber="1" fitToHeight="0" fitToWidth="2" horizontalDpi="600" verticalDpi="600" orientation="portrait" pageOrder="overThenDown" paperSize="9" scale="53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rowBreaks count="1" manualBreakCount="1">
    <brk id="42" max="255" man="1"/>
  </rowBreaks>
  <colBreaks count="1" manualBreakCount="1">
    <brk id="18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2014-05-16T05:46:48Z</cp:lastPrinted>
  <dcterms:created xsi:type="dcterms:W3CDTF">1997-04-30T06:03:53Z</dcterms:created>
  <dcterms:modified xsi:type="dcterms:W3CDTF">2014-06-16T11:59:05Z</dcterms:modified>
  <cp:category/>
  <cp:version/>
  <cp:contentType/>
  <cp:contentStatus/>
</cp:coreProperties>
</file>