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25" activeTab="0"/>
  </bookViews>
  <sheets>
    <sheet name="Sheet2" sheetId="1" r:id="rId1"/>
  </sheets>
  <externalReferences>
    <externalReference r:id="rId4"/>
  </externalReferences>
  <definedNames>
    <definedName name="_Parse_Out" hidden="1">#REF!</definedName>
    <definedName name="_xlnm.Print_Area" localSheetId="0">'Sheet2'!$A$1:$X$27</definedName>
  </definedNames>
  <calcPr fullCalcOnLoad="1"/>
</workbook>
</file>

<file path=xl/sharedStrings.xml><?xml version="1.0" encoding="utf-8"?>
<sst xmlns="http://schemas.openxmlformats.org/spreadsheetml/2006/main" count="66" uniqueCount="39">
  <si>
    <t xml:space="preserve"> àÉn</t>
  </si>
  <si>
    <t xml:space="preserve">ºÉÉ´ÉÇVÉÉÊxÉBÉE </t>
  </si>
  <si>
    <t>ÉÊxÉVÉÉÒ</t>
  </si>
  <si>
    <t>ºÉÉ´ÉÇVÉÉÊxÉBÉE</t>
  </si>
  <si>
    <t>item</t>
  </si>
  <si>
    <t>ºÉBÉEãÉ nä¶ÉÉÒªÉ ¤ÉSÉiÉ</t>
  </si>
  <si>
    <t>ºÉBÉEãÉ nä¶ÉÉÒªÉ =i{ÉÉn</t>
  </si>
  <si>
    <t>gross domestic product</t>
  </si>
  <si>
    <t>gross domestic saving</t>
  </si>
  <si>
    <t>public</t>
  </si>
  <si>
    <t>private</t>
  </si>
  <si>
    <t xml:space="preserve"> ºÉÉ´ÉÇVÉÉÊxÉBÉE FÉäjÉ BÉEÉ  |ÉÉÊiÉ¶ÉiÉ +ÉÆ¶É</t>
  </si>
  <si>
    <r>
      <t>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9: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ºÉÉ´ÉÇVÉÉÊxÉBÉE FÉäjÉ BÉEÉ ÉÊxÉ­{ÉÉnxÉ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</si>
  <si>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Arial Narrow"/>
        <family val="2"/>
      </rPr>
      <t xml:space="preserve"> at current prices)</t>
    </r>
  </si>
  <si>
    <t>(BÉE®Éä½ °ô{ÉªÉä)</t>
  </si>
  <si>
    <t>(+ÉºÉàÉÉªÉÉäÉÊVÉiÉ)</t>
  </si>
  <si>
    <t>2004-05</t>
  </si>
  <si>
    <t>STATEMENT 9: PERFORMANCE OF PUBLIC SECTOR</t>
  </si>
  <si>
    <r>
      <t>*</t>
    </r>
    <r>
      <rPr>
        <b/>
        <sz val="10"/>
        <rFont val="DV_SAMYA"/>
        <family val="0"/>
      </rPr>
      <t xml:space="preserve"> बहुमूल्य वस्तुओं के अतिरिक्त </t>
    </r>
  </si>
  <si>
    <t>2005-06</t>
  </si>
  <si>
    <t>2006-07</t>
  </si>
  <si>
    <t>2007-08</t>
  </si>
  <si>
    <t>2008-09</t>
  </si>
  <si>
    <r>
      <t xml:space="preserve">(2004-05 </t>
    </r>
    <r>
      <rPr>
        <b/>
        <sz val="14"/>
        <rFont val="DV_Divya"/>
        <family val="0"/>
      </rPr>
      <t>BÉEä £ÉÉ´ÉÉå {É®</t>
    </r>
    <r>
      <rPr>
        <b/>
        <sz val="14"/>
        <rFont val="Arial Narrow"/>
        <family val="2"/>
      </rPr>
      <t xml:space="preserve"> at 2004-05 prices)</t>
    </r>
  </si>
  <si>
    <t>percentage share of public sector</t>
  </si>
  <si>
    <t>2009-10</t>
  </si>
  <si>
    <t>*  Excluding valuables</t>
  </si>
  <si>
    <t>(` crore)</t>
  </si>
  <si>
    <t>2010-11</t>
  </si>
  <si>
    <t>2011-12</t>
  </si>
  <si>
    <t>2012-13</t>
  </si>
  <si>
    <t>ºÉBÉEãÉ {ÉÚÆVÉÉÒ ÉÊxÉàÉÉÇhÉ</t>
  </si>
  <si>
    <r>
      <t xml:space="preserve">(+ÉºÉàÉÉªÉÉäÉÊVÉiÉ) </t>
    </r>
    <r>
      <rPr>
        <b/>
        <sz val="13"/>
        <rFont val="Arial Narrow"/>
        <family val="2"/>
      </rPr>
      <t>*</t>
    </r>
  </si>
  <si>
    <t>gross  capital formation</t>
  </si>
  <si>
    <t>unadjusted *</t>
  </si>
  <si>
    <t xml:space="preserve"> (unadjusted)</t>
  </si>
  <si>
    <t>gross capital formation</t>
  </si>
  <si>
    <t>final consumption expenditure in domestic market</t>
  </si>
  <si>
    <r>
      <t>देशीय बाज़ार में</t>
    </r>
    <r>
      <rPr>
        <b/>
        <sz val="11"/>
        <rFont val="DV_Divyae"/>
        <family val="0"/>
      </rPr>
      <t xml:space="preserve"> </t>
    </r>
    <r>
      <rPr>
        <b/>
        <sz val="13"/>
        <rFont val="DV_Divyae"/>
        <family val="0"/>
      </rPr>
      <t>+ÉÆÉÊiÉàÉ ={É£ÉÉäMÉ BªÉªÉ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</si>
</sst>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000000"/>
    <numFmt numFmtId="167" formatCode="0.00000"/>
    <numFmt numFmtId="168" formatCode="0.0000"/>
    <numFmt numFmtId="169" formatCode="0.000"/>
  </numFmts>
  <fonts count="29">
    <font>
      <sz val="10"/>
      <name val="Courier"/>
      <family val="0"/>
    </font>
    <font>
      <sz val="10"/>
      <name val="Arial"/>
      <family val="0"/>
    </font>
    <font>
      <sz val="11"/>
      <name val="Courier"/>
      <family val="0"/>
    </font>
    <font>
      <sz val="10"/>
      <name val="DV_Divya"/>
      <family val="0"/>
    </font>
    <font>
      <b/>
      <sz val="12"/>
      <name val="Times New Roman"/>
      <family val="1"/>
    </font>
    <font>
      <sz val="12"/>
      <name val="Courier"/>
      <family val="0"/>
    </font>
    <font>
      <sz val="12"/>
      <name val="Times New Roman"/>
      <family val="1"/>
    </font>
    <font>
      <sz val="12"/>
      <name val="DV_Divya"/>
      <family val="0"/>
    </font>
    <font>
      <b/>
      <sz val="12"/>
      <name val="Courier"/>
      <family val="0"/>
    </font>
    <font>
      <b/>
      <sz val="14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sz val="10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2"/>
      <name val="DV_Divyae"/>
      <family val="0"/>
    </font>
    <font>
      <b/>
      <sz val="12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4"/>
      <name val="DV_Divya"/>
      <family val="0"/>
    </font>
    <font>
      <b/>
      <sz val="10"/>
      <name val="Arial Narrow"/>
      <family val="2"/>
    </font>
    <font>
      <b/>
      <sz val="10"/>
      <name val="DV_SAMYA"/>
      <family val="0"/>
    </font>
    <font>
      <b/>
      <sz val="13"/>
      <name val="Rupee Foradian"/>
      <family val="2"/>
    </font>
    <font>
      <b/>
      <sz val="11"/>
      <name val="DV_Divyae"/>
      <family val="0"/>
    </font>
    <font>
      <sz val="10.5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65" fontId="16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 quotePrefix="1">
      <alignment vertical="center"/>
    </xf>
    <xf numFmtId="1" fontId="16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4" fillId="0" borderId="1" xfId="0" applyFont="1" applyFill="1" applyBorder="1" applyAlignment="1" quotePrefix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vertical="center" wrapText="1"/>
    </xf>
    <xf numFmtId="169" fontId="2" fillId="0" borderId="0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cs\Official\nas%202014\Pnt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2.1"/>
      <sheetName val="s11"/>
      <sheetName val="s6"/>
      <sheetName val="s5.2"/>
      <sheetName val="s5.1"/>
      <sheetName val="s4.3"/>
      <sheetName val="s4.2"/>
      <sheetName val="s7.1"/>
      <sheetName val="s4"/>
      <sheetName val="s7.2"/>
      <sheetName val="s8"/>
      <sheetName val="s10"/>
      <sheetName val="s3.3"/>
      <sheetName val="s3.2"/>
      <sheetName val="s3.1"/>
      <sheetName val="s9"/>
      <sheetName val="s1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view="pageBreakPreview" zoomScaleSheetLayoutView="100" workbookViewId="0" topLeftCell="A1">
      <pane xSplit="3" ySplit="5" topLeftCell="I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0" sqref="H30"/>
    </sheetView>
  </sheetViews>
  <sheetFormatPr defaultColWidth="9.00390625" defaultRowHeight="12.75"/>
  <cols>
    <col min="1" max="1" width="3.625" style="9" customWidth="1"/>
    <col min="2" max="2" width="1.625" style="9" customWidth="1"/>
    <col min="3" max="3" width="24.625" style="9" customWidth="1"/>
    <col min="4" max="21" width="8.50390625" style="9" customWidth="1"/>
    <col min="22" max="22" width="1.625" style="9" customWidth="1"/>
    <col min="23" max="23" width="3.625" style="9" customWidth="1"/>
    <col min="24" max="24" width="25.25390625" style="9" customWidth="1"/>
    <col min="25" max="16384" width="9.00390625" style="9" customWidth="1"/>
  </cols>
  <sheetData>
    <row r="1" spans="1:24" s="30" customFormat="1" ht="30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45"/>
      <c r="M1" s="53" t="s">
        <v>17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31" customFormat="1" ht="30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44"/>
      <c r="M2" s="51" t="s">
        <v>23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2:24" s="32" customFormat="1" ht="30" customHeight="1">
      <c r="B3" s="20"/>
      <c r="C3" s="20"/>
      <c r="E3" s="39"/>
      <c r="H3" s="39"/>
      <c r="I3" s="39"/>
      <c r="J3" s="39" t="s">
        <v>14</v>
      </c>
      <c r="K3" s="20"/>
      <c r="L3" s="20"/>
      <c r="M3" s="42" t="s">
        <v>27</v>
      </c>
      <c r="N3" s="43"/>
      <c r="O3" s="22"/>
      <c r="P3" s="22"/>
      <c r="Q3" s="22"/>
      <c r="R3" s="22"/>
      <c r="S3" s="22"/>
      <c r="T3" s="22"/>
      <c r="U3" s="22"/>
      <c r="V3" s="22"/>
      <c r="X3" s="21"/>
    </row>
    <row r="4" spans="1:24" s="3" customFormat="1" ht="27.75" customHeight="1">
      <c r="A4" s="48" t="s">
        <v>0</v>
      </c>
      <c r="B4" s="48"/>
      <c r="C4" s="48"/>
      <c r="D4" s="35" t="s">
        <v>16</v>
      </c>
      <c r="E4" s="35" t="s">
        <v>19</v>
      </c>
      <c r="F4" s="35" t="s">
        <v>20</v>
      </c>
      <c r="G4" s="35" t="s">
        <v>21</v>
      </c>
      <c r="H4" s="35" t="s">
        <v>22</v>
      </c>
      <c r="I4" s="35" t="s">
        <v>25</v>
      </c>
      <c r="J4" s="35" t="s">
        <v>28</v>
      </c>
      <c r="K4" s="35" t="s">
        <v>29</v>
      </c>
      <c r="L4" s="35" t="s">
        <v>30</v>
      </c>
      <c r="M4" s="35" t="s">
        <v>16</v>
      </c>
      <c r="N4" s="35" t="s">
        <v>19</v>
      </c>
      <c r="O4" s="35" t="s">
        <v>20</v>
      </c>
      <c r="P4" s="35" t="s">
        <v>21</v>
      </c>
      <c r="Q4" s="35" t="s">
        <v>22</v>
      </c>
      <c r="R4" s="35" t="s">
        <v>25</v>
      </c>
      <c r="S4" s="35" t="s">
        <v>28</v>
      </c>
      <c r="T4" s="35" t="s">
        <v>29</v>
      </c>
      <c r="U4" s="35" t="s">
        <v>30</v>
      </c>
      <c r="V4" s="49" t="s">
        <v>4</v>
      </c>
      <c r="W4" s="49"/>
      <c r="X4" s="49"/>
    </row>
    <row r="5" spans="1:24" s="34" customFormat="1" ht="27.75" customHeight="1">
      <c r="A5" s="50">
        <v>1</v>
      </c>
      <c r="B5" s="50"/>
      <c r="C5" s="50"/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33">
        <v>19</v>
      </c>
      <c r="V5" s="50">
        <v>1</v>
      </c>
      <c r="W5" s="50"/>
      <c r="X5" s="50"/>
    </row>
    <row r="6" spans="1:24" s="8" customFormat="1" ht="25.5" customHeight="1">
      <c r="A6" s="12">
        <v>1</v>
      </c>
      <c r="B6" s="7"/>
      <c r="C6" s="24" t="s">
        <v>6</v>
      </c>
      <c r="D6" s="28">
        <f>+D7+D8</f>
        <v>2971464</v>
      </c>
      <c r="E6" s="28">
        <f aca="true" t="shared" si="0" ref="E6:L6">+E7+E8</f>
        <v>3390502.792275909</v>
      </c>
      <c r="F6" s="28">
        <f t="shared" si="0"/>
        <v>3953275.9266884653</v>
      </c>
      <c r="G6" s="28">
        <f t="shared" si="0"/>
        <v>4582085.567675377</v>
      </c>
      <c r="H6" s="28">
        <f t="shared" si="0"/>
        <v>5303567.097393659</v>
      </c>
      <c r="I6" s="28">
        <f t="shared" si="0"/>
        <v>6108903</v>
      </c>
      <c r="J6" s="28">
        <f t="shared" si="0"/>
        <v>7248859.503791195</v>
      </c>
      <c r="K6" s="28">
        <f t="shared" si="0"/>
        <v>8391690.891581943</v>
      </c>
      <c r="L6" s="28">
        <f t="shared" si="0"/>
        <v>9388876.415417949</v>
      </c>
      <c r="M6" s="28">
        <v>2971464</v>
      </c>
      <c r="N6" s="28">
        <v>3253072.9657689356</v>
      </c>
      <c r="O6" s="28">
        <v>3564363.8380809156</v>
      </c>
      <c r="P6" s="28">
        <v>3896636.40949693</v>
      </c>
      <c r="Q6" s="28">
        <v>4158675.9479497327</v>
      </c>
      <c r="R6" s="28">
        <v>4516071</v>
      </c>
      <c r="S6" s="28">
        <v>4918533.12906079</v>
      </c>
      <c r="T6" s="28">
        <v>5247529.590911687</v>
      </c>
      <c r="U6" s="28">
        <v>5482111.051460149</v>
      </c>
      <c r="V6" s="15"/>
      <c r="W6" s="12">
        <v>1</v>
      </c>
      <c r="X6" s="16" t="s">
        <v>7</v>
      </c>
    </row>
    <row r="7" spans="1:24" s="3" customFormat="1" ht="25.5" customHeight="1">
      <c r="A7" s="13">
        <v>1.1</v>
      </c>
      <c r="B7" s="6"/>
      <c r="C7" s="11" t="s">
        <v>1</v>
      </c>
      <c r="D7" s="29">
        <v>680519</v>
      </c>
      <c r="E7" s="29">
        <v>729040</v>
      </c>
      <c r="F7" s="29">
        <v>818889</v>
      </c>
      <c r="G7" s="29">
        <v>913822</v>
      </c>
      <c r="H7" s="29">
        <v>1074716</v>
      </c>
      <c r="I7" s="29">
        <v>1305882</v>
      </c>
      <c r="J7" s="29">
        <v>1505281</v>
      </c>
      <c r="K7" s="29">
        <v>1698975</v>
      </c>
      <c r="L7" s="29">
        <v>1919806</v>
      </c>
      <c r="M7" s="29">
        <v>680519</v>
      </c>
      <c r="N7" s="29">
        <v>718650</v>
      </c>
      <c r="O7" s="29">
        <v>780353</v>
      </c>
      <c r="P7" s="29">
        <v>827964</v>
      </c>
      <c r="Q7" s="29">
        <v>912177</v>
      </c>
      <c r="R7" s="29">
        <v>1027239</v>
      </c>
      <c r="S7" s="29">
        <v>1113799</v>
      </c>
      <c r="T7" s="29">
        <v>1178666</v>
      </c>
      <c r="U7" s="29">
        <v>1245010</v>
      </c>
      <c r="V7" s="14"/>
      <c r="W7" s="13">
        <v>1.1</v>
      </c>
      <c r="X7" s="17" t="s">
        <v>9</v>
      </c>
    </row>
    <row r="8" spans="1:24" s="3" customFormat="1" ht="25.5" customHeight="1">
      <c r="A8" s="13">
        <v>1.2</v>
      </c>
      <c r="B8" s="6"/>
      <c r="C8" s="11" t="s">
        <v>2</v>
      </c>
      <c r="D8" s="29">
        <v>2290945</v>
      </c>
      <c r="E8" s="29">
        <v>2661462.792275909</v>
      </c>
      <c r="F8" s="29">
        <v>3134386.9266884653</v>
      </c>
      <c r="G8" s="29">
        <v>3668263.5676753772</v>
      </c>
      <c r="H8" s="29">
        <v>4228851.097393659</v>
      </c>
      <c r="I8" s="29">
        <v>4803021</v>
      </c>
      <c r="J8" s="29">
        <v>5743578.503791195</v>
      </c>
      <c r="K8" s="29">
        <v>6692715.891581943</v>
      </c>
      <c r="L8" s="29">
        <v>7469070.415417949</v>
      </c>
      <c r="M8" s="29">
        <f aca="true" t="shared" si="1" ref="M8:U8">M6-M7</f>
        <v>2290945</v>
      </c>
      <c r="N8" s="29">
        <f t="shared" si="1"/>
        <v>2534422.9657689356</v>
      </c>
      <c r="O8" s="29">
        <f t="shared" si="1"/>
        <v>2784010.8380809156</v>
      </c>
      <c r="P8" s="29">
        <f t="shared" si="1"/>
        <v>3068672.40949693</v>
      </c>
      <c r="Q8" s="29">
        <f t="shared" si="1"/>
        <v>3246498.9479497327</v>
      </c>
      <c r="R8" s="29">
        <f t="shared" si="1"/>
        <v>3488832</v>
      </c>
      <c r="S8" s="29">
        <f t="shared" si="1"/>
        <v>3804734.12906079</v>
      </c>
      <c r="T8" s="29">
        <f t="shared" si="1"/>
        <v>4068863.5909116874</v>
      </c>
      <c r="U8" s="29">
        <f t="shared" si="1"/>
        <v>4237101.051460149</v>
      </c>
      <c r="V8" s="14"/>
      <c r="W8" s="13">
        <v>1.2</v>
      </c>
      <c r="X8" s="17" t="s">
        <v>10</v>
      </c>
    </row>
    <row r="9" spans="1:24" s="8" customFormat="1" ht="25.5" customHeight="1">
      <c r="A9" s="12">
        <v>2</v>
      </c>
      <c r="B9" s="7"/>
      <c r="C9" s="24" t="s">
        <v>5</v>
      </c>
      <c r="D9" s="28">
        <f>D10+D11</f>
        <v>1050702.797417102</v>
      </c>
      <c r="E9" s="28">
        <f aca="true" t="shared" si="2" ref="E9:L9">E10+E11</f>
        <v>1235150.9547303251</v>
      </c>
      <c r="F9" s="28">
        <f t="shared" si="2"/>
        <v>1485908.8588756418</v>
      </c>
      <c r="G9" s="28">
        <f t="shared" si="2"/>
        <v>1836331.7756646273</v>
      </c>
      <c r="H9" s="28">
        <f t="shared" si="2"/>
        <v>1802620.050376073</v>
      </c>
      <c r="I9" s="28">
        <f t="shared" si="2"/>
        <v>2182338.216622853</v>
      </c>
      <c r="J9" s="28">
        <f t="shared" si="2"/>
        <v>2621742.13943126</v>
      </c>
      <c r="K9" s="28">
        <f t="shared" si="2"/>
        <v>2824459.054842678</v>
      </c>
      <c r="L9" s="28">
        <f t="shared" si="2"/>
        <v>3043474.019461996</v>
      </c>
      <c r="M9" s="28"/>
      <c r="N9" s="28"/>
      <c r="O9" s="28"/>
      <c r="P9" s="28"/>
      <c r="Q9" s="28"/>
      <c r="R9" s="28"/>
      <c r="S9" s="28"/>
      <c r="T9" s="28"/>
      <c r="U9" s="28"/>
      <c r="V9" s="15"/>
      <c r="W9" s="12">
        <v>2</v>
      </c>
      <c r="X9" s="16" t="s">
        <v>8</v>
      </c>
    </row>
    <row r="10" spans="1:24" s="3" customFormat="1" ht="25.5" customHeight="1">
      <c r="A10" s="13">
        <v>2.1</v>
      </c>
      <c r="B10" s="6"/>
      <c r="C10" s="11" t="s">
        <v>3</v>
      </c>
      <c r="D10" s="29">
        <v>74498.96</v>
      </c>
      <c r="E10" s="29">
        <v>88955.05</v>
      </c>
      <c r="F10" s="29">
        <v>152929</v>
      </c>
      <c r="G10" s="29">
        <v>248962.03</v>
      </c>
      <c r="H10" s="29">
        <v>54280.08</v>
      </c>
      <c r="I10" s="29">
        <v>10584.58</v>
      </c>
      <c r="J10" s="29">
        <v>201268.18</v>
      </c>
      <c r="K10" s="29">
        <v>111294.61</v>
      </c>
      <c r="L10" s="29">
        <v>117919.05</v>
      </c>
      <c r="M10" s="29"/>
      <c r="N10" s="29"/>
      <c r="O10" s="29"/>
      <c r="P10" s="29"/>
      <c r="Q10" s="29"/>
      <c r="R10" s="29"/>
      <c r="S10" s="29"/>
      <c r="T10" s="29"/>
      <c r="U10" s="29"/>
      <c r="V10" s="14"/>
      <c r="W10" s="13">
        <v>2.1</v>
      </c>
      <c r="X10" s="17" t="s">
        <v>9</v>
      </c>
    </row>
    <row r="11" spans="1:24" s="3" customFormat="1" ht="25.5" customHeight="1">
      <c r="A11" s="13">
        <v>2.2</v>
      </c>
      <c r="B11" s="6"/>
      <c r="C11" s="11" t="s">
        <v>2</v>
      </c>
      <c r="D11" s="29">
        <v>976203.837417102</v>
      </c>
      <c r="E11" s="29">
        <v>1146195.904730325</v>
      </c>
      <c r="F11" s="29">
        <v>1332979.8588756418</v>
      </c>
      <c r="G11" s="29">
        <v>1587369.7456646273</v>
      </c>
      <c r="H11" s="29">
        <v>1748339.970376073</v>
      </c>
      <c r="I11" s="29">
        <v>2171753.636622853</v>
      </c>
      <c r="J11" s="29">
        <v>2420473.95943126</v>
      </c>
      <c r="K11" s="29">
        <v>2713164.444842678</v>
      </c>
      <c r="L11" s="29">
        <v>2925554.969461996</v>
      </c>
      <c r="M11" s="29"/>
      <c r="N11" s="29"/>
      <c r="O11" s="29"/>
      <c r="P11" s="29"/>
      <c r="Q11" s="29"/>
      <c r="R11" s="29"/>
      <c r="S11" s="29"/>
      <c r="T11" s="29"/>
      <c r="U11" s="29"/>
      <c r="V11" s="14"/>
      <c r="W11" s="13">
        <v>2.2</v>
      </c>
      <c r="X11" s="17" t="s">
        <v>10</v>
      </c>
    </row>
    <row r="12" spans="1:24" s="8" customFormat="1" ht="25.5" customHeight="1">
      <c r="A12" s="12">
        <v>3</v>
      </c>
      <c r="B12" s="7"/>
      <c r="C12" s="24" t="s">
        <v>31</v>
      </c>
      <c r="D12" s="28">
        <f>D14+D15</f>
        <v>1011177.5647437912</v>
      </c>
      <c r="E12" s="28">
        <f aca="true" t="shared" si="3" ref="E12:L12">E14+E15</f>
        <v>1224681.1530684205</v>
      </c>
      <c r="F12" s="28">
        <f t="shared" si="3"/>
        <v>1490874.6251389629</v>
      </c>
      <c r="G12" s="28">
        <f t="shared" si="3"/>
        <v>1843207.3778317454</v>
      </c>
      <c r="H12" s="28">
        <f t="shared" si="3"/>
        <v>1927889.811012209</v>
      </c>
      <c r="I12" s="28">
        <f t="shared" si="3"/>
        <v>2234942.965427084</v>
      </c>
      <c r="J12" s="28">
        <f t="shared" si="3"/>
        <v>2680578.251498093</v>
      </c>
      <c r="K12" s="28">
        <f t="shared" si="3"/>
        <v>3031658.0132195125</v>
      </c>
      <c r="L12" s="28">
        <f t="shared" si="3"/>
        <v>3242726.6279059127</v>
      </c>
      <c r="M12" s="28">
        <v>1011177.5647437912</v>
      </c>
      <c r="N12" s="28">
        <v>1183303</v>
      </c>
      <c r="O12" s="28">
        <v>1364821</v>
      </c>
      <c r="P12" s="28">
        <v>1606175</v>
      </c>
      <c r="Q12" s="28">
        <v>1566233</v>
      </c>
      <c r="R12" s="28">
        <v>1737526.4241218632</v>
      </c>
      <c r="S12" s="28">
        <v>1976745.1715931054</v>
      </c>
      <c r="T12" s="28">
        <v>2103756.02916063</v>
      </c>
      <c r="U12" s="28">
        <v>2108654.465409809</v>
      </c>
      <c r="V12" s="15"/>
      <c r="W12" s="12">
        <v>3</v>
      </c>
      <c r="X12" s="16" t="s">
        <v>33</v>
      </c>
    </row>
    <row r="13" spans="1:24" s="8" customFormat="1" ht="25.5" customHeight="1">
      <c r="A13" s="12"/>
      <c r="B13" s="7"/>
      <c r="C13" s="24" t="s">
        <v>32</v>
      </c>
      <c r="D13" s="36"/>
      <c r="E13" s="36"/>
      <c r="F13" s="36"/>
      <c r="G13" s="36"/>
      <c r="H13" s="36"/>
      <c r="I13" s="36"/>
      <c r="J13" s="36"/>
      <c r="K13" s="36"/>
      <c r="L13" s="36"/>
      <c r="M13" s="28"/>
      <c r="N13" s="28"/>
      <c r="O13" s="28"/>
      <c r="P13" s="28"/>
      <c r="Q13" s="28"/>
      <c r="R13" s="28"/>
      <c r="S13" s="28"/>
      <c r="T13" s="28"/>
      <c r="U13" s="28"/>
      <c r="V13" s="15"/>
      <c r="W13" s="12"/>
      <c r="X13" s="16" t="s">
        <v>34</v>
      </c>
    </row>
    <row r="14" spans="1:24" s="3" customFormat="1" ht="25.5" customHeight="1">
      <c r="A14" s="13">
        <v>3.1</v>
      </c>
      <c r="B14" s="6"/>
      <c r="C14" s="11" t="s">
        <v>3</v>
      </c>
      <c r="D14" s="29">
        <v>240580</v>
      </c>
      <c r="E14" s="29">
        <v>293350</v>
      </c>
      <c r="F14" s="29">
        <v>356556</v>
      </c>
      <c r="G14" s="29">
        <v>441923</v>
      </c>
      <c r="H14" s="29">
        <v>531730</v>
      </c>
      <c r="I14" s="29">
        <v>592788.42</v>
      </c>
      <c r="J14" s="29">
        <v>656447.52</v>
      </c>
      <c r="K14" s="29">
        <v>695834.64</v>
      </c>
      <c r="L14" s="29">
        <v>821962.19</v>
      </c>
      <c r="M14" s="29">
        <v>240580</v>
      </c>
      <c r="N14" s="29">
        <v>281995</v>
      </c>
      <c r="O14" s="29">
        <v>324020</v>
      </c>
      <c r="P14" s="29">
        <v>382431</v>
      </c>
      <c r="Q14" s="29">
        <v>429285</v>
      </c>
      <c r="R14" s="29">
        <v>449687</v>
      </c>
      <c r="S14" s="29">
        <v>467223.3420421854</v>
      </c>
      <c r="T14" s="29">
        <v>465211.69976749155</v>
      </c>
      <c r="U14" s="29">
        <v>508712.9175975831</v>
      </c>
      <c r="V14" s="14"/>
      <c r="W14" s="13">
        <v>3.1</v>
      </c>
      <c r="X14" s="17" t="s">
        <v>9</v>
      </c>
    </row>
    <row r="15" spans="1:24" s="3" customFormat="1" ht="25.5" customHeight="1">
      <c r="A15" s="13">
        <v>3.2</v>
      </c>
      <c r="B15" s="6"/>
      <c r="C15" s="11" t="s">
        <v>2</v>
      </c>
      <c r="D15" s="29">
        <v>770597.5647437912</v>
      </c>
      <c r="E15" s="29">
        <v>931331.1530684205</v>
      </c>
      <c r="F15" s="29">
        <v>1134318.6251389629</v>
      </c>
      <c r="G15" s="29">
        <v>1401284.3778317454</v>
      </c>
      <c r="H15" s="29">
        <v>1396159.811012209</v>
      </c>
      <c r="I15" s="29">
        <v>1642154.545427084</v>
      </c>
      <c r="J15" s="29">
        <v>2024130.7314980929</v>
      </c>
      <c r="K15" s="29">
        <v>2335823.3732195124</v>
      </c>
      <c r="L15" s="29">
        <v>2420764.4379059128</v>
      </c>
      <c r="M15" s="29">
        <f aca="true" t="shared" si="4" ref="M15:U15">M12-M14</f>
        <v>770597.5647437912</v>
      </c>
      <c r="N15" s="29">
        <f t="shared" si="4"/>
        <v>901308</v>
      </c>
      <c r="O15" s="29">
        <f t="shared" si="4"/>
        <v>1040801</v>
      </c>
      <c r="P15" s="29">
        <f t="shared" si="4"/>
        <v>1223744</v>
      </c>
      <c r="Q15" s="29">
        <f t="shared" si="4"/>
        <v>1136948</v>
      </c>
      <c r="R15" s="29">
        <f t="shared" si="4"/>
        <v>1287839.4241218632</v>
      </c>
      <c r="S15" s="29">
        <f t="shared" si="4"/>
        <v>1509521.82955092</v>
      </c>
      <c r="T15" s="29">
        <f t="shared" si="4"/>
        <v>1638544.3293931384</v>
      </c>
      <c r="U15" s="29">
        <f t="shared" si="4"/>
        <v>1599941.5478122258</v>
      </c>
      <c r="V15" s="14"/>
      <c r="W15" s="13">
        <v>3.2</v>
      </c>
      <c r="X15" s="17" t="s">
        <v>10</v>
      </c>
    </row>
    <row r="16" spans="1:24" s="8" customFormat="1" ht="39" customHeight="1">
      <c r="A16" s="12">
        <v>4</v>
      </c>
      <c r="B16" s="7"/>
      <c r="C16" s="55" t="s">
        <v>38</v>
      </c>
      <c r="D16" s="28">
        <f aca="true" t="shared" si="5" ref="D16:U16">D17+D18</f>
        <v>2280110</v>
      </c>
      <c r="E16" s="28">
        <f aca="true" t="shared" si="6" ref="E16:L16">E17+E18</f>
        <v>2561156</v>
      </c>
      <c r="F16" s="28">
        <f t="shared" si="6"/>
        <v>2932165</v>
      </c>
      <c r="G16" s="28">
        <f t="shared" si="6"/>
        <v>3363415</v>
      </c>
      <c r="H16" s="28">
        <f t="shared" si="6"/>
        <v>3873278</v>
      </c>
      <c r="I16" s="28">
        <f t="shared" si="6"/>
        <v>4492605</v>
      </c>
      <c r="J16" s="28">
        <f t="shared" si="6"/>
        <v>5274532</v>
      </c>
      <c r="K16" s="28">
        <f t="shared" si="6"/>
        <v>6193341</v>
      </c>
      <c r="L16" s="28">
        <f t="shared" si="6"/>
        <v>6997865</v>
      </c>
      <c r="M16" s="28">
        <f t="shared" si="5"/>
        <v>2280110</v>
      </c>
      <c r="N16" s="28">
        <f t="shared" si="5"/>
        <v>2475859</v>
      </c>
      <c r="O16" s="28">
        <f t="shared" si="5"/>
        <v>2671267</v>
      </c>
      <c r="P16" s="28">
        <f t="shared" si="5"/>
        <v>2918605</v>
      </c>
      <c r="Q16" s="28">
        <f t="shared" si="5"/>
        <v>3140942</v>
      </c>
      <c r="R16" s="28">
        <f t="shared" si="5"/>
        <v>3407622</v>
      </c>
      <c r="S16" s="28">
        <f t="shared" si="5"/>
        <v>3692714</v>
      </c>
      <c r="T16" s="28">
        <f t="shared" si="5"/>
        <v>4018445</v>
      </c>
      <c r="U16" s="28">
        <f t="shared" si="5"/>
        <v>4231495</v>
      </c>
      <c r="V16" s="15"/>
      <c r="W16" s="12">
        <v>4</v>
      </c>
      <c r="X16" s="47" t="s">
        <v>37</v>
      </c>
    </row>
    <row r="17" spans="1:24" s="3" customFormat="1" ht="25.5" customHeight="1">
      <c r="A17" s="13">
        <v>4.1</v>
      </c>
      <c r="B17" s="6"/>
      <c r="C17" s="11" t="s">
        <v>3</v>
      </c>
      <c r="D17" s="29">
        <v>354518</v>
      </c>
      <c r="E17" s="29">
        <v>401619</v>
      </c>
      <c r="F17" s="29">
        <v>443477</v>
      </c>
      <c r="G17" s="29">
        <v>513021</v>
      </c>
      <c r="H17" s="29">
        <v>615333</v>
      </c>
      <c r="I17" s="29">
        <v>771151</v>
      </c>
      <c r="J17" s="29">
        <v>890136</v>
      </c>
      <c r="K17" s="29">
        <v>1025895</v>
      </c>
      <c r="L17" s="29">
        <v>1189132</v>
      </c>
      <c r="M17" s="29">
        <v>354518</v>
      </c>
      <c r="N17" s="29">
        <v>386007</v>
      </c>
      <c r="O17" s="29">
        <v>400579</v>
      </c>
      <c r="P17" s="29">
        <v>438919</v>
      </c>
      <c r="Q17" s="29">
        <v>484459</v>
      </c>
      <c r="R17" s="29">
        <v>551702</v>
      </c>
      <c r="S17" s="29">
        <v>583544</v>
      </c>
      <c r="T17" s="29">
        <v>623574</v>
      </c>
      <c r="U17" s="29">
        <v>662032</v>
      </c>
      <c r="V17" s="14"/>
      <c r="W17" s="13">
        <v>4.1</v>
      </c>
      <c r="X17" s="17" t="s">
        <v>9</v>
      </c>
    </row>
    <row r="18" spans="1:24" s="3" customFormat="1" ht="25.5" customHeight="1">
      <c r="A18" s="13">
        <v>4.2</v>
      </c>
      <c r="B18" s="6"/>
      <c r="C18" s="11" t="s">
        <v>2</v>
      </c>
      <c r="D18" s="29">
        <v>1925592</v>
      </c>
      <c r="E18" s="29">
        <v>2159537</v>
      </c>
      <c r="F18" s="29">
        <v>2488688</v>
      </c>
      <c r="G18" s="29">
        <v>2850394</v>
      </c>
      <c r="H18" s="29">
        <v>3257945</v>
      </c>
      <c r="I18" s="29">
        <v>3721454</v>
      </c>
      <c r="J18" s="29">
        <v>4384396</v>
      </c>
      <c r="K18" s="29">
        <v>5167446</v>
      </c>
      <c r="L18" s="29">
        <v>5808733</v>
      </c>
      <c r="M18" s="29">
        <v>1925592</v>
      </c>
      <c r="N18" s="29">
        <v>2089852</v>
      </c>
      <c r="O18" s="29">
        <v>2270688</v>
      </c>
      <c r="P18" s="29">
        <v>2479686</v>
      </c>
      <c r="Q18" s="29">
        <v>2656483</v>
      </c>
      <c r="R18" s="29">
        <v>2855920</v>
      </c>
      <c r="S18" s="29">
        <v>3109170</v>
      </c>
      <c r="T18" s="29">
        <v>3394871</v>
      </c>
      <c r="U18" s="29">
        <v>3569463</v>
      </c>
      <c r="V18" s="14"/>
      <c r="W18" s="13">
        <v>4.2</v>
      </c>
      <c r="X18" s="17" t="s">
        <v>10</v>
      </c>
    </row>
    <row r="19" spans="1:24" s="3" customFormat="1" ht="25.5" customHeight="1">
      <c r="A19" s="5"/>
      <c r="B19" s="5"/>
      <c r="C19" s="4"/>
      <c r="D19" s="5"/>
      <c r="E19" s="5"/>
      <c r="F19" s="5"/>
      <c r="G19" s="5"/>
      <c r="H19" s="5"/>
      <c r="I19" s="5"/>
      <c r="J19" s="5"/>
      <c r="K19" s="5"/>
      <c r="L19" s="5"/>
      <c r="M19" s="37"/>
      <c r="N19" s="37"/>
      <c r="O19" s="37"/>
      <c r="P19" s="37"/>
      <c r="Q19" s="37"/>
      <c r="R19" s="37"/>
      <c r="S19" s="37"/>
      <c r="T19" s="37"/>
      <c r="U19" s="37"/>
      <c r="V19" s="5"/>
      <c r="W19" s="5"/>
      <c r="X19" s="5"/>
    </row>
    <row r="20" spans="1:24" s="3" customFormat="1" ht="25.5" customHeight="1">
      <c r="A20" s="52" t="s">
        <v>11</v>
      </c>
      <c r="B20" s="52"/>
      <c r="C20" s="52"/>
      <c r="D20" s="52"/>
      <c r="E20" s="52"/>
      <c r="F20" s="52"/>
      <c r="G20" s="52"/>
      <c r="H20" s="52"/>
      <c r="I20" s="52"/>
      <c r="J20" s="52"/>
      <c r="K20" s="41"/>
      <c r="L20" s="41"/>
      <c r="M20" s="51" t="s">
        <v>24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3:24" s="3" customFormat="1" ht="25.5" customHeight="1"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8" customFormat="1" ht="25.5" customHeight="1">
      <c r="A22" s="18">
        <v>1</v>
      </c>
      <c r="B22" s="7"/>
      <c r="C22" s="24" t="s">
        <v>6</v>
      </c>
      <c r="D22" s="19">
        <f aca="true" t="shared" si="7" ref="D22:Q22">D7/D6*100</f>
        <v>22.90180867074277</v>
      </c>
      <c r="E22" s="19">
        <f t="shared" si="7"/>
        <v>21.502415560927016</v>
      </c>
      <c r="F22" s="19">
        <f t="shared" si="7"/>
        <v>20.714187807425766</v>
      </c>
      <c r="G22" s="19">
        <f t="shared" si="7"/>
        <v>19.943363922459614</v>
      </c>
      <c r="H22" s="19">
        <f t="shared" si="7"/>
        <v>20.264021935880656</v>
      </c>
      <c r="I22" s="19">
        <f>I7/I6*100</f>
        <v>21.3767021673122</v>
      </c>
      <c r="J22" s="19">
        <f>J7/J6*100</f>
        <v>20.765763210236443</v>
      </c>
      <c r="K22" s="19">
        <f>K7/K6*100</f>
        <v>20.245919707365687</v>
      </c>
      <c r="L22" s="19">
        <f>L7/L6*100</f>
        <v>20.447665035268646</v>
      </c>
      <c r="M22" s="19">
        <f t="shared" si="7"/>
        <v>22.90180867074277</v>
      </c>
      <c r="N22" s="19">
        <f t="shared" si="7"/>
        <v>22.091419638050795</v>
      </c>
      <c r="O22" s="19">
        <f t="shared" si="7"/>
        <v>21.893191476775524</v>
      </c>
      <c r="P22" s="19">
        <f t="shared" si="7"/>
        <v>21.248171833073158</v>
      </c>
      <c r="Q22" s="19">
        <f t="shared" si="7"/>
        <v>21.934313022146195</v>
      </c>
      <c r="R22" s="19">
        <f>R7/R6*100</f>
        <v>22.746298718509962</v>
      </c>
      <c r="S22" s="19">
        <f>S7/S6*100</f>
        <v>22.644942521972673</v>
      </c>
      <c r="T22" s="19">
        <f>T7/T6*100</f>
        <v>22.461350233095544</v>
      </c>
      <c r="U22" s="19">
        <f>U7/U6*100</f>
        <v>22.71041188901845</v>
      </c>
      <c r="V22" s="19"/>
      <c r="W22" s="18">
        <v>1</v>
      </c>
      <c r="X22" s="16" t="s">
        <v>7</v>
      </c>
    </row>
    <row r="23" spans="1:24" s="8" customFormat="1" ht="25.5" customHeight="1">
      <c r="A23" s="18">
        <v>2</v>
      </c>
      <c r="B23" s="7"/>
      <c r="C23" s="24" t="s">
        <v>5</v>
      </c>
      <c r="D23" s="19">
        <f aca="true" t="shared" si="8" ref="D23:J23">D10/D9*100</f>
        <v>7.090393228526436</v>
      </c>
      <c r="E23" s="19">
        <f t="shared" si="8"/>
        <v>7.201957757416126</v>
      </c>
      <c r="F23" s="19">
        <f t="shared" si="8"/>
        <v>10.291950215285638</v>
      </c>
      <c r="G23" s="19">
        <f t="shared" si="8"/>
        <v>13.557573489675779</v>
      </c>
      <c r="H23" s="19">
        <f t="shared" si="8"/>
        <v>3.0111769803445707</v>
      </c>
      <c r="I23" s="19">
        <f t="shared" si="8"/>
        <v>0.48501098131249104</v>
      </c>
      <c r="J23" s="19">
        <f t="shared" si="8"/>
        <v>7.676886943719855</v>
      </c>
      <c r="K23" s="19">
        <f>K10/K9*100</f>
        <v>3.940386737388873</v>
      </c>
      <c r="L23" s="19">
        <f>L10/L9*100</f>
        <v>3.8744884709364102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8">
        <v>2</v>
      </c>
      <c r="X23" s="16" t="s">
        <v>8</v>
      </c>
    </row>
    <row r="24" spans="1:24" s="8" customFormat="1" ht="25.5" customHeight="1">
      <c r="A24" s="18">
        <v>3</v>
      </c>
      <c r="B24" s="7"/>
      <c r="C24" s="24" t="s">
        <v>31</v>
      </c>
      <c r="D24" s="19">
        <f aca="true" t="shared" si="9" ref="D24:Q24">D14/D12*100</f>
        <v>23.792062679016947</v>
      </c>
      <c r="E24" s="19">
        <f t="shared" si="9"/>
        <v>23.95317338435526</v>
      </c>
      <c r="F24" s="19">
        <f t="shared" si="9"/>
        <v>23.915894333956203</v>
      </c>
      <c r="G24" s="19">
        <f t="shared" si="9"/>
        <v>23.975761236364818</v>
      </c>
      <c r="H24" s="19">
        <f t="shared" si="9"/>
        <v>27.580933150988713</v>
      </c>
      <c r="I24" s="19">
        <f>I14/I12*100</f>
        <v>26.52364866441778</v>
      </c>
      <c r="J24" s="19">
        <f>J14/J12*100</f>
        <v>24.489026561083662</v>
      </c>
      <c r="K24" s="19">
        <f>K14/K12*100</f>
        <v>22.952280137331467</v>
      </c>
      <c r="L24" s="19">
        <f>L14/L12*100</f>
        <v>25.34787184730421</v>
      </c>
      <c r="M24" s="19">
        <f t="shared" si="9"/>
        <v>23.792062679016947</v>
      </c>
      <c r="N24" s="19">
        <f t="shared" si="9"/>
        <v>23.831174263903666</v>
      </c>
      <c r="O24" s="19">
        <f t="shared" si="9"/>
        <v>23.740842205681183</v>
      </c>
      <c r="P24" s="19">
        <f t="shared" si="9"/>
        <v>23.81004560524227</v>
      </c>
      <c r="Q24" s="19">
        <f t="shared" si="9"/>
        <v>27.408757190022175</v>
      </c>
      <c r="R24" s="19">
        <f>R14/R12*100</f>
        <v>25.880872587435295</v>
      </c>
      <c r="S24" s="19">
        <f>S14/S12*100</f>
        <v>23.63599257792238</v>
      </c>
      <c r="T24" s="19">
        <f>T14/T12*100</f>
        <v>22.113386405984762</v>
      </c>
      <c r="U24" s="19">
        <f>U14/U12*100</f>
        <v>24.1250013192046</v>
      </c>
      <c r="V24" s="19"/>
      <c r="W24" s="18">
        <v>3</v>
      </c>
      <c r="X24" s="16" t="s">
        <v>36</v>
      </c>
    </row>
    <row r="25" spans="1:24" s="8" customFormat="1" ht="25.5" customHeight="1">
      <c r="A25" s="18"/>
      <c r="B25" s="7"/>
      <c r="C25" s="27" t="s">
        <v>15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8"/>
      <c r="X25" s="16" t="s">
        <v>35</v>
      </c>
    </row>
    <row r="26" spans="1:24" s="8" customFormat="1" ht="32.25" customHeight="1">
      <c r="A26" s="25">
        <v>4</v>
      </c>
      <c r="B26" s="26"/>
      <c r="C26" s="55" t="s">
        <v>38</v>
      </c>
      <c r="D26" s="23">
        <f aca="true" t="shared" si="10" ref="D26:Q26">D17/D16*100</f>
        <v>15.548284951164637</v>
      </c>
      <c r="E26" s="23">
        <f t="shared" si="10"/>
        <v>15.68116116316226</v>
      </c>
      <c r="F26" s="23">
        <f t="shared" si="10"/>
        <v>15.124558133665738</v>
      </c>
      <c r="G26" s="23">
        <f t="shared" si="10"/>
        <v>15.252979486622973</v>
      </c>
      <c r="H26" s="23">
        <f t="shared" si="10"/>
        <v>15.88662109975065</v>
      </c>
      <c r="I26" s="23">
        <f>I17/I16*100</f>
        <v>17.164896535528943</v>
      </c>
      <c r="J26" s="23">
        <f>J17/J16*100</f>
        <v>16.87611336892069</v>
      </c>
      <c r="K26" s="23">
        <f>K17/K16*100</f>
        <v>16.564484338905284</v>
      </c>
      <c r="L26" s="23">
        <f>L17/L16*100</f>
        <v>16.99278279875362</v>
      </c>
      <c r="M26" s="23">
        <f t="shared" si="10"/>
        <v>15.548284951164637</v>
      </c>
      <c r="N26" s="23">
        <f t="shared" si="10"/>
        <v>15.590831303398133</v>
      </c>
      <c r="O26" s="23">
        <f t="shared" si="10"/>
        <v>14.995842796695353</v>
      </c>
      <c r="P26" s="23">
        <f t="shared" si="10"/>
        <v>15.038657166694364</v>
      </c>
      <c r="Q26" s="23">
        <f t="shared" si="10"/>
        <v>15.424003372236736</v>
      </c>
      <c r="R26" s="23">
        <f>R17/R16*100</f>
        <v>16.190234715000663</v>
      </c>
      <c r="S26" s="23">
        <f>S17/S16*100</f>
        <v>15.802577724676215</v>
      </c>
      <c r="T26" s="23">
        <f>T17/T16*100</f>
        <v>15.51779357438014</v>
      </c>
      <c r="U26" s="23">
        <f>U17/U16*100</f>
        <v>15.645345203054712</v>
      </c>
      <c r="V26" s="23"/>
      <c r="W26" s="25">
        <v>4</v>
      </c>
      <c r="X26" s="47" t="s">
        <v>37</v>
      </c>
    </row>
    <row r="27" spans="3:24" s="3" customFormat="1" ht="25.5" customHeight="1">
      <c r="C27" s="38" t="s">
        <v>18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X27" s="15" t="s">
        <v>26</v>
      </c>
    </row>
    <row r="28" spans="1:24" s="10" customFormat="1" ht="13.5">
      <c r="A28" s="1"/>
      <c r="B28" s="1"/>
      <c r="C28" s="2"/>
      <c r="D28" s="46"/>
      <c r="E28" s="46"/>
      <c r="F28" s="5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1"/>
      <c r="W28" s="1"/>
      <c r="X28" s="1"/>
    </row>
    <row r="29" spans="4:21" ht="12"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4:21" ht="12"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4:21" ht="12"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4:21" ht="12"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4:21" ht="12"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</sheetData>
  <mergeCells count="10">
    <mergeCell ref="M1:X1"/>
    <mergeCell ref="M2:X2"/>
    <mergeCell ref="A1:K1"/>
    <mergeCell ref="A2:K2"/>
    <mergeCell ref="A4:C4"/>
    <mergeCell ref="V4:X4"/>
    <mergeCell ref="A5:C5"/>
    <mergeCell ref="M20:X20"/>
    <mergeCell ref="V5:X5"/>
    <mergeCell ref="A20:J20"/>
  </mergeCells>
  <printOptions horizontalCentered="1"/>
  <pageMargins left="0.75" right="0.75" top="1" bottom="1" header="0.5" footer="0.5"/>
  <pageSetup firstPageNumber="10" useFirstPageNumber="1" horizontalDpi="600" verticalDpi="600" orientation="portrait" paperSize="9" scale="68" r:id="rId1"/>
  <headerFooter alignWithMargins="0">
    <oddHeader>&amp;R&amp;"Arial Narrow,Bold"&amp;12&amp;P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2014-06-25T11:13:56Z</cp:lastPrinted>
  <dcterms:created xsi:type="dcterms:W3CDTF">1997-12-24T07:10:14Z</dcterms:created>
  <dcterms:modified xsi:type="dcterms:W3CDTF">2014-06-25T11:18:17Z</dcterms:modified>
  <cp:category/>
  <cp:version/>
  <cp:contentType/>
  <cp:contentStatus/>
</cp:coreProperties>
</file>