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1960-61-1979-80" sheetId="1" r:id="rId1"/>
    <sheet name="1980-81-2004-05" sheetId="2" r:id="rId2"/>
  </sheets>
  <definedNames>
    <definedName name="_xlnm.Print_Area" localSheetId="0">'1960-61-1979-80'!$A$1:$Y$36</definedName>
    <definedName name="_xlnm.Print_Area" localSheetId="1">'1980-81-2004-05'!$A$1:$CL$37</definedName>
  </definedNames>
  <calcPr fullCalcOnLoad="1"/>
</workbook>
</file>

<file path=xl/sharedStrings.xml><?xml version="1.0" encoding="utf-8"?>
<sst xmlns="http://schemas.openxmlformats.org/spreadsheetml/2006/main" count="556" uniqueCount="137">
  <si>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</si>
  <si>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</si>
  <si>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</si>
  <si>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</si>
  <si>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</si>
  <si>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</si>
  <si>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</si>
  <si>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</si>
  <si>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</si>
  <si>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</si>
  <si>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</si>
  <si>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</si>
  <si>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</si>
  <si>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</si>
  <si>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</si>
  <si>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</si>
  <si>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</si>
  <si>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</si>
  <si>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</si>
  <si>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</si>
  <si>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Industry</t>
  </si>
  <si>
    <t>(at current prices)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</si>
  <si>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</si>
  <si>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</si>
  <si>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</si>
  <si>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</si>
  <si>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</si>
  <si>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</si>
  <si>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</si>
  <si>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</si>
  <si>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</si>
  <si>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</si>
  <si>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</si>
  <si>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</si>
  <si>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</si>
  <si>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</si>
  <si>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</si>
  <si>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</si>
  <si>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</si>
  <si>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</si>
  <si>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</si>
  <si>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</si>
  <si>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agriculture .</t>
  </si>
  <si>
    <t>forestry &amp; logging</t>
  </si>
  <si>
    <t>fishing</t>
  </si>
  <si>
    <t>mining &amp; quarrying</t>
  </si>
  <si>
    <t>manufacturing</t>
  </si>
  <si>
    <t xml:space="preserve">registered </t>
  </si>
  <si>
    <t>unregistered</t>
  </si>
  <si>
    <t>elect. gas &amp; water supply</t>
  </si>
  <si>
    <t>construction</t>
  </si>
  <si>
    <t>trade,hotels &amp; restaurants</t>
  </si>
  <si>
    <t>trade</t>
  </si>
  <si>
    <t>hotels &amp; restaurants</t>
  </si>
  <si>
    <t>railways</t>
  </si>
  <si>
    <t>transport by other means</t>
  </si>
  <si>
    <t>storage</t>
  </si>
  <si>
    <t>communication</t>
  </si>
  <si>
    <t>banking &amp; insurance</t>
  </si>
  <si>
    <t>public admn. &amp; defence</t>
  </si>
  <si>
    <t>other services</t>
  </si>
  <si>
    <t xml:space="preserve">total ( 1 to 9 ) </t>
  </si>
  <si>
    <t>industry</t>
  </si>
  <si>
    <t>agriculture, forestry &amp; fishing</t>
  </si>
  <si>
    <t>gross domestic capital formation</t>
  </si>
  <si>
    <t>transport , storage &amp; comm.</t>
  </si>
  <si>
    <t xml:space="preserve">community, social </t>
  </si>
  <si>
    <t>&amp; personal services</t>
  </si>
  <si>
    <t xml:space="preserve">real estate, owernship of </t>
  </si>
  <si>
    <t>dwellings &amp; business services</t>
  </si>
  <si>
    <t xml:space="preserve">financing, ins., real estate </t>
  </si>
  <si>
    <t>&amp; business services</t>
  </si>
  <si>
    <t xml:space="preserve">agriculture </t>
  </si>
  <si>
    <t>trade, hotels &amp; restaurants</t>
  </si>
  <si>
    <t xml:space="preserve">financing, insurance, real </t>
  </si>
  <si>
    <t xml:space="preserve">estate &amp; business services </t>
  </si>
  <si>
    <t xml:space="preserve">community, social &amp; </t>
  </si>
  <si>
    <t xml:space="preserve">personal services </t>
  </si>
  <si>
    <t>public admn.&amp; defence</t>
  </si>
  <si>
    <t>total ( 1 To 9 ) :</t>
  </si>
  <si>
    <t>change in stocks</t>
  </si>
  <si>
    <t xml:space="preserve">STATEMENT 22: GROSS DOMESTIC CAPITAL FORMATION </t>
  </si>
  <si>
    <t>IN PUBLIC SECTOR BY INDUSTRY OF USE</t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</si>
  <si>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 xml:space="preserve"> )</t>
    </r>
  </si>
  <si>
    <t xml:space="preserve"> =tÉÉäMÉ</t>
  </si>
  <si>
    <t>BÉEßÉÊ­É ´ÉÉÉÊxÉBÉEÉÒ A´ÉÆ àÉiºªÉxÉ</t>
  </si>
  <si>
    <t>BÉEßÉÊ­É</t>
  </si>
  <si>
    <t>´ÉÉÉÊxÉBÉEÉÒ A´ÉÆ ãÉ]~É ¤ÉxÉÉxÉÉ</t>
  </si>
  <si>
    <t>àÉiºªÉxÉ</t>
  </si>
  <si>
    <t>JÉxÉxÉ A´ÉÆ =iJÉxÉxÉ</t>
  </si>
  <si>
    <t xml:space="preserve">ÉÊ´ÉÉÊxÉàÉÉÇhÉ </t>
  </si>
  <si>
    <t>{ÉÆVÉÉÒBÉEßiÉ</t>
  </si>
  <si>
    <t>+É{ÉÆVÉÉÒBÉEßiÉ</t>
  </si>
  <si>
    <t>ÉÊ´ÉtÉÖiÉ, MÉèºÉ A´ÉÆ VÉãÉ +ÉÉ{ÉÚÉÌiÉ</t>
  </si>
  <si>
    <t>ÉÊxÉàÉÉÇhÉ</t>
  </si>
  <si>
    <t xml:space="preserve">BªÉÉ{ÉÉ®, cÉä]ãÉ A´ÉÆ VÉãÉ{ÉÉxÉ MÉßc </t>
  </si>
  <si>
    <t>ºÉÆSÉÉ®</t>
  </si>
  <si>
    <t>¤ÉéÉËBÉEMÉ A´ÉÆ ¤ÉÉÒàÉÉ</t>
  </si>
  <si>
    <t>ãÉÉäBÉE |É¶ÉÉºÉxÉ A´ÉÆ ®FÉÉ</t>
  </si>
  <si>
    <t xml:space="preserve">+ÉxªÉ ºÉä´ÉÉAÆ </t>
  </si>
  <si>
    <t>(BÉE®Éä½ °ô{ÉªÉä)</t>
  </si>
  <si>
    <t>BªÉÉ{ÉÉ®</t>
  </si>
  <si>
    <t xml:space="preserve">cÉä]ãÉ A´ÉÆ VÉãÉ{ÉÉxÉ MÉßc </t>
  </si>
  <si>
    <t>{ÉÉÊ®´ÉcxÉ, £ÉÆbÉ®hÉ A´ÉÆ ºÉÆSÉÉ®</t>
  </si>
  <si>
    <t xml:space="preserve">ÉÊ´ÉkÉ BªÉ´ÉºlÉÉ, ¤ÉÉÒàÉÉ, ºlÉÉ´É® ºÉÆ{ÉnÉ </t>
  </si>
  <si>
    <t>A´ÉÆ BªÉÉ´ÉºÉÉÉÊªÉBÉE ºÉä´ÉÉAÆ</t>
  </si>
  <si>
    <t xml:space="preserve">ºlÉÉ´É® ºÉÆ{ÉnÉ, +ÉÉ´ÉÉºÉÉå BÉEÉ º´ÉÉÉÊàÉi´É </t>
  </si>
  <si>
    <t xml:space="preserve">A´ÉÆ BªÉÉ´ÉºÉÉÉÊªÉBÉE ºÉä´ÉÉAÆ  </t>
  </si>
  <si>
    <t xml:space="preserve">ºÉÉàÉÖnÉÉÊªÉBÉE, ºÉÉàÉÉÉÊVÉBÉE A´ÉÆ </t>
  </si>
  <si>
    <t>´ÉèªÉÉÎBÉDiÉBÉE ºÉä´ÉÉAÆ</t>
  </si>
  <si>
    <r>
      <t>VÉÉä½</t>
    </r>
    <r>
      <rPr>
        <b/>
        <sz val="13"/>
        <rFont val="DV_Divyae"/>
        <family val="0"/>
      </rPr>
      <t xml:space="preserve"> :  (1 ºÉä 9 )</t>
    </r>
  </si>
  <si>
    <t xml:space="preserve"> ÉÊ´É´É®hÉ 22:  =tÉÉäMÉ àÉå ={É£ÉÉäMÉ BÉEä +ÉxÉÖºÉÉ® ºÉÉ´ÉÇVÉÉÊxÉBÉE FÉäjÉ ºÉä ºÉBÉEãÉ nä¶ÉÉÒªÉ {ÉÚÆVÉÉÒ ÉÊxÉàÉÉÇhÉ</t>
  </si>
  <si>
    <t>®äãÉ´Éä</t>
  </si>
  <si>
    <t>+ÉxªÉ {ÉÉÊ®´ÉcxÉ</t>
  </si>
  <si>
    <t xml:space="preserve">£ÉÆbÉ®hÉ </t>
  </si>
  <si>
    <t xml:space="preserve"> ºÉ.ºlÉÉ.</t>
  </si>
  <si>
    <t>º]ÉìBÉE àÉå</t>
  </si>
  <si>
    <t xml:space="preserve"> ºÉ.{ÉÚÆ.</t>
  </si>
  <si>
    <t>{ÉÚÆ.ÉÊxÉ.</t>
  </si>
  <si>
    <t>+ÉÆiÉ®</t>
  </si>
  <si>
    <t xml:space="preserve">  GFCF</t>
  </si>
  <si>
    <t xml:space="preserve">change </t>
  </si>
  <si>
    <t xml:space="preserve">    GCF</t>
  </si>
  <si>
    <t xml:space="preserve"> in stocks</t>
  </si>
  <si>
    <t>º]ÉìBÉE àÉå +ÉÆiÉ®</t>
  </si>
  <si>
    <t>ºÉBÉEãÉ nä¶ÉÉÒªÉ {ÉÚÆVÉÉÒ ÉÊxÉàÉÉÇhÉ</t>
  </si>
  <si>
    <r>
      <t xml:space="preserve">(|ÉSÉÉÊãÉiÉ £ÉÉ´ÉÉå {É® </t>
    </r>
    <r>
      <rPr>
        <b/>
        <sz val="16"/>
        <rFont val="Arial Narrow"/>
        <family val="2"/>
      </rPr>
      <t xml:space="preserve"> )</t>
    </r>
  </si>
  <si>
    <t>STATEMENT 22:  GROSS DOMESTIC CAPITAL FORMATION IN PUBLIC SECTOR BY INDUSTRY OF USE</t>
  </si>
  <si>
    <t>2000-01</t>
  </si>
  <si>
    <t>2001-02</t>
  </si>
  <si>
    <t>2002-03</t>
  </si>
  <si>
    <t>2003-04</t>
  </si>
  <si>
    <t>2004-05</t>
  </si>
  <si>
    <r>
      <t>(</t>
    </r>
    <r>
      <rPr>
        <b/>
        <sz val="13"/>
        <rFont val="Rupee Foradian"/>
        <family val="2"/>
      </rPr>
      <t>`</t>
    </r>
    <r>
      <rPr>
        <b/>
        <sz val="13"/>
        <rFont val="Arial Narrow"/>
        <family val="2"/>
      </rPr>
      <t xml:space="preserve"> Crore )</t>
    </r>
  </si>
  <si>
    <r>
      <t>(</t>
    </r>
    <r>
      <rPr>
        <b/>
        <sz val="16"/>
        <rFont val="Rupee Foradian"/>
        <family val="2"/>
      </rPr>
      <t>`</t>
    </r>
    <r>
      <rPr>
        <b/>
        <sz val="16"/>
        <rFont val="Arial Narrow"/>
        <family val="2"/>
      </rPr>
      <t xml:space="preserve"> Crore)</t>
    </r>
  </si>
  <si>
    <t>VÉÉä½ :  (1 ºÉä 9 )</t>
  </si>
  <si>
    <r>
      <t xml:space="preserve">(|ÉSÉÉÊãÉiÉ £ÉÉ´ÉÉå {É® </t>
    </r>
    <r>
      <rPr>
        <b/>
        <sz val="20"/>
        <rFont val="Arial Narrow"/>
        <family val="2"/>
      </rPr>
      <t xml:space="preserve"> 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</si>
</sst>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14"/>
      <name val="DV_Divyae"/>
      <family val="0"/>
    </font>
    <font>
      <b/>
      <sz val="16"/>
      <name val="DV_Divyae"/>
      <family val="0"/>
    </font>
    <font>
      <b/>
      <sz val="13"/>
      <name val="DV_Divyae"/>
      <family val="0"/>
    </font>
    <font>
      <sz val="12"/>
      <name val="DV_Divyae"/>
      <family val="0"/>
    </font>
    <font>
      <b/>
      <sz val="20"/>
      <name val="DV_Divyae"/>
      <family val="0"/>
    </font>
    <font>
      <b/>
      <sz val="13"/>
      <name val="Rupee Foradian"/>
      <family val="2"/>
    </font>
    <font>
      <b/>
      <sz val="16"/>
      <name val="Rupee Foradian"/>
      <family val="2"/>
    </font>
    <font>
      <sz val="16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DV_Divyae"/>
      <family val="0"/>
    </font>
    <font>
      <b/>
      <sz val="2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 quotePrefix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" fontId="10" fillId="0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 quotePrefix="1">
      <alignment vertical="center"/>
    </xf>
    <xf numFmtId="0" fontId="1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1" fontId="10" fillId="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view="pageBreakPreview" zoomScaleSheetLayoutView="100" zoomScalePageLayoutView="0" workbookViewId="0" topLeftCell="U1">
      <selection activeCell="AB8" sqref="AB8"/>
    </sheetView>
  </sheetViews>
  <sheetFormatPr defaultColWidth="9.140625" defaultRowHeight="12.75"/>
  <cols>
    <col min="1" max="1" width="4.7109375" style="3" customWidth="1"/>
    <col min="2" max="2" width="30.7109375" style="4" customWidth="1"/>
    <col min="3" max="12" width="8.00390625" style="3" customWidth="1"/>
    <col min="13" max="22" width="7.8515625" style="3" customWidth="1"/>
    <col min="23" max="23" width="1.7109375" style="3" customWidth="1"/>
    <col min="24" max="24" width="4.7109375" style="3" customWidth="1"/>
    <col min="25" max="25" width="30.57421875" style="4" customWidth="1"/>
    <col min="26" max="16384" width="9.140625" style="3" customWidth="1"/>
  </cols>
  <sheetData>
    <row r="1" spans="1:25" s="15" customFormat="1" ht="30" customHeight="1">
      <c r="A1" s="77" t="s">
        <v>111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 t="s">
        <v>81</v>
      </c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3:25" s="15" customFormat="1" ht="30" customHeight="1">
      <c r="M2" s="78" t="s">
        <v>82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16" customFormat="1" ht="30" customHeight="1">
      <c r="A3" s="80" t="s">
        <v>83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9" t="s">
        <v>21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1:25" s="17" customFormat="1" ht="30" customHeight="1">
      <c r="K4" s="75" t="s">
        <v>100</v>
      </c>
      <c r="L4" s="75"/>
      <c r="M4" s="76" t="s">
        <v>133</v>
      </c>
      <c r="N4" s="76"/>
      <c r="Y4" s="18"/>
    </row>
    <row r="5" spans="1:25" s="19" customFormat="1" ht="30" customHeight="1">
      <c r="A5" s="72" t="s">
        <v>84</v>
      </c>
      <c r="B5" s="72"/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19" t="s">
        <v>28</v>
      </c>
      <c r="J5" s="19" t="s">
        <v>29</v>
      </c>
      <c r="K5" s="19" t="s">
        <v>30</v>
      </c>
      <c r="L5" s="19" t="s">
        <v>31</v>
      </c>
      <c r="M5" s="19" t="s">
        <v>32</v>
      </c>
      <c r="N5" s="19" t="s">
        <v>33</v>
      </c>
      <c r="O5" s="19" t="s">
        <v>34</v>
      </c>
      <c r="P5" s="19" t="s">
        <v>35</v>
      </c>
      <c r="Q5" s="19" t="s">
        <v>36</v>
      </c>
      <c r="R5" s="19" t="s">
        <v>37</v>
      </c>
      <c r="S5" s="19" t="s">
        <v>38</v>
      </c>
      <c r="T5" s="19" t="s">
        <v>39</v>
      </c>
      <c r="U5" s="19" t="s">
        <v>40</v>
      </c>
      <c r="V5" s="19" t="s">
        <v>41</v>
      </c>
      <c r="X5" s="74" t="s">
        <v>62</v>
      </c>
      <c r="Y5" s="74"/>
    </row>
    <row r="6" spans="1:25" s="5" customFormat="1" ht="30" customHeight="1">
      <c r="A6" s="73">
        <v>1</v>
      </c>
      <c r="B6" s="73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X6" s="73">
        <v>1</v>
      </c>
      <c r="Y6" s="73"/>
    </row>
    <row r="7" spans="1:25" s="8" customFormat="1" ht="24" customHeight="1">
      <c r="A7" s="1">
        <v>1</v>
      </c>
      <c r="B7" s="21" t="s">
        <v>85</v>
      </c>
      <c r="C7" s="6">
        <f>C8+C9+C10</f>
        <v>138.64004885820736</v>
      </c>
      <c r="D7" s="6">
        <f aca="true" t="shared" si="0" ref="D7:V7">D8+D9+D10</f>
        <v>141.3659318150248</v>
      </c>
      <c r="E7" s="6">
        <f t="shared" si="0"/>
        <v>155.36624259677978</v>
      </c>
      <c r="F7" s="6">
        <f t="shared" si="0"/>
        <v>175.48930838007726</v>
      </c>
      <c r="G7" s="6">
        <f t="shared" si="0"/>
        <v>200.42240300198043</v>
      </c>
      <c r="H7" s="6">
        <f t="shared" si="0"/>
        <v>230.36831086435973</v>
      </c>
      <c r="I7" s="6">
        <f t="shared" si="0"/>
        <v>220.6588484118531</v>
      </c>
      <c r="J7" s="6">
        <f t="shared" si="0"/>
        <v>246.760569341545</v>
      </c>
      <c r="K7" s="6">
        <f t="shared" si="0"/>
        <v>283.14917475632967</v>
      </c>
      <c r="L7" s="6">
        <f t="shared" si="0"/>
        <v>306.22524591537655</v>
      </c>
      <c r="M7" s="6">
        <f t="shared" si="0"/>
        <v>344.3111259077702</v>
      </c>
      <c r="N7" s="6">
        <f t="shared" si="0"/>
        <v>394.94326837022913</v>
      </c>
      <c r="O7" s="6">
        <f t="shared" si="0"/>
        <v>542.7803257476752</v>
      </c>
      <c r="P7" s="6">
        <f t="shared" si="0"/>
        <v>579.787040432715</v>
      </c>
      <c r="Q7" s="6">
        <f t="shared" si="0"/>
        <v>580.8956313942408</v>
      </c>
      <c r="R7" s="6">
        <f t="shared" si="0"/>
        <v>718.6454458214956</v>
      </c>
      <c r="S7" s="6">
        <f t="shared" si="0"/>
        <v>1060.4392133711</v>
      </c>
      <c r="T7" s="6">
        <f t="shared" si="0"/>
        <v>1235.5852443281444</v>
      </c>
      <c r="U7" s="6">
        <f t="shared" si="0"/>
        <v>1403.022352719477</v>
      </c>
      <c r="V7" s="6">
        <f t="shared" si="0"/>
        <v>1640.6823955015848</v>
      </c>
      <c r="W7" s="6"/>
      <c r="X7" s="1">
        <v>1</v>
      </c>
      <c r="Y7" s="2" t="s">
        <v>63</v>
      </c>
    </row>
    <row r="8" spans="1:25" ht="24" customHeight="1">
      <c r="A8" s="9">
        <v>1.1</v>
      </c>
      <c r="B8" s="22" t="s">
        <v>86</v>
      </c>
      <c r="C8" s="11">
        <v>131.59270949421168</v>
      </c>
      <c r="D8" s="11">
        <v>134.27299641078477</v>
      </c>
      <c r="E8" s="11">
        <v>146.22665502940646</v>
      </c>
      <c r="F8" s="11">
        <v>166.6058464756576</v>
      </c>
      <c r="G8" s="11">
        <v>189.52571671020897</v>
      </c>
      <c r="H8" s="11">
        <v>216.40211088232596</v>
      </c>
      <c r="I8" s="11">
        <v>208.3860307582419</v>
      </c>
      <c r="J8" s="11">
        <v>230.9374119394609</v>
      </c>
      <c r="K8" s="11">
        <v>268.9717447096175</v>
      </c>
      <c r="L8" s="11">
        <v>290.5239717615857</v>
      </c>
      <c r="M8" s="11">
        <v>326.64050107485605</v>
      </c>
      <c r="N8" s="11">
        <v>373.56914596994164</v>
      </c>
      <c r="O8" s="11">
        <v>523.8568216657493</v>
      </c>
      <c r="P8" s="11">
        <v>557.9929357471239</v>
      </c>
      <c r="Q8" s="11">
        <v>557.6116974272986</v>
      </c>
      <c r="R8" s="11">
        <v>689.4502228858147</v>
      </c>
      <c r="S8" s="11">
        <v>1014.437946173831</v>
      </c>
      <c r="T8" s="11">
        <v>1186.9558431962723</v>
      </c>
      <c r="U8" s="11">
        <v>1344.112185831227</v>
      </c>
      <c r="V8" s="11">
        <v>1570.296452936008</v>
      </c>
      <c r="W8" s="11"/>
      <c r="X8" s="9">
        <v>1.1</v>
      </c>
      <c r="Y8" s="10" t="s">
        <v>42</v>
      </c>
    </row>
    <row r="9" spans="1:25" ht="24" customHeight="1">
      <c r="A9" s="9">
        <v>1.2</v>
      </c>
      <c r="B9" s="22" t="s">
        <v>87</v>
      </c>
      <c r="C9" s="11">
        <v>7.047339363995688</v>
      </c>
      <c r="D9" s="11">
        <v>7.09293540424003</v>
      </c>
      <c r="E9" s="11">
        <v>9.139587567373338</v>
      </c>
      <c r="F9" s="11">
        <v>8.88346190441969</v>
      </c>
      <c r="G9" s="11">
        <v>10.89668629177147</v>
      </c>
      <c r="H9" s="11">
        <v>13.966199982033775</v>
      </c>
      <c r="I9" s="11">
        <v>12.27281765361121</v>
      </c>
      <c r="J9" s="11">
        <v>15.823157402084084</v>
      </c>
      <c r="K9" s="11">
        <v>14.17743004671218</v>
      </c>
      <c r="L9" s="11">
        <v>15.701274153790873</v>
      </c>
      <c r="M9" s="11">
        <v>17.670624832914122</v>
      </c>
      <c r="N9" s="11">
        <v>21.37412240028746</v>
      </c>
      <c r="O9" s="11">
        <v>18.913944081925983</v>
      </c>
      <c r="P9" s="11">
        <v>21.737244685591087</v>
      </c>
      <c r="Q9" s="11">
        <v>23.10283396694215</v>
      </c>
      <c r="R9" s="11">
        <v>28.79901293568092</v>
      </c>
      <c r="S9" s="11">
        <v>45.610387197269134</v>
      </c>
      <c r="T9" s="11">
        <v>48.20296113187208</v>
      </c>
      <c r="U9" s="11">
        <v>58.581906888250074</v>
      </c>
      <c r="V9" s="11">
        <v>70.03303256557672</v>
      </c>
      <c r="W9" s="11"/>
      <c r="X9" s="9">
        <v>1.2</v>
      </c>
      <c r="Y9" s="10" t="s">
        <v>43</v>
      </c>
    </row>
    <row r="10" spans="1:25" ht="24" customHeight="1">
      <c r="A10" s="9">
        <v>1.3</v>
      </c>
      <c r="B10" s="22" t="s">
        <v>88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0.00956</v>
      </c>
      <c r="P10" s="11">
        <v>0.05686</v>
      </c>
      <c r="Q10" s="11">
        <v>0.18109999999999998</v>
      </c>
      <c r="R10" s="11">
        <v>0.39620999999999995</v>
      </c>
      <c r="S10" s="11">
        <v>0.39088</v>
      </c>
      <c r="T10" s="11">
        <v>0.42644</v>
      </c>
      <c r="U10" s="11">
        <v>0.32826</v>
      </c>
      <c r="V10" s="11">
        <v>0.35291000000000006</v>
      </c>
      <c r="W10" s="11"/>
      <c r="X10" s="9">
        <v>1.3</v>
      </c>
      <c r="Y10" s="10" t="s">
        <v>44</v>
      </c>
    </row>
    <row r="11" spans="1:25" s="8" customFormat="1" ht="24" customHeight="1">
      <c r="A11" s="1">
        <v>2</v>
      </c>
      <c r="B11" s="21" t="s">
        <v>89</v>
      </c>
      <c r="C11" s="6">
        <v>21.92041971422327</v>
      </c>
      <c r="D11" s="6">
        <v>25.696559549624887</v>
      </c>
      <c r="E11" s="6">
        <v>39.4354249149985</v>
      </c>
      <c r="F11" s="6">
        <v>57.03853160077104</v>
      </c>
      <c r="G11" s="6">
        <v>65.6108842523781</v>
      </c>
      <c r="H11" s="6">
        <v>42.084542981772216</v>
      </c>
      <c r="I11" s="6">
        <v>79.32826530519013</v>
      </c>
      <c r="J11" s="6">
        <v>74.0669863006322</v>
      </c>
      <c r="K11" s="6">
        <v>61.46995159841553</v>
      </c>
      <c r="L11" s="6">
        <v>80.54675143927409</v>
      </c>
      <c r="M11" s="6">
        <v>76.8718587670039</v>
      </c>
      <c r="N11" s="6">
        <v>86.08517406693336</v>
      </c>
      <c r="O11" s="6">
        <v>130.91485133120813</v>
      </c>
      <c r="P11" s="6">
        <v>168.0969558077923</v>
      </c>
      <c r="Q11" s="6">
        <v>180.3654589593189</v>
      </c>
      <c r="R11" s="6">
        <v>352.4677162703507</v>
      </c>
      <c r="S11" s="6">
        <v>575.3813579287666</v>
      </c>
      <c r="T11" s="6">
        <v>671.7977143406839</v>
      </c>
      <c r="U11" s="6">
        <v>553.4105551552875</v>
      </c>
      <c r="V11" s="6">
        <v>659.0954239835088</v>
      </c>
      <c r="W11" s="6"/>
      <c r="X11" s="1">
        <v>2</v>
      </c>
      <c r="Y11" s="2" t="s">
        <v>45</v>
      </c>
    </row>
    <row r="12" spans="1:25" s="8" customFormat="1" ht="24" customHeight="1">
      <c r="A12" s="1">
        <v>3</v>
      </c>
      <c r="B12" s="21" t="s">
        <v>90</v>
      </c>
      <c r="C12" s="6">
        <f>C13+C14</f>
        <v>257.133963700007</v>
      </c>
      <c r="D12" s="6">
        <f aca="true" t="shared" si="1" ref="D12:V12">D13+D14</f>
        <v>186.75395906044548</v>
      </c>
      <c r="E12" s="6">
        <f t="shared" si="1"/>
        <v>220.22293851083055</v>
      </c>
      <c r="F12" s="6">
        <f t="shared" si="1"/>
        <v>256.3474184434844</v>
      </c>
      <c r="G12" s="6">
        <f t="shared" si="1"/>
        <v>343.31150757640705</v>
      </c>
      <c r="H12" s="6">
        <f t="shared" si="1"/>
        <v>447.3101311744753</v>
      </c>
      <c r="I12" s="6">
        <f t="shared" si="1"/>
        <v>454.0362621538325</v>
      </c>
      <c r="J12" s="6">
        <f t="shared" si="1"/>
        <v>416.84753407633286</v>
      </c>
      <c r="K12" s="6">
        <f t="shared" si="1"/>
        <v>416.0035227788708</v>
      </c>
      <c r="L12" s="6">
        <f t="shared" si="1"/>
        <v>376.9278979356494</v>
      </c>
      <c r="M12" s="6">
        <f t="shared" si="1"/>
        <v>338.2135969011953</v>
      </c>
      <c r="N12" s="6">
        <f t="shared" si="1"/>
        <v>392.58717225859874</v>
      </c>
      <c r="O12" s="6">
        <f t="shared" si="1"/>
        <v>522.9382484963667</v>
      </c>
      <c r="P12" s="6">
        <f t="shared" si="1"/>
        <v>590.3974183972655</v>
      </c>
      <c r="Q12" s="6">
        <f t="shared" si="1"/>
        <v>773.0477582266656</v>
      </c>
      <c r="R12" s="6">
        <f t="shared" si="1"/>
        <v>1028.590223279113</v>
      </c>
      <c r="S12" s="6">
        <f t="shared" si="1"/>
        <v>1510.4145513650853</v>
      </c>
      <c r="T12" s="6">
        <f t="shared" si="1"/>
        <v>1461.6638840846774</v>
      </c>
      <c r="U12" s="6">
        <f t="shared" si="1"/>
        <v>1278.4714712295527</v>
      </c>
      <c r="V12" s="6">
        <f t="shared" si="1"/>
        <v>1639.2593096002531</v>
      </c>
      <c r="W12" s="6"/>
      <c r="X12" s="1">
        <v>3</v>
      </c>
      <c r="Y12" s="2" t="s">
        <v>46</v>
      </c>
    </row>
    <row r="13" spans="1:25" ht="24" customHeight="1">
      <c r="A13" s="9">
        <v>3.1</v>
      </c>
      <c r="B13" s="22" t="s">
        <v>91</v>
      </c>
      <c r="C13" s="11">
        <v>257.133963700007</v>
      </c>
      <c r="D13" s="11">
        <v>186.75395906044548</v>
      </c>
      <c r="E13" s="11">
        <v>220.22293851083055</v>
      </c>
      <c r="F13" s="11">
        <v>256.3474184434844</v>
      </c>
      <c r="G13" s="11">
        <v>343.31150757640705</v>
      </c>
      <c r="H13" s="11">
        <v>447.3101311744753</v>
      </c>
      <c r="I13" s="11">
        <v>454.0362621538325</v>
      </c>
      <c r="J13" s="11">
        <v>416.84753407633286</v>
      </c>
      <c r="K13" s="11">
        <v>416.0035227788708</v>
      </c>
      <c r="L13" s="11">
        <v>376.9278979356494</v>
      </c>
      <c r="M13" s="11">
        <v>338.2135969011953</v>
      </c>
      <c r="N13" s="11">
        <v>392.58717225859874</v>
      </c>
      <c r="O13" s="11">
        <v>522.9382484963667</v>
      </c>
      <c r="P13" s="11">
        <v>590.3974183972655</v>
      </c>
      <c r="Q13" s="11">
        <v>773.0477582266656</v>
      </c>
      <c r="R13" s="11">
        <v>1028.590223279113</v>
      </c>
      <c r="S13" s="11">
        <v>1510.4145513650853</v>
      </c>
      <c r="T13" s="11">
        <v>1461.6638840846774</v>
      </c>
      <c r="U13" s="11">
        <v>1278.4714712295527</v>
      </c>
      <c r="V13" s="11">
        <v>1639.2593096002531</v>
      </c>
      <c r="W13" s="11"/>
      <c r="X13" s="9">
        <v>3.1</v>
      </c>
      <c r="Y13" s="10" t="s">
        <v>47</v>
      </c>
    </row>
    <row r="14" spans="1:25" ht="24" customHeight="1">
      <c r="A14" s="9">
        <v>3.2</v>
      </c>
      <c r="B14" s="23" t="s">
        <v>92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/>
      <c r="X14" s="9">
        <v>3.2</v>
      </c>
      <c r="Y14" s="10" t="s">
        <v>48</v>
      </c>
    </row>
    <row r="15" spans="1:25" s="8" customFormat="1" ht="24" customHeight="1">
      <c r="A15" s="1">
        <v>4</v>
      </c>
      <c r="B15" s="21" t="s">
        <v>93</v>
      </c>
      <c r="C15" s="6">
        <v>117.20310339912282</v>
      </c>
      <c r="D15" s="6">
        <v>194.56636016360451</v>
      </c>
      <c r="E15" s="6">
        <v>233.06991451081888</v>
      </c>
      <c r="F15" s="6">
        <v>280.319296706841</v>
      </c>
      <c r="G15" s="6">
        <v>319.48086302162983</v>
      </c>
      <c r="H15" s="6">
        <v>388.299849892444</v>
      </c>
      <c r="I15" s="6">
        <v>392.2152404932122</v>
      </c>
      <c r="J15" s="6">
        <v>424.6284304311522</v>
      </c>
      <c r="K15" s="6">
        <v>457.87669137079797</v>
      </c>
      <c r="L15" s="6">
        <v>527.9057440784103</v>
      </c>
      <c r="M15" s="6">
        <v>599.01520898696</v>
      </c>
      <c r="N15" s="6">
        <v>624.1048619687068</v>
      </c>
      <c r="O15" s="6">
        <v>668.7043775947053</v>
      </c>
      <c r="P15" s="6">
        <v>768.4555905793097</v>
      </c>
      <c r="Q15" s="6">
        <v>893.9400304511518</v>
      </c>
      <c r="R15" s="6">
        <v>1401.3905414018313</v>
      </c>
      <c r="S15" s="6">
        <v>1613.732561542496</v>
      </c>
      <c r="T15" s="6">
        <v>1867.6098009358884</v>
      </c>
      <c r="U15" s="6">
        <v>2080.0015125263785</v>
      </c>
      <c r="V15" s="6">
        <v>2431.9711474411533</v>
      </c>
      <c r="W15" s="6"/>
      <c r="X15" s="1">
        <v>4</v>
      </c>
      <c r="Y15" s="2" t="s">
        <v>49</v>
      </c>
    </row>
    <row r="16" spans="1:25" s="8" customFormat="1" ht="24" customHeight="1">
      <c r="A16" s="1">
        <v>5</v>
      </c>
      <c r="B16" s="21" t="s">
        <v>94</v>
      </c>
      <c r="C16" s="6">
        <v>5.244148784810127</v>
      </c>
      <c r="D16" s="6">
        <v>6.012851037974683</v>
      </c>
      <c r="E16" s="6">
        <v>8.07523741772152</v>
      </c>
      <c r="F16" s="6">
        <v>9.680171696202532</v>
      </c>
      <c r="G16" s="6">
        <v>11.926865088607595</v>
      </c>
      <c r="H16" s="6">
        <v>15.244209949367088</v>
      </c>
      <c r="I16" s="6">
        <v>13.17630529113924</v>
      </c>
      <c r="J16" s="6">
        <v>12.22289364556962</v>
      </c>
      <c r="K16" s="6">
        <v>15.384456835443038</v>
      </c>
      <c r="L16" s="6">
        <v>17.896230582278477</v>
      </c>
      <c r="M16" s="6">
        <v>12.401561670886077</v>
      </c>
      <c r="N16" s="6">
        <v>16.632015822784812</v>
      </c>
      <c r="O16" s="6">
        <v>24.818693670886077</v>
      </c>
      <c r="P16" s="6">
        <v>41.23447660759494</v>
      </c>
      <c r="Q16" s="6">
        <v>52.03313784810126</v>
      </c>
      <c r="R16" s="6">
        <v>39.314248784810125</v>
      </c>
      <c r="S16" s="6">
        <v>68.86200860759493</v>
      </c>
      <c r="T16" s="6">
        <v>70.90983797468354</v>
      </c>
      <c r="U16" s="6">
        <v>77.66753463291138</v>
      </c>
      <c r="V16" s="6">
        <v>104.51299435443038</v>
      </c>
      <c r="W16" s="6"/>
      <c r="X16" s="1">
        <v>5</v>
      </c>
      <c r="Y16" s="2" t="s">
        <v>50</v>
      </c>
    </row>
    <row r="17" spans="1:25" s="8" customFormat="1" ht="24" customHeight="1">
      <c r="A17" s="1">
        <v>6</v>
      </c>
      <c r="B17" s="21" t="s">
        <v>95</v>
      </c>
      <c r="C17" s="6">
        <f>C18+C19</f>
        <v>0.34211836091570774</v>
      </c>
      <c r="D17" s="6">
        <f aca="true" t="shared" si="2" ref="D17:V17">D18+D19</f>
        <v>2.0920162538120604</v>
      </c>
      <c r="E17" s="6">
        <f t="shared" si="2"/>
        <v>3.4098107355751637</v>
      </c>
      <c r="F17" s="6">
        <f t="shared" si="2"/>
        <v>4.190241903793763</v>
      </c>
      <c r="G17" s="6">
        <f t="shared" si="2"/>
        <v>5.567753743341601</v>
      </c>
      <c r="H17" s="6">
        <f t="shared" si="2"/>
        <v>14.746155022974015</v>
      </c>
      <c r="I17" s="6">
        <f t="shared" si="2"/>
        <v>13.441042744276826</v>
      </c>
      <c r="J17" s="6">
        <f t="shared" si="2"/>
        <v>8.499771774082056</v>
      </c>
      <c r="K17" s="6">
        <f t="shared" si="2"/>
        <v>16.17989863701053</v>
      </c>
      <c r="L17" s="6">
        <f t="shared" si="2"/>
        <v>21.55188390436303</v>
      </c>
      <c r="M17" s="6">
        <f t="shared" si="2"/>
        <v>26.95912056276176</v>
      </c>
      <c r="N17" s="6">
        <f t="shared" si="2"/>
        <v>17.410200344813564</v>
      </c>
      <c r="O17" s="6">
        <f t="shared" si="2"/>
        <v>27.829651101939575</v>
      </c>
      <c r="P17" s="6">
        <f t="shared" si="2"/>
        <v>15.516327827837188</v>
      </c>
      <c r="Q17" s="6">
        <f t="shared" si="2"/>
        <v>38.224625320213065</v>
      </c>
      <c r="R17" s="6">
        <f t="shared" si="2"/>
        <v>33.89985441426422</v>
      </c>
      <c r="S17" s="6">
        <f t="shared" si="2"/>
        <v>44.274494559834096</v>
      </c>
      <c r="T17" s="6">
        <f t="shared" si="2"/>
        <v>44.12984940267556</v>
      </c>
      <c r="U17" s="6">
        <f t="shared" si="2"/>
        <v>48.759577612328705</v>
      </c>
      <c r="V17" s="6">
        <f t="shared" si="2"/>
        <v>60.096932081079984</v>
      </c>
      <c r="W17" s="6"/>
      <c r="X17" s="1">
        <v>6</v>
      </c>
      <c r="Y17" s="2" t="s">
        <v>51</v>
      </c>
    </row>
    <row r="18" spans="1:25" ht="24" customHeight="1">
      <c r="A18" s="9">
        <v>6.1</v>
      </c>
      <c r="B18" s="25" t="s">
        <v>101</v>
      </c>
      <c r="C18" s="11">
        <v>0.23236836091570773</v>
      </c>
      <c r="D18" s="11">
        <v>1.3917062538120604</v>
      </c>
      <c r="E18" s="11">
        <v>2.2395807355751636</v>
      </c>
      <c r="F18" s="11">
        <v>2.8101719037937625</v>
      </c>
      <c r="G18" s="11">
        <v>3.7223637433416012</v>
      </c>
      <c r="H18" s="11">
        <v>9.642355022974016</v>
      </c>
      <c r="I18" s="11">
        <v>9.721792744276826</v>
      </c>
      <c r="J18" s="11">
        <v>6.172231774082055</v>
      </c>
      <c r="K18" s="11">
        <v>11.495618637010532</v>
      </c>
      <c r="L18" s="11">
        <v>15.236733904363032</v>
      </c>
      <c r="M18" s="11">
        <v>19.13217056276176</v>
      </c>
      <c r="N18" s="11">
        <v>11.626480344813563</v>
      </c>
      <c r="O18" s="11">
        <v>20.037371101939577</v>
      </c>
      <c r="P18" s="11">
        <v>10.827217827837188</v>
      </c>
      <c r="Q18" s="11">
        <v>27.013945320213068</v>
      </c>
      <c r="R18" s="11">
        <v>23.98247441426422</v>
      </c>
      <c r="S18" s="11">
        <v>31.7285845598341</v>
      </c>
      <c r="T18" s="11">
        <v>32.14600940267556</v>
      </c>
      <c r="U18" s="11">
        <v>35.76862761232871</v>
      </c>
      <c r="V18" s="11">
        <v>43.914602081079984</v>
      </c>
      <c r="W18" s="11"/>
      <c r="X18" s="9">
        <v>6.1</v>
      </c>
      <c r="Y18" s="10" t="s">
        <v>52</v>
      </c>
    </row>
    <row r="19" spans="1:25" ht="24" customHeight="1">
      <c r="A19" s="9">
        <v>6.2</v>
      </c>
      <c r="B19" s="25" t="s">
        <v>102</v>
      </c>
      <c r="C19" s="11">
        <v>0.10975</v>
      </c>
      <c r="D19" s="11">
        <v>0.70031</v>
      </c>
      <c r="E19" s="11">
        <v>1.17023</v>
      </c>
      <c r="F19" s="11">
        <v>1.3800700000000001</v>
      </c>
      <c r="G19" s="11">
        <v>1.84539</v>
      </c>
      <c r="H19" s="11">
        <v>5.1038</v>
      </c>
      <c r="I19" s="11">
        <v>3.71925</v>
      </c>
      <c r="J19" s="11">
        <v>2.32754</v>
      </c>
      <c r="K19" s="11">
        <v>4.684279999999999</v>
      </c>
      <c r="L19" s="11">
        <v>6.315149999999999</v>
      </c>
      <c r="M19" s="11">
        <v>7.82695</v>
      </c>
      <c r="N19" s="11">
        <v>5.783720000000001</v>
      </c>
      <c r="O19" s="11">
        <v>7.79228</v>
      </c>
      <c r="P19" s="11">
        <v>4.6891099999999994</v>
      </c>
      <c r="Q19" s="11">
        <v>11.21068</v>
      </c>
      <c r="R19" s="11">
        <v>9.91738</v>
      </c>
      <c r="S19" s="11">
        <v>12.54591</v>
      </c>
      <c r="T19" s="11">
        <v>11.98384</v>
      </c>
      <c r="U19" s="11">
        <v>12.99095</v>
      </c>
      <c r="V19" s="11">
        <v>16.18233</v>
      </c>
      <c r="W19" s="11"/>
      <c r="X19" s="9">
        <v>6.2</v>
      </c>
      <c r="Y19" s="10" t="s">
        <v>53</v>
      </c>
    </row>
    <row r="20" spans="1:25" s="8" customFormat="1" ht="24" customHeight="1">
      <c r="A20" s="1">
        <v>7</v>
      </c>
      <c r="B20" s="21" t="s">
        <v>103</v>
      </c>
      <c r="C20" s="6">
        <f>C21+C22+C23+C24</f>
        <v>258.6535708064516</v>
      </c>
      <c r="D20" s="6">
        <f aca="true" t="shared" si="3" ref="D20:V20">D21+D22+D23+D24</f>
        <v>296.14943274193547</v>
      </c>
      <c r="E20" s="6">
        <f t="shared" si="3"/>
        <v>323.65643556451613</v>
      </c>
      <c r="F20" s="6">
        <f t="shared" si="3"/>
        <v>352.77391193548385</v>
      </c>
      <c r="G20" s="6">
        <f t="shared" si="3"/>
        <v>392.9385359677419</v>
      </c>
      <c r="H20" s="6">
        <f t="shared" si="3"/>
        <v>415.0381126612903</v>
      </c>
      <c r="I20" s="6">
        <f t="shared" si="3"/>
        <v>438.72429548387106</v>
      </c>
      <c r="J20" s="6">
        <f t="shared" si="3"/>
        <v>446.3554655645161</v>
      </c>
      <c r="K20" s="6">
        <f t="shared" si="3"/>
        <v>469.0693058870968</v>
      </c>
      <c r="L20" s="6">
        <f t="shared" si="3"/>
        <v>484.5592388709677</v>
      </c>
      <c r="M20" s="6">
        <f t="shared" si="3"/>
        <v>542.2100288709677</v>
      </c>
      <c r="N20" s="6">
        <f t="shared" si="3"/>
        <v>615.5811377419354</v>
      </c>
      <c r="O20" s="6">
        <f t="shared" si="3"/>
        <v>796.1925050806452</v>
      </c>
      <c r="P20" s="6">
        <f t="shared" si="3"/>
        <v>823.4788191935484</v>
      </c>
      <c r="Q20" s="6">
        <f t="shared" si="3"/>
        <v>1060.6281797580646</v>
      </c>
      <c r="R20" s="6">
        <f t="shared" si="3"/>
        <v>1295.196098548387</v>
      </c>
      <c r="S20" s="6">
        <f t="shared" si="3"/>
        <v>1289.6794346774193</v>
      </c>
      <c r="T20" s="6">
        <f t="shared" si="3"/>
        <v>1236.2799912096775</v>
      </c>
      <c r="U20" s="6">
        <f t="shared" si="3"/>
        <v>1379.9559771774193</v>
      </c>
      <c r="V20" s="6">
        <f t="shared" si="3"/>
        <v>1569.8016981451615</v>
      </c>
      <c r="W20" s="6"/>
      <c r="X20" s="1">
        <v>7</v>
      </c>
      <c r="Y20" s="2" t="s">
        <v>65</v>
      </c>
    </row>
    <row r="21" spans="1:25" ht="24" customHeight="1">
      <c r="A21" s="9">
        <v>7.1</v>
      </c>
      <c r="B21" s="22" t="s">
        <v>112</v>
      </c>
      <c r="C21" s="11">
        <v>198.25518</v>
      </c>
      <c r="D21" s="11">
        <v>214.24693</v>
      </c>
      <c r="E21" s="11">
        <v>247.28846</v>
      </c>
      <c r="F21" s="11">
        <v>259.54198</v>
      </c>
      <c r="G21" s="11">
        <v>289.83374999999995</v>
      </c>
      <c r="H21" s="11">
        <v>309.86373</v>
      </c>
      <c r="I21" s="11">
        <v>271.35344000000003</v>
      </c>
      <c r="J21" s="11">
        <v>287.35415</v>
      </c>
      <c r="K21" s="11">
        <v>279.39473</v>
      </c>
      <c r="L21" s="11">
        <v>299.05110999999994</v>
      </c>
      <c r="M21" s="11">
        <v>309.21734</v>
      </c>
      <c r="N21" s="11">
        <v>344.53195999999997</v>
      </c>
      <c r="O21" s="11">
        <v>384.95703000000003</v>
      </c>
      <c r="P21" s="11">
        <v>435.80726000000004</v>
      </c>
      <c r="Q21" s="11">
        <v>494.81063</v>
      </c>
      <c r="R21" s="11">
        <v>554.69134</v>
      </c>
      <c r="S21" s="11">
        <v>580.1094599999999</v>
      </c>
      <c r="T21" s="11">
        <v>551.22099</v>
      </c>
      <c r="U21" s="11">
        <v>584.42406</v>
      </c>
      <c r="V21" s="11">
        <v>730.8568200000001</v>
      </c>
      <c r="W21" s="11"/>
      <c r="X21" s="9">
        <v>7.1</v>
      </c>
      <c r="Y21" s="10" t="s">
        <v>54</v>
      </c>
    </row>
    <row r="22" spans="1:25" ht="24" customHeight="1">
      <c r="A22" s="9">
        <v>7.2</v>
      </c>
      <c r="B22" s="23" t="s">
        <v>113</v>
      </c>
      <c r="C22" s="11">
        <v>35.03706</v>
      </c>
      <c r="D22" s="11">
        <v>54.22957</v>
      </c>
      <c r="E22" s="11">
        <v>41.15492</v>
      </c>
      <c r="F22" s="11">
        <v>46.29584</v>
      </c>
      <c r="G22" s="11">
        <v>47.15527</v>
      </c>
      <c r="H22" s="11">
        <v>59.10668</v>
      </c>
      <c r="I22" s="11">
        <v>100.60592000000001</v>
      </c>
      <c r="J22" s="11">
        <v>86.13847</v>
      </c>
      <c r="K22" s="11">
        <v>114.93858</v>
      </c>
      <c r="L22" s="11">
        <v>102.15449000000001</v>
      </c>
      <c r="M22" s="11">
        <v>161.1916</v>
      </c>
      <c r="N22" s="11">
        <v>167.61961999999997</v>
      </c>
      <c r="O22" s="11">
        <v>288.27714000000003</v>
      </c>
      <c r="P22" s="11">
        <v>261.14702</v>
      </c>
      <c r="Q22" s="11">
        <v>394.03372999999993</v>
      </c>
      <c r="R22" s="11">
        <v>520.81011</v>
      </c>
      <c r="S22" s="11">
        <v>453.44019</v>
      </c>
      <c r="T22" s="11">
        <v>402.1741099999999</v>
      </c>
      <c r="U22" s="11">
        <v>488.86911999999995</v>
      </c>
      <c r="V22" s="11">
        <v>506.57492</v>
      </c>
      <c r="W22" s="11"/>
      <c r="X22" s="9">
        <v>7.2</v>
      </c>
      <c r="Y22" s="10" t="s">
        <v>55</v>
      </c>
    </row>
    <row r="23" spans="1:25" ht="24" customHeight="1">
      <c r="A23" s="9">
        <v>7.3</v>
      </c>
      <c r="B23" s="25" t="s">
        <v>114</v>
      </c>
      <c r="C23" s="11">
        <v>4.07022</v>
      </c>
      <c r="D23" s="11">
        <v>4.36036</v>
      </c>
      <c r="E23" s="11">
        <v>4.474539999999999</v>
      </c>
      <c r="F23" s="11">
        <v>4.58457</v>
      </c>
      <c r="G23" s="11">
        <v>4.79158</v>
      </c>
      <c r="H23" s="11">
        <v>5.3561</v>
      </c>
      <c r="I23" s="11">
        <v>5.58915</v>
      </c>
      <c r="J23" s="11">
        <v>5.93028</v>
      </c>
      <c r="K23" s="11">
        <v>6.38369</v>
      </c>
      <c r="L23" s="11">
        <v>6.73412</v>
      </c>
      <c r="M23" s="11">
        <v>7.06358</v>
      </c>
      <c r="N23" s="11">
        <v>7.8089200000000005</v>
      </c>
      <c r="O23" s="11">
        <v>8.471079999999999</v>
      </c>
      <c r="P23" s="11">
        <v>9.52419</v>
      </c>
      <c r="Q23" s="11">
        <v>11.87718</v>
      </c>
      <c r="R23" s="11">
        <v>13.31502</v>
      </c>
      <c r="S23" s="11">
        <v>20.68648</v>
      </c>
      <c r="T23" s="11">
        <v>14.56919</v>
      </c>
      <c r="U23" s="11">
        <v>16.20645</v>
      </c>
      <c r="V23" s="11">
        <v>17.72079</v>
      </c>
      <c r="W23" s="11"/>
      <c r="X23" s="9">
        <v>7.3</v>
      </c>
      <c r="Y23" s="10" t="s">
        <v>56</v>
      </c>
    </row>
    <row r="24" spans="1:25" ht="24" customHeight="1">
      <c r="A24" s="9">
        <v>7.4</v>
      </c>
      <c r="B24" s="22" t="s">
        <v>96</v>
      </c>
      <c r="C24" s="11">
        <v>21.291110806451613</v>
      </c>
      <c r="D24" s="11">
        <v>23.312572741935483</v>
      </c>
      <c r="E24" s="11">
        <v>30.73851556451613</v>
      </c>
      <c r="F24" s="11">
        <v>42.351521935483866</v>
      </c>
      <c r="G24" s="11">
        <v>51.15793596774194</v>
      </c>
      <c r="H24" s="11">
        <v>40.71160266129032</v>
      </c>
      <c r="I24" s="11">
        <v>61.17578548387097</v>
      </c>
      <c r="J24" s="11">
        <v>66.93256556451614</v>
      </c>
      <c r="K24" s="11">
        <v>68.35230588709678</v>
      </c>
      <c r="L24" s="11">
        <v>76.61951887096775</v>
      </c>
      <c r="M24" s="11">
        <v>64.73750887096773</v>
      </c>
      <c r="N24" s="11">
        <v>95.62063774193548</v>
      </c>
      <c r="O24" s="11">
        <v>114.48725508064516</v>
      </c>
      <c r="P24" s="11">
        <v>117.00034919354839</v>
      </c>
      <c r="Q24" s="11">
        <v>159.90663975806456</v>
      </c>
      <c r="R24" s="11">
        <v>206.37962854838713</v>
      </c>
      <c r="S24" s="11">
        <v>235.44330467741935</v>
      </c>
      <c r="T24" s="11">
        <v>268.31570120967746</v>
      </c>
      <c r="U24" s="11">
        <v>290.4563471774194</v>
      </c>
      <c r="V24" s="11">
        <v>314.6491681451613</v>
      </c>
      <c r="W24" s="11"/>
      <c r="X24" s="9">
        <v>7.4</v>
      </c>
      <c r="Y24" s="10" t="s">
        <v>57</v>
      </c>
    </row>
    <row r="25" spans="1:25" s="8" customFormat="1" ht="24" customHeight="1">
      <c r="A25" s="1">
        <v>8</v>
      </c>
      <c r="B25" s="21" t="s">
        <v>104</v>
      </c>
      <c r="C25" s="6">
        <f>C27+C28</f>
        <v>25.11215</v>
      </c>
      <c r="D25" s="6">
        <f aca="true" t="shared" si="4" ref="D25:V25">D27+D28</f>
        <v>25.01057</v>
      </c>
      <c r="E25" s="6">
        <f t="shared" si="4"/>
        <v>27.31165</v>
      </c>
      <c r="F25" s="6">
        <f t="shared" si="4"/>
        <v>28.65318</v>
      </c>
      <c r="G25" s="6">
        <f t="shared" si="4"/>
        <v>32.82313</v>
      </c>
      <c r="H25" s="6">
        <f t="shared" si="4"/>
        <v>35.78451</v>
      </c>
      <c r="I25" s="6">
        <f t="shared" si="4"/>
        <v>33.95102</v>
      </c>
      <c r="J25" s="6">
        <f t="shared" si="4"/>
        <v>34.047</v>
      </c>
      <c r="K25" s="6">
        <f t="shared" si="4"/>
        <v>38.77926</v>
      </c>
      <c r="L25" s="6">
        <f t="shared" si="4"/>
        <v>36.63092</v>
      </c>
      <c r="M25" s="6">
        <f t="shared" si="4"/>
        <v>51.5185</v>
      </c>
      <c r="N25" s="6">
        <f t="shared" si="4"/>
        <v>71.88729000000001</v>
      </c>
      <c r="O25" s="6">
        <f t="shared" si="4"/>
        <v>76.98132000000001</v>
      </c>
      <c r="P25" s="6">
        <f t="shared" si="4"/>
        <v>98.49790999999999</v>
      </c>
      <c r="Q25" s="6">
        <f t="shared" si="4"/>
        <v>97.39246</v>
      </c>
      <c r="R25" s="6">
        <f t="shared" si="4"/>
        <v>113.15464</v>
      </c>
      <c r="S25" s="6">
        <f t="shared" si="4"/>
        <v>161.12666000000002</v>
      </c>
      <c r="T25" s="6">
        <f t="shared" si="4"/>
        <v>157.132</v>
      </c>
      <c r="U25" s="6">
        <f t="shared" si="4"/>
        <v>190.78633</v>
      </c>
      <c r="V25" s="6">
        <f t="shared" si="4"/>
        <v>234.64614</v>
      </c>
      <c r="W25" s="6"/>
      <c r="X25" s="1">
        <v>8</v>
      </c>
      <c r="Y25" s="2" t="s">
        <v>70</v>
      </c>
    </row>
    <row r="26" spans="1:25" s="8" customFormat="1" ht="24" customHeight="1">
      <c r="A26" s="7"/>
      <c r="B26" s="26" t="s">
        <v>105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  <c r="Y26" s="2" t="s">
        <v>71</v>
      </c>
    </row>
    <row r="27" spans="1:25" ht="24" customHeight="1">
      <c r="A27" s="9">
        <v>8.1</v>
      </c>
      <c r="B27" s="22" t="s">
        <v>97</v>
      </c>
      <c r="C27" s="11">
        <v>5.13081</v>
      </c>
      <c r="D27" s="11">
        <v>3.8609700000000005</v>
      </c>
      <c r="E27" s="11">
        <v>4.11295</v>
      </c>
      <c r="F27" s="11">
        <v>3.2899599999999998</v>
      </c>
      <c r="G27" s="11">
        <v>6.47301</v>
      </c>
      <c r="H27" s="11">
        <v>10.035219999999999</v>
      </c>
      <c r="I27" s="11">
        <v>11.955160000000001</v>
      </c>
      <c r="J27" s="11">
        <v>11.79862</v>
      </c>
      <c r="K27" s="11">
        <v>12.003850000000002</v>
      </c>
      <c r="L27" s="11">
        <v>9.232470000000001</v>
      </c>
      <c r="M27" s="11">
        <v>17.80828</v>
      </c>
      <c r="N27" s="11">
        <v>28.83263</v>
      </c>
      <c r="O27" s="11">
        <v>26.88575</v>
      </c>
      <c r="P27" s="11">
        <v>46.30063</v>
      </c>
      <c r="Q27" s="11">
        <v>34.730689999999996</v>
      </c>
      <c r="R27" s="11">
        <v>36.52717</v>
      </c>
      <c r="S27" s="11">
        <v>48.31352</v>
      </c>
      <c r="T27" s="11">
        <v>49.28373</v>
      </c>
      <c r="U27" s="11">
        <v>66.11397</v>
      </c>
      <c r="V27" s="11">
        <v>63.55001</v>
      </c>
      <c r="W27" s="11"/>
      <c r="X27" s="9">
        <v>8.1</v>
      </c>
      <c r="Y27" s="10" t="s">
        <v>58</v>
      </c>
    </row>
    <row r="28" spans="1:25" ht="24" customHeight="1">
      <c r="A28" s="9">
        <v>8.2</v>
      </c>
      <c r="B28" s="22" t="s">
        <v>106</v>
      </c>
      <c r="C28" s="11">
        <v>19.98134</v>
      </c>
      <c r="D28" s="11">
        <v>21.1496</v>
      </c>
      <c r="E28" s="11">
        <v>23.1987</v>
      </c>
      <c r="F28" s="11">
        <v>25.36322</v>
      </c>
      <c r="G28" s="11">
        <v>26.35012</v>
      </c>
      <c r="H28" s="11">
        <v>25.74929</v>
      </c>
      <c r="I28" s="11">
        <v>21.99586</v>
      </c>
      <c r="J28" s="11">
        <v>22.24838</v>
      </c>
      <c r="K28" s="11">
        <v>26.77541</v>
      </c>
      <c r="L28" s="11">
        <v>27.39845</v>
      </c>
      <c r="M28" s="11">
        <v>33.71022</v>
      </c>
      <c r="N28" s="11">
        <v>43.05466</v>
      </c>
      <c r="O28" s="11">
        <v>50.09557</v>
      </c>
      <c r="P28" s="11">
        <v>52.19728</v>
      </c>
      <c r="Q28" s="11">
        <v>62.66177</v>
      </c>
      <c r="R28" s="11">
        <v>76.62747</v>
      </c>
      <c r="S28" s="11">
        <v>112.81314</v>
      </c>
      <c r="T28" s="11">
        <v>107.84827</v>
      </c>
      <c r="U28" s="11">
        <v>124.67236</v>
      </c>
      <c r="V28" s="11">
        <v>171.09613</v>
      </c>
      <c r="W28" s="11"/>
      <c r="X28" s="9">
        <v>8.2</v>
      </c>
      <c r="Y28" s="10" t="s">
        <v>68</v>
      </c>
    </row>
    <row r="29" spans="1:25" ht="24" customHeight="1">
      <c r="A29" s="9"/>
      <c r="B29" s="25" t="s">
        <v>107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9"/>
      <c r="Y29" s="10" t="s">
        <v>69</v>
      </c>
    </row>
    <row r="30" spans="1:25" s="8" customFormat="1" ht="24" customHeight="1">
      <c r="A30" s="1">
        <v>9</v>
      </c>
      <c r="B30" s="21" t="s">
        <v>108</v>
      </c>
      <c r="C30" s="6">
        <f>C32+C33</f>
        <v>390.8630225060614</v>
      </c>
      <c r="D30" s="6">
        <f aca="true" t="shared" si="5" ref="D30:V30">D32+D33</f>
        <v>391.18088430815556</v>
      </c>
      <c r="E30" s="6">
        <f t="shared" si="5"/>
        <v>498.8553425978655</v>
      </c>
      <c r="F30" s="6">
        <f t="shared" si="5"/>
        <v>628.8030082006095</v>
      </c>
      <c r="G30" s="6">
        <f t="shared" si="5"/>
        <v>733.878232985497</v>
      </c>
      <c r="H30" s="6">
        <f t="shared" si="5"/>
        <v>759.3622488254524</v>
      </c>
      <c r="I30" s="6">
        <f t="shared" si="5"/>
        <v>714.4776653157476</v>
      </c>
      <c r="J30" s="6">
        <f t="shared" si="5"/>
        <v>656.6740217064894</v>
      </c>
      <c r="K30" s="6">
        <f t="shared" si="5"/>
        <v>673.4813005233096</v>
      </c>
      <c r="L30" s="6">
        <f t="shared" si="5"/>
        <v>671.9519826999552</v>
      </c>
      <c r="M30" s="6">
        <f t="shared" si="5"/>
        <v>750.6988170931176</v>
      </c>
      <c r="N30" s="6">
        <f t="shared" si="5"/>
        <v>1025.3931528115634</v>
      </c>
      <c r="O30" s="6">
        <f t="shared" si="5"/>
        <v>1393.8575945110747</v>
      </c>
      <c r="P30" s="6">
        <f t="shared" si="5"/>
        <v>1545.2841133733818</v>
      </c>
      <c r="Q30" s="6">
        <f t="shared" si="5"/>
        <v>1271.6355543448265</v>
      </c>
      <c r="R30" s="6">
        <f t="shared" si="5"/>
        <v>1418.3870618915944</v>
      </c>
      <c r="S30" s="6">
        <f t="shared" si="5"/>
        <v>1726.8385261250328</v>
      </c>
      <c r="T30" s="6">
        <f t="shared" si="5"/>
        <v>2047.1572175923022</v>
      </c>
      <c r="U30" s="6">
        <f t="shared" si="5"/>
        <v>2626.7405238437677</v>
      </c>
      <c r="V30" s="6">
        <f t="shared" si="5"/>
        <v>3191.196085849135</v>
      </c>
      <c r="W30" s="6"/>
      <c r="X30" s="1">
        <v>9</v>
      </c>
      <c r="Y30" s="2" t="s">
        <v>66</v>
      </c>
    </row>
    <row r="31" spans="1:25" s="8" customFormat="1" ht="24" customHeight="1">
      <c r="A31" s="7"/>
      <c r="B31" s="26" t="s">
        <v>109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  <c r="Y31" s="2" t="s">
        <v>67</v>
      </c>
    </row>
    <row r="32" spans="1:25" ht="24" customHeight="1">
      <c r="A32" s="9">
        <v>9.1</v>
      </c>
      <c r="B32" s="22" t="s">
        <v>98</v>
      </c>
      <c r="C32" s="11">
        <v>363.33079351874</v>
      </c>
      <c r="D32" s="11">
        <v>362.90209480410346</v>
      </c>
      <c r="E32" s="11">
        <v>471.057767969811</v>
      </c>
      <c r="F32" s="11">
        <v>589.2536361968571</v>
      </c>
      <c r="G32" s="11">
        <v>693.6935355438924</v>
      </c>
      <c r="H32" s="11">
        <v>734.4798564497229</v>
      </c>
      <c r="I32" s="11">
        <v>662.2008242617696</v>
      </c>
      <c r="J32" s="11">
        <v>580.975725395024</v>
      </c>
      <c r="K32" s="11">
        <v>589.4477724377823</v>
      </c>
      <c r="L32" s="11">
        <v>583.4190904852005</v>
      </c>
      <c r="M32" s="11">
        <v>678.8188698307699</v>
      </c>
      <c r="N32" s="11">
        <v>933.8239765927151</v>
      </c>
      <c r="O32" s="11">
        <v>1215.3433895392643</v>
      </c>
      <c r="P32" s="11">
        <v>1344.2783707786334</v>
      </c>
      <c r="Q32" s="11">
        <v>1055.3220328900761</v>
      </c>
      <c r="R32" s="11">
        <v>1263.602192388063</v>
      </c>
      <c r="S32" s="11">
        <v>1524.5439515754235</v>
      </c>
      <c r="T32" s="11">
        <v>1819.7998770114068</v>
      </c>
      <c r="U32" s="11">
        <v>2341.878392286561</v>
      </c>
      <c r="V32" s="11">
        <v>2853.2474669673593</v>
      </c>
      <c r="W32" s="11">
        <v>363.33079351874</v>
      </c>
      <c r="X32" s="9">
        <v>9.1</v>
      </c>
      <c r="Y32" s="10" t="s">
        <v>59</v>
      </c>
    </row>
    <row r="33" spans="1:25" ht="24" customHeight="1">
      <c r="A33" s="9">
        <v>9.2</v>
      </c>
      <c r="B33" s="23" t="s">
        <v>99</v>
      </c>
      <c r="C33" s="11">
        <v>27.532228987321382</v>
      </c>
      <c r="D33" s="11">
        <v>28.27878950405211</v>
      </c>
      <c r="E33" s="11">
        <v>27.797574628054527</v>
      </c>
      <c r="F33" s="11">
        <v>39.54937200375238</v>
      </c>
      <c r="G33" s="11">
        <v>40.18469744160459</v>
      </c>
      <c r="H33" s="11">
        <v>24.882392375729513</v>
      </c>
      <c r="I33" s="11">
        <v>52.276841053977925</v>
      </c>
      <c r="J33" s="11">
        <v>75.69829631146531</v>
      </c>
      <c r="K33" s="11">
        <v>84.03352808552731</v>
      </c>
      <c r="L33" s="11">
        <v>88.5328922147547</v>
      </c>
      <c r="M33" s="11">
        <v>71.87994726234766</v>
      </c>
      <c r="N33" s="11">
        <v>91.5691762188482</v>
      </c>
      <c r="O33" s="11">
        <v>178.51420497181044</v>
      </c>
      <c r="P33" s="11">
        <v>201.00574259474837</v>
      </c>
      <c r="Q33" s="11">
        <v>216.31352145475043</v>
      </c>
      <c r="R33" s="11">
        <v>154.78486950353144</v>
      </c>
      <c r="S33" s="11">
        <v>202.2945745496092</v>
      </c>
      <c r="T33" s="11">
        <v>227.3573405808954</v>
      </c>
      <c r="U33" s="11">
        <v>284.86213155720657</v>
      </c>
      <c r="V33" s="11">
        <v>337.94861888177604</v>
      </c>
      <c r="W33" s="11"/>
      <c r="X33" s="9">
        <v>9.2</v>
      </c>
      <c r="Y33" s="10" t="s">
        <v>60</v>
      </c>
    </row>
    <row r="34" spans="1:25" s="8" customFormat="1" ht="24" customHeight="1">
      <c r="A34" s="1">
        <v>10</v>
      </c>
      <c r="B34" s="24" t="s">
        <v>110</v>
      </c>
      <c r="C34" s="6">
        <f>C7+C11+C12+C15+C16+C17+C20+C25+C30</f>
        <v>1215.1125461297993</v>
      </c>
      <c r="D34" s="6">
        <f aca="true" t="shared" si="6" ref="D34:V34">D7+D11+D12+D15+D16+D17+D20+D25+D30</f>
        <v>1268.8285649305774</v>
      </c>
      <c r="E34" s="6">
        <f t="shared" si="6"/>
        <v>1509.4029968491059</v>
      </c>
      <c r="F34" s="6">
        <f t="shared" si="6"/>
        <v>1793.2950688672636</v>
      </c>
      <c r="G34" s="6">
        <f t="shared" si="6"/>
        <v>2105.9601756375832</v>
      </c>
      <c r="H34" s="6">
        <f t="shared" si="6"/>
        <v>2348.238071372135</v>
      </c>
      <c r="I34" s="6">
        <f t="shared" si="6"/>
        <v>2360.0089451991225</v>
      </c>
      <c r="J34" s="6">
        <f t="shared" si="6"/>
        <v>2320.1026728403194</v>
      </c>
      <c r="K34" s="6">
        <f t="shared" si="6"/>
        <v>2431.393562387274</v>
      </c>
      <c r="L34" s="6">
        <f t="shared" si="6"/>
        <v>2524.195895426275</v>
      </c>
      <c r="M34" s="6">
        <f t="shared" si="6"/>
        <v>2742.1998187606623</v>
      </c>
      <c r="N34" s="6">
        <f t="shared" si="6"/>
        <v>3244.624273385565</v>
      </c>
      <c r="O34" s="6">
        <f t="shared" si="6"/>
        <v>4185.017567534501</v>
      </c>
      <c r="P34" s="6">
        <f t="shared" si="6"/>
        <v>4630.748652219445</v>
      </c>
      <c r="Q34" s="6">
        <f t="shared" si="6"/>
        <v>4948.162836302582</v>
      </c>
      <c r="R34" s="6">
        <f t="shared" si="6"/>
        <v>6401.045830411846</v>
      </c>
      <c r="S34" s="6">
        <f t="shared" si="6"/>
        <v>8050.74880817733</v>
      </c>
      <c r="T34" s="6">
        <f t="shared" si="6"/>
        <v>8792.265539868735</v>
      </c>
      <c r="U34" s="6">
        <f t="shared" si="6"/>
        <v>9638.815834897123</v>
      </c>
      <c r="V34" s="6">
        <f t="shared" si="6"/>
        <v>11531.262126956308</v>
      </c>
      <c r="W34" s="6"/>
      <c r="X34" s="1">
        <v>10</v>
      </c>
      <c r="Y34" s="2" t="s">
        <v>61</v>
      </c>
    </row>
    <row r="35" spans="1:25" s="33" customFormat="1" ht="24" customHeight="1">
      <c r="A35" s="29">
        <v>11</v>
      </c>
      <c r="B35" s="30" t="s">
        <v>124</v>
      </c>
      <c r="C35" s="28">
        <v>63.486486486486484</v>
      </c>
      <c r="D35" s="28">
        <v>29.18918918918919</v>
      </c>
      <c r="E35" s="28">
        <v>97.05405405405405</v>
      </c>
      <c r="F35" s="28">
        <v>86.83783783783784</v>
      </c>
      <c r="G35" s="28">
        <v>90.48648648648648</v>
      </c>
      <c r="H35" s="28">
        <v>124.05405405405405</v>
      </c>
      <c r="I35" s="28">
        <v>64.21621621621621</v>
      </c>
      <c r="J35" s="28">
        <v>232.78378378378378</v>
      </c>
      <c r="K35" s="28">
        <v>40.86486486486486</v>
      </c>
      <c r="L35" s="28">
        <v>50.35135135135135</v>
      </c>
      <c r="M35" s="28">
        <v>302.1081081081081</v>
      </c>
      <c r="N35" s="28">
        <v>356.1081081081081</v>
      </c>
      <c r="O35" s="28">
        <v>88.29729729729729</v>
      </c>
      <c r="P35" s="28">
        <v>541.4594594594595</v>
      </c>
      <c r="Q35" s="28">
        <v>937.7027027027027</v>
      </c>
      <c r="R35" s="28">
        <v>1447.054054054054</v>
      </c>
      <c r="S35" s="28">
        <v>1120.8648648648648</v>
      </c>
      <c r="T35" s="28">
        <v>108.72972972972973</v>
      </c>
      <c r="U35" s="28">
        <v>1099.7027027027027</v>
      </c>
      <c r="V35" s="28">
        <v>1345.6216216216217</v>
      </c>
      <c r="W35" s="31"/>
      <c r="X35" s="29">
        <v>11</v>
      </c>
      <c r="Y35" s="32" t="s">
        <v>80</v>
      </c>
    </row>
    <row r="36" spans="1:25" ht="24" customHeight="1">
      <c r="A36" s="12">
        <v>12</v>
      </c>
      <c r="B36" s="27" t="s">
        <v>125</v>
      </c>
      <c r="C36" s="14">
        <f>C34+C35</f>
        <v>1278.5990326162857</v>
      </c>
      <c r="D36" s="14">
        <f aca="true" t="shared" si="7" ref="D36:V36">D34+D35</f>
        <v>1298.0177541197666</v>
      </c>
      <c r="E36" s="14">
        <f t="shared" si="7"/>
        <v>1606.4570509031598</v>
      </c>
      <c r="F36" s="14">
        <f t="shared" si="7"/>
        <v>1880.1329067051015</v>
      </c>
      <c r="G36" s="14">
        <f t="shared" si="7"/>
        <v>2196.44666212407</v>
      </c>
      <c r="H36" s="14">
        <f t="shared" si="7"/>
        <v>2472.292125426189</v>
      </c>
      <c r="I36" s="14">
        <f t="shared" si="7"/>
        <v>2424.225161415339</v>
      </c>
      <c r="J36" s="14">
        <f t="shared" si="7"/>
        <v>2552.886456624103</v>
      </c>
      <c r="K36" s="14">
        <f t="shared" si="7"/>
        <v>2472.258427252139</v>
      </c>
      <c r="L36" s="14">
        <f t="shared" si="7"/>
        <v>2574.5472467776262</v>
      </c>
      <c r="M36" s="14">
        <f t="shared" si="7"/>
        <v>3044.3079268687707</v>
      </c>
      <c r="N36" s="14">
        <f t="shared" si="7"/>
        <v>3600.7323814936735</v>
      </c>
      <c r="O36" s="14">
        <f t="shared" si="7"/>
        <v>4273.314864831798</v>
      </c>
      <c r="P36" s="14">
        <f t="shared" si="7"/>
        <v>5172.208111678904</v>
      </c>
      <c r="Q36" s="14">
        <f t="shared" si="7"/>
        <v>5885.8655390052845</v>
      </c>
      <c r="R36" s="14">
        <f t="shared" si="7"/>
        <v>7848.0998844659</v>
      </c>
      <c r="S36" s="14">
        <f t="shared" si="7"/>
        <v>9171.613673042195</v>
      </c>
      <c r="T36" s="14">
        <f t="shared" si="7"/>
        <v>8900.995269598465</v>
      </c>
      <c r="U36" s="14">
        <f t="shared" si="7"/>
        <v>10738.518537599826</v>
      </c>
      <c r="V36" s="14">
        <f t="shared" si="7"/>
        <v>12876.88374857793</v>
      </c>
      <c r="W36" s="14"/>
      <c r="X36" s="12">
        <v>12</v>
      </c>
      <c r="Y36" s="13" t="s">
        <v>64</v>
      </c>
    </row>
  </sheetData>
  <sheetProtection/>
  <mergeCells count="11">
    <mergeCell ref="K4:L4"/>
    <mergeCell ref="M4:N4"/>
    <mergeCell ref="A1:L1"/>
    <mergeCell ref="M1:Y1"/>
    <mergeCell ref="M3:Y3"/>
    <mergeCell ref="A3:L3"/>
    <mergeCell ref="M2:Y2"/>
    <mergeCell ref="A5:B5"/>
    <mergeCell ref="A6:B6"/>
    <mergeCell ref="X5:Y5"/>
    <mergeCell ref="X6:Y6"/>
  </mergeCells>
  <printOptions horizontalCentered="1"/>
  <pageMargins left="0.75" right="0.75" top="1" bottom="1" header="0.5" footer="0.5"/>
  <pageSetup firstPageNumber="186" useFirstPageNumber="1" horizontalDpi="600" verticalDpi="600" orientation="portrait" pageOrder="overThenDown" paperSize="9" scale="75" r:id="rId1"/>
  <headerFooter alignWithMargins="0">
    <oddHeader>&amp;R&amp;"Arial Narrow,Regular"&amp;14&amp;P</oddHead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7"/>
  <sheetViews>
    <sheetView view="pageBreakPreview" zoomScaleSheetLayoutView="100" zoomScalePageLayoutView="0" workbookViewId="0" topLeftCell="A37">
      <selection activeCell="A38" sqref="A38:IV55"/>
    </sheetView>
  </sheetViews>
  <sheetFormatPr defaultColWidth="9.140625" defaultRowHeight="45" customHeight="1"/>
  <cols>
    <col min="1" max="1" width="5.57421875" style="20" bestFit="1" customWidth="1"/>
    <col min="2" max="2" width="36.00390625" style="20" customWidth="1"/>
    <col min="3" max="3" width="8.140625" style="20" customWidth="1"/>
    <col min="4" max="4" width="12.140625" style="20" customWidth="1"/>
    <col min="5" max="5" width="9.00390625" style="20" customWidth="1"/>
    <col min="6" max="6" width="9.28125" style="20" customWidth="1"/>
    <col min="7" max="7" width="11.421875" style="20" customWidth="1"/>
    <col min="8" max="8" width="9.00390625" style="20" customWidth="1"/>
    <col min="9" max="9" width="9.421875" style="20" bestFit="1" customWidth="1"/>
    <col min="10" max="10" width="13.140625" style="20" customWidth="1"/>
    <col min="11" max="11" width="10.140625" style="20" customWidth="1"/>
    <col min="12" max="12" width="8.8515625" style="20" customWidth="1"/>
    <col min="13" max="13" width="11.8515625" style="20" customWidth="1"/>
    <col min="14" max="14" width="9.00390625" style="20" customWidth="1"/>
    <col min="15" max="15" width="9.421875" style="20" bestFit="1" customWidth="1"/>
    <col min="16" max="16" width="11.7109375" style="20" customWidth="1"/>
    <col min="17" max="17" width="10.421875" style="20" customWidth="1"/>
    <col min="18" max="18" width="9.421875" style="20" bestFit="1" customWidth="1"/>
    <col min="19" max="19" width="11.28125" style="20" customWidth="1"/>
    <col min="20" max="20" width="10.7109375" style="20" customWidth="1"/>
    <col min="21" max="21" width="9.421875" style="20" bestFit="1" customWidth="1"/>
    <col min="22" max="22" width="11.57421875" style="20" customWidth="1"/>
    <col min="23" max="23" width="11.8515625" style="20" customWidth="1"/>
    <col min="24" max="24" width="9.421875" style="20" bestFit="1" customWidth="1"/>
    <col min="25" max="25" width="11.28125" style="20" customWidth="1"/>
    <col min="26" max="26" width="10.8515625" style="20" customWidth="1"/>
    <col min="27" max="27" width="9.421875" style="20" bestFit="1" customWidth="1"/>
    <col min="28" max="28" width="10.57421875" style="20" customWidth="1"/>
    <col min="29" max="29" width="10.421875" style="20" customWidth="1"/>
    <col min="30" max="30" width="9.421875" style="20" bestFit="1" customWidth="1"/>
    <col min="31" max="31" width="13.140625" style="20" bestFit="1" customWidth="1"/>
    <col min="32" max="32" width="8.421875" style="20" customWidth="1"/>
    <col min="33" max="33" width="2.7109375" style="20" bestFit="1" customWidth="1"/>
    <col min="34" max="34" width="5.57421875" style="20" bestFit="1" customWidth="1"/>
    <col min="35" max="35" width="38.00390625" style="20" bestFit="1" customWidth="1"/>
    <col min="36" max="36" width="5.57421875" style="20" bestFit="1" customWidth="1"/>
    <col min="37" max="37" width="34.140625" style="20" customWidth="1"/>
    <col min="38" max="38" width="9.421875" style="20" bestFit="1" customWidth="1"/>
    <col min="39" max="39" width="13.140625" style="20" bestFit="1" customWidth="1"/>
    <col min="40" max="40" width="8.28125" style="20" customWidth="1"/>
    <col min="41" max="41" width="8.421875" style="20" customWidth="1"/>
    <col min="42" max="42" width="12.8515625" style="20" customWidth="1"/>
    <col min="43" max="43" width="8.28125" style="20" customWidth="1"/>
    <col min="44" max="44" width="9.421875" style="20" bestFit="1" customWidth="1"/>
    <col min="45" max="45" width="13.140625" style="20" bestFit="1" customWidth="1"/>
    <col min="46" max="46" width="10.28125" style="20" customWidth="1"/>
    <col min="47" max="47" width="9.421875" style="20" bestFit="1" customWidth="1"/>
    <col min="48" max="48" width="12.140625" style="20" customWidth="1"/>
    <col min="49" max="49" width="10.00390625" style="20" customWidth="1"/>
    <col min="50" max="50" width="9.8515625" style="20" bestFit="1" customWidth="1"/>
    <col min="51" max="51" width="13.140625" style="20" bestFit="1" customWidth="1"/>
    <col min="52" max="52" width="9.7109375" style="20" customWidth="1"/>
    <col min="53" max="53" width="9.8515625" style="20" bestFit="1" customWidth="1"/>
    <col min="54" max="54" width="13.140625" style="20" bestFit="1" customWidth="1"/>
    <col min="55" max="55" width="11.28125" style="20" customWidth="1"/>
    <col min="56" max="56" width="9.8515625" style="20" bestFit="1" customWidth="1"/>
    <col min="57" max="57" width="13.140625" style="20" bestFit="1" customWidth="1"/>
    <col min="58" max="58" width="9.7109375" style="20" customWidth="1"/>
    <col min="59" max="59" width="9.8515625" style="20" bestFit="1" customWidth="1"/>
    <col min="60" max="60" width="13.140625" style="20" bestFit="1" customWidth="1"/>
    <col min="61" max="61" width="9.8515625" style="20" customWidth="1"/>
    <col min="62" max="62" width="9.8515625" style="20" bestFit="1" customWidth="1"/>
    <col min="63" max="63" width="13.140625" style="20" bestFit="1" customWidth="1"/>
    <col min="64" max="64" width="10.140625" style="20" customWidth="1"/>
    <col min="65" max="65" width="9.8515625" style="20" bestFit="1" customWidth="1"/>
    <col min="66" max="66" width="13.140625" style="20" bestFit="1" customWidth="1"/>
    <col min="67" max="67" width="10.00390625" style="20" customWidth="1"/>
    <col min="68" max="68" width="2.7109375" style="20" bestFit="1" customWidth="1"/>
    <col min="69" max="69" width="5.57421875" style="20" bestFit="1" customWidth="1"/>
    <col min="70" max="70" width="38.00390625" style="20" bestFit="1" customWidth="1"/>
    <col min="71" max="71" width="5.57421875" style="20" bestFit="1" customWidth="1"/>
    <col min="72" max="72" width="40.7109375" style="20" customWidth="1"/>
    <col min="73" max="81" width="12.7109375" style="20" customWidth="1"/>
    <col min="82" max="87" width="14.7109375" style="20" customWidth="1"/>
    <col min="88" max="88" width="2.7109375" style="20" bestFit="1" customWidth="1"/>
    <col min="89" max="89" width="5.57421875" style="20" bestFit="1" customWidth="1"/>
    <col min="90" max="90" width="45.7109375" style="20" customWidth="1"/>
    <col min="91" max="16384" width="9.140625" style="20" customWidth="1"/>
  </cols>
  <sheetData>
    <row r="1" spans="1:99" ht="45" customHeight="1">
      <c r="A1" s="94" t="s">
        <v>111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78" t="s">
        <v>127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94" t="s">
        <v>111</v>
      </c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78" t="s">
        <v>127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83" t="s">
        <v>111</v>
      </c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78" t="s">
        <v>127</v>
      </c>
      <c r="CE1" s="78"/>
      <c r="CF1" s="78"/>
      <c r="CG1" s="78"/>
      <c r="CH1" s="78"/>
      <c r="CI1" s="78"/>
      <c r="CJ1" s="78"/>
      <c r="CK1" s="78"/>
      <c r="CL1" s="78"/>
      <c r="CM1" s="34"/>
      <c r="CN1" s="34"/>
      <c r="CO1" s="34"/>
      <c r="CP1" s="34"/>
      <c r="CQ1" s="34"/>
      <c r="CR1" s="34"/>
      <c r="CS1" s="34"/>
      <c r="CT1" s="34"/>
      <c r="CU1" s="34"/>
    </row>
    <row r="2" spans="1:99" ht="45" customHeight="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 t="s">
        <v>21</v>
      </c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7" t="s">
        <v>136</v>
      </c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8" t="s">
        <v>21</v>
      </c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83" t="s">
        <v>126</v>
      </c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78" t="s">
        <v>21</v>
      </c>
      <c r="CE2" s="78"/>
      <c r="CF2" s="78"/>
      <c r="CG2" s="78"/>
      <c r="CH2" s="78"/>
      <c r="CI2" s="78"/>
      <c r="CJ2" s="78"/>
      <c r="CK2" s="78"/>
      <c r="CL2" s="78"/>
      <c r="CM2" s="34"/>
      <c r="CN2" s="34"/>
      <c r="CO2" s="34"/>
      <c r="CP2" s="34"/>
      <c r="CQ2" s="34"/>
      <c r="CR2" s="34"/>
      <c r="CS2" s="34"/>
      <c r="CT2" s="34"/>
      <c r="CU2" s="34"/>
    </row>
    <row r="3" spans="3:90" ht="45" customHeight="1">
      <c r="C3" s="35"/>
      <c r="D3" s="35"/>
      <c r="E3" s="35"/>
      <c r="F3" s="35"/>
      <c r="G3" s="35"/>
      <c r="H3" s="35"/>
      <c r="I3" s="35"/>
      <c r="J3" s="35"/>
      <c r="K3" s="35"/>
      <c r="L3" s="35"/>
      <c r="O3" s="93" t="s">
        <v>100</v>
      </c>
      <c r="P3" s="93"/>
      <c r="Q3" s="93"/>
      <c r="R3" s="71" t="s">
        <v>134</v>
      </c>
      <c r="S3" s="71"/>
      <c r="T3" s="71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I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93" t="s">
        <v>100</v>
      </c>
      <c r="AY3" s="93"/>
      <c r="AZ3" s="93"/>
      <c r="BA3" s="71" t="s">
        <v>134</v>
      </c>
      <c r="BB3" s="71"/>
      <c r="BC3" s="71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R3" s="35"/>
      <c r="BT3" s="35"/>
      <c r="BU3" s="35"/>
      <c r="BV3" s="35"/>
      <c r="BW3" s="35"/>
      <c r="BX3" s="35"/>
      <c r="BY3" s="35"/>
      <c r="BZ3" s="35"/>
      <c r="CA3" s="35"/>
      <c r="CB3" s="84" t="s">
        <v>100</v>
      </c>
      <c r="CC3" s="85"/>
      <c r="CD3" s="81" t="s">
        <v>134</v>
      </c>
      <c r="CE3" s="82"/>
      <c r="CF3" s="35"/>
      <c r="CG3" s="93"/>
      <c r="CH3" s="93"/>
      <c r="CI3" s="93"/>
      <c r="CJ3" s="35"/>
      <c r="CL3" s="35"/>
    </row>
    <row r="4" spans="1:90" s="37" customFormat="1" ht="45" customHeight="1">
      <c r="A4" s="90" t="s">
        <v>84</v>
      </c>
      <c r="B4" s="90"/>
      <c r="C4" s="86" t="s">
        <v>0</v>
      </c>
      <c r="D4" s="86"/>
      <c r="E4" s="86"/>
      <c r="F4" s="86" t="s">
        <v>1</v>
      </c>
      <c r="G4" s="86"/>
      <c r="H4" s="86"/>
      <c r="I4" s="86" t="s">
        <v>2</v>
      </c>
      <c r="J4" s="86"/>
      <c r="K4" s="86"/>
      <c r="L4" s="86" t="s">
        <v>3</v>
      </c>
      <c r="M4" s="86"/>
      <c r="N4" s="86"/>
      <c r="O4" s="86" t="s">
        <v>4</v>
      </c>
      <c r="P4" s="86"/>
      <c r="Q4" s="86"/>
      <c r="R4" s="86" t="s">
        <v>5</v>
      </c>
      <c r="S4" s="86"/>
      <c r="T4" s="86"/>
      <c r="U4" s="86" t="s">
        <v>6</v>
      </c>
      <c r="V4" s="86"/>
      <c r="W4" s="86"/>
      <c r="X4" s="86" t="s">
        <v>7</v>
      </c>
      <c r="Y4" s="86"/>
      <c r="Z4" s="86"/>
      <c r="AA4" s="86" t="s">
        <v>8</v>
      </c>
      <c r="AB4" s="86"/>
      <c r="AC4" s="86"/>
      <c r="AD4" s="86" t="s">
        <v>9</v>
      </c>
      <c r="AE4" s="86"/>
      <c r="AF4" s="86"/>
      <c r="AG4" s="36"/>
      <c r="AH4" s="86" t="s">
        <v>20</v>
      </c>
      <c r="AI4" s="86"/>
      <c r="AJ4" s="90" t="s">
        <v>84</v>
      </c>
      <c r="AK4" s="90"/>
      <c r="AL4" s="86" t="s">
        <v>10</v>
      </c>
      <c r="AM4" s="86"/>
      <c r="AN4" s="86"/>
      <c r="AO4" s="86" t="s">
        <v>11</v>
      </c>
      <c r="AP4" s="86"/>
      <c r="AQ4" s="86"/>
      <c r="AR4" s="86" t="s">
        <v>12</v>
      </c>
      <c r="AS4" s="86"/>
      <c r="AT4" s="86"/>
      <c r="AU4" s="86" t="s">
        <v>13</v>
      </c>
      <c r="AV4" s="86"/>
      <c r="AW4" s="86"/>
      <c r="AX4" s="86" t="s">
        <v>14</v>
      </c>
      <c r="AY4" s="86"/>
      <c r="AZ4" s="86"/>
      <c r="BA4" s="86" t="s">
        <v>15</v>
      </c>
      <c r="BB4" s="86"/>
      <c r="BC4" s="86"/>
      <c r="BD4" s="86" t="s">
        <v>16</v>
      </c>
      <c r="BE4" s="86"/>
      <c r="BF4" s="86"/>
      <c r="BG4" s="86" t="s">
        <v>17</v>
      </c>
      <c r="BH4" s="86"/>
      <c r="BI4" s="86"/>
      <c r="BJ4" s="95" t="s">
        <v>18</v>
      </c>
      <c r="BK4" s="95"/>
      <c r="BL4" s="95"/>
      <c r="BM4" s="86" t="s">
        <v>19</v>
      </c>
      <c r="BN4" s="86"/>
      <c r="BO4" s="86"/>
      <c r="BP4" s="36"/>
      <c r="BQ4" s="86" t="s">
        <v>20</v>
      </c>
      <c r="BR4" s="86"/>
      <c r="BS4" s="90" t="s">
        <v>84</v>
      </c>
      <c r="BT4" s="90"/>
      <c r="BU4" s="86" t="s">
        <v>128</v>
      </c>
      <c r="BV4" s="86"/>
      <c r="BW4" s="86"/>
      <c r="BX4" s="86" t="s">
        <v>129</v>
      </c>
      <c r="BY4" s="86"/>
      <c r="BZ4" s="86"/>
      <c r="CA4" s="86" t="s">
        <v>130</v>
      </c>
      <c r="CB4" s="86"/>
      <c r="CC4" s="86"/>
      <c r="CD4" s="86" t="s">
        <v>131</v>
      </c>
      <c r="CE4" s="86"/>
      <c r="CF4" s="86"/>
      <c r="CG4" s="86" t="s">
        <v>132</v>
      </c>
      <c r="CH4" s="86"/>
      <c r="CI4" s="86"/>
      <c r="CJ4" s="36"/>
      <c r="CK4" s="86" t="s">
        <v>20</v>
      </c>
      <c r="CL4" s="86"/>
    </row>
    <row r="5" spans="1:90" s="39" customFormat="1" ht="45" customHeight="1">
      <c r="A5" s="91"/>
      <c r="B5" s="91"/>
      <c r="C5" s="38" t="s">
        <v>115</v>
      </c>
      <c r="D5" s="38" t="s">
        <v>116</v>
      </c>
      <c r="E5" s="38" t="s">
        <v>117</v>
      </c>
      <c r="F5" s="38" t="s">
        <v>115</v>
      </c>
      <c r="G5" s="38" t="s">
        <v>116</v>
      </c>
      <c r="H5" s="38" t="s">
        <v>117</v>
      </c>
      <c r="I5" s="38" t="s">
        <v>115</v>
      </c>
      <c r="J5" s="38" t="s">
        <v>116</v>
      </c>
      <c r="K5" s="38" t="s">
        <v>117</v>
      </c>
      <c r="L5" s="38" t="s">
        <v>115</v>
      </c>
      <c r="M5" s="38" t="s">
        <v>116</v>
      </c>
      <c r="N5" s="38" t="s">
        <v>117</v>
      </c>
      <c r="O5" s="38" t="s">
        <v>115</v>
      </c>
      <c r="P5" s="38" t="s">
        <v>116</v>
      </c>
      <c r="Q5" s="38" t="s">
        <v>117</v>
      </c>
      <c r="R5" s="38" t="s">
        <v>115</v>
      </c>
      <c r="S5" s="38" t="s">
        <v>116</v>
      </c>
      <c r="T5" s="38" t="s">
        <v>117</v>
      </c>
      <c r="U5" s="38" t="s">
        <v>115</v>
      </c>
      <c r="V5" s="38" t="s">
        <v>116</v>
      </c>
      <c r="W5" s="38" t="s">
        <v>117</v>
      </c>
      <c r="X5" s="38" t="s">
        <v>115</v>
      </c>
      <c r="Y5" s="38" t="s">
        <v>116</v>
      </c>
      <c r="Z5" s="38" t="s">
        <v>117</v>
      </c>
      <c r="AA5" s="38" t="s">
        <v>115</v>
      </c>
      <c r="AB5" s="38" t="s">
        <v>116</v>
      </c>
      <c r="AC5" s="38" t="s">
        <v>117</v>
      </c>
      <c r="AD5" s="38" t="s">
        <v>115</v>
      </c>
      <c r="AE5" s="38" t="s">
        <v>116</v>
      </c>
      <c r="AF5" s="38" t="s">
        <v>117</v>
      </c>
      <c r="AG5" s="35"/>
      <c r="AH5" s="87"/>
      <c r="AI5" s="87"/>
      <c r="AJ5" s="91"/>
      <c r="AK5" s="91"/>
      <c r="AL5" s="38" t="s">
        <v>115</v>
      </c>
      <c r="AM5" s="38" t="s">
        <v>116</v>
      </c>
      <c r="AN5" s="38" t="s">
        <v>117</v>
      </c>
      <c r="AO5" s="38" t="s">
        <v>115</v>
      </c>
      <c r="AP5" s="38" t="s">
        <v>116</v>
      </c>
      <c r="AQ5" s="38" t="s">
        <v>117</v>
      </c>
      <c r="AR5" s="38" t="s">
        <v>115</v>
      </c>
      <c r="AS5" s="38" t="s">
        <v>116</v>
      </c>
      <c r="AT5" s="38" t="s">
        <v>117</v>
      </c>
      <c r="AU5" s="38" t="s">
        <v>115</v>
      </c>
      <c r="AV5" s="38" t="s">
        <v>116</v>
      </c>
      <c r="AW5" s="38" t="s">
        <v>117</v>
      </c>
      <c r="AX5" s="38" t="s">
        <v>115</v>
      </c>
      <c r="AY5" s="38" t="s">
        <v>116</v>
      </c>
      <c r="AZ5" s="38" t="s">
        <v>117</v>
      </c>
      <c r="BA5" s="38" t="s">
        <v>115</v>
      </c>
      <c r="BB5" s="38" t="s">
        <v>116</v>
      </c>
      <c r="BC5" s="38" t="s">
        <v>117</v>
      </c>
      <c r="BD5" s="38" t="s">
        <v>115</v>
      </c>
      <c r="BE5" s="38" t="s">
        <v>116</v>
      </c>
      <c r="BF5" s="38" t="s">
        <v>117</v>
      </c>
      <c r="BG5" s="38" t="s">
        <v>115</v>
      </c>
      <c r="BH5" s="38" t="s">
        <v>116</v>
      </c>
      <c r="BI5" s="38" t="s">
        <v>117</v>
      </c>
      <c r="BJ5" s="38" t="s">
        <v>115</v>
      </c>
      <c r="BK5" s="38" t="s">
        <v>116</v>
      </c>
      <c r="BL5" s="38" t="s">
        <v>117</v>
      </c>
      <c r="BM5" s="38" t="s">
        <v>115</v>
      </c>
      <c r="BN5" s="38" t="s">
        <v>116</v>
      </c>
      <c r="BO5" s="38" t="s">
        <v>117</v>
      </c>
      <c r="BP5" s="35"/>
      <c r="BQ5" s="87"/>
      <c r="BR5" s="87"/>
      <c r="BS5" s="91"/>
      <c r="BT5" s="91"/>
      <c r="BU5" s="38" t="s">
        <v>115</v>
      </c>
      <c r="BV5" s="38" t="s">
        <v>116</v>
      </c>
      <c r="BW5" s="38" t="s">
        <v>117</v>
      </c>
      <c r="BX5" s="38" t="s">
        <v>115</v>
      </c>
      <c r="BY5" s="38" t="s">
        <v>116</v>
      </c>
      <c r="BZ5" s="38" t="s">
        <v>117</v>
      </c>
      <c r="CA5" s="38" t="s">
        <v>115</v>
      </c>
      <c r="CB5" s="38" t="s">
        <v>116</v>
      </c>
      <c r="CC5" s="38" t="s">
        <v>117</v>
      </c>
      <c r="CD5" s="38" t="s">
        <v>115</v>
      </c>
      <c r="CE5" s="38" t="s">
        <v>116</v>
      </c>
      <c r="CF5" s="38" t="s">
        <v>117</v>
      </c>
      <c r="CG5" s="38" t="s">
        <v>115</v>
      </c>
      <c r="CH5" s="38" t="s">
        <v>116</v>
      </c>
      <c r="CI5" s="38" t="s">
        <v>117</v>
      </c>
      <c r="CJ5" s="35"/>
      <c r="CK5" s="87"/>
      <c r="CL5" s="87"/>
    </row>
    <row r="6" spans="1:90" s="39" customFormat="1" ht="45" customHeight="1">
      <c r="A6" s="91"/>
      <c r="B6" s="91"/>
      <c r="C6" s="38" t="s">
        <v>118</v>
      </c>
      <c r="D6" s="38" t="s">
        <v>119</v>
      </c>
      <c r="E6" s="38" t="s">
        <v>94</v>
      </c>
      <c r="F6" s="38" t="s">
        <v>118</v>
      </c>
      <c r="G6" s="38" t="s">
        <v>119</v>
      </c>
      <c r="H6" s="38" t="s">
        <v>94</v>
      </c>
      <c r="I6" s="38" t="s">
        <v>118</v>
      </c>
      <c r="J6" s="38" t="s">
        <v>119</v>
      </c>
      <c r="K6" s="38" t="s">
        <v>94</v>
      </c>
      <c r="L6" s="38" t="s">
        <v>118</v>
      </c>
      <c r="M6" s="38" t="s">
        <v>119</v>
      </c>
      <c r="N6" s="38" t="s">
        <v>94</v>
      </c>
      <c r="O6" s="38" t="s">
        <v>118</v>
      </c>
      <c r="P6" s="38" t="s">
        <v>119</v>
      </c>
      <c r="Q6" s="38" t="s">
        <v>94</v>
      </c>
      <c r="R6" s="38" t="s">
        <v>118</v>
      </c>
      <c r="S6" s="38" t="s">
        <v>119</v>
      </c>
      <c r="T6" s="38" t="s">
        <v>94</v>
      </c>
      <c r="U6" s="38" t="s">
        <v>118</v>
      </c>
      <c r="V6" s="38" t="s">
        <v>119</v>
      </c>
      <c r="W6" s="38" t="s">
        <v>94</v>
      </c>
      <c r="X6" s="38" t="s">
        <v>118</v>
      </c>
      <c r="Y6" s="38" t="s">
        <v>119</v>
      </c>
      <c r="Z6" s="38" t="s">
        <v>94</v>
      </c>
      <c r="AA6" s="38" t="s">
        <v>118</v>
      </c>
      <c r="AB6" s="38" t="s">
        <v>119</v>
      </c>
      <c r="AC6" s="38" t="s">
        <v>94</v>
      </c>
      <c r="AD6" s="38" t="s">
        <v>118</v>
      </c>
      <c r="AE6" s="38" t="s">
        <v>119</v>
      </c>
      <c r="AF6" s="38" t="s">
        <v>94</v>
      </c>
      <c r="AG6" s="35"/>
      <c r="AH6" s="87"/>
      <c r="AI6" s="87"/>
      <c r="AJ6" s="91"/>
      <c r="AK6" s="91"/>
      <c r="AL6" s="38" t="s">
        <v>118</v>
      </c>
      <c r="AM6" s="38" t="s">
        <v>119</v>
      </c>
      <c r="AN6" s="38" t="s">
        <v>94</v>
      </c>
      <c r="AO6" s="38" t="s">
        <v>118</v>
      </c>
      <c r="AP6" s="38" t="s">
        <v>119</v>
      </c>
      <c r="AQ6" s="38" t="s">
        <v>94</v>
      </c>
      <c r="AR6" s="38" t="s">
        <v>118</v>
      </c>
      <c r="AS6" s="38" t="s">
        <v>119</v>
      </c>
      <c r="AT6" s="38" t="s">
        <v>94</v>
      </c>
      <c r="AU6" s="38" t="s">
        <v>118</v>
      </c>
      <c r="AV6" s="38" t="s">
        <v>119</v>
      </c>
      <c r="AW6" s="38" t="s">
        <v>94</v>
      </c>
      <c r="AX6" s="38" t="s">
        <v>118</v>
      </c>
      <c r="AY6" s="38" t="s">
        <v>119</v>
      </c>
      <c r="AZ6" s="38" t="s">
        <v>94</v>
      </c>
      <c r="BA6" s="38" t="s">
        <v>118</v>
      </c>
      <c r="BB6" s="38" t="s">
        <v>119</v>
      </c>
      <c r="BC6" s="38" t="s">
        <v>94</v>
      </c>
      <c r="BD6" s="38" t="s">
        <v>118</v>
      </c>
      <c r="BE6" s="38" t="s">
        <v>119</v>
      </c>
      <c r="BF6" s="38" t="s">
        <v>94</v>
      </c>
      <c r="BG6" s="38" t="s">
        <v>118</v>
      </c>
      <c r="BH6" s="38" t="s">
        <v>119</v>
      </c>
      <c r="BI6" s="38" t="s">
        <v>94</v>
      </c>
      <c r="BJ6" s="38" t="s">
        <v>118</v>
      </c>
      <c r="BK6" s="38" t="s">
        <v>119</v>
      </c>
      <c r="BL6" s="38" t="s">
        <v>94</v>
      </c>
      <c r="BM6" s="38" t="s">
        <v>118</v>
      </c>
      <c r="BN6" s="38" t="s">
        <v>119</v>
      </c>
      <c r="BO6" s="38" t="s">
        <v>94</v>
      </c>
      <c r="BP6" s="35"/>
      <c r="BQ6" s="87"/>
      <c r="BR6" s="87"/>
      <c r="BS6" s="91"/>
      <c r="BT6" s="91"/>
      <c r="BU6" s="38" t="s">
        <v>118</v>
      </c>
      <c r="BV6" s="38" t="s">
        <v>119</v>
      </c>
      <c r="BW6" s="38" t="s">
        <v>94</v>
      </c>
      <c r="BX6" s="38" t="s">
        <v>118</v>
      </c>
      <c r="BY6" s="38" t="s">
        <v>119</v>
      </c>
      <c r="BZ6" s="38" t="s">
        <v>94</v>
      </c>
      <c r="CA6" s="38" t="s">
        <v>118</v>
      </c>
      <c r="CB6" s="38" t="s">
        <v>119</v>
      </c>
      <c r="CC6" s="38" t="s">
        <v>94</v>
      </c>
      <c r="CD6" s="38" t="s">
        <v>118</v>
      </c>
      <c r="CE6" s="38" t="s">
        <v>119</v>
      </c>
      <c r="CF6" s="38" t="s">
        <v>94</v>
      </c>
      <c r="CG6" s="38" t="s">
        <v>118</v>
      </c>
      <c r="CH6" s="38" t="s">
        <v>119</v>
      </c>
      <c r="CI6" s="38" t="s">
        <v>94</v>
      </c>
      <c r="CJ6" s="35"/>
      <c r="CK6" s="87"/>
      <c r="CL6" s="87"/>
    </row>
    <row r="7" spans="1:90" s="39" customFormat="1" ht="45" customHeight="1">
      <c r="A7" s="91"/>
      <c r="B7" s="91"/>
      <c r="C7" s="40" t="s">
        <v>120</v>
      </c>
      <c r="D7" s="40" t="s">
        <v>121</v>
      </c>
      <c r="E7" s="40" t="s">
        <v>122</v>
      </c>
      <c r="F7" s="40" t="s">
        <v>120</v>
      </c>
      <c r="G7" s="40" t="s">
        <v>121</v>
      </c>
      <c r="H7" s="40" t="s">
        <v>122</v>
      </c>
      <c r="I7" s="40" t="s">
        <v>120</v>
      </c>
      <c r="J7" s="40" t="s">
        <v>121</v>
      </c>
      <c r="K7" s="40" t="s">
        <v>122</v>
      </c>
      <c r="L7" s="40" t="s">
        <v>120</v>
      </c>
      <c r="M7" s="40" t="s">
        <v>121</v>
      </c>
      <c r="N7" s="40" t="s">
        <v>122</v>
      </c>
      <c r="O7" s="40" t="s">
        <v>120</v>
      </c>
      <c r="P7" s="40" t="s">
        <v>121</v>
      </c>
      <c r="Q7" s="40" t="s">
        <v>122</v>
      </c>
      <c r="R7" s="40" t="s">
        <v>120</v>
      </c>
      <c r="S7" s="40" t="s">
        <v>121</v>
      </c>
      <c r="T7" s="40" t="s">
        <v>122</v>
      </c>
      <c r="U7" s="40" t="s">
        <v>120</v>
      </c>
      <c r="V7" s="40" t="s">
        <v>121</v>
      </c>
      <c r="W7" s="40" t="s">
        <v>122</v>
      </c>
      <c r="X7" s="40" t="s">
        <v>120</v>
      </c>
      <c r="Y7" s="40" t="s">
        <v>121</v>
      </c>
      <c r="Z7" s="40" t="s">
        <v>122</v>
      </c>
      <c r="AA7" s="40" t="s">
        <v>120</v>
      </c>
      <c r="AB7" s="40" t="s">
        <v>121</v>
      </c>
      <c r="AC7" s="40" t="s">
        <v>122</v>
      </c>
      <c r="AD7" s="40" t="s">
        <v>120</v>
      </c>
      <c r="AE7" s="40" t="s">
        <v>121</v>
      </c>
      <c r="AF7" s="40" t="s">
        <v>122</v>
      </c>
      <c r="AG7" s="35"/>
      <c r="AH7" s="87"/>
      <c r="AI7" s="87"/>
      <c r="AJ7" s="91"/>
      <c r="AK7" s="91"/>
      <c r="AL7" s="40" t="s">
        <v>120</v>
      </c>
      <c r="AM7" s="40" t="s">
        <v>121</v>
      </c>
      <c r="AN7" s="40" t="s">
        <v>122</v>
      </c>
      <c r="AO7" s="40" t="s">
        <v>120</v>
      </c>
      <c r="AP7" s="40" t="s">
        <v>121</v>
      </c>
      <c r="AQ7" s="40" t="s">
        <v>122</v>
      </c>
      <c r="AR7" s="40" t="s">
        <v>120</v>
      </c>
      <c r="AS7" s="40" t="s">
        <v>121</v>
      </c>
      <c r="AT7" s="40" t="s">
        <v>122</v>
      </c>
      <c r="AU7" s="40" t="s">
        <v>120</v>
      </c>
      <c r="AV7" s="40" t="s">
        <v>121</v>
      </c>
      <c r="AW7" s="40" t="s">
        <v>122</v>
      </c>
      <c r="AX7" s="40" t="s">
        <v>120</v>
      </c>
      <c r="AY7" s="40" t="s">
        <v>121</v>
      </c>
      <c r="AZ7" s="40" t="s">
        <v>122</v>
      </c>
      <c r="BA7" s="40" t="s">
        <v>120</v>
      </c>
      <c r="BB7" s="40" t="s">
        <v>121</v>
      </c>
      <c r="BC7" s="40" t="s">
        <v>122</v>
      </c>
      <c r="BD7" s="40" t="s">
        <v>120</v>
      </c>
      <c r="BE7" s="40" t="s">
        <v>121</v>
      </c>
      <c r="BF7" s="40" t="s">
        <v>122</v>
      </c>
      <c r="BG7" s="40" t="s">
        <v>120</v>
      </c>
      <c r="BH7" s="40" t="s">
        <v>121</v>
      </c>
      <c r="BI7" s="40" t="s">
        <v>122</v>
      </c>
      <c r="BJ7" s="40" t="s">
        <v>120</v>
      </c>
      <c r="BK7" s="40" t="s">
        <v>121</v>
      </c>
      <c r="BL7" s="40" t="s">
        <v>122</v>
      </c>
      <c r="BM7" s="40" t="s">
        <v>120</v>
      </c>
      <c r="BN7" s="40" t="s">
        <v>121</v>
      </c>
      <c r="BO7" s="40" t="s">
        <v>122</v>
      </c>
      <c r="BP7" s="35"/>
      <c r="BQ7" s="87"/>
      <c r="BR7" s="87"/>
      <c r="BS7" s="91"/>
      <c r="BT7" s="91"/>
      <c r="BU7" s="40" t="s">
        <v>120</v>
      </c>
      <c r="BV7" s="40" t="s">
        <v>121</v>
      </c>
      <c r="BW7" s="40" t="s">
        <v>122</v>
      </c>
      <c r="BX7" s="40" t="s">
        <v>120</v>
      </c>
      <c r="BY7" s="40" t="s">
        <v>121</v>
      </c>
      <c r="BZ7" s="40" t="s">
        <v>122</v>
      </c>
      <c r="CA7" s="40" t="s">
        <v>120</v>
      </c>
      <c r="CB7" s="40" t="s">
        <v>121</v>
      </c>
      <c r="CC7" s="40" t="s">
        <v>122</v>
      </c>
      <c r="CD7" s="40" t="s">
        <v>120</v>
      </c>
      <c r="CE7" s="40" t="s">
        <v>121</v>
      </c>
      <c r="CF7" s="40" t="s">
        <v>122</v>
      </c>
      <c r="CG7" s="40" t="s">
        <v>120</v>
      </c>
      <c r="CH7" s="40" t="s">
        <v>121</v>
      </c>
      <c r="CI7" s="40" t="s">
        <v>122</v>
      </c>
      <c r="CJ7" s="35"/>
      <c r="CK7" s="87"/>
      <c r="CL7" s="87"/>
    </row>
    <row r="8" spans="1:90" s="67" customFormat="1" ht="45" customHeight="1">
      <c r="A8" s="92"/>
      <c r="B8" s="92"/>
      <c r="D8" s="68" t="s">
        <v>123</v>
      </c>
      <c r="E8" s="68"/>
      <c r="G8" s="68" t="s">
        <v>123</v>
      </c>
      <c r="H8" s="68"/>
      <c r="J8" s="68" t="s">
        <v>123</v>
      </c>
      <c r="K8" s="68"/>
      <c r="M8" s="68" t="s">
        <v>123</v>
      </c>
      <c r="N8" s="68"/>
      <c r="P8" s="68" t="s">
        <v>123</v>
      </c>
      <c r="Q8" s="68"/>
      <c r="S8" s="68" t="s">
        <v>123</v>
      </c>
      <c r="T8" s="68"/>
      <c r="V8" s="68" t="s">
        <v>123</v>
      </c>
      <c r="W8" s="68"/>
      <c r="Y8" s="68" t="s">
        <v>123</v>
      </c>
      <c r="Z8" s="68"/>
      <c r="AB8" s="68" t="s">
        <v>123</v>
      </c>
      <c r="AC8" s="68"/>
      <c r="AE8" s="68" t="s">
        <v>123</v>
      </c>
      <c r="AF8" s="68"/>
      <c r="AH8" s="88"/>
      <c r="AI8" s="88"/>
      <c r="AJ8" s="92"/>
      <c r="AK8" s="92"/>
      <c r="AM8" s="68" t="s">
        <v>123</v>
      </c>
      <c r="AN8" s="68"/>
      <c r="AP8" s="68" t="s">
        <v>123</v>
      </c>
      <c r="AQ8" s="68"/>
      <c r="AS8" s="68" t="s">
        <v>123</v>
      </c>
      <c r="AT8" s="68"/>
      <c r="AV8" s="68" t="s">
        <v>123</v>
      </c>
      <c r="AW8" s="68"/>
      <c r="AY8" s="68" t="s">
        <v>123</v>
      </c>
      <c r="AZ8" s="68"/>
      <c r="BB8" s="68" t="s">
        <v>123</v>
      </c>
      <c r="BC8" s="68"/>
      <c r="BE8" s="68" t="s">
        <v>123</v>
      </c>
      <c r="BF8" s="68"/>
      <c r="BH8" s="68" t="s">
        <v>123</v>
      </c>
      <c r="BI8" s="68"/>
      <c r="BJ8" s="69"/>
      <c r="BK8" s="68" t="s">
        <v>123</v>
      </c>
      <c r="BL8" s="68"/>
      <c r="BN8" s="68" t="s">
        <v>123</v>
      </c>
      <c r="BO8" s="68"/>
      <c r="BQ8" s="88"/>
      <c r="BR8" s="88"/>
      <c r="BS8" s="92"/>
      <c r="BT8" s="92"/>
      <c r="BV8" s="68" t="s">
        <v>123</v>
      </c>
      <c r="BW8" s="68"/>
      <c r="BY8" s="68" t="s">
        <v>123</v>
      </c>
      <c r="BZ8" s="68"/>
      <c r="CB8" s="68" t="s">
        <v>123</v>
      </c>
      <c r="CC8" s="68"/>
      <c r="CE8" s="68" t="s">
        <v>123</v>
      </c>
      <c r="CF8" s="68"/>
      <c r="CH8" s="68" t="s">
        <v>123</v>
      </c>
      <c r="CI8" s="68"/>
      <c r="CK8" s="88"/>
      <c r="CL8" s="88"/>
    </row>
    <row r="9" spans="1:90" s="70" customFormat="1" ht="45" customHeight="1">
      <c r="A9" s="89">
        <v>1</v>
      </c>
      <c r="B9" s="89"/>
      <c r="C9" s="70">
        <v>22</v>
      </c>
      <c r="D9" s="70">
        <v>23</v>
      </c>
      <c r="E9" s="70">
        <v>24</v>
      </c>
      <c r="F9" s="70">
        <v>25</v>
      </c>
      <c r="G9" s="70">
        <v>26</v>
      </c>
      <c r="H9" s="70">
        <v>27</v>
      </c>
      <c r="I9" s="70">
        <v>28</v>
      </c>
      <c r="J9" s="70">
        <v>29</v>
      </c>
      <c r="K9" s="70">
        <v>30</v>
      </c>
      <c r="L9" s="70">
        <v>31</v>
      </c>
      <c r="M9" s="70">
        <v>32</v>
      </c>
      <c r="N9" s="70">
        <v>33</v>
      </c>
      <c r="O9" s="70">
        <v>34</v>
      </c>
      <c r="P9" s="70">
        <v>35</v>
      </c>
      <c r="Q9" s="70">
        <v>36</v>
      </c>
      <c r="R9" s="70">
        <v>37</v>
      </c>
      <c r="S9" s="70">
        <v>38</v>
      </c>
      <c r="T9" s="70">
        <v>39</v>
      </c>
      <c r="U9" s="70">
        <v>40</v>
      </c>
      <c r="V9" s="70">
        <v>41</v>
      </c>
      <c r="W9" s="70">
        <v>42</v>
      </c>
      <c r="X9" s="70">
        <v>43</v>
      </c>
      <c r="Y9" s="70">
        <v>44</v>
      </c>
      <c r="Z9" s="70">
        <v>45</v>
      </c>
      <c r="AA9" s="70">
        <v>46</v>
      </c>
      <c r="AB9" s="70">
        <v>47</v>
      </c>
      <c r="AC9" s="70">
        <v>48</v>
      </c>
      <c r="AD9" s="70">
        <v>49</v>
      </c>
      <c r="AE9" s="70">
        <v>50</v>
      </c>
      <c r="AF9" s="70">
        <v>51</v>
      </c>
      <c r="AH9" s="89">
        <v>1</v>
      </c>
      <c r="AI9" s="89"/>
      <c r="AJ9" s="89">
        <v>1</v>
      </c>
      <c r="AK9" s="89"/>
      <c r="AL9" s="70">
        <v>52</v>
      </c>
      <c r="AM9" s="70">
        <v>53</v>
      </c>
      <c r="AN9" s="70">
        <v>54</v>
      </c>
      <c r="AO9" s="70">
        <v>55</v>
      </c>
      <c r="AP9" s="70">
        <v>56</v>
      </c>
      <c r="AQ9" s="70">
        <v>57</v>
      </c>
      <c r="AR9" s="70">
        <v>58</v>
      </c>
      <c r="AS9" s="70">
        <v>59</v>
      </c>
      <c r="AT9" s="70">
        <v>60</v>
      </c>
      <c r="AU9" s="70">
        <v>61</v>
      </c>
      <c r="AV9" s="70">
        <v>62</v>
      </c>
      <c r="AW9" s="70">
        <v>63</v>
      </c>
      <c r="AX9" s="70">
        <v>64</v>
      </c>
      <c r="AY9" s="70">
        <v>65</v>
      </c>
      <c r="AZ9" s="70">
        <v>66</v>
      </c>
      <c r="BA9" s="70">
        <v>67</v>
      </c>
      <c r="BB9" s="70">
        <v>68</v>
      </c>
      <c r="BC9" s="70">
        <v>69</v>
      </c>
      <c r="BD9" s="70">
        <v>70</v>
      </c>
      <c r="BE9" s="70">
        <v>71</v>
      </c>
      <c r="BF9" s="70">
        <v>72</v>
      </c>
      <c r="BG9" s="70">
        <v>73</v>
      </c>
      <c r="BH9" s="70">
        <v>74</v>
      </c>
      <c r="BI9" s="70">
        <v>75</v>
      </c>
      <c r="BJ9" s="66">
        <v>76</v>
      </c>
      <c r="BK9" s="66">
        <v>77</v>
      </c>
      <c r="BL9" s="66">
        <v>78</v>
      </c>
      <c r="BM9" s="70">
        <v>79</v>
      </c>
      <c r="BN9" s="70">
        <v>80</v>
      </c>
      <c r="BO9" s="70">
        <v>81</v>
      </c>
      <c r="BQ9" s="89">
        <v>1</v>
      </c>
      <c r="BR9" s="89"/>
      <c r="BS9" s="89">
        <v>1</v>
      </c>
      <c r="BT9" s="89"/>
      <c r="BU9" s="70">
        <v>52</v>
      </c>
      <c r="BV9" s="70">
        <v>53</v>
      </c>
      <c r="BW9" s="70">
        <v>54</v>
      </c>
      <c r="BX9" s="70">
        <v>55</v>
      </c>
      <c r="BY9" s="70">
        <v>56</v>
      </c>
      <c r="BZ9" s="70">
        <v>57</v>
      </c>
      <c r="CA9" s="70">
        <v>58</v>
      </c>
      <c r="CB9" s="70">
        <v>59</v>
      </c>
      <c r="CC9" s="70">
        <v>60</v>
      </c>
      <c r="CD9" s="70">
        <v>61</v>
      </c>
      <c r="CE9" s="70">
        <v>62</v>
      </c>
      <c r="CF9" s="70">
        <v>63</v>
      </c>
      <c r="CG9" s="70">
        <v>64</v>
      </c>
      <c r="CH9" s="70">
        <v>65</v>
      </c>
      <c r="CI9" s="70">
        <v>66</v>
      </c>
      <c r="CK9" s="89">
        <v>1</v>
      </c>
      <c r="CL9" s="89"/>
    </row>
    <row r="10" spans="1:90" s="39" customFormat="1" ht="45" customHeight="1">
      <c r="A10" s="41">
        <v>1</v>
      </c>
      <c r="B10" s="42" t="s">
        <v>85</v>
      </c>
      <c r="C10" s="43">
        <f>C11+C12+C13</f>
        <v>1894.7337365414717</v>
      </c>
      <c r="D10" s="43">
        <v>-21</v>
      </c>
      <c r="E10" s="43">
        <f>E11+E12+E13</f>
        <v>1873.7337365414717</v>
      </c>
      <c r="F10" s="43">
        <f>F11+F12+F13</f>
        <v>2016.168143734369</v>
      </c>
      <c r="G10" s="43">
        <v>53</v>
      </c>
      <c r="H10" s="43">
        <f>H11+H12+H13</f>
        <v>2069.168143734369</v>
      </c>
      <c r="I10" s="43">
        <f>I11+I12+I13</f>
        <v>2193.4630362713747</v>
      </c>
      <c r="J10" s="43">
        <v>30</v>
      </c>
      <c r="K10" s="43">
        <f>K11+K12+K13</f>
        <v>2223.4630362713747</v>
      </c>
      <c r="L10" s="43">
        <f>L11+L12+L13</f>
        <v>2416.562795108695</v>
      </c>
      <c r="M10" s="43">
        <v>48</v>
      </c>
      <c r="N10" s="43">
        <f>N11+N12+N13</f>
        <v>2464.562795108695</v>
      </c>
      <c r="O10" s="43">
        <f>O11+O12+O13</f>
        <v>2593.350642163506</v>
      </c>
      <c r="P10" s="43">
        <v>107</v>
      </c>
      <c r="Q10" s="43">
        <f>Q11+Q12+Q13</f>
        <v>2700.350642163506</v>
      </c>
      <c r="R10" s="43">
        <f>R11+R12+R13</f>
        <v>2696.3104124000893</v>
      </c>
      <c r="S10" s="43">
        <v>106</v>
      </c>
      <c r="T10" s="43">
        <f>T11+T12+T13</f>
        <v>2802.3104124000893</v>
      </c>
      <c r="U10" s="43">
        <f>U11+U12+U13</f>
        <v>2836.3282700860327</v>
      </c>
      <c r="V10" s="43">
        <v>68</v>
      </c>
      <c r="W10" s="43">
        <f>W11+W12+W13</f>
        <v>2904.3282700860327</v>
      </c>
      <c r="X10" s="43">
        <f>X11+X12+X13</f>
        <v>3266.7251923129475</v>
      </c>
      <c r="Y10" s="43">
        <v>24</v>
      </c>
      <c r="Z10" s="43">
        <f>Z11+Z12+Z13</f>
        <v>3290.7251923129475</v>
      </c>
      <c r="AA10" s="43">
        <f>AA11+AA12+AA13</f>
        <v>3430.2528974288925</v>
      </c>
      <c r="AB10" s="43">
        <v>-20</v>
      </c>
      <c r="AC10" s="43">
        <f>AC11+AC12+AC13</f>
        <v>3410.2528974288925</v>
      </c>
      <c r="AD10" s="43">
        <f>AD11+AD12+AD13</f>
        <v>3258.2022371933795</v>
      </c>
      <c r="AE10" s="43">
        <v>41</v>
      </c>
      <c r="AF10" s="43">
        <f>AF11+AF12+AF13</f>
        <v>3299.2022371933795</v>
      </c>
      <c r="AG10" s="43"/>
      <c r="AH10" s="60">
        <v>1</v>
      </c>
      <c r="AI10" s="61" t="s">
        <v>63</v>
      </c>
      <c r="AJ10" s="41">
        <v>1</v>
      </c>
      <c r="AK10" s="42" t="s">
        <v>85</v>
      </c>
      <c r="AL10" s="43">
        <f>AL11+AL12+AL13</f>
        <v>3484.9001788316154</v>
      </c>
      <c r="AM10" s="43">
        <v>90</v>
      </c>
      <c r="AN10" s="43">
        <f>AN11+AN12+AN13</f>
        <v>3574.9001788316154</v>
      </c>
      <c r="AO10" s="43">
        <f>AO11+AO12+AO13</f>
        <v>3616.5530464931976</v>
      </c>
      <c r="AP10" s="43">
        <v>-20</v>
      </c>
      <c r="AQ10" s="43">
        <f>AQ11+AQ12+AQ13</f>
        <v>3596.5530464931976</v>
      </c>
      <c r="AR10" s="43">
        <f>AR11+AR12+AR13</f>
        <v>4113.576018965751</v>
      </c>
      <c r="AS10" s="43">
        <v>-9</v>
      </c>
      <c r="AT10" s="43">
        <f>AT11+AT12+AT13</f>
        <v>4104.576018965751</v>
      </c>
      <c r="AU10" s="43">
        <f>AU11+AU12+AU13</f>
        <v>4940.41971745211</v>
      </c>
      <c r="AV10" s="43">
        <v>-78</v>
      </c>
      <c r="AW10" s="43">
        <f>AW11+AW12+AW13</f>
        <v>4862.41971745211</v>
      </c>
      <c r="AX10" s="43">
        <f>AX11+AX12+AX13</f>
        <v>5960.829920791744</v>
      </c>
      <c r="AY10" s="43">
        <v>-21</v>
      </c>
      <c r="AZ10" s="43">
        <f>AZ11+AZ12+AZ13</f>
        <v>5939.829920791744</v>
      </c>
      <c r="BA10" s="43">
        <f>BA11+BA12+BA13</f>
        <v>6649.601227199481</v>
      </c>
      <c r="BB10" s="43">
        <v>4</v>
      </c>
      <c r="BC10" s="43">
        <f>BC11+BC12+BC13</f>
        <v>6653.601227199481</v>
      </c>
      <c r="BD10" s="43">
        <f>BD11+BD12+BD13</f>
        <v>6932.367049512544</v>
      </c>
      <c r="BE10" s="43">
        <v>264</v>
      </c>
      <c r="BF10" s="43">
        <f>BF11+BF12+BF13</f>
        <v>7196.367049512544</v>
      </c>
      <c r="BG10" s="43">
        <f>BG11+BG12+BG13</f>
        <v>6710.272390637242</v>
      </c>
      <c r="BH10" s="43">
        <v>49</v>
      </c>
      <c r="BI10" s="43">
        <f>BI11+BI12+BI13</f>
        <v>6759.272390637242</v>
      </c>
      <c r="BJ10" s="45">
        <f>BJ11+BJ12+BJ13</f>
        <v>7469.484827422155</v>
      </c>
      <c r="BK10" s="45">
        <v>-22</v>
      </c>
      <c r="BL10" s="45">
        <f>BL11+BL12+BL13</f>
        <v>7447.484827422155</v>
      </c>
      <c r="BM10" s="43">
        <f>BM11+BM12+BM13</f>
        <v>8677.890046717126</v>
      </c>
      <c r="BN10" s="43">
        <v>-11</v>
      </c>
      <c r="BO10" s="43">
        <f>BO11+BO12+BO13</f>
        <v>8666.890046717126</v>
      </c>
      <c r="BP10" s="43"/>
      <c r="BQ10" s="41">
        <v>1</v>
      </c>
      <c r="BR10" s="61" t="s">
        <v>63</v>
      </c>
      <c r="BS10" s="41">
        <v>1</v>
      </c>
      <c r="BT10" s="42" t="s">
        <v>85</v>
      </c>
      <c r="BU10" s="43">
        <f aca="true" t="shared" si="0" ref="BU10:CI10">BU11+BU12+BU13</f>
        <v>8230.225874811118</v>
      </c>
      <c r="BV10" s="43">
        <v>-55</v>
      </c>
      <c r="BW10" s="43">
        <f t="shared" si="0"/>
        <v>8175.225874811119</v>
      </c>
      <c r="BX10" s="43">
        <f t="shared" si="0"/>
        <v>10353.57606343263</v>
      </c>
      <c r="BY10" s="43">
        <v>1</v>
      </c>
      <c r="BZ10" s="43">
        <f t="shared" si="0"/>
        <v>10354.57606343263</v>
      </c>
      <c r="CA10" s="43">
        <f t="shared" si="0"/>
        <v>9627.88353108203</v>
      </c>
      <c r="CB10" s="43">
        <v>-65</v>
      </c>
      <c r="CC10" s="43">
        <f t="shared" si="0"/>
        <v>9562.88353108203</v>
      </c>
      <c r="CD10" s="43">
        <f t="shared" si="0"/>
        <v>12253.265365189784</v>
      </c>
      <c r="CE10" s="43">
        <v>-35</v>
      </c>
      <c r="CF10" s="43">
        <f t="shared" si="0"/>
        <v>12218.265365189784</v>
      </c>
      <c r="CG10" s="43">
        <f t="shared" si="0"/>
        <v>16159.28</v>
      </c>
      <c r="CH10" s="43">
        <v>28</v>
      </c>
      <c r="CI10" s="43">
        <f t="shared" si="0"/>
        <v>16187.28</v>
      </c>
      <c r="CJ10" s="43"/>
      <c r="CK10" s="41">
        <v>1</v>
      </c>
      <c r="CL10" s="44" t="s">
        <v>63</v>
      </c>
    </row>
    <row r="11" spans="1:90" ht="45" customHeight="1">
      <c r="A11" s="20">
        <v>1.1</v>
      </c>
      <c r="B11" s="46" t="s">
        <v>86</v>
      </c>
      <c r="C11" s="47">
        <v>1801.7495006231422</v>
      </c>
      <c r="D11" s="43">
        <v>-21</v>
      </c>
      <c r="E11" s="47">
        <f>D11+C11</f>
        <v>1780.7495006231422</v>
      </c>
      <c r="F11" s="47">
        <v>1910.4257340089898</v>
      </c>
      <c r="G11" s="43">
        <v>56</v>
      </c>
      <c r="H11" s="47">
        <f>G11+F11</f>
        <v>1966.4257340089898</v>
      </c>
      <c r="I11" s="47">
        <v>2064.736906252311</v>
      </c>
      <c r="J11" s="43">
        <v>30</v>
      </c>
      <c r="K11" s="47">
        <f>J11+I11</f>
        <v>2094.736906252311</v>
      </c>
      <c r="L11" s="47">
        <v>2251.0812797447497</v>
      </c>
      <c r="M11" s="43">
        <v>2</v>
      </c>
      <c r="N11" s="47">
        <f>M11+L11</f>
        <v>2253.0812797447497</v>
      </c>
      <c r="O11" s="47">
        <v>2416.3635431599564</v>
      </c>
      <c r="P11" s="43">
        <v>73</v>
      </c>
      <c r="Q11" s="47">
        <f>P11+O11</f>
        <v>2489.3635431599564</v>
      </c>
      <c r="R11" s="47">
        <v>2526.964625344561</v>
      </c>
      <c r="S11" s="43">
        <v>86</v>
      </c>
      <c r="T11" s="47">
        <f>S11+R11</f>
        <v>2612.964625344561</v>
      </c>
      <c r="U11" s="47">
        <v>2605.1724358025335</v>
      </c>
      <c r="V11" s="43">
        <v>76</v>
      </c>
      <c r="W11" s="47">
        <f>V11+U11</f>
        <v>2681.1724358025335</v>
      </c>
      <c r="X11" s="47">
        <v>3034.246710852405</v>
      </c>
      <c r="Y11" s="43">
        <v>15</v>
      </c>
      <c r="Z11" s="47">
        <f>Y11+X11</f>
        <v>3049.246710852405</v>
      </c>
      <c r="AA11" s="47">
        <v>3152.123909155824</v>
      </c>
      <c r="AB11" s="43">
        <v>-14</v>
      </c>
      <c r="AC11" s="47">
        <f>AB11+AA11</f>
        <v>3138.123909155824</v>
      </c>
      <c r="AD11" s="47">
        <v>2933.0430927469433</v>
      </c>
      <c r="AE11" s="43">
        <v>14</v>
      </c>
      <c r="AF11" s="47">
        <f>AE11+AD11</f>
        <v>2947.0430927469433</v>
      </c>
      <c r="AG11" s="47"/>
      <c r="AH11" s="62">
        <v>1.1</v>
      </c>
      <c r="AI11" s="59" t="s">
        <v>72</v>
      </c>
      <c r="AJ11" s="20">
        <v>1.1</v>
      </c>
      <c r="AK11" s="46" t="s">
        <v>86</v>
      </c>
      <c r="AL11" s="47">
        <v>3095.5452096822046</v>
      </c>
      <c r="AM11" s="43">
        <v>59</v>
      </c>
      <c r="AN11" s="47">
        <f>AM11+AL11</f>
        <v>3154.5452096822046</v>
      </c>
      <c r="AO11" s="47">
        <v>3215.6447333454084</v>
      </c>
      <c r="AP11" s="43">
        <v>-26</v>
      </c>
      <c r="AQ11" s="47">
        <f>AP11+AO11</f>
        <v>3189.6447333454084</v>
      </c>
      <c r="AR11" s="47">
        <v>3681.480637914731</v>
      </c>
      <c r="AS11" s="43">
        <v>13</v>
      </c>
      <c r="AT11" s="47">
        <f>AS11+AR11</f>
        <v>3694.480637914731</v>
      </c>
      <c r="AU11" s="47">
        <v>4495.5554606752385</v>
      </c>
      <c r="AV11" s="43">
        <v>-69</v>
      </c>
      <c r="AW11" s="47">
        <f>AV11+AU11</f>
        <v>4426.5554606752385</v>
      </c>
      <c r="AX11" s="47">
        <v>5481.844939184274</v>
      </c>
      <c r="AY11" s="43">
        <v>-15</v>
      </c>
      <c r="AZ11" s="47">
        <f>AY11+AX11</f>
        <v>5466.844939184274</v>
      </c>
      <c r="BA11" s="47">
        <v>6085.879434986113</v>
      </c>
      <c r="BB11" s="43">
        <v>4</v>
      </c>
      <c r="BC11" s="47">
        <f>BB11+BA11</f>
        <v>6089.879434986113</v>
      </c>
      <c r="BD11" s="47">
        <v>6283.218725806265</v>
      </c>
      <c r="BE11" s="43">
        <v>263</v>
      </c>
      <c r="BF11" s="47">
        <f>BE11+BD11</f>
        <v>6546.218725806265</v>
      </c>
      <c r="BG11" s="47">
        <v>5926.533281135746</v>
      </c>
      <c r="BH11" s="43">
        <v>46</v>
      </c>
      <c r="BI11" s="47">
        <f>BH11+BG11</f>
        <v>5972.533281135746</v>
      </c>
      <c r="BJ11" s="49">
        <v>6528.0096086083095</v>
      </c>
      <c r="BK11" s="45">
        <v>-12</v>
      </c>
      <c r="BL11" s="49">
        <f>BK11+BJ11</f>
        <v>6516.0096086083095</v>
      </c>
      <c r="BM11" s="47">
        <v>7756.870046717126</v>
      </c>
      <c r="BN11" s="43">
        <v>-38</v>
      </c>
      <c r="BO11" s="47">
        <f>BN11+BM11</f>
        <v>7718.870046717126</v>
      </c>
      <c r="BP11" s="47"/>
      <c r="BQ11" s="20">
        <v>1.1</v>
      </c>
      <c r="BR11" s="59" t="s">
        <v>72</v>
      </c>
      <c r="BS11" s="20">
        <v>1.1</v>
      </c>
      <c r="BT11" s="46" t="s">
        <v>86</v>
      </c>
      <c r="BU11" s="47">
        <v>7272.960657419814</v>
      </c>
      <c r="BV11" s="43">
        <v>-33</v>
      </c>
      <c r="BW11" s="47">
        <f>BV11+BU11</f>
        <v>7239.960657419814</v>
      </c>
      <c r="BX11" s="47">
        <v>9256.173019954369</v>
      </c>
      <c r="BY11" s="43">
        <v>78</v>
      </c>
      <c r="BZ11" s="47">
        <f>BY11+BX11</f>
        <v>9334.173019954369</v>
      </c>
      <c r="CA11" s="47">
        <v>8736.736574560291</v>
      </c>
      <c r="CB11" s="43">
        <v>-13</v>
      </c>
      <c r="CC11" s="47">
        <f>CB11+CA11</f>
        <v>8723.736574560291</v>
      </c>
      <c r="CD11" s="47">
        <v>10667.534930407175</v>
      </c>
      <c r="CE11" s="43">
        <v>-74</v>
      </c>
      <c r="CF11" s="47">
        <f>CE11+CD11</f>
        <v>10593.534930407175</v>
      </c>
      <c r="CG11" s="47">
        <v>15225.84</v>
      </c>
      <c r="CH11" s="43">
        <v>29</v>
      </c>
      <c r="CI11" s="47">
        <f>CH11+CG11</f>
        <v>15254.84</v>
      </c>
      <c r="CJ11" s="47"/>
      <c r="CK11" s="20">
        <v>1.1</v>
      </c>
      <c r="CL11" s="48" t="s">
        <v>72</v>
      </c>
    </row>
    <row r="12" spans="1:90" ht="45" customHeight="1">
      <c r="A12" s="20">
        <v>1.2</v>
      </c>
      <c r="B12" s="46" t="s">
        <v>87</v>
      </c>
      <c r="C12" s="47">
        <v>92.18669424178074</v>
      </c>
      <c r="D12" s="43">
        <v>0</v>
      </c>
      <c r="E12" s="47">
        <f>D12+C12</f>
        <v>92.18669424178074</v>
      </c>
      <c r="F12" s="47">
        <v>104.76080439581506</v>
      </c>
      <c r="G12" s="43">
        <v>-3</v>
      </c>
      <c r="H12" s="47">
        <f>G12+F12</f>
        <v>101.76080439581506</v>
      </c>
      <c r="I12" s="47">
        <v>127.33973321115832</v>
      </c>
      <c r="J12" s="43">
        <v>0</v>
      </c>
      <c r="K12" s="47">
        <f>J12+I12</f>
        <v>127.33973321115832</v>
      </c>
      <c r="L12" s="47">
        <v>163.24369216105237</v>
      </c>
      <c r="M12" s="43">
        <v>46</v>
      </c>
      <c r="N12" s="47">
        <f>M12+L12</f>
        <v>209.24369216105237</v>
      </c>
      <c r="O12" s="47">
        <v>173.49492866571424</v>
      </c>
      <c r="P12" s="43">
        <v>34</v>
      </c>
      <c r="Q12" s="47">
        <f>P12+O12</f>
        <v>207.49492866571424</v>
      </c>
      <c r="R12" s="47">
        <v>166.62790590172216</v>
      </c>
      <c r="S12" s="43">
        <v>20</v>
      </c>
      <c r="T12" s="47">
        <f>S12+R12</f>
        <v>186.62790590172216</v>
      </c>
      <c r="U12" s="47">
        <v>225.92910020642967</v>
      </c>
      <c r="V12" s="43">
        <v>-8</v>
      </c>
      <c r="W12" s="47">
        <f>V12+U12</f>
        <v>217.92910020642967</v>
      </c>
      <c r="X12" s="47">
        <v>228.25173963206748</v>
      </c>
      <c r="Y12" s="43">
        <v>9</v>
      </c>
      <c r="Z12" s="47">
        <f>Y12+X12</f>
        <v>237.25173963206748</v>
      </c>
      <c r="AA12" s="47">
        <v>275.9885422012274</v>
      </c>
      <c r="AB12" s="43">
        <v>-6</v>
      </c>
      <c r="AC12" s="47">
        <f>AB12+AA12</f>
        <v>269.9885422012274</v>
      </c>
      <c r="AD12" s="47">
        <v>322.9640554388121</v>
      </c>
      <c r="AE12" s="43">
        <v>26</v>
      </c>
      <c r="AF12" s="47">
        <f>AE12+AD12</f>
        <v>348.9640554388121</v>
      </c>
      <c r="AG12" s="47"/>
      <c r="AH12" s="62">
        <v>1.2</v>
      </c>
      <c r="AI12" s="59" t="s">
        <v>43</v>
      </c>
      <c r="AJ12" s="20">
        <v>1.2</v>
      </c>
      <c r="AK12" s="46" t="s">
        <v>87</v>
      </c>
      <c r="AL12" s="47">
        <v>386.7322800999893</v>
      </c>
      <c r="AM12" s="43">
        <v>31</v>
      </c>
      <c r="AN12" s="47">
        <f>AM12+AL12</f>
        <v>417.7322800999893</v>
      </c>
      <c r="AO12" s="47">
        <v>398.3039477319952</v>
      </c>
      <c r="AP12" s="43">
        <v>6</v>
      </c>
      <c r="AQ12" s="47">
        <f>AP12+AO12</f>
        <v>404.3039477319952</v>
      </c>
      <c r="AR12" s="47">
        <v>431.2813972579715</v>
      </c>
      <c r="AS12" s="43">
        <v>-22</v>
      </c>
      <c r="AT12" s="47">
        <f>AS12+AR12</f>
        <v>409.2813972579715</v>
      </c>
      <c r="AU12" s="47">
        <v>441.7577814608752</v>
      </c>
      <c r="AV12" s="43">
        <v>-9</v>
      </c>
      <c r="AW12" s="47">
        <f>AV12+AU12</f>
        <v>432.7577814608752</v>
      </c>
      <c r="AX12" s="47">
        <v>477.598883178788</v>
      </c>
      <c r="AY12" s="43">
        <v>-6</v>
      </c>
      <c r="AZ12" s="47">
        <f>AY12+AX12</f>
        <v>471.598883178788</v>
      </c>
      <c r="BA12" s="47">
        <v>563.2489210928524</v>
      </c>
      <c r="BB12" s="43">
        <v>-1</v>
      </c>
      <c r="BC12" s="47">
        <f>BB12+BA12</f>
        <v>562.2489210928524</v>
      </c>
      <c r="BD12" s="47">
        <v>648.4534125971089</v>
      </c>
      <c r="BE12" s="43">
        <v>1</v>
      </c>
      <c r="BF12" s="47">
        <f>BE12+BD12</f>
        <v>649.4534125971089</v>
      </c>
      <c r="BG12" s="47">
        <v>782.4668922063408</v>
      </c>
      <c r="BH12" s="43">
        <v>3</v>
      </c>
      <c r="BI12" s="47">
        <f>BH12+BG12</f>
        <v>785.4668922063408</v>
      </c>
      <c r="BJ12" s="49">
        <v>934.9139400589842</v>
      </c>
      <c r="BK12" s="45">
        <v>-8</v>
      </c>
      <c r="BL12" s="49">
        <f>BK12+BJ12</f>
        <v>926.9139400589842</v>
      </c>
      <c r="BM12" s="47">
        <v>923</v>
      </c>
      <c r="BN12" s="43">
        <v>27</v>
      </c>
      <c r="BO12" s="47">
        <f>BN12+BM12</f>
        <v>950</v>
      </c>
      <c r="BP12" s="47"/>
      <c r="BQ12" s="20">
        <v>1.2</v>
      </c>
      <c r="BR12" s="59" t="s">
        <v>43</v>
      </c>
      <c r="BS12" s="20">
        <v>1.2</v>
      </c>
      <c r="BT12" s="46" t="s">
        <v>87</v>
      </c>
      <c r="BU12" s="47">
        <v>958.7652173913044</v>
      </c>
      <c r="BV12" s="43">
        <v>-22</v>
      </c>
      <c r="BW12" s="47">
        <f>BV12+BU12</f>
        <v>936.7652173913044</v>
      </c>
      <c r="BX12" s="47">
        <v>1097.703043478261</v>
      </c>
      <c r="BY12" s="43">
        <v>-76</v>
      </c>
      <c r="BZ12" s="47">
        <f>BY12+BX12</f>
        <v>1021.703043478261</v>
      </c>
      <c r="CA12" s="47">
        <v>891.4469565217391</v>
      </c>
      <c r="CB12" s="43">
        <v>-52</v>
      </c>
      <c r="CC12" s="47">
        <f>CB12+CA12</f>
        <v>839.4469565217391</v>
      </c>
      <c r="CD12" s="47">
        <v>1584.8304347826088</v>
      </c>
      <c r="CE12" s="43">
        <v>39</v>
      </c>
      <c r="CF12" s="47">
        <f>CE12+CD12</f>
        <v>1623.8304347826088</v>
      </c>
      <c r="CG12" s="47">
        <v>932.08</v>
      </c>
      <c r="CH12" s="43">
        <v>-1</v>
      </c>
      <c r="CI12" s="47">
        <f>CH12+CG12</f>
        <v>931.08</v>
      </c>
      <c r="CJ12" s="47"/>
      <c r="CK12" s="20">
        <v>1.2</v>
      </c>
      <c r="CL12" s="48" t="s">
        <v>43</v>
      </c>
    </row>
    <row r="13" spans="1:90" ht="45" customHeight="1">
      <c r="A13" s="20">
        <v>1.3</v>
      </c>
      <c r="B13" s="46" t="s">
        <v>88</v>
      </c>
      <c r="C13" s="47">
        <v>0.7975416765487787</v>
      </c>
      <c r="D13" s="43">
        <v>0</v>
      </c>
      <c r="E13" s="47">
        <f>D13+C13</f>
        <v>0.7975416765487787</v>
      </c>
      <c r="F13" s="47">
        <v>0.9816053295641447</v>
      </c>
      <c r="G13" s="43">
        <v>0</v>
      </c>
      <c r="H13" s="47">
        <f>G13+F13</f>
        <v>0.9816053295641447</v>
      </c>
      <c r="I13" s="47">
        <v>1.386396807905307</v>
      </c>
      <c r="J13" s="43">
        <v>0</v>
      </c>
      <c r="K13" s="47">
        <f>J13+I13</f>
        <v>1.386396807905307</v>
      </c>
      <c r="L13" s="47">
        <v>2.23782320289286</v>
      </c>
      <c r="M13" s="43">
        <v>0</v>
      </c>
      <c r="N13" s="47">
        <f>M13+L13</f>
        <v>2.23782320289286</v>
      </c>
      <c r="O13" s="47">
        <v>3.4921703378352262</v>
      </c>
      <c r="P13" s="43">
        <v>0</v>
      </c>
      <c r="Q13" s="47">
        <f>P13+O13</f>
        <v>3.4921703378352262</v>
      </c>
      <c r="R13" s="47">
        <v>2.7178811538065846</v>
      </c>
      <c r="S13" s="43">
        <v>0</v>
      </c>
      <c r="T13" s="47">
        <f>S13+R13</f>
        <v>2.7178811538065846</v>
      </c>
      <c r="U13" s="47">
        <v>5.226734077069749</v>
      </c>
      <c r="V13" s="43">
        <v>0</v>
      </c>
      <c r="W13" s="47">
        <f>V13+U13</f>
        <v>5.226734077069749</v>
      </c>
      <c r="X13" s="47">
        <v>4.226741828474981</v>
      </c>
      <c r="Y13" s="43">
        <v>0</v>
      </c>
      <c r="Z13" s="47">
        <f>Y13+X13</f>
        <v>4.226741828474981</v>
      </c>
      <c r="AA13" s="47">
        <v>2.1404460718410583</v>
      </c>
      <c r="AB13" s="43">
        <v>0</v>
      </c>
      <c r="AC13" s="47">
        <f>AB13+AA13</f>
        <v>2.1404460718410583</v>
      </c>
      <c r="AD13" s="47">
        <v>2.195089007624051</v>
      </c>
      <c r="AE13" s="43">
        <v>1</v>
      </c>
      <c r="AF13" s="47">
        <f>AE13+AD13</f>
        <v>3.195089007624051</v>
      </c>
      <c r="AG13" s="47"/>
      <c r="AH13" s="62">
        <v>1.3</v>
      </c>
      <c r="AI13" s="59" t="s">
        <v>44</v>
      </c>
      <c r="AJ13" s="20">
        <v>1.3</v>
      </c>
      <c r="AK13" s="46" t="s">
        <v>88</v>
      </c>
      <c r="AL13" s="47">
        <v>2.62268904942158</v>
      </c>
      <c r="AM13" s="43">
        <v>0</v>
      </c>
      <c r="AN13" s="47">
        <f>AM13+AL13</f>
        <v>2.62268904942158</v>
      </c>
      <c r="AO13" s="47">
        <v>2.6043654157937657</v>
      </c>
      <c r="AP13" s="43">
        <v>0</v>
      </c>
      <c r="AQ13" s="47">
        <f>AP13+AO13</f>
        <v>2.6043654157937657</v>
      </c>
      <c r="AR13" s="47">
        <v>0.8139837930495233</v>
      </c>
      <c r="AS13" s="43">
        <v>0</v>
      </c>
      <c r="AT13" s="47">
        <f>AS13+AR13</f>
        <v>0.8139837930495233</v>
      </c>
      <c r="AU13" s="47">
        <v>3.1064753159958807</v>
      </c>
      <c r="AV13" s="43">
        <v>0</v>
      </c>
      <c r="AW13" s="47">
        <f>AV13+AU13</f>
        <v>3.1064753159958807</v>
      </c>
      <c r="AX13" s="47">
        <v>1.3860984286817266</v>
      </c>
      <c r="AY13" s="43">
        <v>0</v>
      </c>
      <c r="AZ13" s="47">
        <f>AY13+AX13</f>
        <v>1.3860984286817266</v>
      </c>
      <c r="BA13" s="47">
        <v>0.4728711205163057</v>
      </c>
      <c r="BB13" s="43">
        <v>1</v>
      </c>
      <c r="BC13" s="47">
        <f>BB13+BA13</f>
        <v>1.4728711205163056</v>
      </c>
      <c r="BD13" s="47">
        <v>0.6949111091707252</v>
      </c>
      <c r="BE13" s="43">
        <v>0</v>
      </c>
      <c r="BF13" s="47">
        <f>BE13+BD13</f>
        <v>0.6949111091707252</v>
      </c>
      <c r="BG13" s="47">
        <v>1.2722172951552817</v>
      </c>
      <c r="BH13" s="43">
        <v>0</v>
      </c>
      <c r="BI13" s="47">
        <f>BH13+BG13</f>
        <v>1.2722172951552817</v>
      </c>
      <c r="BJ13" s="49">
        <v>6.561278754861345</v>
      </c>
      <c r="BK13" s="45">
        <v>-2</v>
      </c>
      <c r="BL13" s="49">
        <f>BK13+BJ13</f>
        <v>4.561278754861345</v>
      </c>
      <c r="BM13" s="47">
        <v>-1.98</v>
      </c>
      <c r="BN13" s="43">
        <v>0</v>
      </c>
      <c r="BO13" s="47">
        <f>BN13+BM13</f>
        <v>-1.98</v>
      </c>
      <c r="BP13" s="47"/>
      <c r="BQ13" s="20">
        <v>1.3</v>
      </c>
      <c r="BR13" s="59" t="s">
        <v>44</v>
      </c>
      <c r="BS13" s="20">
        <v>1.3</v>
      </c>
      <c r="BT13" s="46" t="s">
        <v>88</v>
      </c>
      <c r="BU13" s="47">
        <v>-1.5</v>
      </c>
      <c r="BV13" s="43">
        <v>0</v>
      </c>
      <c r="BW13" s="47">
        <f>BV13+BU13</f>
        <v>-1.5</v>
      </c>
      <c r="BX13" s="47">
        <v>-0.3</v>
      </c>
      <c r="BY13" s="43">
        <v>-1</v>
      </c>
      <c r="BZ13" s="47">
        <f>BY13+BX13</f>
        <v>-1.3</v>
      </c>
      <c r="CA13" s="47">
        <v>-0.3</v>
      </c>
      <c r="CB13" s="43">
        <v>0</v>
      </c>
      <c r="CC13" s="47">
        <f>CB13+CA13</f>
        <v>-0.3</v>
      </c>
      <c r="CD13" s="47">
        <v>0.9</v>
      </c>
      <c r="CE13" s="43">
        <v>0</v>
      </c>
      <c r="CF13" s="47">
        <f>CE13+CD13</f>
        <v>0.9</v>
      </c>
      <c r="CG13" s="47">
        <v>1.36</v>
      </c>
      <c r="CH13" s="43">
        <v>0</v>
      </c>
      <c r="CI13" s="47">
        <f>CH13+CG13</f>
        <v>1.36</v>
      </c>
      <c r="CJ13" s="47"/>
      <c r="CK13" s="20">
        <v>1.3</v>
      </c>
      <c r="CL13" s="48" t="s">
        <v>44</v>
      </c>
    </row>
    <row r="14" spans="1:90" s="39" customFormat="1" ht="45" customHeight="1">
      <c r="A14" s="41">
        <v>2</v>
      </c>
      <c r="B14" s="42" t="s">
        <v>89</v>
      </c>
      <c r="C14" s="43">
        <v>914.9767667183856</v>
      </c>
      <c r="D14" s="43">
        <v>10</v>
      </c>
      <c r="E14" s="43">
        <f>D14+C14</f>
        <v>924.9767667183856</v>
      </c>
      <c r="F14" s="43">
        <v>1430.2850384984279</v>
      </c>
      <c r="G14" s="43">
        <v>118</v>
      </c>
      <c r="H14" s="43">
        <f>G14+F14</f>
        <v>1548.2850384984279</v>
      </c>
      <c r="I14" s="43">
        <v>2434.2937548283194</v>
      </c>
      <c r="J14" s="43">
        <v>253</v>
      </c>
      <c r="K14" s="43">
        <f>J14+I14</f>
        <v>2687.2937548283194</v>
      </c>
      <c r="L14" s="43">
        <v>2618.588947496338</v>
      </c>
      <c r="M14" s="43">
        <v>194</v>
      </c>
      <c r="N14" s="43">
        <f>M14+L14</f>
        <v>2812.588947496338</v>
      </c>
      <c r="O14" s="43">
        <v>2670.1786701059395</v>
      </c>
      <c r="P14" s="43">
        <v>210</v>
      </c>
      <c r="Q14" s="43">
        <f>P14+O14</f>
        <v>2880.1786701059395</v>
      </c>
      <c r="R14" s="43">
        <v>3666.4961601929685</v>
      </c>
      <c r="S14" s="43">
        <v>254</v>
      </c>
      <c r="T14" s="43">
        <f>S14+R14</f>
        <v>3920.4961601929685</v>
      </c>
      <c r="U14" s="43">
        <v>4008.3029447034173</v>
      </c>
      <c r="V14" s="43">
        <v>229</v>
      </c>
      <c r="W14" s="43">
        <f>V14+U14</f>
        <v>4237.302944703417</v>
      </c>
      <c r="X14" s="43">
        <v>3926.686947711413</v>
      </c>
      <c r="Y14" s="43">
        <v>223</v>
      </c>
      <c r="Z14" s="43">
        <f>Y14+X14</f>
        <v>4149.686947711412</v>
      </c>
      <c r="AA14" s="43">
        <v>4656.487750477823</v>
      </c>
      <c r="AB14" s="43">
        <v>309</v>
      </c>
      <c r="AC14" s="43">
        <f>AB14+AA14</f>
        <v>4965.487750477823</v>
      </c>
      <c r="AD14" s="43">
        <v>6184.7233727877265</v>
      </c>
      <c r="AE14" s="43">
        <v>327</v>
      </c>
      <c r="AF14" s="43">
        <f>AE14+AD14</f>
        <v>6511.7233727877265</v>
      </c>
      <c r="AG14" s="43"/>
      <c r="AH14" s="60">
        <v>2</v>
      </c>
      <c r="AI14" s="61" t="s">
        <v>45</v>
      </c>
      <c r="AJ14" s="41">
        <v>2</v>
      </c>
      <c r="AK14" s="42" t="s">
        <v>89</v>
      </c>
      <c r="AL14" s="43">
        <v>6660.332046486536</v>
      </c>
      <c r="AM14" s="43">
        <v>133</v>
      </c>
      <c r="AN14" s="43">
        <f>AM14+AL14</f>
        <v>6793.332046486536</v>
      </c>
      <c r="AO14" s="43">
        <v>6280.253495334283</v>
      </c>
      <c r="AP14" s="43">
        <v>193</v>
      </c>
      <c r="AQ14" s="43">
        <f>AP14+AO14</f>
        <v>6473.253495334283</v>
      </c>
      <c r="AR14" s="43">
        <v>6398.14140581828</v>
      </c>
      <c r="AS14" s="43">
        <v>164</v>
      </c>
      <c r="AT14" s="43">
        <f>AS14+AR14</f>
        <v>6562.14140581828</v>
      </c>
      <c r="AU14" s="43">
        <v>7397.162283475129</v>
      </c>
      <c r="AV14" s="43">
        <v>-864</v>
      </c>
      <c r="AW14" s="43">
        <f>AV14+AU14</f>
        <v>6533.162283475129</v>
      </c>
      <c r="AX14" s="43">
        <v>15491.806826608394</v>
      </c>
      <c r="AY14" s="43">
        <v>-253</v>
      </c>
      <c r="AZ14" s="43">
        <f>AY14+AX14</f>
        <v>15238.806826608394</v>
      </c>
      <c r="BA14" s="43">
        <v>10686.247327205856</v>
      </c>
      <c r="BB14" s="43">
        <v>688</v>
      </c>
      <c r="BC14" s="43">
        <f>BB14+BA14</f>
        <v>11374.247327205856</v>
      </c>
      <c r="BD14" s="43">
        <v>7421.931837435882</v>
      </c>
      <c r="BE14" s="43">
        <v>-994</v>
      </c>
      <c r="BF14" s="43">
        <f>BE14+BD14</f>
        <v>6427.931837435882</v>
      </c>
      <c r="BG14" s="43">
        <v>8037.206706411142</v>
      </c>
      <c r="BH14" s="43">
        <v>-452</v>
      </c>
      <c r="BI14" s="43">
        <f>BH14+BG14</f>
        <v>7585.206706411142</v>
      </c>
      <c r="BJ14" s="45">
        <v>7912.536109046965</v>
      </c>
      <c r="BK14" s="45">
        <v>-352</v>
      </c>
      <c r="BL14" s="45">
        <f>BK14+BJ14</f>
        <v>7560.536109046965</v>
      </c>
      <c r="BM14" s="43">
        <v>9285.836904547852</v>
      </c>
      <c r="BN14" s="43">
        <v>-588</v>
      </c>
      <c r="BO14" s="43">
        <f>BN14+BM14</f>
        <v>8697.836904547852</v>
      </c>
      <c r="BP14" s="43"/>
      <c r="BQ14" s="41">
        <v>2</v>
      </c>
      <c r="BR14" s="61" t="s">
        <v>45</v>
      </c>
      <c r="BS14" s="41">
        <v>2</v>
      </c>
      <c r="BT14" s="42" t="s">
        <v>89</v>
      </c>
      <c r="BU14" s="43">
        <v>6753.669240057423</v>
      </c>
      <c r="BV14" s="43">
        <v>-1828</v>
      </c>
      <c r="BW14" s="43">
        <f>BV14+BU14</f>
        <v>4925.669240057423</v>
      </c>
      <c r="BX14" s="43">
        <v>8816.160761512923</v>
      </c>
      <c r="BY14" s="43">
        <v>-843</v>
      </c>
      <c r="BZ14" s="43">
        <f>BY14+BX14</f>
        <v>7973.160761512923</v>
      </c>
      <c r="CA14" s="43">
        <v>8386.298089949396</v>
      </c>
      <c r="CB14" s="43">
        <v>-382</v>
      </c>
      <c r="CC14" s="43">
        <f>CB14+CA14</f>
        <v>8004.298089949396</v>
      </c>
      <c r="CD14" s="43">
        <v>14303.717823226198</v>
      </c>
      <c r="CE14" s="43">
        <v>840</v>
      </c>
      <c r="CF14" s="43">
        <f>CE14+CD14</f>
        <v>15143.717823226198</v>
      </c>
      <c r="CG14" s="43">
        <v>16596.4</v>
      </c>
      <c r="CH14" s="43">
        <v>492</v>
      </c>
      <c r="CI14" s="43">
        <f>CH14+CG14</f>
        <v>17088.4</v>
      </c>
      <c r="CJ14" s="43"/>
      <c r="CK14" s="41">
        <v>2</v>
      </c>
      <c r="CL14" s="44" t="s">
        <v>45</v>
      </c>
    </row>
    <row r="15" spans="1:90" s="39" customFormat="1" ht="45" customHeight="1">
      <c r="A15" s="41">
        <v>3</v>
      </c>
      <c r="B15" s="42" t="s">
        <v>90</v>
      </c>
      <c r="C15" s="43">
        <f>C16+C17</f>
        <v>1667.6698329375865</v>
      </c>
      <c r="D15" s="43">
        <v>-389</v>
      </c>
      <c r="E15" s="43">
        <f>E16+E17</f>
        <v>1278.6698329375865</v>
      </c>
      <c r="F15" s="43">
        <f>F16+F17</f>
        <v>2313.9503228027097</v>
      </c>
      <c r="G15" s="43">
        <v>1001</v>
      </c>
      <c r="H15" s="43">
        <f>H16+H17</f>
        <v>3314.9503228027097</v>
      </c>
      <c r="I15" s="43">
        <f>I16+I17</f>
        <v>3204.2748893217004</v>
      </c>
      <c r="J15" s="43">
        <v>569</v>
      </c>
      <c r="K15" s="43">
        <f>K16+K17</f>
        <v>3773.2748893217004</v>
      </c>
      <c r="L15" s="43">
        <f>L16+L17</f>
        <v>3988.258182110737</v>
      </c>
      <c r="M15" s="43">
        <v>-307</v>
      </c>
      <c r="N15" s="43">
        <f>N16+N17</f>
        <v>3681.258182110737</v>
      </c>
      <c r="O15" s="43">
        <f>O16+O17</f>
        <v>4690.177132948157</v>
      </c>
      <c r="P15" s="43">
        <v>-1</v>
      </c>
      <c r="Q15" s="43">
        <f>Q16+Q17</f>
        <v>4689.177132948157</v>
      </c>
      <c r="R15" s="43">
        <f>R16+R17</f>
        <v>4907.288442560666</v>
      </c>
      <c r="S15" s="43">
        <v>1075</v>
      </c>
      <c r="T15" s="43">
        <f>T16+T17</f>
        <v>5982.288442560666</v>
      </c>
      <c r="U15" s="43">
        <f>U16+U17</f>
        <v>5106.568422059662</v>
      </c>
      <c r="V15" s="43">
        <v>655</v>
      </c>
      <c r="W15" s="43">
        <f>W16+W17</f>
        <v>5761.568422059662</v>
      </c>
      <c r="X15" s="43">
        <f>X16+X17</f>
        <v>5185.127041727952</v>
      </c>
      <c r="Y15" s="43">
        <v>165</v>
      </c>
      <c r="Z15" s="43">
        <f>Z16+Z17</f>
        <v>5350.127041727952</v>
      </c>
      <c r="AA15" s="43">
        <f>AA16+AA17</f>
        <v>5717.290026675542</v>
      </c>
      <c r="AB15" s="43">
        <v>-52</v>
      </c>
      <c r="AC15" s="43">
        <f>AC16+AC17</f>
        <v>5665.290026675542</v>
      </c>
      <c r="AD15" s="43">
        <f>AD16+AD17</f>
        <v>6599.84907825478</v>
      </c>
      <c r="AE15" s="43">
        <v>-540</v>
      </c>
      <c r="AF15" s="43">
        <f>AF16+AF17</f>
        <v>6059.84907825478</v>
      </c>
      <c r="AG15" s="43"/>
      <c r="AH15" s="60">
        <v>3</v>
      </c>
      <c r="AI15" s="61" t="s">
        <v>46</v>
      </c>
      <c r="AJ15" s="41">
        <v>3</v>
      </c>
      <c r="AK15" s="42" t="s">
        <v>90</v>
      </c>
      <c r="AL15" s="43">
        <f>AL16+AL17</f>
        <v>7684.4774861658425</v>
      </c>
      <c r="AM15" s="43">
        <v>184</v>
      </c>
      <c r="AN15" s="43">
        <f>AN16+AN17</f>
        <v>7868.4774861658425</v>
      </c>
      <c r="AO15" s="43">
        <f>AO16+AO17</f>
        <v>9588.062525962741</v>
      </c>
      <c r="AP15" s="43">
        <v>-183</v>
      </c>
      <c r="AQ15" s="43">
        <f>AQ16+AQ17</f>
        <v>9405.062525962741</v>
      </c>
      <c r="AR15" s="43">
        <f>AR16+AR17</f>
        <v>7599.036823708031</v>
      </c>
      <c r="AS15" s="43">
        <v>1354</v>
      </c>
      <c r="AT15" s="43">
        <f>AT16+AT17</f>
        <v>8953.036823708031</v>
      </c>
      <c r="AU15" s="43">
        <f>AU16+AU17</f>
        <v>6790.816228660862</v>
      </c>
      <c r="AV15" s="43">
        <v>-1398</v>
      </c>
      <c r="AW15" s="43">
        <f>AW16+AW17</f>
        <v>5392.816228660862</v>
      </c>
      <c r="AX15" s="43">
        <f>AX16+AX17</f>
        <v>9630.978091197498</v>
      </c>
      <c r="AY15" s="43">
        <v>-2498</v>
      </c>
      <c r="AZ15" s="43">
        <f>AZ16+AZ17</f>
        <v>7132.978091197498</v>
      </c>
      <c r="BA15" s="43">
        <f>BA16+BA17</f>
        <v>11353.640311534497</v>
      </c>
      <c r="BB15" s="43">
        <v>2146</v>
      </c>
      <c r="BC15" s="43">
        <f>BC16+BC17</f>
        <v>13499.640311534497</v>
      </c>
      <c r="BD15" s="43">
        <f>BD16+BD17</f>
        <v>12490.053819893465</v>
      </c>
      <c r="BE15" s="43">
        <v>3159</v>
      </c>
      <c r="BF15" s="43">
        <f>BF16+BF17</f>
        <v>15649.053819893465</v>
      </c>
      <c r="BG15" s="43">
        <f>BG16+BG17</f>
        <v>13234.583659514105</v>
      </c>
      <c r="BH15" s="43">
        <v>-306</v>
      </c>
      <c r="BI15" s="43">
        <f>BI16+BI17</f>
        <v>12928.583659514105</v>
      </c>
      <c r="BJ15" s="45">
        <f>BJ16+BJ17</f>
        <v>14951.941470988546</v>
      </c>
      <c r="BK15" s="45">
        <v>1619</v>
      </c>
      <c r="BL15" s="45">
        <f>BL16+BL17</f>
        <v>16570.941470988546</v>
      </c>
      <c r="BM15" s="43">
        <f>BM16+BM17</f>
        <v>11167.71245340043</v>
      </c>
      <c r="BN15" s="43">
        <v>6579</v>
      </c>
      <c r="BO15" s="43">
        <f>BO16+BO17</f>
        <v>17746.712453400432</v>
      </c>
      <c r="BP15" s="43"/>
      <c r="BQ15" s="41">
        <v>3</v>
      </c>
      <c r="BR15" s="61" t="s">
        <v>46</v>
      </c>
      <c r="BS15" s="41">
        <v>3</v>
      </c>
      <c r="BT15" s="42" t="s">
        <v>90</v>
      </c>
      <c r="BU15" s="43">
        <f aca="true" t="shared" si="1" ref="BU15:CI15">BU16+BU17</f>
        <v>11477.779996777032</v>
      </c>
      <c r="BV15" s="43">
        <v>-2793</v>
      </c>
      <c r="BW15" s="43">
        <f t="shared" si="1"/>
        <v>8684.779996777032</v>
      </c>
      <c r="BX15" s="43">
        <f t="shared" si="1"/>
        <v>9989.305859276908</v>
      </c>
      <c r="BY15" s="43">
        <v>-1707</v>
      </c>
      <c r="BZ15" s="43">
        <f t="shared" si="1"/>
        <v>8282.305859276908</v>
      </c>
      <c r="CA15" s="43">
        <f t="shared" si="1"/>
        <v>9296.433343908491</v>
      </c>
      <c r="CB15" s="43">
        <v>5621</v>
      </c>
      <c r="CC15" s="43">
        <f t="shared" si="1"/>
        <v>14917.433343908491</v>
      </c>
      <c r="CD15" s="43">
        <f t="shared" si="1"/>
        <v>11164.063745425066</v>
      </c>
      <c r="CE15" s="43">
        <v>916</v>
      </c>
      <c r="CF15" s="43">
        <f t="shared" si="1"/>
        <v>12080.063745425066</v>
      </c>
      <c r="CG15" s="43">
        <f t="shared" si="1"/>
        <v>13544.33</v>
      </c>
      <c r="CH15" s="43">
        <v>12543</v>
      </c>
      <c r="CI15" s="43">
        <f t="shared" si="1"/>
        <v>26087.33</v>
      </c>
      <c r="CJ15" s="43"/>
      <c r="CK15" s="41">
        <v>3</v>
      </c>
      <c r="CL15" s="44" t="s">
        <v>46</v>
      </c>
    </row>
    <row r="16" spans="1:90" ht="45" customHeight="1">
      <c r="A16" s="20">
        <v>3.1</v>
      </c>
      <c r="B16" s="46" t="s">
        <v>91</v>
      </c>
      <c r="C16" s="47">
        <v>1667.6698329375865</v>
      </c>
      <c r="D16" s="43">
        <v>-389</v>
      </c>
      <c r="E16" s="47">
        <f>D16+C16</f>
        <v>1278.6698329375865</v>
      </c>
      <c r="F16" s="47">
        <v>2313.9503228027097</v>
      </c>
      <c r="G16" s="43">
        <v>1001</v>
      </c>
      <c r="H16" s="47">
        <f>G16+F16</f>
        <v>3314.9503228027097</v>
      </c>
      <c r="I16" s="47">
        <v>3204.2748893217004</v>
      </c>
      <c r="J16" s="43">
        <v>569</v>
      </c>
      <c r="K16" s="47">
        <f>J16+I16</f>
        <v>3773.2748893217004</v>
      </c>
      <c r="L16" s="47">
        <v>3988.258182110737</v>
      </c>
      <c r="M16" s="43">
        <v>-307</v>
      </c>
      <c r="N16" s="47">
        <f>M16+L16</f>
        <v>3681.258182110737</v>
      </c>
      <c r="O16" s="47">
        <v>4690.177132948157</v>
      </c>
      <c r="P16" s="43">
        <v>-1</v>
      </c>
      <c r="Q16" s="47">
        <f>P16+O16</f>
        <v>4689.177132948157</v>
      </c>
      <c r="R16" s="47">
        <v>4907.288442560666</v>
      </c>
      <c r="S16" s="43">
        <v>1075</v>
      </c>
      <c r="T16" s="47">
        <f>S16+R16</f>
        <v>5982.288442560666</v>
      </c>
      <c r="U16" s="47">
        <v>5106.568422059662</v>
      </c>
      <c r="V16" s="43">
        <v>655</v>
      </c>
      <c r="W16" s="47">
        <f>V16+U16</f>
        <v>5761.568422059662</v>
      </c>
      <c r="X16" s="47">
        <v>5185.127041727952</v>
      </c>
      <c r="Y16" s="43">
        <v>165</v>
      </c>
      <c r="Z16" s="47">
        <f>Y16+X16</f>
        <v>5350.127041727952</v>
      </c>
      <c r="AA16" s="47">
        <v>5717.290026675542</v>
      </c>
      <c r="AB16" s="43">
        <v>-52</v>
      </c>
      <c r="AC16" s="47">
        <f>AB16+AA16</f>
        <v>5665.290026675542</v>
      </c>
      <c r="AD16" s="47">
        <v>6599.84907825478</v>
      </c>
      <c r="AE16" s="43">
        <v>-540</v>
      </c>
      <c r="AF16" s="47">
        <f>AE16+AD16</f>
        <v>6059.84907825478</v>
      </c>
      <c r="AG16" s="47"/>
      <c r="AH16" s="62">
        <v>3.1</v>
      </c>
      <c r="AI16" s="59" t="s">
        <v>47</v>
      </c>
      <c r="AJ16" s="20">
        <v>3.1</v>
      </c>
      <c r="AK16" s="46" t="s">
        <v>91</v>
      </c>
      <c r="AL16" s="47">
        <v>7684.4774861658425</v>
      </c>
      <c r="AM16" s="43">
        <v>184</v>
      </c>
      <c r="AN16" s="47">
        <f>AM16+AL16</f>
        <v>7868.4774861658425</v>
      </c>
      <c r="AO16" s="47">
        <v>9588.062525962741</v>
      </c>
      <c r="AP16" s="43">
        <v>-183</v>
      </c>
      <c r="AQ16" s="47">
        <f>AP16+AO16</f>
        <v>9405.062525962741</v>
      </c>
      <c r="AR16" s="47">
        <v>7599.036823708031</v>
      </c>
      <c r="AS16" s="43">
        <v>1354</v>
      </c>
      <c r="AT16" s="47">
        <f>AS16+AR16</f>
        <v>8953.036823708031</v>
      </c>
      <c r="AU16" s="47">
        <v>6790.816228660862</v>
      </c>
      <c r="AV16" s="43">
        <v>-1398</v>
      </c>
      <c r="AW16" s="47">
        <f>AV16+AU16</f>
        <v>5392.816228660862</v>
      </c>
      <c r="AX16" s="47">
        <v>9630.978091197498</v>
      </c>
      <c r="AY16" s="43">
        <v>-2498</v>
      </c>
      <c r="AZ16" s="47">
        <f>AY16+AX16</f>
        <v>7132.978091197498</v>
      </c>
      <c r="BA16" s="47">
        <v>11353.640311534497</v>
      </c>
      <c r="BB16" s="43">
        <v>2146</v>
      </c>
      <c r="BC16" s="47">
        <f>BB16+BA16</f>
        <v>13499.640311534497</v>
      </c>
      <c r="BD16" s="47">
        <v>12490.053819893465</v>
      </c>
      <c r="BE16" s="43">
        <v>3159</v>
      </c>
      <c r="BF16" s="47">
        <f>BE16+BD16</f>
        <v>15649.053819893465</v>
      </c>
      <c r="BG16" s="47">
        <v>13234.583659514105</v>
      </c>
      <c r="BH16" s="43">
        <v>-306</v>
      </c>
      <c r="BI16" s="47">
        <f>BH16+BG16</f>
        <v>12928.583659514105</v>
      </c>
      <c r="BJ16" s="49">
        <v>14951.941470988546</v>
      </c>
      <c r="BK16" s="45">
        <v>1619</v>
      </c>
      <c r="BL16" s="49">
        <f>BK16+BJ16</f>
        <v>16570.941470988546</v>
      </c>
      <c r="BM16" s="47">
        <v>11167.71245340043</v>
      </c>
      <c r="BN16" s="43">
        <v>6579</v>
      </c>
      <c r="BO16" s="47">
        <f>BN16+BM16</f>
        <v>17746.712453400432</v>
      </c>
      <c r="BP16" s="47"/>
      <c r="BQ16" s="20">
        <v>3.1</v>
      </c>
      <c r="BR16" s="59" t="s">
        <v>47</v>
      </c>
      <c r="BS16" s="20">
        <v>3.1</v>
      </c>
      <c r="BT16" s="46" t="s">
        <v>91</v>
      </c>
      <c r="BU16" s="47">
        <v>11477.779996777032</v>
      </c>
      <c r="BV16" s="43">
        <v>-2793</v>
      </c>
      <c r="BW16" s="47">
        <f>BV16+BU16</f>
        <v>8684.779996777032</v>
      </c>
      <c r="BX16" s="47">
        <v>9989.305859276908</v>
      </c>
      <c r="BY16" s="43">
        <v>-1707</v>
      </c>
      <c r="BZ16" s="47">
        <f>BY16+BX16</f>
        <v>8282.305859276908</v>
      </c>
      <c r="CA16" s="47">
        <v>9296.433343908491</v>
      </c>
      <c r="CB16" s="43">
        <v>5621</v>
      </c>
      <c r="CC16" s="47">
        <f>CB16+CA16</f>
        <v>14917.433343908491</v>
      </c>
      <c r="CD16" s="47">
        <v>11164.063745425066</v>
      </c>
      <c r="CE16" s="43">
        <v>916</v>
      </c>
      <c r="CF16" s="47">
        <f>CE16+CD16</f>
        <v>12080.063745425066</v>
      </c>
      <c r="CG16" s="47">
        <v>13544.33</v>
      </c>
      <c r="CH16" s="43">
        <v>12543</v>
      </c>
      <c r="CI16" s="47">
        <f>CH16+CG16</f>
        <v>26087.33</v>
      </c>
      <c r="CJ16" s="47"/>
      <c r="CK16" s="20">
        <v>3.1</v>
      </c>
      <c r="CL16" s="48" t="s">
        <v>47</v>
      </c>
    </row>
    <row r="17" spans="1:90" ht="45" customHeight="1">
      <c r="A17" s="20">
        <v>3.2</v>
      </c>
      <c r="B17" s="50" t="s">
        <v>92</v>
      </c>
      <c r="C17" s="47">
        <v>0</v>
      </c>
      <c r="D17" s="43">
        <v>0</v>
      </c>
      <c r="E17" s="47">
        <v>0</v>
      </c>
      <c r="F17" s="47">
        <v>0</v>
      </c>
      <c r="G17" s="43">
        <v>0</v>
      </c>
      <c r="H17" s="47">
        <v>0</v>
      </c>
      <c r="I17" s="47">
        <v>0</v>
      </c>
      <c r="J17" s="43">
        <v>0</v>
      </c>
      <c r="K17" s="47">
        <v>0</v>
      </c>
      <c r="L17" s="47">
        <v>0</v>
      </c>
      <c r="M17" s="43">
        <v>0</v>
      </c>
      <c r="N17" s="47">
        <v>0</v>
      </c>
      <c r="O17" s="47">
        <v>0</v>
      </c>
      <c r="P17" s="43">
        <v>0</v>
      </c>
      <c r="Q17" s="47">
        <v>0</v>
      </c>
      <c r="R17" s="47">
        <v>0</v>
      </c>
      <c r="S17" s="43">
        <v>0</v>
      </c>
      <c r="T17" s="47">
        <v>0</v>
      </c>
      <c r="U17" s="47">
        <v>0</v>
      </c>
      <c r="V17" s="43">
        <v>0</v>
      </c>
      <c r="W17" s="47">
        <v>0</v>
      </c>
      <c r="X17" s="47">
        <v>0</v>
      </c>
      <c r="Y17" s="43">
        <v>0</v>
      </c>
      <c r="Z17" s="47">
        <v>0</v>
      </c>
      <c r="AA17" s="47">
        <v>0</v>
      </c>
      <c r="AB17" s="43">
        <v>0</v>
      </c>
      <c r="AC17" s="47">
        <v>0</v>
      </c>
      <c r="AD17" s="47">
        <v>0</v>
      </c>
      <c r="AE17" s="43">
        <v>0</v>
      </c>
      <c r="AF17" s="47">
        <v>0</v>
      </c>
      <c r="AG17" s="47"/>
      <c r="AH17" s="62">
        <v>3.2</v>
      </c>
      <c r="AI17" s="59" t="s">
        <v>48</v>
      </c>
      <c r="AJ17" s="20">
        <v>3.2</v>
      </c>
      <c r="AK17" s="50" t="s">
        <v>92</v>
      </c>
      <c r="AL17" s="47">
        <v>0</v>
      </c>
      <c r="AM17" s="43">
        <v>0</v>
      </c>
      <c r="AN17" s="47">
        <v>0</v>
      </c>
      <c r="AO17" s="47">
        <v>0</v>
      </c>
      <c r="AP17" s="43">
        <v>0</v>
      </c>
      <c r="AQ17" s="47">
        <v>0</v>
      </c>
      <c r="AR17" s="47">
        <v>0</v>
      </c>
      <c r="AS17" s="43">
        <v>0</v>
      </c>
      <c r="AT17" s="47">
        <v>0</v>
      </c>
      <c r="AU17" s="47">
        <v>0</v>
      </c>
      <c r="AV17" s="43">
        <v>0</v>
      </c>
      <c r="AW17" s="47">
        <v>0</v>
      </c>
      <c r="AX17" s="47">
        <v>0</v>
      </c>
      <c r="AY17" s="43">
        <v>0</v>
      </c>
      <c r="AZ17" s="47">
        <v>0</v>
      </c>
      <c r="BA17" s="47">
        <v>0</v>
      </c>
      <c r="BB17" s="43">
        <v>0</v>
      </c>
      <c r="BC17" s="47">
        <v>0</v>
      </c>
      <c r="BD17" s="47">
        <v>0</v>
      </c>
      <c r="BE17" s="43">
        <v>0</v>
      </c>
      <c r="BF17" s="47">
        <v>0</v>
      </c>
      <c r="BG17" s="47">
        <v>0</v>
      </c>
      <c r="BH17" s="43">
        <v>0</v>
      </c>
      <c r="BI17" s="47">
        <v>0</v>
      </c>
      <c r="BJ17" s="49">
        <v>0</v>
      </c>
      <c r="BK17" s="45">
        <v>0</v>
      </c>
      <c r="BL17" s="49">
        <v>0</v>
      </c>
      <c r="BM17" s="47">
        <v>0</v>
      </c>
      <c r="BN17" s="43">
        <v>0</v>
      </c>
      <c r="BO17" s="47">
        <v>0</v>
      </c>
      <c r="BP17" s="47"/>
      <c r="BQ17" s="20">
        <v>3.2</v>
      </c>
      <c r="BR17" s="59" t="s">
        <v>48</v>
      </c>
      <c r="BS17" s="20">
        <v>3.2</v>
      </c>
      <c r="BT17" s="50" t="s">
        <v>92</v>
      </c>
      <c r="BU17" s="47">
        <v>0</v>
      </c>
      <c r="BV17" s="43">
        <v>0</v>
      </c>
      <c r="BW17" s="47">
        <v>0</v>
      </c>
      <c r="BX17" s="47">
        <v>0</v>
      </c>
      <c r="BY17" s="43">
        <v>0</v>
      </c>
      <c r="BZ17" s="47">
        <v>0</v>
      </c>
      <c r="CA17" s="47">
        <v>0</v>
      </c>
      <c r="CB17" s="43">
        <v>0</v>
      </c>
      <c r="CC17" s="47">
        <v>0</v>
      </c>
      <c r="CD17" s="47">
        <v>0</v>
      </c>
      <c r="CE17" s="43">
        <v>0</v>
      </c>
      <c r="CF17" s="47">
        <v>0</v>
      </c>
      <c r="CG17" s="47">
        <v>0</v>
      </c>
      <c r="CH17" s="43">
        <v>0</v>
      </c>
      <c r="CI17" s="47">
        <v>0</v>
      </c>
      <c r="CJ17" s="47"/>
      <c r="CK17" s="20">
        <v>3.2</v>
      </c>
      <c r="CL17" s="48" t="s">
        <v>48</v>
      </c>
    </row>
    <row r="18" spans="1:90" s="39" customFormat="1" ht="45" customHeight="1">
      <c r="A18" s="41">
        <v>4</v>
      </c>
      <c r="B18" s="42" t="s">
        <v>93</v>
      </c>
      <c r="C18" s="43">
        <v>2711.184328937509</v>
      </c>
      <c r="D18" s="43">
        <v>276</v>
      </c>
      <c r="E18" s="43">
        <f>D18+C18</f>
        <v>2987.184328937509</v>
      </c>
      <c r="F18" s="43">
        <v>3584.8571943443067</v>
      </c>
      <c r="G18" s="43">
        <v>234</v>
      </c>
      <c r="H18" s="43">
        <f>G18+F18</f>
        <v>3818.8571943443067</v>
      </c>
      <c r="I18" s="43">
        <v>4338.28769152988</v>
      </c>
      <c r="J18" s="43">
        <v>209</v>
      </c>
      <c r="K18" s="43">
        <f>J18+I18</f>
        <v>4547.28769152988</v>
      </c>
      <c r="L18" s="43">
        <v>4706.094844445531</v>
      </c>
      <c r="M18" s="43">
        <v>151</v>
      </c>
      <c r="N18" s="43">
        <f>M18+L18</f>
        <v>4857.094844445531</v>
      </c>
      <c r="O18" s="43">
        <v>5133.53799782008</v>
      </c>
      <c r="P18" s="43">
        <v>237</v>
      </c>
      <c r="Q18" s="43">
        <f>P18+O18</f>
        <v>5370.53799782008</v>
      </c>
      <c r="R18" s="43">
        <v>6547.201275547511</v>
      </c>
      <c r="S18" s="43">
        <v>263</v>
      </c>
      <c r="T18" s="43">
        <f>S18+R18</f>
        <v>6810.201275547511</v>
      </c>
      <c r="U18" s="43">
        <v>8836.132681532197</v>
      </c>
      <c r="V18" s="43">
        <v>227</v>
      </c>
      <c r="W18" s="43">
        <f>V18+U18</f>
        <v>9063.132681532197</v>
      </c>
      <c r="X18" s="43">
        <v>10280.777189891405</v>
      </c>
      <c r="Y18" s="43">
        <v>278</v>
      </c>
      <c r="Z18" s="43">
        <f>Y18+X18</f>
        <v>10558.777189891405</v>
      </c>
      <c r="AA18" s="43">
        <v>11521.64735094584</v>
      </c>
      <c r="AB18" s="43">
        <v>-198</v>
      </c>
      <c r="AC18" s="43">
        <f>AB18+AA18</f>
        <v>11323.64735094584</v>
      </c>
      <c r="AD18" s="43">
        <v>12242.169128150535</v>
      </c>
      <c r="AE18" s="43">
        <v>199</v>
      </c>
      <c r="AF18" s="43">
        <f>AE18+AD18</f>
        <v>12441.169128150535</v>
      </c>
      <c r="AG18" s="43"/>
      <c r="AH18" s="60">
        <v>4</v>
      </c>
      <c r="AI18" s="61" t="s">
        <v>49</v>
      </c>
      <c r="AJ18" s="41">
        <v>4</v>
      </c>
      <c r="AK18" s="42" t="s">
        <v>93</v>
      </c>
      <c r="AL18" s="43">
        <v>14528.16556227176</v>
      </c>
      <c r="AM18" s="43">
        <v>-47</v>
      </c>
      <c r="AN18" s="43">
        <f>AM18+AL18</f>
        <v>14481.16556227176</v>
      </c>
      <c r="AO18" s="43">
        <v>18369.45663233563</v>
      </c>
      <c r="AP18" s="43">
        <v>6</v>
      </c>
      <c r="AQ18" s="43">
        <f>AP18+AO18</f>
        <v>18375.45663233563</v>
      </c>
      <c r="AR18" s="43">
        <v>16974.521720385757</v>
      </c>
      <c r="AS18" s="43">
        <v>-408</v>
      </c>
      <c r="AT18" s="43">
        <f>AS18+AR18</f>
        <v>16566.521720385757</v>
      </c>
      <c r="AU18" s="43">
        <v>18310.2754861167</v>
      </c>
      <c r="AV18" s="43">
        <v>249</v>
      </c>
      <c r="AW18" s="43">
        <f>AV18+AU18</f>
        <v>18559.2754861167</v>
      </c>
      <c r="AX18" s="43">
        <v>20983.359936095956</v>
      </c>
      <c r="AY18" s="43">
        <v>-20</v>
      </c>
      <c r="AZ18" s="43">
        <f>AY18+AX18</f>
        <v>20963.359936095956</v>
      </c>
      <c r="BA18" s="43">
        <v>22343.33985073828</v>
      </c>
      <c r="BB18" s="43">
        <v>236</v>
      </c>
      <c r="BC18" s="43">
        <f>BB18+BA18</f>
        <v>22579.33985073828</v>
      </c>
      <c r="BD18" s="43">
        <v>24919.88442748864</v>
      </c>
      <c r="BE18" s="43">
        <v>1169</v>
      </c>
      <c r="BF18" s="43">
        <f>BE18+BD18</f>
        <v>26088.88442748864</v>
      </c>
      <c r="BG18" s="43">
        <v>26786.64626032511</v>
      </c>
      <c r="BH18" s="43">
        <v>1552</v>
      </c>
      <c r="BI18" s="43">
        <f>BH18+BG18</f>
        <v>28338.64626032511</v>
      </c>
      <c r="BJ18" s="45">
        <v>31351.37278383375</v>
      </c>
      <c r="BK18" s="45">
        <v>425</v>
      </c>
      <c r="BL18" s="45">
        <f>BK18+BJ18</f>
        <v>31776.37278383375</v>
      </c>
      <c r="BM18" s="43">
        <v>31343.705031346988</v>
      </c>
      <c r="BN18" s="43">
        <v>275</v>
      </c>
      <c r="BO18" s="43">
        <f>BN18+BM18</f>
        <v>31618.705031346988</v>
      </c>
      <c r="BP18" s="43"/>
      <c r="BQ18" s="41">
        <v>4</v>
      </c>
      <c r="BR18" s="61" t="s">
        <v>49</v>
      </c>
      <c r="BS18" s="41">
        <v>4</v>
      </c>
      <c r="BT18" s="42" t="s">
        <v>93</v>
      </c>
      <c r="BU18" s="43">
        <v>32571.068190123005</v>
      </c>
      <c r="BV18" s="43">
        <v>-412</v>
      </c>
      <c r="BW18" s="43">
        <f>BV18+BU18</f>
        <v>32159.068190123005</v>
      </c>
      <c r="BX18" s="43">
        <v>32472.930717668292</v>
      </c>
      <c r="BY18" s="43">
        <v>934</v>
      </c>
      <c r="BZ18" s="43">
        <f>BY18+BX18</f>
        <v>33406.93071766829</v>
      </c>
      <c r="CA18" s="43">
        <v>33281.10982219012</v>
      </c>
      <c r="CB18" s="43">
        <v>41</v>
      </c>
      <c r="CC18" s="43">
        <f>CB18+CA18</f>
        <v>33322.10982219012</v>
      </c>
      <c r="CD18" s="43">
        <v>44651.585992340566</v>
      </c>
      <c r="CE18" s="43">
        <v>252</v>
      </c>
      <c r="CF18" s="43">
        <f>CE18+CD18</f>
        <v>44903.585992340566</v>
      </c>
      <c r="CG18" s="43">
        <v>44672.759999999995</v>
      </c>
      <c r="CH18" s="43">
        <v>532</v>
      </c>
      <c r="CI18" s="43">
        <f>CH18+CG18</f>
        <v>45204.759999999995</v>
      </c>
      <c r="CJ18" s="43"/>
      <c r="CK18" s="41">
        <v>4</v>
      </c>
      <c r="CL18" s="44" t="s">
        <v>49</v>
      </c>
    </row>
    <row r="19" spans="1:90" s="39" customFormat="1" ht="45" customHeight="1">
      <c r="A19" s="41">
        <v>5</v>
      </c>
      <c r="B19" s="42" t="s">
        <v>94</v>
      </c>
      <c r="C19" s="43">
        <v>93.73305995959691</v>
      </c>
      <c r="D19" s="43">
        <v>189</v>
      </c>
      <c r="E19" s="43">
        <f>D19+C19</f>
        <v>282.7330599595969</v>
      </c>
      <c r="F19" s="43">
        <v>166.84175230714874</v>
      </c>
      <c r="G19" s="43">
        <v>120</v>
      </c>
      <c r="H19" s="43">
        <f>G19+F19</f>
        <v>286.84175230714874</v>
      </c>
      <c r="I19" s="43">
        <v>134.8212794345085</v>
      </c>
      <c r="J19" s="43">
        <v>-8</v>
      </c>
      <c r="K19" s="43">
        <f>J19+I19</f>
        <v>126.82127943450851</v>
      </c>
      <c r="L19" s="43">
        <v>104.3389429019546</v>
      </c>
      <c r="M19" s="43">
        <v>-129</v>
      </c>
      <c r="N19" s="43">
        <f>M19+L19</f>
        <v>-24.661057098045404</v>
      </c>
      <c r="O19" s="43">
        <v>128.2610077042358</v>
      </c>
      <c r="P19" s="43">
        <v>117</v>
      </c>
      <c r="Q19" s="43">
        <f>P19+O19</f>
        <v>245.2610077042358</v>
      </c>
      <c r="R19" s="43">
        <v>101.33310856624968</v>
      </c>
      <c r="S19" s="43">
        <v>160</v>
      </c>
      <c r="T19" s="43">
        <f>S19+R19</f>
        <v>261.3331085662497</v>
      </c>
      <c r="U19" s="43">
        <v>137.67776654628585</v>
      </c>
      <c r="V19" s="43">
        <v>-100</v>
      </c>
      <c r="W19" s="43">
        <f>V19+U19</f>
        <v>37.67776654628585</v>
      </c>
      <c r="X19" s="43">
        <v>146.8238591212925</v>
      </c>
      <c r="Y19" s="43">
        <v>75</v>
      </c>
      <c r="Z19" s="43">
        <f>Y19+X19</f>
        <v>221.8238591212925</v>
      </c>
      <c r="AA19" s="43">
        <v>161.97906572839156</v>
      </c>
      <c r="AB19" s="43">
        <v>-232</v>
      </c>
      <c r="AC19" s="43">
        <f>AB19+AA19</f>
        <v>-70.02093427160844</v>
      </c>
      <c r="AD19" s="43">
        <v>151.5274393542299</v>
      </c>
      <c r="AE19" s="43">
        <v>-81</v>
      </c>
      <c r="AF19" s="43">
        <f>AE19+AD19</f>
        <v>70.5274393542299</v>
      </c>
      <c r="AG19" s="43"/>
      <c r="AH19" s="60">
        <v>5</v>
      </c>
      <c r="AI19" s="61" t="s">
        <v>50</v>
      </c>
      <c r="AJ19" s="41">
        <v>5</v>
      </c>
      <c r="AK19" s="42" t="s">
        <v>94</v>
      </c>
      <c r="AL19" s="43">
        <v>219.6938192700606</v>
      </c>
      <c r="AM19" s="43">
        <v>113</v>
      </c>
      <c r="AN19" s="43">
        <f>AM19+AL19</f>
        <v>332.6938192700606</v>
      </c>
      <c r="AO19" s="43">
        <v>290.1426655599304</v>
      </c>
      <c r="AP19" s="43">
        <v>75</v>
      </c>
      <c r="AQ19" s="43">
        <f>AP19+AO19</f>
        <v>365.1426655599304</v>
      </c>
      <c r="AR19" s="43">
        <v>309.589720328843</v>
      </c>
      <c r="AS19" s="43">
        <v>123</v>
      </c>
      <c r="AT19" s="43">
        <f>AS19+AR19</f>
        <v>432.589720328843</v>
      </c>
      <c r="AU19" s="43">
        <v>365.5894388618626</v>
      </c>
      <c r="AV19" s="43">
        <v>383</v>
      </c>
      <c r="AW19" s="43">
        <f>AV19+AU19</f>
        <v>748.5894388618626</v>
      </c>
      <c r="AX19" s="43">
        <v>396.08775379124893</v>
      </c>
      <c r="AY19" s="43">
        <v>385</v>
      </c>
      <c r="AZ19" s="43">
        <f>AY19+AX19</f>
        <v>781.0877537912489</v>
      </c>
      <c r="BA19" s="43">
        <v>418.5636533021831</v>
      </c>
      <c r="BB19" s="43">
        <v>179</v>
      </c>
      <c r="BC19" s="43">
        <f>BB19+BA19</f>
        <v>597.5636533021832</v>
      </c>
      <c r="BD19" s="43">
        <v>422.98024394845595</v>
      </c>
      <c r="BE19" s="43">
        <v>377</v>
      </c>
      <c r="BF19" s="43">
        <f>BE19+BD19</f>
        <v>799.980243948456</v>
      </c>
      <c r="BG19" s="43">
        <v>549.949597075768</v>
      </c>
      <c r="BH19" s="43">
        <v>453</v>
      </c>
      <c r="BI19" s="43">
        <f>BH19+BG19</f>
        <v>1002.949597075768</v>
      </c>
      <c r="BJ19" s="45">
        <v>976.1940967764763</v>
      </c>
      <c r="BK19" s="45">
        <v>-215</v>
      </c>
      <c r="BL19" s="45">
        <f>BK19+BJ19</f>
        <v>761.1940967764763</v>
      </c>
      <c r="BM19" s="43">
        <v>1176.5748101265824</v>
      </c>
      <c r="BN19" s="43">
        <v>320</v>
      </c>
      <c r="BO19" s="43">
        <f>BN19+BM19</f>
        <v>1496.5748101265824</v>
      </c>
      <c r="BP19" s="43"/>
      <c r="BQ19" s="41">
        <v>5</v>
      </c>
      <c r="BR19" s="61" t="s">
        <v>50</v>
      </c>
      <c r="BS19" s="41">
        <v>5</v>
      </c>
      <c r="BT19" s="42" t="s">
        <v>94</v>
      </c>
      <c r="BU19" s="43">
        <v>635.2363291139241</v>
      </c>
      <c r="BV19" s="43">
        <v>581</v>
      </c>
      <c r="BW19" s="43">
        <f>BV19+BU19</f>
        <v>1216.236329113924</v>
      </c>
      <c r="BX19" s="43">
        <v>3881.8151898734177</v>
      </c>
      <c r="BY19" s="43">
        <v>419</v>
      </c>
      <c r="BZ19" s="43">
        <f>BY19+BX19</f>
        <v>4300.815189873418</v>
      </c>
      <c r="CA19" s="43">
        <v>5773.498227848101</v>
      </c>
      <c r="CB19" s="43">
        <v>785</v>
      </c>
      <c r="CC19" s="43">
        <f>CB19+CA19</f>
        <v>6558.498227848101</v>
      </c>
      <c r="CD19" s="43">
        <v>8642.922911392405</v>
      </c>
      <c r="CE19" s="43">
        <v>171</v>
      </c>
      <c r="CF19" s="43">
        <f>CE19+CD19</f>
        <v>8813.922911392405</v>
      </c>
      <c r="CG19" s="43">
        <v>7692.23</v>
      </c>
      <c r="CH19" s="43">
        <v>902</v>
      </c>
      <c r="CI19" s="43">
        <f>CH19+CG19</f>
        <v>8594.23</v>
      </c>
      <c r="CJ19" s="43"/>
      <c r="CK19" s="41">
        <v>5</v>
      </c>
      <c r="CL19" s="44" t="s">
        <v>50</v>
      </c>
    </row>
    <row r="20" spans="1:90" s="39" customFormat="1" ht="45" customHeight="1">
      <c r="A20" s="41">
        <v>6</v>
      </c>
      <c r="B20" s="42" t="s">
        <v>95</v>
      </c>
      <c r="C20" s="43">
        <f>C21+C22</f>
        <v>50.82155578496379</v>
      </c>
      <c r="D20" s="43">
        <v>-81</v>
      </c>
      <c r="E20" s="43">
        <f>E21+E22</f>
        <v>-30.178444215036205</v>
      </c>
      <c r="F20" s="43">
        <f>F21+F22</f>
        <v>78.01046929857269</v>
      </c>
      <c r="G20" s="43">
        <v>387</v>
      </c>
      <c r="H20" s="43">
        <f>H21+H22</f>
        <v>465.01046929857273</v>
      </c>
      <c r="I20" s="43">
        <f>I21+I22</f>
        <v>97.94570880579006</v>
      </c>
      <c r="J20" s="43">
        <v>9</v>
      </c>
      <c r="K20" s="43">
        <f>K21+K22</f>
        <v>106.94570880579006</v>
      </c>
      <c r="L20" s="43">
        <f>L21+L22</f>
        <v>104.97189853493015</v>
      </c>
      <c r="M20" s="43">
        <v>417</v>
      </c>
      <c r="N20" s="43">
        <f>N21+N22</f>
        <v>521.9718985349301</v>
      </c>
      <c r="O20" s="43">
        <f>O21+O22</f>
        <v>140.6824788317656</v>
      </c>
      <c r="P20" s="43">
        <v>911</v>
      </c>
      <c r="Q20" s="43">
        <f>Q21+Q22</f>
        <v>1051.6824788317656</v>
      </c>
      <c r="R20" s="43">
        <f>R21+R22</f>
        <v>178.99444583298634</v>
      </c>
      <c r="S20" s="43">
        <v>-61</v>
      </c>
      <c r="T20" s="43">
        <f>T21+T22</f>
        <v>117.99444583298633</v>
      </c>
      <c r="U20" s="43">
        <f>U21+U22</f>
        <v>167.74442180149265</v>
      </c>
      <c r="V20" s="43">
        <v>-373</v>
      </c>
      <c r="W20" s="43">
        <f>W21+W22</f>
        <v>-205.25557819850735</v>
      </c>
      <c r="X20" s="43">
        <f>X21+X22</f>
        <v>83.87832550134985</v>
      </c>
      <c r="Y20" s="43">
        <v>-2347</v>
      </c>
      <c r="Z20" s="43">
        <f>Z21+Z22</f>
        <v>-2263.12167449865</v>
      </c>
      <c r="AA20" s="43">
        <f>AA21+AA22</f>
        <v>138.49514087606332</v>
      </c>
      <c r="AB20" s="43">
        <v>-432</v>
      </c>
      <c r="AC20" s="43">
        <f>AC21+AC22</f>
        <v>-293.5048591239367</v>
      </c>
      <c r="AD20" s="43">
        <f>AD21+AD22</f>
        <v>118.30688890462909</v>
      </c>
      <c r="AE20" s="43">
        <v>1634</v>
      </c>
      <c r="AF20" s="43">
        <f>AF21+AF22</f>
        <v>1752.3068889046292</v>
      </c>
      <c r="AG20" s="43"/>
      <c r="AH20" s="60">
        <v>6</v>
      </c>
      <c r="AI20" s="61" t="s">
        <v>73</v>
      </c>
      <c r="AJ20" s="41">
        <v>6</v>
      </c>
      <c r="AK20" s="42" t="s">
        <v>95</v>
      </c>
      <c r="AL20" s="43">
        <f>AL21+AL22</f>
        <v>125.36880447790608</v>
      </c>
      <c r="AM20" s="43">
        <v>1333</v>
      </c>
      <c r="AN20" s="43">
        <f>AN21+AN22</f>
        <v>1458.368804477906</v>
      </c>
      <c r="AO20" s="43">
        <f>AO21+AO22</f>
        <v>144.2772505002322</v>
      </c>
      <c r="AP20" s="43">
        <v>-1806</v>
      </c>
      <c r="AQ20" s="43">
        <f>AQ21+AQ22</f>
        <v>-1661.7227494997678</v>
      </c>
      <c r="AR20" s="43">
        <f>AR21+AR22</f>
        <v>154.40026196898384</v>
      </c>
      <c r="AS20" s="43">
        <v>1122</v>
      </c>
      <c r="AT20" s="43">
        <f>AT21+AT22</f>
        <v>1276.4002619689838</v>
      </c>
      <c r="AU20" s="43">
        <f>AU21+AU22</f>
        <v>183.01348420270332</v>
      </c>
      <c r="AV20" s="43">
        <v>3300</v>
      </c>
      <c r="AW20" s="43">
        <f>AW21+AW22</f>
        <v>3483.0134842027032</v>
      </c>
      <c r="AX20" s="43">
        <f>AX21+AX22</f>
        <v>183.94695786659355</v>
      </c>
      <c r="AY20" s="43">
        <v>1732</v>
      </c>
      <c r="AZ20" s="43">
        <f>AZ21+AZ22</f>
        <v>1915.9469578665935</v>
      </c>
      <c r="BA20" s="43">
        <f>BA21+BA22</f>
        <v>177.99929014270606</v>
      </c>
      <c r="BB20" s="43">
        <v>-4106</v>
      </c>
      <c r="BC20" s="43">
        <f>BC21+BC22</f>
        <v>-3928.0007098572937</v>
      </c>
      <c r="BD20" s="43">
        <f>BD21+BD22</f>
        <v>209.80238030335303</v>
      </c>
      <c r="BE20" s="43">
        <v>-1645</v>
      </c>
      <c r="BF20" s="43">
        <f>BF21+BF22</f>
        <v>-1435.197619696647</v>
      </c>
      <c r="BG20" s="43">
        <f>BG21+BG22</f>
        <v>244.62718095383147</v>
      </c>
      <c r="BH20" s="43">
        <v>2174</v>
      </c>
      <c r="BI20" s="43">
        <f>BI21+BI22</f>
        <v>2418.6271809538316</v>
      </c>
      <c r="BJ20" s="45">
        <f>BJ21+BJ22</f>
        <v>326.83340090265546</v>
      </c>
      <c r="BK20" s="45">
        <v>141</v>
      </c>
      <c r="BL20" s="45">
        <f>BL21+BL22</f>
        <v>467.83340090265546</v>
      </c>
      <c r="BM20" s="43">
        <f>BM21+BM22</f>
        <v>365.4123522953686</v>
      </c>
      <c r="BN20" s="43">
        <v>6873</v>
      </c>
      <c r="BO20" s="43">
        <f>BO21+BO22</f>
        <v>7238.412352295368</v>
      </c>
      <c r="BP20" s="43"/>
      <c r="BQ20" s="41">
        <v>6</v>
      </c>
      <c r="BR20" s="61" t="s">
        <v>73</v>
      </c>
      <c r="BS20" s="41">
        <v>6</v>
      </c>
      <c r="BT20" s="42" t="s">
        <v>95</v>
      </c>
      <c r="BU20" s="43">
        <f>BU21+BU22</f>
        <v>208.69229374212176</v>
      </c>
      <c r="BV20" s="43">
        <v>7625</v>
      </c>
      <c r="BW20" s="43">
        <f>BW21+BW22</f>
        <v>7833.692293742121</v>
      </c>
      <c r="BX20" s="43">
        <f>BX21+BX22</f>
        <v>168.23810962468997</v>
      </c>
      <c r="BY20" s="43">
        <v>6220</v>
      </c>
      <c r="BZ20" s="43">
        <f>BZ21+BZ22</f>
        <v>6388.23810962469</v>
      </c>
      <c r="CA20" s="43">
        <f>CA21+CA22</f>
        <v>336.7674972553165</v>
      </c>
      <c r="CB20" s="43">
        <v>-11444</v>
      </c>
      <c r="CC20" s="43">
        <f>CC21+CC22</f>
        <v>-11107.232502744684</v>
      </c>
      <c r="CD20" s="43">
        <f>CD21+CD22</f>
        <v>401.5242853657545</v>
      </c>
      <c r="CE20" s="43">
        <v>-6359</v>
      </c>
      <c r="CF20" s="43">
        <f>CF21+CF22</f>
        <v>-5957.475714634245</v>
      </c>
      <c r="CG20" s="43">
        <f>CG21+CG22</f>
        <v>474.43</v>
      </c>
      <c r="CH20" s="43">
        <v>-157</v>
      </c>
      <c r="CI20" s="43">
        <f>CI21+CI22</f>
        <v>317.43</v>
      </c>
      <c r="CJ20" s="43"/>
      <c r="CK20" s="41">
        <v>6</v>
      </c>
      <c r="CL20" s="44" t="s">
        <v>73</v>
      </c>
    </row>
    <row r="21" spans="1:90" ht="45" customHeight="1">
      <c r="A21" s="20">
        <v>6.1</v>
      </c>
      <c r="B21" s="51" t="s">
        <v>101</v>
      </c>
      <c r="C21" s="47">
        <v>36.00710374731646</v>
      </c>
      <c r="D21" s="43">
        <v>-81</v>
      </c>
      <c r="E21" s="47">
        <f>D21+C21</f>
        <v>-44.99289625268354</v>
      </c>
      <c r="F21" s="47">
        <v>46.290122487836115</v>
      </c>
      <c r="G21" s="43">
        <v>386</v>
      </c>
      <c r="H21" s="47">
        <f>G21+F21</f>
        <v>432.29012248783613</v>
      </c>
      <c r="I21" s="47">
        <v>51.07991015535075</v>
      </c>
      <c r="J21" s="43">
        <v>6</v>
      </c>
      <c r="K21" s="47">
        <f>J21+I21</f>
        <v>57.07991015535075</v>
      </c>
      <c r="L21" s="47">
        <v>76.77287921581305</v>
      </c>
      <c r="M21" s="43">
        <v>417</v>
      </c>
      <c r="N21" s="47">
        <f>M21+L21</f>
        <v>493.7728792158131</v>
      </c>
      <c r="O21" s="47">
        <v>120.04990414921855</v>
      </c>
      <c r="P21" s="43">
        <v>909</v>
      </c>
      <c r="Q21" s="47">
        <f>P21+O21</f>
        <v>1029.0499041492185</v>
      </c>
      <c r="R21" s="47">
        <v>153.3517772048626</v>
      </c>
      <c r="S21" s="43">
        <v>-62</v>
      </c>
      <c r="T21" s="47">
        <f>S21+R21</f>
        <v>91.3517772048626</v>
      </c>
      <c r="U21" s="47">
        <v>142.9806443074656</v>
      </c>
      <c r="V21" s="43">
        <v>-372</v>
      </c>
      <c r="W21" s="47">
        <f>V21+U21</f>
        <v>-229.0193556925344</v>
      </c>
      <c r="X21" s="47">
        <v>67.1156521556672</v>
      </c>
      <c r="Y21" s="43">
        <v>-2349</v>
      </c>
      <c r="Z21" s="47">
        <f>Y21+X21</f>
        <v>-2281.8843478443328</v>
      </c>
      <c r="AA21" s="47">
        <v>112.78106649900086</v>
      </c>
      <c r="AB21" s="43">
        <v>-432</v>
      </c>
      <c r="AC21" s="47">
        <f>AB21+AA21</f>
        <v>-319.2189335009991</v>
      </c>
      <c r="AD21" s="47">
        <v>96.1560654285712</v>
      </c>
      <c r="AE21" s="43">
        <v>1631</v>
      </c>
      <c r="AF21" s="47">
        <f>AE21+AD21</f>
        <v>1727.1560654285713</v>
      </c>
      <c r="AG21" s="47"/>
      <c r="AH21" s="62">
        <v>6.1</v>
      </c>
      <c r="AI21" s="59" t="s">
        <v>52</v>
      </c>
      <c r="AJ21" s="20">
        <v>6.1</v>
      </c>
      <c r="AK21" s="51" t="s">
        <v>101</v>
      </c>
      <c r="AL21" s="47">
        <v>102.87492724050095</v>
      </c>
      <c r="AM21" s="43">
        <v>1333</v>
      </c>
      <c r="AN21" s="47">
        <f>AM21+AL21</f>
        <v>1435.874927240501</v>
      </c>
      <c r="AO21" s="47">
        <v>119.41176164943936</v>
      </c>
      <c r="AP21" s="43">
        <v>-1801</v>
      </c>
      <c r="AQ21" s="47">
        <f>AP21+AO21</f>
        <v>-1681.5882383505607</v>
      </c>
      <c r="AR21" s="47">
        <v>129.3092115482323</v>
      </c>
      <c r="AS21" s="43">
        <v>1113</v>
      </c>
      <c r="AT21" s="47">
        <f>AS21+AR21</f>
        <v>1242.3092115482323</v>
      </c>
      <c r="AU21" s="47">
        <v>159.17686968649963</v>
      </c>
      <c r="AV21" s="43">
        <v>3300</v>
      </c>
      <c r="AW21" s="47">
        <f>AV21+AU21</f>
        <v>3459.1768696864997</v>
      </c>
      <c r="AX21" s="47">
        <v>153.00762213733282</v>
      </c>
      <c r="AY21" s="43">
        <v>1733</v>
      </c>
      <c r="AZ21" s="47">
        <f>AY21+AX21</f>
        <v>1886.0076221373329</v>
      </c>
      <c r="BA21" s="47">
        <v>142.89846092604776</v>
      </c>
      <c r="BB21" s="43">
        <v>-4100</v>
      </c>
      <c r="BC21" s="47">
        <f>BB21+BA21</f>
        <v>-3957.101539073952</v>
      </c>
      <c r="BD21" s="47">
        <v>200.52035334514406</v>
      </c>
      <c r="BE21" s="43">
        <v>-1645</v>
      </c>
      <c r="BF21" s="47">
        <f>BE21+BD21</f>
        <v>-1444.479646654856</v>
      </c>
      <c r="BG21" s="47">
        <v>202.73560985895836</v>
      </c>
      <c r="BH21" s="43">
        <v>2178</v>
      </c>
      <c r="BI21" s="47">
        <f>BH21+BG21</f>
        <v>2380.7356098589585</v>
      </c>
      <c r="BJ21" s="49">
        <v>268.9428134683733</v>
      </c>
      <c r="BK21" s="45">
        <v>158</v>
      </c>
      <c r="BL21" s="49">
        <f>BK21+BJ21</f>
        <v>426.9428134683733</v>
      </c>
      <c r="BM21" s="47">
        <v>318.55235229536856</v>
      </c>
      <c r="BN21" s="43">
        <v>6883</v>
      </c>
      <c r="BO21" s="47">
        <f>BN21+BM21</f>
        <v>7201.552352295368</v>
      </c>
      <c r="BP21" s="47"/>
      <c r="BQ21" s="20">
        <v>6.1</v>
      </c>
      <c r="BR21" s="59" t="s">
        <v>52</v>
      </c>
      <c r="BS21" s="20">
        <v>6.1</v>
      </c>
      <c r="BT21" s="51" t="s">
        <v>101</v>
      </c>
      <c r="BU21" s="47">
        <v>157.07229374212176</v>
      </c>
      <c r="BV21" s="43">
        <v>7626</v>
      </c>
      <c r="BW21" s="47">
        <f>BV21+BU21</f>
        <v>7783.0722937421215</v>
      </c>
      <c r="BX21" s="47">
        <v>183.92810962468997</v>
      </c>
      <c r="BY21" s="43">
        <v>6228</v>
      </c>
      <c r="BZ21" s="47">
        <f>BY21+BX21</f>
        <v>6411.92810962469</v>
      </c>
      <c r="CA21" s="47">
        <v>304.30749725531655</v>
      </c>
      <c r="CB21" s="43">
        <v>-11442</v>
      </c>
      <c r="CC21" s="47">
        <f>CB21+CA21</f>
        <v>-11137.692502744683</v>
      </c>
      <c r="CD21" s="47">
        <v>368.6542853657545</v>
      </c>
      <c r="CE21" s="43">
        <v>-6356</v>
      </c>
      <c r="CF21" s="47">
        <f>CE21+CD21</f>
        <v>-5987.345714634245</v>
      </c>
      <c r="CG21" s="47">
        <v>402.11</v>
      </c>
      <c r="CH21" s="43">
        <v>-149</v>
      </c>
      <c r="CI21" s="47">
        <f>CH21+CG21</f>
        <v>253.11</v>
      </c>
      <c r="CJ21" s="47"/>
      <c r="CK21" s="20">
        <v>6.1</v>
      </c>
      <c r="CL21" s="48" t="s">
        <v>52</v>
      </c>
    </row>
    <row r="22" spans="1:90" ht="45" customHeight="1">
      <c r="A22" s="20">
        <v>6.2</v>
      </c>
      <c r="B22" s="51" t="s">
        <v>102</v>
      </c>
      <c r="C22" s="47">
        <v>14.814452037647339</v>
      </c>
      <c r="D22" s="43">
        <v>0</v>
      </c>
      <c r="E22" s="47">
        <f>D22+C22</f>
        <v>14.814452037647339</v>
      </c>
      <c r="F22" s="47">
        <v>31.720346810736572</v>
      </c>
      <c r="G22" s="43">
        <v>1</v>
      </c>
      <c r="H22" s="47">
        <f>G22+F22</f>
        <v>32.72034681073657</v>
      </c>
      <c r="I22" s="47">
        <v>46.86579865043931</v>
      </c>
      <c r="J22" s="43">
        <v>3</v>
      </c>
      <c r="K22" s="47">
        <f>J22+I22</f>
        <v>49.86579865043931</v>
      </c>
      <c r="L22" s="47">
        <v>28.19901931911709</v>
      </c>
      <c r="M22" s="43">
        <v>0</v>
      </c>
      <c r="N22" s="47">
        <f>M22+L22</f>
        <v>28.19901931911709</v>
      </c>
      <c r="O22" s="47">
        <v>20.63257468254706</v>
      </c>
      <c r="P22" s="43">
        <v>2</v>
      </c>
      <c r="Q22" s="47">
        <f>P22+O22</f>
        <v>22.63257468254706</v>
      </c>
      <c r="R22" s="47">
        <v>25.64266862812373</v>
      </c>
      <c r="S22" s="43">
        <v>1</v>
      </c>
      <c r="T22" s="47">
        <f>S22+R22</f>
        <v>26.64266862812373</v>
      </c>
      <c r="U22" s="47">
        <v>24.76377749402704</v>
      </c>
      <c r="V22" s="43">
        <v>-1</v>
      </c>
      <c r="W22" s="47">
        <f>V22+U22</f>
        <v>23.76377749402704</v>
      </c>
      <c r="X22" s="47">
        <v>16.76267334568264</v>
      </c>
      <c r="Y22" s="43">
        <v>2</v>
      </c>
      <c r="Z22" s="47">
        <f>Y22+X22</f>
        <v>18.76267334568264</v>
      </c>
      <c r="AA22" s="47">
        <v>25.714074377062467</v>
      </c>
      <c r="AB22" s="43">
        <v>0</v>
      </c>
      <c r="AC22" s="47">
        <f>AB22+AA22</f>
        <v>25.714074377062467</v>
      </c>
      <c r="AD22" s="47">
        <v>22.150823476057894</v>
      </c>
      <c r="AE22" s="43">
        <v>3</v>
      </c>
      <c r="AF22" s="47">
        <f>AE22+AD22</f>
        <v>25.150823476057894</v>
      </c>
      <c r="AG22" s="47"/>
      <c r="AH22" s="62">
        <v>6.2</v>
      </c>
      <c r="AI22" s="59" t="s">
        <v>53</v>
      </c>
      <c r="AJ22" s="20">
        <v>6.2</v>
      </c>
      <c r="AK22" s="51" t="s">
        <v>102</v>
      </c>
      <c r="AL22" s="47">
        <v>22.49387723740513</v>
      </c>
      <c r="AM22" s="43">
        <v>0</v>
      </c>
      <c r="AN22" s="47">
        <f>AM22+AL22</f>
        <v>22.49387723740513</v>
      </c>
      <c r="AO22" s="47">
        <v>24.865488850792858</v>
      </c>
      <c r="AP22" s="43">
        <v>-5</v>
      </c>
      <c r="AQ22" s="47">
        <f>AP22+AO22</f>
        <v>19.865488850792858</v>
      </c>
      <c r="AR22" s="47">
        <v>25.09105042075155</v>
      </c>
      <c r="AS22" s="43">
        <v>9</v>
      </c>
      <c r="AT22" s="47">
        <f>AS22+AR22</f>
        <v>34.09105042075155</v>
      </c>
      <c r="AU22" s="47">
        <v>23.836614516203685</v>
      </c>
      <c r="AV22" s="43">
        <v>0</v>
      </c>
      <c r="AW22" s="47">
        <f>AV22+AU22</f>
        <v>23.836614516203685</v>
      </c>
      <c r="AX22" s="47">
        <v>30.939335729260726</v>
      </c>
      <c r="AY22" s="43">
        <v>-1</v>
      </c>
      <c r="AZ22" s="47">
        <f>AY22+AX22</f>
        <v>29.939335729260726</v>
      </c>
      <c r="BA22" s="47">
        <v>35.10082921665828</v>
      </c>
      <c r="BB22" s="43">
        <v>-6</v>
      </c>
      <c r="BC22" s="47">
        <f>BB22+BA22</f>
        <v>29.100829216658283</v>
      </c>
      <c r="BD22" s="47">
        <v>9.282026958208972</v>
      </c>
      <c r="BE22" s="43">
        <v>0</v>
      </c>
      <c r="BF22" s="47">
        <f>BE22+BD22</f>
        <v>9.282026958208972</v>
      </c>
      <c r="BG22" s="47">
        <v>41.891571094873115</v>
      </c>
      <c r="BH22" s="43">
        <v>-4</v>
      </c>
      <c r="BI22" s="47">
        <f>BH22+BG22</f>
        <v>37.891571094873115</v>
      </c>
      <c r="BJ22" s="49">
        <v>57.89058743428217</v>
      </c>
      <c r="BK22" s="45">
        <v>-17</v>
      </c>
      <c r="BL22" s="49">
        <f>BK22+BJ22</f>
        <v>40.89058743428217</v>
      </c>
      <c r="BM22" s="47">
        <v>46.86</v>
      </c>
      <c r="BN22" s="43">
        <v>-10</v>
      </c>
      <c r="BO22" s="47">
        <f>BN22+BM22</f>
        <v>36.86</v>
      </c>
      <c r="BP22" s="47"/>
      <c r="BQ22" s="20">
        <v>6.2</v>
      </c>
      <c r="BR22" s="59" t="s">
        <v>53</v>
      </c>
      <c r="BS22" s="20">
        <v>6.2</v>
      </c>
      <c r="BT22" s="51" t="s">
        <v>102</v>
      </c>
      <c r="BU22" s="47">
        <v>51.62</v>
      </c>
      <c r="BV22" s="43">
        <v>-1</v>
      </c>
      <c r="BW22" s="47">
        <f>BV22+BU22</f>
        <v>50.62</v>
      </c>
      <c r="BX22" s="47">
        <v>-15.69</v>
      </c>
      <c r="BY22" s="43">
        <v>-8</v>
      </c>
      <c r="BZ22" s="47">
        <f>BY22+BX22</f>
        <v>-23.689999999999998</v>
      </c>
      <c r="CA22" s="47">
        <v>32.459999999999994</v>
      </c>
      <c r="CB22" s="43">
        <v>-2</v>
      </c>
      <c r="CC22" s="47">
        <f>CB22+CA22</f>
        <v>30.459999999999994</v>
      </c>
      <c r="CD22" s="47">
        <v>32.870000000000005</v>
      </c>
      <c r="CE22" s="43">
        <v>-3</v>
      </c>
      <c r="CF22" s="47">
        <f>CE22+CD22</f>
        <v>29.870000000000005</v>
      </c>
      <c r="CG22" s="47">
        <v>72.32</v>
      </c>
      <c r="CH22" s="43">
        <v>-8</v>
      </c>
      <c r="CI22" s="47">
        <f>CH22+CG22</f>
        <v>64.32</v>
      </c>
      <c r="CJ22" s="47"/>
      <c r="CK22" s="20">
        <v>6.2</v>
      </c>
      <c r="CL22" s="48" t="s">
        <v>53</v>
      </c>
    </row>
    <row r="23" spans="1:90" s="39" customFormat="1" ht="45" customHeight="1">
      <c r="A23" s="41">
        <v>7</v>
      </c>
      <c r="B23" s="42" t="s">
        <v>103</v>
      </c>
      <c r="C23" s="43">
        <f>C24+C25+C26+C27</f>
        <v>1714.5679739065235</v>
      </c>
      <c r="D23" s="43">
        <v>122</v>
      </c>
      <c r="E23" s="43">
        <f>E24+E25+E26+E27</f>
        <v>1836.5679739065235</v>
      </c>
      <c r="F23" s="43">
        <f>F24+F25+F26+F27</f>
        <v>2070.0109278631917</v>
      </c>
      <c r="G23" s="43">
        <v>54</v>
      </c>
      <c r="H23" s="43">
        <f>H24+H25+H26+H27</f>
        <v>2124.0109278631917</v>
      </c>
      <c r="I23" s="43">
        <f>I24+I25+I26+I27</f>
        <v>2585.8519856474163</v>
      </c>
      <c r="J23" s="43">
        <v>-7</v>
      </c>
      <c r="K23" s="43">
        <f>K24+K25+K26+K27</f>
        <v>2578.8519856474163</v>
      </c>
      <c r="L23" s="43">
        <f>L24+L25+L26+L27</f>
        <v>2606.960586052024</v>
      </c>
      <c r="M23" s="43">
        <v>-43</v>
      </c>
      <c r="N23" s="43">
        <f>N24+N25+N26+N27</f>
        <v>2563.960586052024</v>
      </c>
      <c r="O23" s="43">
        <f>O24+O25+O26+O27</f>
        <v>3327.577177414368</v>
      </c>
      <c r="P23" s="43">
        <v>68</v>
      </c>
      <c r="Q23" s="43">
        <f>Q24+Q25+Q26+Q27</f>
        <v>3395.577177414368</v>
      </c>
      <c r="R23" s="43">
        <f>R24+R25+R26+R27</f>
        <v>3445.3506480483948</v>
      </c>
      <c r="S23" s="43">
        <v>11</v>
      </c>
      <c r="T23" s="43">
        <f>T24+T25+T26+T27</f>
        <v>3456.3506480483948</v>
      </c>
      <c r="U23" s="43">
        <f>U24+U25+U26+U27</f>
        <v>5172.036045659855</v>
      </c>
      <c r="V23" s="43">
        <v>1</v>
      </c>
      <c r="W23" s="43">
        <f>W24+W25+W26+W27</f>
        <v>5173.036045659855</v>
      </c>
      <c r="X23" s="43">
        <f>X24+X25+X26+X27</f>
        <v>4662.12978805604</v>
      </c>
      <c r="Y23" s="43">
        <v>93</v>
      </c>
      <c r="Z23" s="43">
        <f>Z24+Z25+Z26+Z27</f>
        <v>4755.12978805604</v>
      </c>
      <c r="AA23" s="43">
        <f>AA24+AA25+AA26+AA27</f>
        <v>6186.780305383613</v>
      </c>
      <c r="AB23" s="43">
        <v>70</v>
      </c>
      <c r="AC23" s="43">
        <f>AC24+AC25+AC26+AC27</f>
        <v>6256.780305383613</v>
      </c>
      <c r="AD23" s="43">
        <f>AD24+AD25+AD26+AD27</f>
        <v>7500.805005171905</v>
      </c>
      <c r="AE23" s="43">
        <v>224</v>
      </c>
      <c r="AF23" s="43">
        <f>AF24+AF25+AF26+AF27</f>
        <v>7724.805005171905</v>
      </c>
      <c r="AG23" s="43"/>
      <c r="AH23" s="60">
        <v>7</v>
      </c>
      <c r="AI23" s="61" t="s">
        <v>65</v>
      </c>
      <c r="AJ23" s="41">
        <v>7</v>
      </c>
      <c r="AK23" s="42" t="s">
        <v>103</v>
      </c>
      <c r="AL23" s="43">
        <f>AL24+AL25+AL26+AL27</f>
        <v>8007.371751870486</v>
      </c>
      <c r="AM23" s="43">
        <v>80</v>
      </c>
      <c r="AN23" s="43">
        <f>AN24+AN25+AN26+AN27</f>
        <v>8087.371751870486</v>
      </c>
      <c r="AO23" s="43">
        <f>AO24+AO25+AO26+AO27</f>
        <v>9812.208819029363</v>
      </c>
      <c r="AP23" s="43">
        <v>-414</v>
      </c>
      <c r="AQ23" s="43">
        <f>AQ24+AQ25+AQ26+AQ27</f>
        <v>9398.208819029363</v>
      </c>
      <c r="AR23" s="43">
        <f>AR24+AR25+AR26+AR27</f>
        <v>12285.7463704664</v>
      </c>
      <c r="AS23" s="43">
        <v>235</v>
      </c>
      <c r="AT23" s="43">
        <f>AT24+AT25+AT26+AT27</f>
        <v>12520.7463704664</v>
      </c>
      <c r="AU23" s="43">
        <f>AU24+AU25+AU26+AU27</f>
        <v>15865.820428993036</v>
      </c>
      <c r="AV23" s="43">
        <v>365</v>
      </c>
      <c r="AW23" s="43">
        <f>AW24+AW25+AW26+AW27</f>
        <v>16230.820428993036</v>
      </c>
      <c r="AX23" s="43">
        <f>AX24+AX25+AX26+AX27</f>
        <v>16311.517558831434</v>
      </c>
      <c r="AY23" s="43">
        <v>-271</v>
      </c>
      <c r="AZ23" s="43">
        <f>AZ24+AZ25+AZ26+AZ27</f>
        <v>16040.517558831434</v>
      </c>
      <c r="BA23" s="43">
        <f>BA24+BA25+BA26+BA27</f>
        <v>17517.969329237785</v>
      </c>
      <c r="BB23" s="43">
        <v>61</v>
      </c>
      <c r="BC23" s="43">
        <f>BC24+BC25+BC26+BC27</f>
        <v>17578.969329237785</v>
      </c>
      <c r="BD23" s="43">
        <f>BD24+BD25+BD26+BD27</f>
        <v>18359.256691457587</v>
      </c>
      <c r="BE23" s="43">
        <v>-477</v>
      </c>
      <c r="BF23" s="43">
        <f>BF24+BF25+BF26+BF27</f>
        <v>17882.256691457587</v>
      </c>
      <c r="BG23" s="43">
        <f>BG24+BG25+BG26+BG27</f>
        <v>18554.19496697102</v>
      </c>
      <c r="BH23" s="43">
        <v>261</v>
      </c>
      <c r="BI23" s="43">
        <f>BI24+BI25+BI26+BI27</f>
        <v>18815.19496697102</v>
      </c>
      <c r="BJ23" s="45">
        <f>BJ24+BJ25+BJ26+BJ27</f>
        <v>19724.453254440603</v>
      </c>
      <c r="BK23" s="45">
        <v>276</v>
      </c>
      <c r="BL23" s="45">
        <f>BL24+BL25+BL26+BL27</f>
        <v>20000.453254440603</v>
      </c>
      <c r="BM23" s="43">
        <f>BM24+BM25+BM26+BM27</f>
        <v>22947.9226383871</v>
      </c>
      <c r="BN23" s="43">
        <v>201</v>
      </c>
      <c r="BO23" s="43">
        <f>BO24+BO25+BO26+BO27</f>
        <v>23148.9226383871</v>
      </c>
      <c r="BP23" s="43"/>
      <c r="BQ23" s="41">
        <v>7</v>
      </c>
      <c r="BR23" s="61" t="s">
        <v>65</v>
      </c>
      <c r="BS23" s="41">
        <v>7</v>
      </c>
      <c r="BT23" s="42" t="s">
        <v>103</v>
      </c>
      <c r="BU23" s="43">
        <f>BU24+BU25+BU26+BU27</f>
        <v>29436.65516129032</v>
      </c>
      <c r="BV23" s="43">
        <v>2889</v>
      </c>
      <c r="BW23" s="43">
        <f>BW24+BW25+BW26+BW27</f>
        <v>32325.65516129032</v>
      </c>
      <c r="BX23" s="43">
        <f>BX24+BX25+BX26+BX27</f>
        <v>28350.078064516132</v>
      </c>
      <c r="BY23" s="43">
        <v>1938</v>
      </c>
      <c r="BZ23" s="43">
        <f>BZ24+BZ25+BZ26+BZ27</f>
        <v>30288.078064516132</v>
      </c>
      <c r="CA23" s="43">
        <f>CA24+CA25+CA26+CA27</f>
        <v>26346.03064516129</v>
      </c>
      <c r="CB23" s="43">
        <v>102</v>
      </c>
      <c r="CC23" s="43">
        <f>CC24+CC25+CC26+CC27</f>
        <v>26448.03064516129</v>
      </c>
      <c r="CD23" s="43">
        <f>CD24+CD25+CD26+CD27</f>
        <v>21304.28806451613</v>
      </c>
      <c r="CE23" s="43">
        <v>380</v>
      </c>
      <c r="CF23" s="43">
        <f>CF24+CF25+CF26+CF27</f>
        <v>21684.28806451613</v>
      </c>
      <c r="CG23" s="43">
        <f>CG24+CG25+CG26+CG27</f>
        <v>24834.03</v>
      </c>
      <c r="CH23" s="43">
        <v>-323</v>
      </c>
      <c r="CI23" s="43">
        <f>CI24+CI25+CI26+CI27</f>
        <v>24511.03</v>
      </c>
      <c r="CJ23" s="43"/>
      <c r="CK23" s="41">
        <v>7</v>
      </c>
      <c r="CL23" s="44" t="s">
        <v>65</v>
      </c>
    </row>
    <row r="24" spans="1:90" ht="45" customHeight="1">
      <c r="A24" s="20">
        <v>7.1</v>
      </c>
      <c r="B24" s="46" t="s">
        <v>112</v>
      </c>
      <c r="C24" s="47">
        <v>731.7457613547407</v>
      </c>
      <c r="D24" s="43">
        <v>76</v>
      </c>
      <c r="E24" s="47">
        <f>D24+C24</f>
        <v>807.7457613547407</v>
      </c>
      <c r="F24" s="47">
        <v>953.2326528211097</v>
      </c>
      <c r="G24" s="43">
        <v>12</v>
      </c>
      <c r="H24" s="47">
        <f>G24+F24</f>
        <v>965.2326528211097</v>
      </c>
      <c r="I24" s="47">
        <v>1087.4752921515296</v>
      </c>
      <c r="J24" s="43">
        <v>-47</v>
      </c>
      <c r="K24" s="47">
        <f>J24+I24</f>
        <v>1040.4752921515296</v>
      </c>
      <c r="L24" s="47">
        <v>1217.4864536539262</v>
      </c>
      <c r="M24" s="43">
        <v>-40</v>
      </c>
      <c r="N24" s="47">
        <f>M24+L24</f>
        <v>1177.4864536539262</v>
      </c>
      <c r="O24" s="47">
        <v>1424.4505967131952</v>
      </c>
      <c r="P24" s="43">
        <v>-26</v>
      </c>
      <c r="Q24" s="47">
        <f>P24+O24</f>
        <v>1398.4505967131952</v>
      </c>
      <c r="R24" s="47">
        <v>1647.1834919699863</v>
      </c>
      <c r="S24" s="43">
        <v>22</v>
      </c>
      <c r="T24" s="47">
        <f>S24+R24</f>
        <v>1669.1834919699863</v>
      </c>
      <c r="U24" s="47">
        <v>2322.793061922699</v>
      </c>
      <c r="V24" s="43">
        <v>-22</v>
      </c>
      <c r="W24" s="47">
        <f>V24+U24</f>
        <v>2300.793061922699</v>
      </c>
      <c r="X24" s="47">
        <v>2082.4874625849484</v>
      </c>
      <c r="Y24" s="43">
        <v>65</v>
      </c>
      <c r="Z24" s="47">
        <f>Y24+X24</f>
        <v>2147.4874625849484</v>
      </c>
      <c r="AA24" s="47">
        <v>2585.676786198669</v>
      </c>
      <c r="AB24" s="43">
        <v>30</v>
      </c>
      <c r="AC24" s="47">
        <f>AB24+AA24</f>
        <v>2615.676786198669</v>
      </c>
      <c r="AD24" s="47">
        <v>2564.2196179239636</v>
      </c>
      <c r="AE24" s="43">
        <v>41</v>
      </c>
      <c r="AF24" s="47">
        <f>AE24+AD24</f>
        <v>2605.2196179239636</v>
      </c>
      <c r="AG24" s="47"/>
      <c r="AH24" s="62">
        <v>7.1</v>
      </c>
      <c r="AI24" s="59" t="s">
        <v>54</v>
      </c>
      <c r="AJ24" s="20">
        <v>7.1</v>
      </c>
      <c r="AK24" s="46" t="s">
        <v>112</v>
      </c>
      <c r="AL24" s="47">
        <v>3047.266745423622</v>
      </c>
      <c r="AM24" s="43">
        <v>-9</v>
      </c>
      <c r="AN24" s="47">
        <f>AM24+AL24</f>
        <v>3038.266745423622</v>
      </c>
      <c r="AO24" s="47">
        <v>3361.530284679776</v>
      </c>
      <c r="AP24" s="43">
        <v>-75</v>
      </c>
      <c r="AQ24" s="47">
        <f>AP24+AO24</f>
        <v>3286.530284679776</v>
      </c>
      <c r="AR24" s="47">
        <v>4751.313015313221</v>
      </c>
      <c r="AS24" s="43">
        <v>113</v>
      </c>
      <c r="AT24" s="47">
        <f>AS24+AR24</f>
        <v>4864.313015313221</v>
      </c>
      <c r="AU24" s="47">
        <v>5033.794056071037</v>
      </c>
      <c r="AV24" s="43">
        <v>507</v>
      </c>
      <c r="AW24" s="47">
        <f>AV24+AU24</f>
        <v>5540.794056071037</v>
      </c>
      <c r="AX24" s="47">
        <v>5263.3658455357045</v>
      </c>
      <c r="AY24" s="43">
        <v>-349</v>
      </c>
      <c r="AZ24" s="47">
        <f>AY24+AX24</f>
        <v>4914.3658455357045</v>
      </c>
      <c r="BA24" s="47">
        <v>5500.1322522905375</v>
      </c>
      <c r="BB24" s="43">
        <v>-367</v>
      </c>
      <c r="BC24" s="47">
        <f>BB24+BA24</f>
        <v>5133.1322522905375</v>
      </c>
      <c r="BD24" s="47">
        <v>5989.071863171959</v>
      </c>
      <c r="BE24" s="43">
        <v>-105</v>
      </c>
      <c r="BF24" s="47">
        <f>BE24+BD24</f>
        <v>5884.071863171959</v>
      </c>
      <c r="BG24" s="47">
        <v>5034.3467905141115</v>
      </c>
      <c r="BH24" s="43">
        <v>-29</v>
      </c>
      <c r="BI24" s="47">
        <f>BH24+BG24</f>
        <v>5005.3467905141115</v>
      </c>
      <c r="BJ24" s="49">
        <v>5049.4567216544365</v>
      </c>
      <c r="BK24" s="45">
        <v>-101</v>
      </c>
      <c r="BL24" s="49">
        <f>BK24+BJ24</f>
        <v>4948.4567216544365</v>
      </c>
      <c r="BM24" s="47">
        <v>5120.99128</v>
      </c>
      <c r="BN24" s="43">
        <v>186</v>
      </c>
      <c r="BO24" s="47">
        <f>BN24+BM24</f>
        <v>5306.99128</v>
      </c>
      <c r="BP24" s="47"/>
      <c r="BQ24" s="20">
        <v>7.1</v>
      </c>
      <c r="BR24" s="59" t="s">
        <v>54</v>
      </c>
      <c r="BS24" s="20">
        <v>7.1</v>
      </c>
      <c r="BT24" s="46" t="s">
        <v>112</v>
      </c>
      <c r="BU24" s="47">
        <v>5478.57</v>
      </c>
      <c r="BV24" s="43">
        <v>-49</v>
      </c>
      <c r="BW24" s="47">
        <f>BV24+BU24</f>
        <v>5429.57</v>
      </c>
      <c r="BX24" s="47">
        <v>6850.59</v>
      </c>
      <c r="BY24" s="43">
        <v>-70</v>
      </c>
      <c r="BZ24" s="47">
        <f>BY24+BX24</f>
        <v>6780.59</v>
      </c>
      <c r="CA24" s="47">
        <v>9081.14</v>
      </c>
      <c r="CB24" s="43">
        <v>-18</v>
      </c>
      <c r="CC24" s="47">
        <f>CB24+CA24</f>
        <v>9063.14</v>
      </c>
      <c r="CD24" s="47">
        <v>10700.12</v>
      </c>
      <c r="CE24" s="43">
        <v>177</v>
      </c>
      <c r="CF24" s="47">
        <f>CE24+CD24</f>
        <v>10877.12</v>
      </c>
      <c r="CG24" s="47">
        <v>12975.3</v>
      </c>
      <c r="CH24" s="43">
        <v>149</v>
      </c>
      <c r="CI24" s="47">
        <f>CH24+CG24</f>
        <v>13124.3</v>
      </c>
      <c r="CJ24" s="47"/>
      <c r="CK24" s="20">
        <v>7.1</v>
      </c>
      <c r="CL24" s="48" t="s">
        <v>54</v>
      </c>
    </row>
    <row r="25" spans="1:90" ht="45" customHeight="1">
      <c r="A25" s="20">
        <v>7.2</v>
      </c>
      <c r="B25" s="50" t="s">
        <v>113</v>
      </c>
      <c r="C25" s="47">
        <v>638.0888072010184</v>
      </c>
      <c r="D25" s="43">
        <v>28</v>
      </c>
      <c r="E25" s="47">
        <f>D25+C25</f>
        <v>666.0888072010184</v>
      </c>
      <c r="F25" s="47">
        <v>568.398786882947</v>
      </c>
      <c r="G25" s="43">
        <v>17</v>
      </c>
      <c r="H25" s="47">
        <f>G25+F25</f>
        <v>585.398786882947</v>
      </c>
      <c r="I25" s="47">
        <v>881.1608125610499</v>
      </c>
      <c r="J25" s="43">
        <v>32</v>
      </c>
      <c r="K25" s="47">
        <f>J25+I25</f>
        <v>913.1608125610499</v>
      </c>
      <c r="L25" s="47">
        <v>628.6752582030031</v>
      </c>
      <c r="M25" s="43">
        <v>0</v>
      </c>
      <c r="N25" s="47">
        <f>M25+L25</f>
        <v>628.6752582030031</v>
      </c>
      <c r="O25" s="47">
        <v>1050.297800758327</v>
      </c>
      <c r="P25" s="43">
        <v>20</v>
      </c>
      <c r="Q25" s="47">
        <f>P25+O25</f>
        <v>1070.297800758327</v>
      </c>
      <c r="R25" s="47">
        <v>795.9851849235104</v>
      </c>
      <c r="S25" s="43">
        <v>-10</v>
      </c>
      <c r="T25" s="47">
        <f>S25+R25</f>
        <v>785.9851849235104</v>
      </c>
      <c r="U25" s="47">
        <v>1649.0938355479807</v>
      </c>
      <c r="V25" s="43">
        <v>22</v>
      </c>
      <c r="W25" s="47">
        <f>V25+U25</f>
        <v>1671.0938355479807</v>
      </c>
      <c r="X25" s="47">
        <v>1041.0776763613935</v>
      </c>
      <c r="Y25" s="43">
        <v>41</v>
      </c>
      <c r="Z25" s="47">
        <f>Y25+X25</f>
        <v>1082.0776763613935</v>
      </c>
      <c r="AA25" s="47">
        <v>1339.5981734180918</v>
      </c>
      <c r="AB25" s="43">
        <v>51</v>
      </c>
      <c r="AC25" s="47">
        <f>AB25+AA25</f>
        <v>1390.5981734180918</v>
      </c>
      <c r="AD25" s="47">
        <v>2203.60473780619</v>
      </c>
      <c r="AE25" s="43">
        <v>59</v>
      </c>
      <c r="AF25" s="47">
        <f>AE25+AD25</f>
        <v>2262.60473780619</v>
      </c>
      <c r="AG25" s="47"/>
      <c r="AH25" s="62">
        <v>7.2</v>
      </c>
      <c r="AI25" s="59" t="s">
        <v>55</v>
      </c>
      <c r="AJ25" s="20">
        <v>7.2</v>
      </c>
      <c r="AK25" s="50" t="s">
        <v>113</v>
      </c>
      <c r="AL25" s="47">
        <v>2018.78195775701</v>
      </c>
      <c r="AM25" s="43">
        <v>12</v>
      </c>
      <c r="AN25" s="47">
        <f>AM25+AL25</f>
        <v>2030.78195775701</v>
      </c>
      <c r="AO25" s="47">
        <v>2806.760277369922</v>
      </c>
      <c r="AP25" s="43">
        <v>-54</v>
      </c>
      <c r="AQ25" s="47">
        <f>AP25+AO25</f>
        <v>2752.760277369922</v>
      </c>
      <c r="AR25" s="47">
        <v>2406.6517924678205</v>
      </c>
      <c r="AS25" s="43">
        <v>63</v>
      </c>
      <c r="AT25" s="47">
        <f>AS25+AR25</f>
        <v>2469.6517924678205</v>
      </c>
      <c r="AU25" s="47">
        <v>4720.16560524536</v>
      </c>
      <c r="AV25" s="43">
        <v>-78</v>
      </c>
      <c r="AW25" s="47">
        <f>AV25+AU25</f>
        <v>4642.16560524536</v>
      </c>
      <c r="AX25" s="47">
        <v>3673.3887915023297</v>
      </c>
      <c r="AY25" s="43">
        <v>60</v>
      </c>
      <c r="AZ25" s="47">
        <f>AY25+AX25</f>
        <v>3733.3887915023297</v>
      </c>
      <c r="BA25" s="47">
        <v>3250.941104739868</v>
      </c>
      <c r="BB25" s="43">
        <v>127</v>
      </c>
      <c r="BC25" s="47">
        <f>BB25+BA25</f>
        <v>3377.941104739868</v>
      </c>
      <c r="BD25" s="47">
        <v>3368.3412074233106</v>
      </c>
      <c r="BE25" s="43">
        <v>-27</v>
      </c>
      <c r="BF25" s="47">
        <f>BE25+BD25</f>
        <v>3341.3412074233106</v>
      </c>
      <c r="BG25" s="47">
        <v>3126.543837188852</v>
      </c>
      <c r="BH25" s="43">
        <v>-86</v>
      </c>
      <c r="BI25" s="47">
        <f>BH25+BG25</f>
        <v>3040.543837188852</v>
      </c>
      <c r="BJ25" s="49">
        <v>3509.6878438323024</v>
      </c>
      <c r="BK25" s="45">
        <v>-76</v>
      </c>
      <c r="BL25" s="49">
        <f>BK25+BJ25</f>
        <v>3433.6878438323024</v>
      </c>
      <c r="BM25" s="47">
        <v>3800.35</v>
      </c>
      <c r="BN25" s="43">
        <v>-106</v>
      </c>
      <c r="BO25" s="47">
        <f>BN25+BM25</f>
        <v>3694.35</v>
      </c>
      <c r="BP25" s="47"/>
      <c r="BQ25" s="20">
        <v>7.2</v>
      </c>
      <c r="BR25" s="59" t="s">
        <v>55</v>
      </c>
      <c r="BS25" s="20">
        <v>7.2</v>
      </c>
      <c r="BT25" s="50" t="s">
        <v>113</v>
      </c>
      <c r="BU25" s="47">
        <v>3940.3699999999994</v>
      </c>
      <c r="BV25" s="43">
        <v>-148</v>
      </c>
      <c r="BW25" s="47">
        <f>BV25+BU25</f>
        <v>3792.3699999999994</v>
      </c>
      <c r="BX25" s="47">
        <v>2816</v>
      </c>
      <c r="BY25" s="43">
        <v>-117</v>
      </c>
      <c r="BZ25" s="47">
        <f>BY25+BX25</f>
        <v>2699</v>
      </c>
      <c r="CA25" s="47">
        <v>3484.2400000000002</v>
      </c>
      <c r="CB25" s="43">
        <v>3</v>
      </c>
      <c r="CC25" s="47">
        <f>CB25+CA25</f>
        <v>3487.2400000000002</v>
      </c>
      <c r="CD25" s="47">
        <v>3220.01</v>
      </c>
      <c r="CE25" s="43">
        <v>-10</v>
      </c>
      <c r="CF25" s="47">
        <f>CE25+CD25</f>
        <v>3210.01</v>
      </c>
      <c r="CG25" s="47">
        <v>3371.71</v>
      </c>
      <c r="CH25" s="43">
        <v>49</v>
      </c>
      <c r="CI25" s="47">
        <f>CH25+CG25</f>
        <v>3420.71</v>
      </c>
      <c r="CJ25" s="47"/>
      <c r="CK25" s="20">
        <v>7.2</v>
      </c>
      <c r="CL25" s="48" t="s">
        <v>55</v>
      </c>
    </row>
    <row r="26" spans="1:90" ht="45" customHeight="1">
      <c r="A26" s="20">
        <v>7.3</v>
      </c>
      <c r="B26" s="51" t="s">
        <v>114</v>
      </c>
      <c r="C26" s="47">
        <v>17.984799585440733</v>
      </c>
      <c r="D26" s="43">
        <v>-2</v>
      </c>
      <c r="E26" s="47">
        <f>D26+C26</f>
        <v>15.984799585440733</v>
      </c>
      <c r="F26" s="47">
        <v>21.13231148223895</v>
      </c>
      <c r="G26" s="43">
        <v>0</v>
      </c>
      <c r="H26" s="47">
        <f>G26+F26</f>
        <v>21.13231148223895</v>
      </c>
      <c r="I26" s="47">
        <v>19.02641105449172</v>
      </c>
      <c r="J26" s="43">
        <v>0</v>
      </c>
      <c r="K26" s="47">
        <f>J26+I26</f>
        <v>19.02641105449172</v>
      </c>
      <c r="L26" s="47">
        <v>27.24287763847436</v>
      </c>
      <c r="M26" s="43">
        <v>6</v>
      </c>
      <c r="N26" s="47">
        <f>M26+L26</f>
        <v>33.24287763847436</v>
      </c>
      <c r="O26" s="47">
        <v>30.988814380180376</v>
      </c>
      <c r="P26" s="43">
        <v>7</v>
      </c>
      <c r="Q26" s="47">
        <f>P26+O26</f>
        <v>37.98881438018037</v>
      </c>
      <c r="R26" s="47">
        <v>41.729359886250094</v>
      </c>
      <c r="S26" s="43">
        <v>-3</v>
      </c>
      <c r="T26" s="47">
        <f>S26+R26</f>
        <v>38.729359886250094</v>
      </c>
      <c r="U26" s="47">
        <v>48.16006969381069</v>
      </c>
      <c r="V26" s="43">
        <v>4</v>
      </c>
      <c r="W26" s="47">
        <f>V26+U26</f>
        <v>52.16006969381069</v>
      </c>
      <c r="X26" s="47">
        <v>49.42494984866374</v>
      </c>
      <c r="Y26" s="43">
        <v>-4</v>
      </c>
      <c r="Z26" s="47">
        <f>Y26+X26</f>
        <v>45.42494984866374</v>
      </c>
      <c r="AA26" s="47">
        <v>39.43397788600032</v>
      </c>
      <c r="AB26" s="43">
        <v>-9</v>
      </c>
      <c r="AC26" s="47">
        <f>AB26+AA26</f>
        <v>30.43397788600032</v>
      </c>
      <c r="AD26" s="47">
        <v>35.893301785473</v>
      </c>
      <c r="AE26" s="43">
        <v>3</v>
      </c>
      <c r="AF26" s="47">
        <f>AE26+AD26</f>
        <v>38.893301785473</v>
      </c>
      <c r="AG26" s="47"/>
      <c r="AH26" s="62">
        <v>7.3</v>
      </c>
      <c r="AI26" s="59" t="s">
        <v>56</v>
      </c>
      <c r="AJ26" s="20">
        <v>7.3</v>
      </c>
      <c r="AK26" s="51" t="s">
        <v>114</v>
      </c>
      <c r="AL26" s="47">
        <v>27.53151472793001</v>
      </c>
      <c r="AM26" s="43">
        <v>19</v>
      </c>
      <c r="AN26" s="47">
        <f>AM26+AL26</f>
        <v>46.53151472793001</v>
      </c>
      <c r="AO26" s="47">
        <v>32.967959033262346</v>
      </c>
      <c r="AP26" s="43">
        <v>-11</v>
      </c>
      <c r="AQ26" s="47">
        <f>AP26+AO26</f>
        <v>21.967959033262346</v>
      </c>
      <c r="AR26" s="47">
        <v>31.399424816885357</v>
      </c>
      <c r="AS26" s="43">
        <v>-12</v>
      </c>
      <c r="AT26" s="47">
        <f>AS26+AR26</f>
        <v>19.399424816885357</v>
      </c>
      <c r="AU26" s="47">
        <v>45.104803362646074</v>
      </c>
      <c r="AV26" s="43">
        <v>23</v>
      </c>
      <c r="AW26" s="47">
        <f>AV26+AU26</f>
        <v>68.10480336264607</v>
      </c>
      <c r="AX26" s="47">
        <v>42.94881627557612</v>
      </c>
      <c r="AY26" s="43">
        <v>0</v>
      </c>
      <c r="AZ26" s="47">
        <f>AY26+AX26</f>
        <v>42.94881627557612</v>
      </c>
      <c r="BA26" s="47">
        <v>57.83804892815064</v>
      </c>
      <c r="BB26" s="43">
        <v>210</v>
      </c>
      <c r="BC26" s="47">
        <f>BB26+BA26</f>
        <v>267.83804892815067</v>
      </c>
      <c r="BD26" s="47">
        <v>66.52284775075756</v>
      </c>
      <c r="BE26" s="43">
        <v>-352</v>
      </c>
      <c r="BF26" s="47">
        <f>BE26+BD26</f>
        <v>-285.4771522492424</v>
      </c>
      <c r="BG26" s="47">
        <v>65.8092562437924</v>
      </c>
      <c r="BH26" s="43">
        <v>309</v>
      </c>
      <c r="BI26" s="47">
        <f>BH26+BG26</f>
        <v>374.8092562437924</v>
      </c>
      <c r="BJ26" s="49">
        <v>86.77887162037786</v>
      </c>
      <c r="BK26" s="45">
        <v>423</v>
      </c>
      <c r="BL26" s="49">
        <f>BK26+BJ26</f>
        <v>509.77887162037786</v>
      </c>
      <c r="BM26" s="47">
        <v>134.07999999999998</v>
      </c>
      <c r="BN26" s="43">
        <v>115</v>
      </c>
      <c r="BO26" s="47">
        <f>BN26+BM26</f>
        <v>249.07999999999998</v>
      </c>
      <c r="BP26" s="47"/>
      <c r="BQ26" s="20">
        <v>7.3</v>
      </c>
      <c r="BR26" s="59" t="s">
        <v>56</v>
      </c>
      <c r="BS26" s="20">
        <v>7.3</v>
      </c>
      <c r="BT26" s="51" t="s">
        <v>114</v>
      </c>
      <c r="BU26" s="47">
        <v>196.14000000000001</v>
      </c>
      <c r="BV26" s="43">
        <v>1057</v>
      </c>
      <c r="BW26" s="47">
        <f>BV26+BU26</f>
        <v>1253.14</v>
      </c>
      <c r="BX26" s="47">
        <v>379.25</v>
      </c>
      <c r="BY26" s="43">
        <v>1041</v>
      </c>
      <c r="BZ26" s="47">
        <f>BY26+BX26</f>
        <v>1420.25</v>
      </c>
      <c r="CA26" s="47">
        <v>372.24</v>
      </c>
      <c r="CB26" s="43">
        <v>1006</v>
      </c>
      <c r="CC26" s="47">
        <f>CB26+CA26</f>
        <v>1378.24</v>
      </c>
      <c r="CD26" s="47">
        <v>174.29000000000002</v>
      </c>
      <c r="CE26" s="43">
        <v>1105</v>
      </c>
      <c r="CF26" s="47">
        <f>CE26+CD26</f>
        <v>1279.29</v>
      </c>
      <c r="CG26" s="47">
        <v>55.44</v>
      </c>
      <c r="CH26" s="43">
        <v>-518</v>
      </c>
      <c r="CI26" s="47">
        <f>CH26+CG26</f>
        <v>-462.56</v>
      </c>
      <c r="CJ26" s="47"/>
      <c r="CK26" s="20">
        <v>7.3</v>
      </c>
      <c r="CL26" s="48" t="s">
        <v>56</v>
      </c>
    </row>
    <row r="27" spans="1:90" ht="45" customHeight="1">
      <c r="A27" s="20">
        <v>7.4</v>
      </c>
      <c r="B27" s="46" t="s">
        <v>96</v>
      </c>
      <c r="C27" s="47">
        <v>326.74860576532365</v>
      </c>
      <c r="D27" s="43">
        <v>20</v>
      </c>
      <c r="E27" s="47">
        <f>D27+C27</f>
        <v>346.74860576532365</v>
      </c>
      <c r="F27" s="47">
        <v>527.2471766768961</v>
      </c>
      <c r="G27" s="43">
        <v>25</v>
      </c>
      <c r="H27" s="47">
        <f>G27+F27</f>
        <v>552.2471766768961</v>
      </c>
      <c r="I27" s="47">
        <v>598.189469880345</v>
      </c>
      <c r="J27" s="43">
        <v>8</v>
      </c>
      <c r="K27" s="47">
        <f>J27+I27</f>
        <v>606.189469880345</v>
      </c>
      <c r="L27" s="47">
        <v>733.5559965566205</v>
      </c>
      <c r="M27" s="43">
        <v>-9</v>
      </c>
      <c r="N27" s="47">
        <f>M27+L27</f>
        <v>724.5559965566205</v>
      </c>
      <c r="O27" s="47">
        <v>821.8399655626653</v>
      </c>
      <c r="P27" s="43">
        <v>67</v>
      </c>
      <c r="Q27" s="47">
        <f>P27+O27</f>
        <v>888.8399655626653</v>
      </c>
      <c r="R27" s="47">
        <v>960.4526112686477</v>
      </c>
      <c r="S27" s="43">
        <v>2</v>
      </c>
      <c r="T27" s="47">
        <f>S27+R27</f>
        <v>962.4526112686477</v>
      </c>
      <c r="U27" s="47">
        <v>1151.9890784953639</v>
      </c>
      <c r="V27" s="43">
        <v>-3</v>
      </c>
      <c r="W27" s="47">
        <f>V27+U27</f>
        <v>1148.9890784953639</v>
      </c>
      <c r="X27" s="47">
        <v>1489.1396992610344</v>
      </c>
      <c r="Y27" s="43">
        <v>-9</v>
      </c>
      <c r="Z27" s="47">
        <f>Y27+X27</f>
        <v>1480.1396992610344</v>
      </c>
      <c r="AA27" s="47">
        <v>2222.071367880852</v>
      </c>
      <c r="AB27" s="43">
        <v>-2</v>
      </c>
      <c r="AC27" s="47">
        <f>AB27+AA27</f>
        <v>2220.071367880852</v>
      </c>
      <c r="AD27" s="47">
        <v>2697.0873476562774</v>
      </c>
      <c r="AE27" s="43">
        <v>121</v>
      </c>
      <c r="AF27" s="47">
        <f>AE27+AD27</f>
        <v>2818.0873476562774</v>
      </c>
      <c r="AG27" s="47"/>
      <c r="AH27" s="62">
        <v>7.4</v>
      </c>
      <c r="AI27" s="59" t="s">
        <v>57</v>
      </c>
      <c r="AJ27" s="20">
        <v>7.4</v>
      </c>
      <c r="AK27" s="46" t="s">
        <v>96</v>
      </c>
      <c r="AL27" s="47">
        <v>2913.791533961924</v>
      </c>
      <c r="AM27" s="43">
        <v>58</v>
      </c>
      <c r="AN27" s="47">
        <f>AM27+AL27</f>
        <v>2971.791533961924</v>
      </c>
      <c r="AO27" s="47">
        <v>3610.9502979464028</v>
      </c>
      <c r="AP27" s="43">
        <v>-274</v>
      </c>
      <c r="AQ27" s="47">
        <f>AP27+AO27</f>
        <v>3336.9502979464028</v>
      </c>
      <c r="AR27" s="47">
        <v>5096.3821378684725</v>
      </c>
      <c r="AS27" s="43">
        <v>71</v>
      </c>
      <c r="AT27" s="47">
        <f>AS27+AR27</f>
        <v>5167.3821378684725</v>
      </c>
      <c r="AU27" s="47">
        <v>6066.755964313994</v>
      </c>
      <c r="AV27" s="43">
        <v>-87</v>
      </c>
      <c r="AW27" s="47">
        <f>AV27+AU27</f>
        <v>5979.755964313994</v>
      </c>
      <c r="AX27" s="47">
        <v>7331.814105517824</v>
      </c>
      <c r="AY27" s="43">
        <v>18</v>
      </c>
      <c r="AZ27" s="47">
        <f>AY27+AX27</f>
        <v>7349.814105517824</v>
      </c>
      <c r="BA27" s="47">
        <v>8709.057923279228</v>
      </c>
      <c r="BB27" s="43">
        <v>91</v>
      </c>
      <c r="BC27" s="47">
        <f>BB27+BA27</f>
        <v>8800.057923279228</v>
      </c>
      <c r="BD27" s="47">
        <v>8935.320773111562</v>
      </c>
      <c r="BE27" s="43">
        <v>7</v>
      </c>
      <c r="BF27" s="47">
        <f>BE27+BD27</f>
        <v>8942.320773111562</v>
      </c>
      <c r="BG27" s="47">
        <v>10327.495083024263</v>
      </c>
      <c r="BH27" s="43">
        <v>67</v>
      </c>
      <c r="BI27" s="47">
        <f>BH27+BG27</f>
        <v>10394.495083024263</v>
      </c>
      <c r="BJ27" s="49">
        <v>11078.529817333489</v>
      </c>
      <c r="BK27" s="45">
        <v>30</v>
      </c>
      <c r="BL27" s="49">
        <f>BK27+BJ27</f>
        <v>11108.529817333489</v>
      </c>
      <c r="BM27" s="47">
        <v>13892.501358387097</v>
      </c>
      <c r="BN27" s="43">
        <v>6</v>
      </c>
      <c r="BO27" s="47">
        <f>BN27+BM27</f>
        <v>13898.501358387097</v>
      </c>
      <c r="BP27" s="47"/>
      <c r="BQ27" s="20">
        <v>7.4</v>
      </c>
      <c r="BR27" s="59" t="s">
        <v>57</v>
      </c>
      <c r="BS27" s="20">
        <v>7.4</v>
      </c>
      <c r="BT27" s="46" t="s">
        <v>96</v>
      </c>
      <c r="BU27" s="47">
        <v>19821.575161290322</v>
      </c>
      <c r="BV27" s="43">
        <v>2029</v>
      </c>
      <c r="BW27" s="47">
        <f>BV27+BU27</f>
        <v>21850.575161290322</v>
      </c>
      <c r="BX27" s="47">
        <v>18304.238064516132</v>
      </c>
      <c r="BY27" s="43">
        <v>1084</v>
      </c>
      <c r="BZ27" s="47">
        <f>BY27+BX27</f>
        <v>19388.238064516132</v>
      </c>
      <c r="CA27" s="47">
        <v>13408.41064516129</v>
      </c>
      <c r="CB27" s="43">
        <v>-889</v>
      </c>
      <c r="CC27" s="47">
        <f>CB27+CA27</f>
        <v>12519.41064516129</v>
      </c>
      <c r="CD27" s="47">
        <v>7209.868064516129</v>
      </c>
      <c r="CE27" s="43">
        <v>-892</v>
      </c>
      <c r="CF27" s="47">
        <f>CE27+CD27</f>
        <v>6317.868064516129</v>
      </c>
      <c r="CG27" s="47">
        <v>8431.58</v>
      </c>
      <c r="CH27" s="43">
        <v>-3</v>
      </c>
      <c r="CI27" s="47">
        <f>CH27+CG27</f>
        <v>8428.58</v>
      </c>
      <c r="CJ27" s="47"/>
      <c r="CK27" s="20">
        <v>7.4</v>
      </c>
      <c r="CL27" s="48" t="s">
        <v>57</v>
      </c>
    </row>
    <row r="28" spans="1:90" s="39" customFormat="1" ht="45" customHeight="1">
      <c r="A28" s="41">
        <v>8</v>
      </c>
      <c r="B28" s="42" t="s">
        <v>104</v>
      </c>
      <c r="C28" s="43">
        <f>C30+C31</f>
        <v>246.12639035241915</v>
      </c>
      <c r="D28" s="43">
        <v>5</v>
      </c>
      <c r="E28" s="43">
        <f>E30+E31</f>
        <v>251.12639035241915</v>
      </c>
      <c r="F28" s="43">
        <f>F30+F31</f>
        <v>285.10965412994994</v>
      </c>
      <c r="G28" s="43">
        <v>10</v>
      </c>
      <c r="H28" s="43">
        <f>H30+H31</f>
        <v>295.10965412994994</v>
      </c>
      <c r="I28" s="43">
        <f>I30+I31</f>
        <v>333.604719856486</v>
      </c>
      <c r="J28" s="43">
        <v>13</v>
      </c>
      <c r="K28" s="43">
        <f>K30+K31</f>
        <v>346.604719856486</v>
      </c>
      <c r="L28" s="43">
        <f>L30+L31</f>
        <v>485.6307578351397</v>
      </c>
      <c r="M28" s="43">
        <v>11</v>
      </c>
      <c r="N28" s="43">
        <f>N30+N31</f>
        <v>496.6307578351397</v>
      </c>
      <c r="O28" s="43">
        <f>O30+O31</f>
        <v>551.0893413628628</v>
      </c>
      <c r="P28" s="43">
        <v>42</v>
      </c>
      <c r="Q28" s="43">
        <f>Q30+Q31</f>
        <v>593.0893413628628</v>
      </c>
      <c r="R28" s="43">
        <f>R30+R31</f>
        <v>731.4144145322676</v>
      </c>
      <c r="S28" s="43">
        <v>-1</v>
      </c>
      <c r="T28" s="43">
        <f>T30+T31</f>
        <v>730.4144145322676</v>
      </c>
      <c r="U28" s="43">
        <f>U30+U31</f>
        <v>916.7651899692087</v>
      </c>
      <c r="V28" s="43">
        <v>125</v>
      </c>
      <c r="W28" s="43">
        <f>W30+W31</f>
        <v>1041.7651899692087</v>
      </c>
      <c r="X28" s="43">
        <f>X30+X31</f>
        <v>942.1316138952553</v>
      </c>
      <c r="Y28" s="43">
        <v>1</v>
      </c>
      <c r="Z28" s="43">
        <f>Z30+Z31</f>
        <v>943.1316138952553</v>
      </c>
      <c r="AA28" s="43">
        <f>AA30+AA31</f>
        <v>1090.3574806353804</v>
      </c>
      <c r="AB28" s="43">
        <v>4</v>
      </c>
      <c r="AC28" s="43">
        <f>AC30+AC31</f>
        <v>1094.3574806353804</v>
      </c>
      <c r="AD28" s="43">
        <f>AD30+AD31</f>
        <v>1262.7497490938472</v>
      </c>
      <c r="AE28" s="43">
        <v>5</v>
      </c>
      <c r="AF28" s="43">
        <f>AF30+AF31</f>
        <v>1267.7497490938472</v>
      </c>
      <c r="AG28" s="43"/>
      <c r="AH28" s="60">
        <v>8</v>
      </c>
      <c r="AI28" s="61" t="s">
        <v>74</v>
      </c>
      <c r="AJ28" s="41">
        <v>8</v>
      </c>
      <c r="AK28" s="42" t="s">
        <v>104</v>
      </c>
      <c r="AL28" s="43">
        <f>AL30+AL31</f>
        <v>1162.4917453833737</v>
      </c>
      <c r="AM28" s="43">
        <v>3</v>
      </c>
      <c r="AN28" s="43">
        <f>AN30+AN31</f>
        <v>1165.4917453833737</v>
      </c>
      <c r="AO28" s="43">
        <f>AO30+AO31</f>
        <v>1628.3918684646505</v>
      </c>
      <c r="AP28" s="43">
        <v>-8</v>
      </c>
      <c r="AQ28" s="43">
        <f>AQ30+AQ31</f>
        <v>1620.3918684646505</v>
      </c>
      <c r="AR28" s="43">
        <f>AR30+AR31</f>
        <v>1729.3094434820582</v>
      </c>
      <c r="AS28" s="43">
        <v>-15</v>
      </c>
      <c r="AT28" s="43">
        <f>AT30+AT31</f>
        <v>1714.3094434820582</v>
      </c>
      <c r="AU28" s="43">
        <f>AU30+AU31</f>
        <v>1916.9745875479744</v>
      </c>
      <c r="AV28" s="43">
        <v>68</v>
      </c>
      <c r="AW28" s="43">
        <f>AW30+AW31</f>
        <v>1984.9745875479744</v>
      </c>
      <c r="AX28" s="43">
        <f>AX30+AX31</f>
        <v>2646.5526146677503</v>
      </c>
      <c r="AY28" s="43">
        <v>-40</v>
      </c>
      <c r="AZ28" s="43">
        <f>AZ30+AZ31</f>
        <v>2606.5526146677503</v>
      </c>
      <c r="BA28" s="43">
        <f>BA30+BA31</f>
        <v>3593.9790669001686</v>
      </c>
      <c r="BB28" s="43">
        <v>140</v>
      </c>
      <c r="BC28" s="43">
        <f>BC30+BC31</f>
        <v>3733.9790669001686</v>
      </c>
      <c r="BD28" s="43">
        <f>BD30+BD31</f>
        <v>3721.3838962381524</v>
      </c>
      <c r="BE28" s="43">
        <v>9</v>
      </c>
      <c r="BF28" s="43">
        <f>BF30+BF31</f>
        <v>3730.3838962381524</v>
      </c>
      <c r="BG28" s="43">
        <f>BG30+BG31</f>
        <v>3473.7600922111296</v>
      </c>
      <c r="BH28" s="43">
        <v>2</v>
      </c>
      <c r="BI28" s="43">
        <f>BI30+BI31</f>
        <v>3475.7600922111296</v>
      </c>
      <c r="BJ28" s="45">
        <f>BJ30+BJ31</f>
        <v>3790.5450888375253</v>
      </c>
      <c r="BK28" s="45">
        <v>88</v>
      </c>
      <c r="BL28" s="45">
        <f>BL30+BL31</f>
        <v>3878.5450888375253</v>
      </c>
      <c r="BM28" s="43">
        <f>BM30+BM31</f>
        <v>6340.16</v>
      </c>
      <c r="BN28" s="43">
        <v>3</v>
      </c>
      <c r="BO28" s="43">
        <f>BO30+BO31</f>
        <v>6343.16</v>
      </c>
      <c r="BP28" s="43"/>
      <c r="BQ28" s="41">
        <v>8</v>
      </c>
      <c r="BR28" s="61" t="s">
        <v>74</v>
      </c>
      <c r="BS28" s="41">
        <v>8</v>
      </c>
      <c r="BT28" s="42" t="s">
        <v>104</v>
      </c>
      <c r="BU28" s="43">
        <f>BU30+BU31</f>
        <v>5538.69</v>
      </c>
      <c r="BV28" s="43">
        <v>-66</v>
      </c>
      <c r="BW28" s="43">
        <f>BW30+BW31</f>
        <v>5472.69</v>
      </c>
      <c r="BX28" s="43">
        <f>BX30+BX31</f>
        <v>2946.95</v>
      </c>
      <c r="BY28" s="43">
        <v>-33</v>
      </c>
      <c r="BZ28" s="43">
        <f>BZ30+BZ31</f>
        <v>2913.95</v>
      </c>
      <c r="CA28" s="43">
        <f>CA30+CA31</f>
        <v>3797.94</v>
      </c>
      <c r="CB28" s="43">
        <v>-17</v>
      </c>
      <c r="CC28" s="43">
        <f>CC30+CC31</f>
        <v>3780.94</v>
      </c>
      <c r="CD28" s="43">
        <f>CD30+CD31</f>
        <v>5746.21</v>
      </c>
      <c r="CE28" s="43">
        <v>20</v>
      </c>
      <c r="CF28" s="43">
        <f>CF30+CF31</f>
        <v>5766.21</v>
      </c>
      <c r="CG28" s="43">
        <f>CG30+CG31</f>
        <v>5319.14</v>
      </c>
      <c r="CH28" s="43">
        <v>1</v>
      </c>
      <c r="CI28" s="43">
        <f>CI30+CI31</f>
        <v>5320.14</v>
      </c>
      <c r="CJ28" s="43"/>
      <c r="CK28" s="41">
        <v>8</v>
      </c>
      <c r="CL28" s="44" t="s">
        <v>74</v>
      </c>
    </row>
    <row r="29" spans="2:90" s="39" customFormat="1" ht="45" customHeight="1">
      <c r="B29" s="52" t="s">
        <v>105</v>
      </c>
      <c r="C29" s="43"/>
      <c r="D29" s="43">
        <v>0</v>
      </c>
      <c r="E29" s="43"/>
      <c r="F29" s="43"/>
      <c r="G29" s="43">
        <v>0</v>
      </c>
      <c r="H29" s="43"/>
      <c r="I29" s="43"/>
      <c r="J29" s="43">
        <v>0</v>
      </c>
      <c r="K29" s="43"/>
      <c r="L29" s="43"/>
      <c r="M29" s="43">
        <v>0</v>
      </c>
      <c r="N29" s="43"/>
      <c r="O29" s="43"/>
      <c r="P29" s="43">
        <v>0</v>
      </c>
      <c r="Q29" s="43"/>
      <c r="R29" s="43"/>
      <c r="S29" s="43">
        <v>0</v>
      </c>
      <c r="T29" s="43"/>
      <c r="U29" s="43"/>
      <c r="V29" s="43">
        <v>0</v>
      </c>
      <c r="W29" s="43"/>
      <c r="X29" s="43"/>
      <c r="Y29" s="43">
        <v>0</v>
      </c>
      <c r="Z29" s="43"/>
      <c r="AA29" s="43"/>
      <c r="AB29" s="43">
        <v>0</v>
      </c>
      <c r="AC29" s="43"/>
      <c r="AD29" s="43"/>
      <c r="AE29" s="43">
        <v>0</v>
      </c>
      <c r="AF29" s="43"/>
      <c r="AG29" s="43"/>
      <c r="AH29" s="63"/>
      <c r="AI29" s="61" t="s">
        <v>75</v>
      </c>
      <c r="AK29" s="52" t="s">
        <v>105</v>
      </c>
      <c r="AL29" s="43"/>
      <c r="AM29" s="43">
        <v>0</v>
      </c>
      <c r="AN29" s="43"/>
      <c r="AO29" s="43"/>
      <c r="AP29" s="43">
        <v>0</v>
      </c>
      <c r="AQ29" s="43"/>
      <c r="AR29" s="43"/>
      <c r="AS29" s="43">
        <v>0</v>
      </c>
      <c r="AT29" s="43"/>
      <c r="AU29" s="43"/>
      <c r="AV29" s="43">
        <v>0</v>
      </c>
      <c r="AW29" s="43"/>
      <c r="AX29" s="43"/>
      <c r="AY29" s="43">
        <v>0</v>
      </c>
      <c r="AZ29" s="43"/>
      <c r="BA29" s="43"/>
      <c r="BB29" s="43">
        <v>0</v>
      </c>
      <c r="BC29" s="43"/>
      <c r="BD29" s="43"/>
      <c r="BE29" s="43">
        <v>0</v>
      </c>
      <c r="BF29" s="43"/>
      <c r="BG29" s="43"/>
      <c r="BH29" s="43">
        <v>0</v>
      </c>
      <c r="BI29" s="43"/>
      <c r="BJ29" s="45"/>
      <c r="BK29" s="45">
        <v>0</v>
      </c>
      <c r="BL29" s="45"/>
      <c r="BM29" s="43"/>
      <c r="BN29" s="43">
        <v>0</v>
      </c>
      <c r="BO29" s="43"/>
      <c r="BP29" s="43"/>
      <c r="BR29" s="61" t="s">
        <v>75</v>
      </c>
      <c r="BT29" s="52" t="s">
        <v>105</v>
      </c>
      <c r="BU29" s="43"/>
      <c r="BV29" s="43">
        <v>0</v>
      </c>
      <c r="BW29" s="43"/>
      <c r="BX29" s="43"/>
      <c r="BY29" s="43">
        <v>0</v>
      </c>
      <c r="BZ29" s="43"/>
      <c r="CA29" s="43"/>
      <c r="CB29" s="43">
        <v>0</v>
      </c>
      <c r="CC29" s="43"/>
      <c r="CD29" s="43"/>
      <c r="CE29" s="43">
        <v>0</v>
      </c>
      <c r="CF29" s="43"/>
      <c r="CG29" s="43"/>
      <c r="CH29" s="43">
        <v>0</v>
      </c>
      <c r="CI29" s="43"/>
      <c r="CJ29" s="43"/>
      <c r="CL29" s="44" t="s">
        <v>75</v>
      </c>
    </row>
    <row r="30" spans="1:90" ht="45" customHeight="1">
      <c r="A30" s="20">
        <v>8.1</v>
      </c>
      <c r="B30" s="46" t="s">
        <v>97</v>
      </c>
      <c r="C30" s="47">
        <v>104.87484126570308</v>
      </c>
      <c r="D30" s="43">
        <v>5</v>
      </c>
      <c r="E30" s="47">
        <f>D30+C30</f>
        <v>109.87484126570308</v>
      </c>
      <c r="F30" s="47">
        <v>119.12355057049166</v>
      </c>
      <c r="G30" s="43">
        <v>10</v>
      </c>
      <c r="H30" s="47">
        <f>G30+F30</f>
        <v>129.12355057049166</v>
      </c>
      <c r="I30" s="47">
        <v>160.10980034136134</v>
      </c>
      <c r="J30" s="43">
        <v>13</v>
      </c>
      <c r="K30" s="47">
        <f>J30+I30</f>
        <v>173.10980034136134</v>
      </c>
      <c r="L30" s="47">
        <v>191.34927715857094</v>
      </c>
      <c r="M30" s="43">
        <v>11</v>
      </c>
      <c r="N30" s="47">
        <f>M30+L30</f>
        <v>202.34927715857094</v>
      </c>
      <c r="O30" s="47">
        <v>242.27327499101568</v>
      </c>
      <c r="P30" s="43">
        <v>42</v>
      </c>
      <c r="Q30" s="47">
        <f>P30+O30</f>
        <v>284.2732749910157</v>
      </c>
      <c r="R30" s="47">
        <v>316.4135321461014</v>
      </c>
      <c r="S30" s="43">
        <v>-1</v>
      </c>
      <c r="T30" s="47">
        <f>S30+R30</f>
        <v>315.4135321461014</v>
      </c>
      <c r="U30" s="47">
        <v>365.43040712836705</v>
      </c>
      <c r="V30" s="43">
        <v>125</v>
      </c>
      <c r="W30" s="47">
        <f>V30+U30</f>
        <v>490.43040712836705</v>
      </c>
      <c r="X30" s="47">
        <v>378.94823392231626</v>
      </c>
      <c r="Y30" s="43">
        <v>1</v>
      </c>
      <c r="Z30" s="47">
        <f>Y30+X30</f>
        <v>379.94823392231626</v>
      </c>
      <c r="AA30" s="47">
        <v>450.5788537961338</v>
      </c>
      <c r="AB30" s="43">
        <v>4</v>
      </c>
      <c r="AC30" s="47">
        <f>AB30+AA30</f>
        <v>454.5788537961338</v>
      </c>
      <c r="AD30" s="47">
        <v>641.1478998038884</v>
      </c>
      <c r="AE30" s="43">
        <v>5</v>
      </c>
      <c r="AF30" s="47">
        <f>AE30+AD30</f>
        <v>646.1478998038884</v>
      </c>
      <c r="AG30" s="47"/>
      <c r="AH30" s="62">
        <v>8.1</v>
      </c>
      <c r="AI30" s="59" t="s">
        <v>58</v>
      </c>
      <c r="AJ30" s="20">
        <v>8.1</v>
      </c>
      <c r="AK30" s="46" t="s">
        <v>97</v>
      </c>
      <c r="AL30" s="47">
        <v>644.6346437682403</v>
      </c>
      <c r="AM30" s="43">
        <v>3</v>
      </c>
      <c r="AN30" s="47">
        <f>AM30+AL30</f>
        <v>647.6346437682403</v>
      </c>
      <c r="AO30" s="47">
        <v>895.5916595311753</v>
      </c>
      <c r="AP30" s="43">
        <v>-8</v>
      </c>
      <c r="AQ30" s="47">
        <f>AP30+AO30</f>
        <v>887.5916595311753</v>
      </c>
      <c r="AR30" s="47">
        <v>872.5906261490888</v>
      </c>
      <c r="AS30" s="43">
        <v>-15</v>
      </c>
      <c r="AT30" s="47">
        <f>AS30+AR30</f>
        <v>857.5906261490888</v>
      </c>
      <c r="AU30" s="47">
        <v>1018.4975246817082</v>
      </c>
      <c r="AV30" s="43">
        <v>68</v>
      </c>
      <c r="AW30" s="47">
        <f>AV30+AU30</f>
        <v>1086.4975246817082</v>
      </c>
      <c r="AX30" s="47">
        <v>1583.7439236036062</v>
      </c>
      <c r="AY30" s="43">
        <v>-40</v>
      </c>
      <c r="AZ30" s="47">
        <f>AY30+AX30</f>
        <v>1543.7439236036062</v>
      </c>
      <c r="BA30" s="47">
        <v>2406.588904532641</v>
      </c>
      <c r="BB30" s="43">
        <v>140</v>
      </c>
      <c r="BC30" s="47">
        <f>BB30+BA30</f>
        <v>2546.588904532641</v>
      </c>
      <c r="BD30" s="47">
        <v>2363.8394108598177</v>
      </c>
      <c r="BE30" s="43">
        <v>9</v>
      </c>
      <c r="BF30" s="47">
        <f>BE30+BD30</f>
        <v>2372.8394108598177</v>
      </c>
      <c r="BG30" s="47">
        <v>2128.8571775443197</v>
      </c>
      <c r="BH30" s="43">
        <v>2</v>
      </c>
      <c r="BI30" s="47">
        <f>BH30+BG30</f>
        <v>2130.8571775443197</v>
      </c>
      <c r="BJ30" s="49">
        <v>2275.986325240813</v>
      </c>
      <c r="BK30" s="45">
        <v>88</v>
      </c>
      <c r="BL30" s="49">
        <f>BK30+BJ30</f>
        <v>2363.986325240813</v>
      </c>
      <c r="BM30" s="47">
        <v>4186.16</v>
      </c>
      <c r="BN30" s="43">
        <v>3</v>
      </c>
      <c r="BO30" s="47">
        <f>BN30+BM30</f>
        <v>4189.16</v>
      </c>
      <c r="BP30" s="47"/>
      <c r="BQ30" s="20">
        <v>8.1</v>
      </c>
      <c r="BR30" s="59" t="s">
        <v>58</v>
      </c>
      <c r="BS30" s="20">
        <v>8.1</v>
      </c>
      <c r="BT30" s="46" t="s">
        <v>97</v>
      </c>
      <c r="BU30" s="47">
        <v>4032.6899999999996</v>
      </c>
      <c r="BV30" s="43">
        <v>-66</v>
      </c>
      <c r="BW30" s="47">
        <f>BV30+BU30</f>
        <v>3966.6899999999996</v>
      </c>
      <c r="BX30" s="47">
        <v>1534.95</v>
      </c>
      <c r="BY30" s="43">
        <v>-33</v>
      </c>
      <c r="BZ30" s="47">
        <f>BY30+BX30</f>
        <v>1501.95</v>
      </c>
      <c r="CA30" s="47">
        <v>2117.94</v>
      </c>
      <c r="CB30" s="43">
        <v>-17</v>
      </c>
      <c r="CC30" s="47">
        <f>CB30+CA30</f>
        <v>2100.94</v>
      </c>
      <c r="CD30" s="47">
        <v>3672.21</v>
      </c>
      <c r="CE30" s="43">
        <v>20</v>
      </c>
      <c r="CF30" s="47">
        <f>CE30+CD30</f>
        <v>3692.21</v>
      </c>
      <c r="CG30" s="47">
        <v>3110.1400000000003</v>
      </c>
      <c r="CH30" s="43">
        <v>1</v>
      </c>
      <c r="CI30" s="47">
        <f>CH30+CG30</f>
        <v>3111.1400000000003</v>
      </c>
      <c r="CJ30" s="47"/>
      <c r="CK30" s="20">
        <v>8.1</v>
      </c>
      <c r="CL30" s="48" t="s">
        <v>58</v>
      </c>
    </row>
    <row r="31" spans="1:90" ht="45" customHeight="1">
      <c r="A31" s="20">
        <v>8.2</v>
      </c>
      <c r="B31" s="46" t="s">
        <v>106</v>
      </c>
      <c r="C31" s="47">
        <v>141.25154908671607</v>
      </c>
      <c r="D31" s="43">
        <v>0</v>
      </c>
      <c r="E31" s="47">
        <f>D31+C31</f>
        <v>141.25154908671607</v>
      </c>
      <c r="F31" s="47">
        <v>165.9861035594583</v>
      </c>
      <c r="G31" s="43">
        <v>0</v>
      </c>
      <c r="H31" s="47">
        <f>G31+F31</f>
        <v>165.9861035594583</v>
      </c>
      <c r="I31" s="47">
        <v>173.49491951512465</v>
      </c>
      <c r="J31" s="43">
        <v>0</v>
      </c>
      <c r="K31" s="47">
        <f>J31+I31</f>
        <v>173.49491951512465</v>
      </c>
      <c r="L31" s="47">
        <v>294.2814806765688</v>
      </c>
      <c r="M31" s="43">
        <v>0</v>
      </c>
      <c r="N31" s="47">
        <f>M31+L31</f>
        <v>294.2814806765688</v>
      </c>
      <c r="O31" s="47">
        <v>308.81606637184717</v>
      </c>
      <c r="P31" s="43">
        <v>0</v>
      </c>
      <c r="Q31" s="47">
        <f>P31+O31</f>
        <v>308.81606637184717</v>
      </c>
      <c r="R31" s="47">
        <v>415.00088238616627</v>
      </c>
      <c r="S31" s="43">
        <v>0</v>
      </c>
      <c r="T31" s="47">
        <f>S31+R31</f>
        <v>415.00088238616627</v>
      </c>
      <c r="U31" s="47">
        <v>551.3347828408416</v>
      </c>
      <c r="V31" s="43">
        <v>0</v>
      </c>
      <c r="W31" s="47">
        <f>V31+U31</f>
        <v>551.3347828408416</v>
      </c>
      <c r="X31" s="47">
        <v>563.1833799729391</v>
      </c>
      <c r="Y31" s="43">
        <v>0</v>
      </c>
      <c r="Z31" s="47">
        <f>Y31+X31</f>
        <v>563.1833799729391</v>
      </c>
      <c r="AA31" s="47">
        <v>639.7786268392466</v>
      </c>
      <c r="AB31" s="43">
        <v>0</v>
      </c>
      <c r="AC31" s="47">
        <f>AB31+AA31</f>
        <v>639.7786268392466</v>
      </c>
      <c r="AD31" s="47">
        <v>621.6018492899586</v>
      </c>
      <c r="AE31" s="43">
        <v>0</v>
      </c>
      <c r="AF31" s="47">
        <f>AE31+AD31</f>
        <v>621.6018492899586</v>
      </c>
      <c r="AG31" s="47"/>
      <c r="AH31" s="62">
        <v>8.2</v>
      </c>
      <c r="AI31" s="59" t="s">
        <v>68</v>
      </c>
      <c r="AJ31" s="20">
        <v>8.2</v>
      </c>
      <c r="AK31" s="46" t="s">
        <v>106</v>
      </c>
      <c r="AL31" s="47">
        <v>517.8571016151335</v>
      </c>
      <c r="AM31" s="43">
        <v>0</v>
      </c>
      <c r="AN31" s="47">
        <f>AM31+AL31</f>
        <v>517.8571016151335</v>
      </c>
      <c r="AO31" s="47">
        <v>732.8002089334753</v>
      </c>
      <c r="AP31" s="43">
        <v>0</v>
      </c>
      <c r="AQ31" s="47">
        <f>AP31+AO31</f>
        <v>732.8002089334753</v>
      </c>
      <c r="AR31" s="47">
        <v>856.7188173329695</v>
      </c>
      <c r="AS31" s="43">
        <v>0</v>
      </c>
      <c r="AT31" s="47">
        <f>AS31+AR31</f>
        <v>856.7188173329695</v>
      </c>
      <c r="AU31" s="47">
        <v>898.4770628662661</v>
      </c>
      <c r="AV31" s="43">
        <v>0</v>
      </c>
      <c r="AW31" s="47">
        <f>AV31+AU31</f>
        <v>898.4770628662661</v>
      </c>
      <c r="AX31" s="47">
        <v>1062.8086910641439</v>
      </c>
      <c r="AY31" s="43">
        <v>0</v>
      </c>
      <c r="AZ31" s="47">
        <f>AY31+AX31</f>
        <v>1062.8086910641439</v>
      </c>
      <c r="BA31" s="47">
        <v>1187.3901623675272</v>
      </c>
      <c r="BB31" s="43">
        <v>0</v>
      </c>
      <c r="BC31" s="47">
        <f>BB31+BA31</f>
        <v>1187.3901623675272</v>
      </c>
      <c r="BD31" s="47">
        <v>1357.5444853783347</v>
      </c>
      <c r="BE31" s="43">
        <v>0</v>
      </c>
      <c r="BF31" s="47">
        <f>BE31+BD31</f>
        <v>1357.5444853783347</v>
      </c>
      <c r="BG31" s="47">
        <v>1344.9029146668101</v>
      </c>
      <c r="BH31" s="43">
        <v>0</v>
      </c>
      <c r="BI31" s="47">
        <f>BH31+BG31</f>
        <v>1344.9029146668101</v>
      </c>
      <c r="BJ31" s="49">
        <v>1514.5587635967124</v>
      </c>
      <c r="BK31" s="45">
        <v>0</v>
      </c>
      <c r="BL31" s="49">
        <f>BK31+BJ31</f>
        <v>1514.5587635967124</v>
      </c>
      <c r="BM31" s="47">
        <v>2154</v>
      </c>
      <c r="BN31" s="43">
        <v>0</v>
      </c>
      <c r="BO31" s="47">
        <f>BN31+BM31</f>
        <v>2154</v>
      </c>
      <c r="BP31" s="47"/>
      <c r="BQ31" s="20">
        <v>8.2</v>
      </c>
      <c r="BR31" s="59" t="s">
        <v>68</v>
      </c>
      <c r="BS31" s="20">
        <v>8.2</v>
      </c>
      <c r="BT31" s="46" t="s">
        <v>106</v>
      </c>
      <c r="BU31" s="47">
        <v>1506</v>
      </c>
      <c r="BV31" s="43">
        <v>0</v>
      </c>
      <c r="BW31" s="47">
        <f>BV31+BU31</f>
        <v>1506</v>
      </c>
      <c r="BX31" s="47">
        <v>1412</v>
      </c>
      <c r="BY31" s="43">
        <v>0</v>
      </c>
      <c r="BZ31" s="47">
        <f>BY31+BX31</f>
        <v>1412</v>
      </c>
      <c r="CA31" s="47">
        <v>1680</v>
      </c>
      <c r="CB31" s="43">
        <v>0</v>
      </c>
      <c r="CC31" s="47">
        <f>CB31+CA31</f>
        <v>1680</v>
      </c>
      <c r="CD31" s="47">
        <v>2074</v>
      </c>
      <c r="CE31" s="43">
        <v>0</v>
      </c>
      <c r="CF31" s="47">
        <f>CE31+CD31</f>
        <v>2074</v>
      </c>
      <c r="CG31" s="47">
        <v>2209</v>
      </c>
      <c r="CH31" s="43">
        <v>0</v>
      </c>
      <c r="CI31" s="47">
        <f>CH31+CG31</f>
        <v>2209</v>
      </c>
      <c r="CJ31" s="47"/>
      <c r="CK31" s="20">
        <v>8.2</v>
      </c>
      <c r="CL31" s="48" t="s">
        <v>68</v>
      </c>
    </row>
    <row r="32" spans="2:90" ht="45" customHeight="1">
      <c r="B32" s="51" t="s">
        <v>107</v>
      </c>
      <c r="C32" s="47"/>
      <c r="D32" s="43">
        <v>0</v>
      </c>
      <c r="E32" s="47"/>
      <c r="F32" s="47"/>
      <c r="G32" s="43">
        <v>0</v>
      </c>
      <c r="H32" s="47"/>
      <c r="I32" s="47"/>
      <c r="J32" s="43">
        <v>0</v>
      </c>
      <c r="K32" s="47"/>
      <c r="L32" s="47"/>
      <c r="M32" s="43">
        <v>0</v>
      </c>
      <c r="N32" s="47"/>
      <c r="O32" s="47"/>
      <c r="P32" s="43">
        <v>0</v>
      </c>
      <c r="Q32" s="47"/>
      <c r="R32" s="47"/>
      <c r="S32" s="43">
        <v>0</v>
      </c>
      <c r="T32" s="47"/>
      <c r="U32" s="47"/>
      <c r="V32" s="43">
        <v>0</v>
      </c>
      <c r="W32" s="47"/>
      <c r="X32" s="47"/>
      <c r="Y32" s="43">
        <v>0</v>
      </c>
      <c r="Z32" s="47"/>
      <c r="AA32" s="47"/>
      <c r="AB32" s="43">
        <v>0</v>
      </c>
      <c r="AC32" s="47"/>
      <c r="AD32" s="47"/>
      <c r="AE32" s="43">
        <v>0</v>
      </c>
      <c r="AF32" s="47"/>
      <c r="AG32" s="47"/>
      <c r="AH32" s="62"/>
      <c r="AI32" s="59" t="s">
        <v>69</v>
      </c>
      <c r="AK32" s="51" t="s">
        <v>107</v>
      </c>
      <c r="AL32" s="47"/>
      <c r="AM32" s="43">
        <v>0</v>
      </c>
      <c r="AN32" s="47"/>
      <c r="AO32" s="47"/>
      <c r="AP32" s="43">
        <v>0</v>
      </c>
      <c r="AQ32" s="47"/>
      <c r="AR32" s="47"/>
      <c r="AS32" s="43">
        <v>0</v>
      </c>
      <c r="AT32" s="47"/>
      <c r="AU32" s="47"/>
      <c r="AV32" s="43">
        <v>0</v>
      </c>
      <c r="AW32" s="47"/>
      <c r="AX32" s="47"/>
      <c r="AY32" s="43">
        <v>0</v>
      </c>
      <c r="AZ32" s="47"/>
      <c r="BA32" s="47"/>
      <c r="BB32" s="43">
        <v>0</v>
      </c>
      <c r="BC32" s="47"/>
      <c r="BD32" s="47"/>
      <c r="BE32" s="43">
        <v>0</v>
      </c>
      <c r="BF32" s="47"/>
      <c r="BG32" s="47"/>
      <c r="BH32" s="43">
        <v>0</v>
      </c>
      <c r="BI32" s="47"/>
      <c r="BJ32" s="49"/>
      <c r="BK32" s="45">
        <v>0</v>
      </c>
      <c r="BL32" s="49"/>
      <c r="BM32" s="47"/>
      <c r="BN32" s="43">
        <v>0</v>
      </c>
      <c r="BO32" s="47"/>
      <c r="BP32" s="47"/>
      <c r="BR32" s="59" t="s">
        <v>69</v>
      </c>
      <c r="BT32" s="51" t="s">
        <v>107</v>
      </c>
      <c r="BU32" s="47"/>
      <c r="BV32" s="43">
        <v>0</v>
      </c>
      <c r="BW32" s="47"/>
      <c r="BX32" s="47"/>
      <c r="BY32" s="43">
        <v>0</v>
      </c>
      <c r="BZ32" s="47"/>
      <c r="CA32" s="47"/>
      <c r="CB32" s="43">
        <v>0</v>
      </c>
      <c r="CC32" s="47"/>
      <c r="CD32" s="47"/>
      <c r="CE32" s="43">
        <v>0</v>
      </c>
      <c r="CF32" s="47"/>
      <c r="CG32" s="47"/>
      <c r="CH32" s="43">
        <v>0</v>
      </c>
      <c r="CI32" s="47"/>
      <c r="CJ32" s="47"/>
      <c r="CL32" s="48" t="s">
        <v>69</v>
      </c>
    </row>
    <row r="33" spans="1:90" s="39" customFormat="1" ht="45" customHeight="1">
      <c r="A33" s="41">
        <v>9</v>
      </c>
      <c r="B33" s="42" t="s">
        <v>108</v>
      </c>
      <c r="C33" s="43">
        <f>C35+C36</f>
        <v>4362.3256836310575</v>
      </c>
      <c r="D33" s="43">
        <v>-39.653355487611286</v>
      </c>
      <c r="E33" s="43">
        <f>E35+E36</f>
        <v>4322.672328143446</v>
      </c>
      <c r="F33" s="43">
        <f>F35+F36</f>
        <v>5430.050930369935</v>
      </c>
      <c r="G33" s="43">
        <v>29.135378451574</v>
      </c>
      <c r="H33" s="43">
        <f>H35+H36</f>
        <v>5459.186308821509</v>
      </c>
      <c r="I33" s="43">
        <f>I35+I36</f>
        <v>6954.055350168619</v>
      </c>
      <c r="J33" s="43">
        <v>67.83959199210047</v>
      </c>
      <c r="K33" s="43">
        <f>K35+K36</f>
        <v>7021.894942160719</v>
      </c>
      <c r="L33" s="43">
        <f>L35+L36</f>
        <v>7193.753243082722</v>
      </c>
      <c r="M33" s="43">
        <v>-4.560327645644781</v>
      </c>
      <c r="N33" s="43">
        <f>N35+N36</f>
        <v>7189.192915437077</v>
      </c>
      <c r="O33" s="43">
        <f>O35+O36</f>
        <v>8588.18418528728</v>
      </c>
      <c r="P33" s="43">
        <v>-15.015818802565903</v>
      </c>
      <c r="Q33" s="43">
        <f>Q35+Q36</f>
        <v>8573.168366484715</v>
      </c>
      <c r="R33" s="43">
        <f>R35+R36</f>
        <v>10315.217406773789</v>
      </c>
      <c r="S33" s="43">
        <v>124.79643742341354</v>
      </c>
      <c r="T33" s="43">
        <f>T35+T36</f>
        <v>10440.013844197203</v>
      </c>
      <c r="U33" s="43">
        <f>U35+U36</f>
        <v>12540.952286479936</v>
      </c>
      <c r="V33" s="43">
        <v>63.9809856517059</v>
      </c>
      <c r="W33" s="43">
        <f>W35+W36</f>
        <v>12604.933272131642</v>
      </c>
      <c r="X33" s="43">
        <f>X35+X36</f>
        <v>12716.870209111834</v>
      </c>
      <c r="Y33" s="43">
        <v>-27.18635750797449</v>
      </c>
      <c r="Z33" s="43">
        <f>Z35+Z36</f>
        <v>12689.683851603859</v>
      </c>
      <c r="AA33" s="43">
        <f>AA35+AA36</f>
        <v>14662.814981997793</v>
      </c>
      <c r="AB33" s="43">
        <v>57.67812891200319</v>
      </c>
      <c r="AC33" s="43">
        <f>AC35+AC36</f>
        <v>14720.493110909796</v>
      </c>
      <c r="AD33" s="43">
        <f>AD35+AD36</f>
        <v>15197.879684912888</v>
      </c>
      <c r="AE33" s="43">
        <v>-118.82637600081543</v>
      </c>
      <c r="AF33" s="43">
        <f>AF35+AF36</f>
        <v>15079.053308912074</v>
      </c>
      <c r="AG33" s="43"/>
      <c r="AH33" s="60">
        <v>9</v>
      </c>
      <c r="AI33" s="61" t="s">
        <v>76</v>
      </c>
      <c r="AJ33" s="41">
        <v>9</v>
      </c>
      <c r="AK33" s="42" t="s">
        <v>108</v>
      </c>
      <c r="AL33" s="43">
        <f>AL35+AL36</f>
        <v>18140.437825313995</v>
      </c>
      <c r="AM33" s="43">
        <v>98.2394318914045</v>
      </c>
      <c r="AN33" s="43">
        <f>AN35+AN36</f>
        <v>18238.677257205396</v>
      </c>
      <c r="AO33" s="43">
        <f>AO35+AO36</f>
        <v>20971.428213684037</v>
      </c>
      <c r="AP33" s="43">
        <v>-49.62352899331245</v>
      </c>
      <c r="AQ33" s="43">
        <f>AQ35+AQ36</f>
        <v>20921.804684690724</v>
      </c>
      <c r="AR33" s="43">
        <f>AR35+AR36</f>
        <v>21633.03554569989</v>
      </c>
      <c r="AS33" s="43">
        <v>90.75677812697778</v>
      </c>
      <c r="AT33" s="43">
        <f>AT35+AT36</f>
        <v>21723.792323826867</v>
      </c>
      <c r="AU33" s="43">
        <f>AU35+AU36</f>
        <v>23538.77892299586</v>
      </c>
      <c r="AV33" s="43">
        <v>-50.7633269969828</v>
      </c>
      <c r="AW33" s="43">
        <f>AW35+AW36</f>
        <v>23488.01559599888</v>
      </c>
      <c r="AX33" s="43">
        <f>AX35+AX36</f>
        <v>30529.387386465936</v>
      </c>
      <c r="AY33" s="43">
        <v>381.85101267954497</v>
      </c>
      <c r="AZ33" s="43">
        <f>AZ35+AZ36</f>
        <v>30911.23839914548</v>
      </c>
      <c r="BA33" s="43">
        <f>BA35+BA36</f>
        <v>32963.06575491966</v>
      </c>
      <c r="BB33" s="43">
        <v>38.53321796863988</v>
      </c>
      <c r="BC33" s="43">
        <f>BC35+BC36</f>
        <v>33001.59897288831</v>
      </c>
      <c r="BD33" s="43">
        <f>BD35+BD36</f>
        <v>34272.33514471607</v>
      </c>
      <c r="BE33" s="43">
        <v>20.92802735717121</v>
      </c>
      <c r="BF33" s="43">
        <f>BF35+BF36</f>
        <v>34293.26317207324</v>
      </c>
      <c r="BG33" s="43">
        <f>BG35+BG36</f>
        <v>35223.178715440525</v>
      </c>
      <c r="BH33" s="43">
        <v>-179.87548468590433</v>
      </c>
      <c r="BI33" s="43">
        <f>BI35+BI36</f>
        <v>35043.303230754624</v>
      </c>
      <c r="BJ33" s="45">
        <f>BJ35+BJ36</f>
        <v>42117.74879151518</v>
      </c>
      <c r="BK33" s="45">
        <v>317.2546511351391</v>
      </c>
      <c r="BL33" s="45">
        <f>BL35+BL36</f>
        <v>42435.00344265032</v>
      </c>
      <c r="BM33" s="43">
        <f>BM35+BM36</f>
        <v>47305.77488709154</v>
      </c>
      <c r="BN33" s="43">
        <v>1901.169225382452</v>
      </c>
      <c r="BO33" s="43">
        <f>BO35+BO36</f>
        <v>49206.94411247399</v>
      </c>
      <c r="BP33" s="43"/>
      <c r="BQ33" s="41">
        <v>9</v>
      </c>
      <c r="BR33" s="61" t="s">
        <v>76</v>
      </c>
      <c r="BS33" s="41">
        <v>9</v>
      </c>
      <c r="BT33" s="42" t="s">
        <v>108</v>
      </c>
      <c r="BU33" s="43">
        <f>BU35+BU36</f>
        <v>51119.885740368496</v>
      </c>
      <c r="BV33" s="43">
        <v>3385.1845031213893</v>
      </c>
      <c r="BW33" s="43">
        <f>BW35+BW36</f>
        <v>54505.070243489885</v>
      </c>
      <c r="BX33" s="43">
        <f>BX35+BX36</f>
        <v>63210.99889826846</v>
      </c>
      <c r="BY33" s="43">
        <v>2149.6632847804563</v>
      </c>
      <c r="BZ33" s="43">
        <f>BZ35+BZ36</f>
        <v>65360.66218304891</v>
      </c>
      <c r="CA33" s="43">
        <f>CA35+CA36</f>
        <v>71297.46959708209</v>
      </c>
      <c r="CB33" s="43">
        <v>618.813175140154</v>
      </c>
      <c r="CC33" s="43">
        <f>CC35+CC36</f>
        <v>71916.28277222224</v>
      </c>
      <c r="CD33" s="43">
        <f>CD35+CD36</f>
        <v>72337.10851416751</v>
      </c>
      <c r="CE33" s="43">
        <v>738.6130731873483</v>
      </c>
      <c r="CF33" s="43">
        <f>CF35+CF36</f>
        <v>73075.72158735487</v>
      </c>
      <c r="CG33" s="43">
        <f>CG35+CG36</f>
        <v>94815.75</v>
      </c>
      <c r="CH33" s="43">
        <v>2454</v>
      </c>
      <c r="CI33" s="43">
        <f>CI35+CI36</f>
        <v>97269.75</v>
      </c>
      <c r="CJ33" s="43"/>
      <c r="CK33" s="41">
        <v>9</v>
      </c>
      <c r="CL33" s="44" t="s">
        <v>76</v>
      </c>
    </row>
    <row r="34" spans="2:90" s="39" customFormat="1" ht="45" customHeight="1">
      <c r="B34" s="52" t="s">
        <v>109</v>
      </c>
      <c r="C34" s="43"/>
      <c r="D34" s="43">
        <v>0</v>
      </c>
      <c r="E34" s="43"/>
      <c r="F34" s="43"/>
      <c r="G34" s="43">
        <v>0</v>
      </c>
      <c r="H34" s="43"/>
      <c r="I34" s="43"/>
      <c r="J34" s="43">
        <v>0</v>
      </c>
      <c r="K34" s="43"/>
      <c r="L34" s="43"/>
      <c r="M34" s="43">
        <v>0</v>
      </c>
      <c r="N34" s="43"/>
      <c r="O34" s="43"/>
      <c r="P34" s="43">
        <v>0</v>
      </c>
      <c r="Q34" s="43"/>
      <c r="R34" s="43"/>
      <c r="S34" s="43">
        <v>0</v>
      </c>
      <c r="T34" s="43"/>
      <c r="U34" s="43"/>
      <c r="V34" s="43">
        <v>0</v>
      </c>
      <c r="W34" s="43"/>
      <c r="X34" s="43"/>
      <c r="Y34" s="43">
        <v>0</v>
      </c>
      <c r="Z34" s="43"/>
      <c r="AA34" s="43"/>
      <c r="AB34" s="43">
        <v>0</v>
      </c>
      <c r="AC34" s="43"/>
      <c r="AD34" s="43"/>
      <c r="AE34" s="43">
        <v>0</v>
      </c>
      <c r="AF34" s="43"/>
      <c r="AG34" s="43"/>
      <c r="AH34" s="63"/>
      <c r="AI34" s="61" t="s">
        <v>77</v>
      </c>
      <c r="AK34" s="52" t="s">
        <v>109</v>
      </c>
      <c r="AL34" s="43"/>
      <c r="AM34" s="43">
        <v>0</v>
      </c>
      <c r="AN34" s="43"/>
      <c r="AO34" s="43"/>
      <c r="AP34" s="43">
        <v>0</v>
      </c>
      <c r="AQ34" s="43"/>
      <c r="AR34" s="43"/>
      <c r="AS34" s="43">
        <v>0</v>
      </c>
      <c r="AT34" s="43"/>
      <c r="AU34" s="43"/>
      <c r="AV34" s="43">
        <v>0</v>
      </c>
      <c r="AW34" s="43"/>
      <c r="AX34" s="43"/>
      <c r="AY34" s="43">
        <v>0</v>
      </c>
      <c r="AZ34" s="43"/>
      <c r="BA34" s="43"/>
      <c r="BB34" s="43">
        <v>0</v>
      </c>
      <c r="BC34" s="43"/>
      <c r="BD34" s="43"/>
      <c r="BE34" s="43">
        <v>0</v>
      </c>
      <c r="BF34" s="43"/>
      <c r="BG34" s="43"/>
      <c r="BH34" s="43">
        <v>0</v>
      </c>
      <c r="BI34" s="43"/>
      <c r="BJ34" s="45"/>
      <c r="BK34" s="45">
        <v>0</v>
      </c>
      <c r="BL34" s="45"/>
      <c r="BM34" s="43"/>
      <c r="BN34" s="43">
        <v>0</v>
      </c>
      <c r="BO34" s="43"/>
      <c r="BP34" s="43"/>
      <c r="BR34" s="61" t="s">
        <v>77</v>
      </c>
      <c r="BT34" s="52" t="s">
        <v>109</v>
      </c>
      <c r="BU34" s="43"/>
      <c r="BV34" s="43">
        <v>0</v>
      </c>
      <c r="BW34" s="43"/>
      <c r="BX34" s="43"/>
      <c r="BY34" s="43">
        <v>0</v>
      </c>
      <c r="BZ34" s="43"/>
      <c r="CA34" s="43"/>
      <c r="CB34" s="43">
        <v>0</v>
      </c>
      <c r="CC34" s="43"/>
      <c r="CD34" s="43"/>
      <c r="CE34" s="43">
        <v>0</v>
      </c>
      <c r="CF34" s="43"/>
      <c r="CG34" s="43"/>
      <c r="CH34" s="43">
        <v>0</v>
      </c>
      <c r="CI34" s="43"/>
      <c r="CJ34" s="43"/>
      <c r="CL34" s="44" t="s">
        <v>77</v>
      </c>
    </row>
    <row r="35" spans="1:90" ht="45" customHeight="1">
      <c r="A35" s="20">
        <v>9.1</v>
      </c>
      <c r="B35" s="46" t="s">
        <v>98</v>
      </c>
      <c r="C35" s="47">
        <v>3996.8000438702607</v>
      </c>
      <c r="D35" s="43">
        <v>-40.81631845057425</v>
      </c>
      <c r="E35" s="47">
        <f>D35+C35</f>
        <v>3955.9837254196864</v>
      </c>
      <c r="F35" s="47">
        <v>4981.78430723883</v>
      </c>
      <c r="G35" s="43">
        <v>11.690934007129554</v>
      </c>
      <c r="H35" s="47">
        <f>G35+F35</f>
        <v>4993.475241245959</v>
      </c>
      <c r="I35" s="47">
        <v>6418.166590055572</v>
      </c>
      <c r="J35" s="43">
        <v>41.09144384395232</v>
      </c>
      <c r="K35" s="47">
        <f>J35+I35</f>
        <v>6459.258033899524</v>
      </c>
      <c r="L35" s="47">
        <v>6609.347530414671</v>
      </c>
      <c r="M35" s="43">
        <v>11.7211538358367</v>
      </c>
      <c r="N35" s="47">
        <f>M35+L35</f>
        <v>6621.068684250508</v>
      </c>
      <c r="O35" s="47">
        <v>7866.523675120112</v>
      </c>
      <c r="P35" s="43">
        <v>41.969366382619285</v>
      </c>
      <c r="Q35" s="47">
        <f>P35+O35</f>
        <v>7908.493041502731</v>
      </c>
      <c r="R35" s="47">
        <v>9413.119891648077</v>
      </c>
      <c r="S35" s="43">
        <v>109.67791890489502</v>
      </c>
      <c r="T35" s="47">
        <f>S35+R35</f>
        <v>9522.797810552973</v>
      </c>
      <c r="U35" s="47">
        <v>11495.81852893511</v>
      </c>
      <c r="V35" s="43">
        <v>54.6772819480022</v>
      </c>
      <c r="W35" s="47">
        <f>V35+U35</f>
        <v>11550.495810883112</v>
      </c>
      <c r="X35" s="47">
        <v>11642.04778295807</v>
      </c>
      <c r="Y35" s="43">
        <v>-38.81598713760412</v>
      </c>
      <c r="Z35" s="47">
        <f>Y35+X35</f>
        <v>11603.231795820466</v>
      </c>
      <c r="AA35" s="47">
        <v>13366.623901896404</v>
      </c>
      <c r="AB35" s="43">
        <v>22.7892400231143</v>
      </c>
      <c r="AC35" s="47">
        <f>AB35+AA35</f>
        <v>13389.413141919518</v>
      </c>
      <c r="AD35" s="47">
        <v>13737.626754606375</v>
      </c>
      <c r="AE35" s="43">
        <v>-139.75970933414877</v>
      </c>
      <c r="AF35" s="47">
        <f>AE35+AD35</f>
        <v>13597.867045272227</v>
      </c>
      <c r="AG35" s="47"/>
      <c r="AH35" s="62">
        <v>9.1</v>
      </c>
      <c r="AI35" s="59" t="s">
        <v>78</v>
      </c>
      <c r="AJ35" s="20">
        <v>9.1</v>
      </c>
      <c r="AK35" s="46" t="s">
        <v>98</v>
      </c>
      <c r="AL35" s="47">
        <v>16542.64489237083</v>
      </c>
      <c r="AM35" s="43">
        <v>97.07646892844153</v>
      </c>
      <c r="AN35" s="47">
        <f>AM35+AL35</f>
        <v>16639.72136129927</v>
      </c>
      <c r="AO35" s="47">
        <v>19348.684911459666</v>
      </c>
      <c r="AP35" s="43">
        <v>-22.8753808451643</v>
      </c>
      <c r="AQ35" s="47">
        <f>AP35+AO35</f>
        <v>19325.8095306145</v>
      </c>
      <c r="AR35" s="47">
        <v>19732.206105325888</v>
      </c>
      <c r="AS35" s="43">
        <v>79.12714849734814</v>
      </c>
      <c r="AT35" s="47">
        <f>AS35+AR35</f>
        <v>19811.333253823235</v>
      </c>
      <c r="AU35" s="47">
        <v>21642.71295618463</v>
      </c>
      <c r="AV35" s="43">
        <v>3.8959322622764576</v>
      </c>
      <c r="AW35" s="47">
        <f>AV35+AU35</f>
        <v>21646.608888446906</v>
      </c>
      <c r="AX35" s="47">
        <v>28228.949195435984</v>
      </c>
      <c r="AY35" s="43">
        <v>334.16953119806345</v>
      </c>
      <c r="AZ35" s="47">
        <f>AY35+AX35</f>
        <v>28563.118726634046</v>
      </c>
      <c r="BA35" s="47">
        <v>30517.687314618546</v>
      </c>
      <c r="BB35" s="43">
        <v>35.044329079750995</v>
      </c>
      <c r="BC35" s="47">
        <f>BB35+BA35</f>
        <v>30552.7316436983</v>
      </c>
      <c r="BD35" s="47">
        <v>31158.982129582764</v>
      </c>
      <c r="BE35" s="43">
        <v>53.49099032013417</v>
      </c>
      <c r="BF35" s="47">
        <f>BE35+BD35</f>
        <v>31212.473119902897</v>
      </c>
      <c r="BG35" s="47">
        <v>32069.145695580646</v>
      </c>
      <c r="BH35" s="43">
        <v>-181.03844764886728</v>
      </c>
      <c r="BI35" s="47">
        <f>BH35+BG35</f>
        <v>31888.107247931777</v>
      </c>
      <c r="BJ35" s="49">
        <v>38247.049266972615</v>
      </c>
      <c r="BK35" s="45">
        <v>325.39539187587985</v>
      </c>
      <c r="BL35" s="49">
        <f>BK35+BJ35</f>
        <v>38572.44465884849</v>
      </c>
      <c r="BM35" s="47">
        <v>42214.8962596112</v>
      </c>
      <c r="BN35" s="43">
        <v>1592.9840401972667</v>
      </c>
      <c r="BO35" s="47">
        <f>BN35+BM35</f>
        <v>43807.88029980847</v>
      </c>
      <c r="BP35" s="47"/>
      <c r="BQ35" s="20">
        <v>9.1</v>
      </c>
      <c r="BR35" s="59" t="s">
        <v>78</v>
      </c>
      <c r="BS35" s="20">
        <v>9.1</v>
      </c>
      <c r="BT35" s="46" t="s">
        <v>98</v>
      </c>
      <c r="BU35" s="47">
        <v>45560.00497669329</v>
      </c>
      <c r="BV35" s="43">
        <v>3638.7104290473153</v>
      </c>
      <c r="BW35" s="47">
        <f>BV35+BU35</f>
        <v>49198.71540574061</v>
      </c>
      <c r="BX35" s="47">
        <v>57419.941753381594</v>
      </c>
      <c r="BY35" s="43">
        <v>2126.404025521197</v>
      </c>
      <c r="BZ35" s="47">
        <f>BY35+BX35</f>
        <v>59546.34577890279</v>
      </c>
      <c r="CA35" s="47">
        <v>64216.237092408315</v>
      </c>
      <c r="CB35" s="43">
        <v>557.176138103117</v>
      </c>
      <c r="CC35" s="47">
        <f>CB35+CA35</f>
        <v>64773.41323051143</v>
      </c>
      <c r="CD35" s="47">
        <v>64096.7079027264</v>
      </c>
      <c r="CE35" s="43">
        <v>902.590850965126</v>
      </c>
      <c r="CF35" s="47">
        <f>CE35+CD35</f>
        <v>64999.298753691524</v>
      </c>
      <c r="CG35" s="47">
        <v>83744</v>
      </c>
      <c r="CH35" s="43">
        <v>2297</v>
      </c>
      <c r="CI35" s="47">
        <f>CH35+CG35</f>
        <v>86041</v>
      </c>
      <c r="CJ35" s="47"/>
      <c r="CK35" s="20">
        <v>9.1</v>
      </c>
      <c r="CL35" s="48" t="s">
        <v>78</v>
      </c>
    </row>
    <row r="36" spans="1:90" ht="45" customHeight="1">
      <c r="A36" s="20">
        <v>9.2</v>
      </c>
      <c r="B36" s="50" t="s">
        <v>99</v>
      </c>
      <c r="C36" s="47">
        <v>365.52563976079705</v>
      </c>
      <c r="D36" s="43">
        <v>1.162962962962963</v>
      </c>
      <c r="E36" s="47">
        <f>D36+C36</f>
        <v>366.68860272376</v>
      </c>
      <c r="F36" s="47">
        <v>448.26662313110484</v>
      </c>
      <c r="G36" s="43">
        <v>17.444444444444443</v>
      </c>
      <c r="H36" s="47">
        <f>G36+F36</f>
        <v>465.7110675755493</v>
      </c>
      <c r="I36" s="47">
        <v>535.8887601130473</v>
      </c>
      <c r="J36" s="43">
        <v>26.748148148148147</v>
      </c>
      <c r="K36" s="47">
        <f>J36+I36</f>
        <v>562.6369082611955</v>
      </c>
      <c r="L36" s="47">
        <v>584.4057126680506</v>
      </c>
      <c r="M36" s="43">
        <v>-16.28148148148148</v>
      </c>
      <c r="N36" s="47">
        <f>M36+L36</f>
        <v>568.1242311865691</v>
      </c>
      <c r="O36" s="47">
        <v>721.660510167169</v>
      </c>
      <c r="P36" s="43">
        <v>-56.98518518518519</v>
      </c>
      <c r="Q36" s="47">
        <f>P36+O36</f>
        <v>664.6753249819839</v>
      </c>
      <c r="R36" s="47">
        <v>902.0975151257113</v>
      </c>
      <c r="S36" s="43">
        <v>15.118518518518519</v>
      </c>
      <c r="T36" s="47">
        <f>S36+R36</f>
        <v>917.2160336442298</v>
      </c>
      <c r="U36" s="47">
        <v>1045.1337575448265</v>
      </c>
      <c r="V36" s="43">
        <v>9.303703703703704</v>
      </c>
      <c r="W36" s="47">
        <f>V36+U36</f>
        <v>1054.43746124853</v>
      </c>
      <c r="X36" s="47">
        <v>1074.8224261537634</v>
      </c>
      <c r="Y36" s="43">
        <v>11.62962962962963</v>
      </c>
      <c r="Z36" s="47">
        <f>Y36+X36</f>
        <v>1086.452055783393</v>
      </c>
      <c r="AA36" s="47">
        <v>1296.1910801013892</v>
      </c>
      <c r="AB36" s="43">
        <v>34.888888888888886</v>
      </c>
      <c r="AC36" s="47">
        <f>AB36+AA36</f>
        <v>1331.079968990278</v>
      </c>
      <c r="AD36" s="47">
        <v>1460.2529303065132</v>
      </c>
      <c r="AE36" s="43">
        <v>20.933333333333334</v>
      </c>
      <c r="AF36" s="47">
        <f>AE36+AD36</f>
        <v>1481.1862636398466</v>
      </c>
      <c r="AG36" s="47"/>
      <c r="AH36" s="62">
        <v>9.2</v>
      </c>
      <c r="AI36" s="59" t="s">
        <v>60</v>
      </c>
      <c r="AJ36" s="20">
        <v>9.2</v>
      </c>
      <c r="AK36" s="50" t="s">
        <v>99</v>
      </c>
      <c r="AL36" s="47">
        <v>1597.7929329431636</v>
      </c>
      <c r="AM36" s="43">
        <v>1.162962962962963</v>
      </c>
      <c r="AN36" s="47">
        <f>AM36+AL36</f>
        <v>1598.9558959061264</v>
      </c>
      <c r="AO36" s="47">
        <v>1622.7433022243708</v>
      </c>
      <c r="AP36" s="43">
        <v>-26.748148148148147</v>
      </c>
      <c r="AQ36" s="47">
        <f>AP36+AO36</f>
        <v>1595.9951540762227</v>
      </c>
      <c r="AR36" s="47">
        <v>1900.8294403740035</v>
      </c>
      <c r="AS36" s="43">
        <v>11.62962962962963</v>
      </c>
      <c r="AT36" s="47">
        <f>AS36+AR36</f>
        <v>1912.459070003633</v>
      </c>
      <c r="AU36" s="47">
        <v>1896.0659668112326</v>
      </c>
      <c r="AV36" s="43">
        <v>-54.65925925925926</v>
      </c>
      <c r="AW36" s="47">
        <f>AV36+AU36</f>
        <v>1841.4067075519733</v>
      </c>
      <c r="AX36" s="47">
        <v>2300.438191029953</v>
      </c>
      <c r="AY36" s="43">
        <v>47.681481481481484</v>
      </c>
      <c r="AZ36" s="47">
        <f>AY36+AX36</f>
        <v>2348.1196725114346</v>
      </c>
      <c r="BA36" s="47">
        <v>2445.3784403011177</v>
      </c>
      <c r="BB36" s="43">
        <v>3.488888888888889</v>
      </c>
      <c r="BC36" s="47">
        <f>BB36+BA36</f>
        <v>2448.867329190007</v>
      </c>
      <c r="BD36" s="47">
        <v>3113.3530151333025</v>
      </c>
      <c r="BE36" s="43">
        <v>-32.56296296296296</v>
      </c>
      <c r="BF36" s="47">
        <f>BE36+BD36</f>
        <v>3080.7900521703395</v>
      </c>
      <c r="BG36" s="47">
        <v>3154.033019859881</v>
      </c>
      <c r="BH36" s="43">
        <v>1.162962962962963</v>
      </c>
      <c r="BI36" s="47">
        <f>BH36+BG36</f>
        <v>3155.1959828228437</v>
      </c>
      <c r="BJ36" s="49">
        <v>3870.699524542564</v>
      </c>
      <c r="BK36" s="45">
        <v>-8.14074074074074</v>
      </c>
      <c r="BL36" s="49">
        <f>BK36+BJ36</f>
        <v>3862.558783801823</v>
      </c>
      <c r="BM36" s="47">
        <v>5090.878627480333</v>
      </c>
      <c r="BN36" s="43">
        <v>308.18518518518516</v>
      </c>
      <c r="BO36" s="47">
        <f>BN36+BM36</f>
        <v>5399.0638126655185</v>
      </c>
      <c r="BP36" s="47"/>
      <c r="BQ36" s="20">
        <v>9.2</v>
      </c>
      <c r="BR36" s="59" t="s">
        <v>60</v>
      </c>
      <c r="BS36" s="20">
        <v>9.2</v>
      </c>
      <c r="BT36" s="50" t="s">
        <v>99</v>
      </c>
      <c r="BU36" s="47">
        <v>5559.8807636752</v>
      </c>
      <c r="BV36" s="43">
        <v>-253.52592592592592</v>
      </c>
      <c r="BW36" s="47">
        <f>BV36+BU36</f>
        <v>5306.354837749274</v>
      </c>
      <c r="BX36" s="47">
        <v>5791.057144886861</v>
      </c>
      <c r="BY36" s="43">
        <v>23.25925925925926</v>
      </c>
      <c r="BZ36" s="47">
        <f>BY36+BX36</f>
        <v>5814.3164041461205</v>
      </c>
      <c r="CA36" s="47">
        <v>7081.232504673771</v>
      </c>
      <c r="CB36" s="43">
        <v>61.63703703703704</v>
      </c>
      <c r="CC36" s="47">
        <f>CB36+CA36</f>
        <v>7142.869541710807</v>
      </c>
      <c r="CD36" s="47">
        <v>8240.40061144112</v>
      </c>
      <c r="CE36" s="43">
        <v>-163.9777777777778</v>
      </c>
      <c r="CF36" s="47">
        <f>CE36+CD36</f>
        <v>8076.422833663342</v>
      </c>
      <c r="CG36" s="47">
        <v>11071.75</v>
      </c>
      <c r="CH36" s="43">
        <v>157</v>
      </c>
      <c r="CI36" s="47">
        <f>CH36+CG36</f>
        <v>11228.75</v>
      </c>
      <c r="CJ36" s="47"/>
      <c r="CK36" s="20">
        <v>9.2</v>
      </c>
      <c r="CL36" s="48" t="s">
        <v>60</v>
      </c>
    </row>
    <row r="37" spans="1:90" s="58" customFormat="1" ht="45" customHeight="1">
      <c r="A37" s="53">
        <v>10</v>
      </c>
      <c r="B37" s="54" t="s">
        <v>135</v>
      </c>
      <c r="C37" s="55">
        <f>C10+C14+C15+C18+C19+C20+C23+C28+C33</f>
        <v>13656.139328769514</v>
      </c>
      <c r="D37" s="55">
        <v>71.3466445123887</v>
      </c>
      <c r="E37" s="55">
        <f>E10+E14+E15+E18+E19+E20+E23+E28+E33</f>
        <v>13727.485973281902</v>
      </c>
      <c r="F37" s="55">
        <f>F10+F14+F15+F18+F19+F20+F23+F28+F33</f>
        <v>17375.284433348614</v>
      </c>
      <c r="G37" s="55">
        <v>2006.135378451574</v>
      </c>
      <c r="H37" s="55">
        <f>H10+H14+H15+H18+H19+H20+H23+H28+H33</f>
        <v>19381.419811800188</v>
      </c>
      <c r="I37" s="55">
        <f>I10+I14+I15+I18+I19+I20+I23+I28+I33</f>
        <v>22276.598415864093</v>
      </c>
      <c r="J37" s="55">
        <v>1135.8395919921004</v>
      </c>
      <c r="K37" s="55">
        <f>K10+K14+K15+K18+K19+K20+K23+K28+K33</f>
        <v>23412.438007856195</v>
      </c>
      <c r="L37" s="55">
        <f>L10+L14+L15+L18+L19+L20+L23+L28+L33</f>
        <v>24225.16019756807</v>
      </c>
      <c r="M37" s="55">
        <v>337.4396723543552</v>
      </c>
      <c r="N37" s="55">
        <f>N10+N14+N15+N18+N19+N20+N23+N28+N33</f>
        <v>24562.599869922426</v>
      </c>
      <c r="O37" s="55">
        <f>O10+O14+O15+O18+O19+O20+O23+O28+O33</f>
        <v>27823.038633638193</v>
      </c>
      <c r="P37" s="55">
        <v>1675.984181197434</v>
      </c>
      <c r="Q37" s="55">
        <f>Q10+Q14+Q15+Q18+Q19+Q20+Q23+Q28+Q33</f>
        <v>29499.02281483563</v>
      </c>
      <c r="R37" s="55">
        <f>R10+R14+R15+R18+R19+R20+R23+R28+R33</f>
        <v>32589.60631445492</v>
      </c>
      <c r="S37" s="55">
        <v>1931.7964374234136</v>
      </c>
      <c r="T37" s="55">
        <f>T10+T14+T15+T18+T19+T20+T23+T28+T33</f>
        <v>34521.40275187833</v>
      </c>
      <c r="U37" s="55">
        <f>U10+U14+U15+U18+U19+U20+U23+U28+U33</f>
        <v>39722.50802883809</v>
      </c>
      <c r="V37" s="55">
        <v>895.9809856517059</v>
      </c>
      <c r="W37" s="55">
        <f>W10+W14+W15+W18+W19+W20+W23+W28+W33</f>
        <v>40618.489014489794</v>
      </c>
      <c r="X37" s="55">
        <f>X10+X14+X15+X18+X19+X20+X23+X28+X33</f>
        <v>41211.1501673295</v>
      </c>
      <c r="Y37" s="55">
        <v>-1515.1863575079744</v>
      </c>
      <c r="Z37" s="55">
        <f>Z10+Z14+Z15+Z18+Z19+Z20+Z23+Z28+Z33</f>
        <v>39695.96380982152</v>
      </c>
      <c r="AA37" s="55">
        <f>AA10+AA14+AA15+AA18+AA19+AA20+AA23+AA28+AA33</f>
        <v>47566.10500014934</v>
      </c>
      <c r="AB37" s="55">
        <v>-493.3218710879968</v>
      </c>
      <c r="AC37" s="55">
        <f>AC10+AC14+AC15+AC18+AC19+AC20+AC23+AC28+AC33</f>
        <v>47072.78312906134</v>
      </c>
      <c r="AD37" s="55">
        <f>AD10+AD14+AD15+AD18+AD19+AD20+AD23+AD28+AD33</f>
        <v>52516.21258382393</v>
      </c>
      <c r="AE37" s="55">
        <v>1690.1736239991847</v>
      </c>
      <c r="AF37" s="55">
        <f>AF10+AF14+AF15+AF18+AF19+AF20+AF23+AF28+AF33</f>
        <v>54206.38620782311</v>
      </c>
      <c r="AG37" s="55"/>
      <c r="AH37" s="64">
        <v>10</v>
      </c>
      <c r="AI37" s="65" t="s">
        <v>79</v>
      </c>
      <c r="AJ37" s="53">
        <v>10</v>
      </c>
      <c r="AK37" s="54" t="s">
        <v>135</v>
      </c>
      <c r="AL37" s="55">
        <f>AL10+AL14+AL15+AL18+AL19+AL20+AL23+AL28+AL33</f>
        <v>60013.23922007158</v>
      </c>
      <c r="AM37" s="55">
        <v>1987.2394318914046</v>
      </c>
      <c r="AN37" s="55">
        <f>AN10+AN14+AN15+AN18+AN19+AN20+AN23+AN28+AN33</f>
        <v>62000.47865196298</v>
      </c>
      <c r="AO37" s="55">
        <f>AO10+AO14+AO15+AO18+AO19+AO20+AO23+AO28+AO33</f>
        <v>70700.77451736406</v>
      </c>
      <c r="AP37" s="55">
        <v>-2206.6235289933124</v>
      </c>
      <c r="AQ37" s="55">
        <f>AQ10+AQ14+AQ15+AQ18+AQ19+AQ20+AQ23+AQ28+AQ33</f>
        <v>68494.15098837073</v>
      </c>
      <c r="AR37" s="55">
        <f>AR10+AR14+AR15+AR18+AR19+AR20+AR23+AR28+AR33</f>
        <v>71197.357310824</v>
      </c>
      <c r="AS37" s="55">
        <v>2656.7567781269777</v>
      </c>
      <c r="AT37" s="55">
        <f>AT10+AT14+AT15+AT18+AT19+AT20+AT23+AT28+AT33</f>
        <v>73854.11408895097</v>
      </c>
      <c r="AU37" s="55">
        <f>AU10+AU14+AU15+AU18+AU19+AU20+AU23+AU28+AU33</f>
        <v>79308.85057830624</v>
      </c>
      <c r="AV37" s="55">
        <v>1974.2366730030171</v>
      </c>
      <c r="AW37" s="55">
        <f>AW10+AW14+AW15+AW18+AW19+AW20+AW23+AW28+AW33</f>
        <v>81283.08725130926</v>
      </c>
      <c r="AX37" s="55">
        <f>AX10+AX14+AX15+AX18+AX19+AX20+AX23+AX28+AX33</f>
        <v>102134.46704631655</v>
      </c>
      <c r="AY37" s="55">
        <v>-604.148987320455</v>
      </c>
      <c r="AZ37" s="55">
        <f>AZ10+AZ14+AZ15+AZ18+AZ19+AZ20+AZ23+AZ28+AZ33</f>
        <v>101530.3180589961</v>
      </c>
      <c r="BA37" s="55">
        <f>BA10+BA14+BA15+BA18+BA19+BA20+BA23+BA28+BA33</f>
        <v>105704.40581118061</v>
      </c>
      <c r="BB37" s="55">
        <v>-613.4667820313601</v>
      </c>
      <c r="BC37" s="55">
        <f>BC10+BC14+BC15+BC18+BC19+BC20+BC23+BC28+BC33</f>
        <v>105090.93902914925</v>
      </c>
      <c r="BD37" s="55">
        <f>BD10+BD14+BD15+BD18+BD19+BD20+BD23+BD28+BD33</f>
        <v>108749.99549099414</v>
      </c>
      <c r="BE37" s="55">
        <v>1882.9280273571712</v>
      </c>
      <c r="BF37" s="55">
        <f>BF10+BF14+BF15+BF18+BF19+BF20+BF23+BF28+BF33</f>
        <v>110632.92351835131</v>
      </c>
      <c r="BG37" s="55">
        <f>BG10+BG14+BG15+BG18+BG19+BG20+BG23+BG28+BG33</f>
        <v>112814.41956953987</v>
      </c>
      <c r="BH37" s="55">
        <v>3553.124515314096</v>
      </c>
      <c r="BI37" s="55">
        <f>BI10+BI14+BI15+BI18+BI19+BI20+BI23+BI28+BI33</f>
        <v>116367.54408485397</v>
      </c>
      <c r="BJ37" s="57">
        <f>BJ10+BJ14+BJ15+BJ18+BJ19+BJ20+BJ23+BJ28+BJ33</f>
        <v>128621.10982376384</v>
      </c>
      <c r="BK37" s="57">
        <v>2277.2546511351393</v>
      </c>
      <c r="BL37" s="57">
        <f>BL10+BL14+BL15+BL18+BL19+BL20+BL23+BL28+BL33</f>
        <v>130898.36447489899</v>
      </c>
      <c r="BM37" s="55">
        <f>BM10+BM14+BM15+BM18+BM19+BM20+BM23+BM28+BM33</f>
        <v>138610.989123913</v>
      </c>
      <c r="BN37" s="55">
        <v>15553.169225382451</v>
      </c>
      <c r="BO37" s="55">
        <f>BO10+BO14+BO15+BO18+BO19+BO20+BO23+BO28+BO33</f>
        <v>154164.15834929544</v>
      </c>
      <c r="BP37" s="55"/>
      <c r="BQ37" s="53">
        <v>10</v>
      </c>
      <c r="BR37" s="65" t="s">
        <v>79</v>
      </c>
      <c r="BS37" s="53">
        <v>10</v>
      </c>
      <c r="BT37" s="54" t="s">
        <v>135</v>
      </c>
      <c r="BU37" s="55">
        <f>BU10+BU14+BU15+BU18+BU19+BU20+BU23+BU28+BU33</f>
        <v>145971.90282628342</v>
      </c>
      <c r="BV37" s="55">
        <v>9326.184503121389</v>
      </c>
      <c r="BW37" s="55">
        <f>BW10+BW14+BW15+BW18+BW19+BW20+BW23+BW28+BW33</f>
        <v>155298.08732940484</v>
      </c>
      <c r="BX37" s="55">
        <f>BX10+BX14+BX15+BX18+BX19+BX20+BX23+BX28+BX33</f>
        <v>160190.05366417344</v>
      </c>
      <c r="BY37" s="55">
        <v>9078.663284780456</v>
      </c>
      <c r="BZ37" s="55">
        <f>BZ10+BZ14+BZ15+BZ18+BZ19+BZ20+BZ23+BZ28+BZ33</f>
        <v>169268.7169489539</v>
      </c>
      <c r="CA37" s="55">
        <f>CA10+CA14+CA15+CA18+CA19+CA20+CA23+CA28+CA33</f>
        <v>168143.43075447684</v>
      </c>
      <c r="CB37" s="55">
        <v>-4740.186824859846</v>
      </c>
      <c r="CC37" s="55">
        <f>CC10+CC14+CC15+CC18+CC19+CC20+CC23+CC28+CC33</f>
        <v>163403.243929617</v>
      </c>
      <c r="CD37" s="55">
        <f>CD10+CD14+CD15+CD18+CD19+CD20+CD23+CD28+CD33</f>
        <v>190804.68670162343</v>
      </c>
      <c r="CE37" s="55">
        <v>-3076.386926812652</v>
      </c>
      <c r="CF37" s="55">
        <f>CF10+CF14+CF15+CF18+CF19+CF20+CF23+CF28+CF33</f>
        <v>187728.2997748108</v>
      </c>
      <c r="CG37" s="55">
        <f>CG10+CG14+CG15+CG18+CG19+CG20+CG23+CG28+CG33</f>
        <v>224108.34999999998</v>
      </c>
      <c r="CH37" s="55">
        <v>16472</v>
      </c>
      <c r="CI37" s="55">
        <f>CI10+CI14+CI15+CI18+CI19+CI20+CI23+CI28+CI33</f>
        <v>240580.34999999998</v>
      </c>
      <c r="CJ37" s="55"/>
      <c r="CK37" s="53">
        <v>10</v>
      </c>
      <c r="CL37" s="56" t="s">
        <v>79</v>
      </c>
    </row>
  </sheetData>
  <sheetProtection/>
  <mergeCells count="56">
    <mergeCell ref="R3:T3"/>
    <mergeCell ref="AX3:AZ3"/>
    <mergeCell ref="BA3:BC3"/>
    <mergeCell ref="F4:H4"/>
    <mergeCell ref="I4:K4"/>
    <mergeCell ref="L4:N4"/>
    <mergeCell ref="O3:Q3"/>
    <mergeCell ref="AJ9:AK9"/>
    <mergeCell ref="BQ4:BR8"/>
    <mergeCell ref="BQ9:BR9"/>
    <mergeCell ref="BG4:BI4"/>
    <mergeCell ref="BJ4:BL4"/>
    <mergeCell ref="BD4:BF4"/>
    <mergeCell ref="AR4:AT4"/>
    <mergeCell ref="AU4:AW4"/>
    <mergeCell ref="AX4:AZ4"/>
    <mergeCell ref="R2:AI2"/>
    <mergeCell ref="A9:B9"/>
    <mergeCell ref="AH4:AI8"/>
    <mergeCell ref="AH9:AI9"/>
    <mergeCell ref="O4:Q4"/>
    <mergeCell ref="R4:T4"/>
    <mergeCell ref="U4:W4"/>
    <mergeCell ref="X4:Z4"/>
    <mergeCell ref="AA4:AC4"/>
    <mergeCell ref="C4:E4"/>
    <mergeCell ref="AJ1:AZ1"/>
    <mergeCell ref="AJ2:AZ2"/>
    <mergeCell ref="A4:B8"/>
    <mergeCell ref="AD4:AF4"/>
    <mergeCell ref="AL4:AN4"/>
    <mergeCell ref="AO4:AQ4"/>
    <mergeCell ref="AJ4:AK8"/>
    <mergeCell ref="A1:Q1"/>
    <mergeCell ref="A2:Q2"/>
    <mergeCell ref="R1:AI1"/>
    <mergeCell ref="BA1:BR1"/>
    <mergeCell ref="CG3:CI3"/>
    <mergeCell ref="BU4:BW4"/>
    <mergeCell ref="BX4:BZ4"/>
    <mergeCell ref="CA4:CC4"/>
    <mergeCell ref="CD4:CF4"/>
    <mergeCell ref="CG4:CI4"/>
    <mergeCell ref="BA2:BR2"/>
    <mergeCell ref="BM4:BO4"/>
    <mergeCell ref="BA4:BC4"/>
    <mergeCell ref="CK4:CL8"/>
    <mergeCell ref="CK9:CL9"/>
    <mergeCell ref="BS4:BT8"/>
    <mergeCell ref="BS9:BT9"/>
    <mergeCell ref="CD3:CE3"/>
    <mergeCell ref="BS1:CC1"/>
    <mergeCell ref="BS2:CC2"/>
    <mergeCell ref="CB3:CC3"/>
    <mergeCell ref="CD1:CL1"/>
    <mergeCell ref="CD2:CL2"/>
  </mergeCells>
  <printOptions horizontalCentered="1"/>
  <pageMargins left="0.75" right="0.75" top="1" bottom="1" header="0.5" footer="0.5"/>
  <pageSetup firstPageNumber="188" useFirstPageNumber="1" horizontalDpi="600" verticalDpi="600" orientation="portrait" pageOrder="overThenDown" paperSize="9" scale="41" r:id="rId1"/>
  <headerFooter alignWithMargins="0">
    <oddHeader>&amp;R&amp;"Arial Narrow,Regular"&amp;18&amp;P</oddHeader>
  </headerFooter>
  <colBreaks count="5" manualBreakCount="5">
    <brk id="17" max="65535" man="1"/>
    <brk id="35" max="65535" man="1"/>
    <brk id="52" max="65535" man="1"/>
    <brk id="70" max="36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S. Sastry</dc:creator>
  <cp:keywords/>
  <dc:description/>
  <cp:lastModifiedBy>Mr S K Mittal</cp:lastModifiedBy>
  <cp:lastPrinted>2012-07-06T06:28:36Z</cp:lastPrinted>
  <dcterms:created xsi:type="dcterms:W3CDTF">2007-02-26T07:33:02Z</dcterms:created>
  <dcterms:modified xsi:type="dcterms:W3CDTF">2013-03-21T11:20:02Z</dcterms:modified>
  <cp:category/>
  <cp:version/>
  <cp:contentType/>
  <cp:contentStatus/>
</cp:coreProperties>
</file>