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86" yWindow="1680" windowWidth="19200" windowHeight="12090" activeTab="1"/>
  </bookViews>
  <sheets>
    <sheet name="1960-61 to 1979-80" sheetId="1" r:id="rId1"/>
    <sheet name="1980-81 to 2004-05" sheetId="2" r:id="rId2"/>
  </sheets>
  <definedNames>
    <definedName name="_xlnm.Print_Area" localSheetId="0">'1960-61 to 1979-80'!$A$1:$Y$33</definedName>
    <definedName name="_xlnm.Print_Area" localSheetId="1">'1980-81 to 2004-05'!$A$1:$CL$36</definedName>
  </definedNames>
  <calcPr fullCalcOnLoad="1"/>
</workbook>
</file>

<file path=xl/sharedStrings.xml><?xml version="1.0" encoding="utf-8"?>
<sst xmlns="http://schemas.openxmlformats.org/spreadsheetml/2006/main" count="526" uniqueCount="127">
  <si>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</si>
  <si>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</si>
  <si>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</si>
  <si>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</si>
  <si>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</si>
  <si>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</si>
  <si>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</si>
  <si>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</si>
  <si>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</si>
  <si>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</si>
  <si>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</si>
  <si>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</si>
  <si>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</si>
  <si>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</si>
  <si>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</si>
  <si>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</si>
  <si>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</si>
  <si>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</si>
  <si>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</si>
  <si>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</si>
  <si>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GCF</t>
  </si>
  <si>
    <t>CIS</t>
  </si>
  <si>
    <t>GFCF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</si>
  <si>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</si>
  <si>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</si>
  <si>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</si>
  <si>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</si>
  <si>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</si>
  <si>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</si>
  <si>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</si>
  <si>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</si>
  <si>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</si>
  <si>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</si>
  <si>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</si>
  <si>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</si>
  <si>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</si>
  <si>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</si>
  <si>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</si>
  <si>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</si>
  <si>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</si>
  <si>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</si>
  <si>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</si>
  <si>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</si>
  <si>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agriculture .</t>
  </si>
  <si>
    <t>forestry &amp; logging</t>
  </si>
  <si>
    <t>fishing</t>
  </si>
  <si>
    <t>mining &amp; quarrying</t>
  </si>
  <si>
    <t>manufacturing</t>
  </si>
  <si>
    <t xml:space="preserve">registered </t>
  </si>
  <si>
    <t>unregistered</t>
  </si>
  <si>
    <t>elect. gas &amp; water supply</t>
  </si>
  <si>
    <t>construction</t>
  </si>
  <si>
    <t>trade,hotels &amp; restaurants</t>
  </si>
  <si>
    <t>trade</t>
  </si>
  <si>
    <t>hotels &amp; restaurants</t>
  </si>
  <si>
    <t>railways</t>
  </si>
  <si>
    <t>transport by other means</t>
  </si>
  <si>
    <t>storage</t>
  </si>
  <si>
    <t>communication</t>
  </si>
  <si>
    <t>banking &amp; insurance</t>
  </si>
  <si>
    <t>public admn. &amp; defence</t>
  </si>
  <si>
    <t>other services</t>
  </si>
  <si>
    <t xml:space="preserve">total ( 1 to 9 ) </t>
  </si>
  <si>
    <t>industry</t>
  </si>
  <si>
    <t>agriculture, forestry &amp; fishing</t>
  </si>
  <si>
    <t>Industry</t>
  </si>
  <si>
    <t>transport , storage &amp; comm.</t>
  </si>
  <si>
    <t xml:space="preserve">financing, ins., real estate </t>
  </si>
  <si>
    <t>&amp; business services</t>
  </si>
  <si>
    <t xml:space="preserve">real estate, owernship of </t>
  </si>
  <si>
    <t>dwellings &amp; business services</t>
  </si>
  <si>
    <t xml:space="preserve">community, social </t>
  </si>
  <si>
    <t>&amp; personal services</t>
  </si>
  <si>
    <t xml:space="preserve">agriculture </t>
  </si>
  <si>
    <t xml:space="preserve">financing, insurance, real </t>
  </si>
  <si>
    <t xml:space="preserve">estate &amp; business services </t>
  </si>
  <si>
    <t xml:space="preserve">community, social &amp; </t>
  </si>
  <si>
    <t xml:space="preserve">personal services </t>
  </si>
  <si>
    <t>public admn.&amp; defence</t>
  </si>
  <si>
    <t>total ( 1 To 9 ) :</t>
  </si>
  <si>
    <t>STATEMENT 23:GROSS DOMESTIC CAPITAL FORMATION IN PUBLIC SECTOR BY INDUSTRY OF USE</t>
  </si>
  <si>
    <t>BÉEßÉÊ­É, ´ÉÉÉÊxÉBÉEÉÒ A´ÉÆ àÉiºªÉxÉ</t>
  </si>
  <si>
    <t>BÉEßÉÊ­É</t>
  </si>
  <si>
    <t>´ÉÉÉÊxÉBÉEÉÒ A´ÉÆ ãÉ]~É ¤ÉxÉÉxÉÉ</t>
  </si>
  <si>
    <t>àÉiºªÉxÉ</t>
  </si>
  <si>
    <t>JÉxÉxÉ A´ÉÆ =iJÉxÉxÉ</t>
  </si>
  <si>
    <t>ÉÊ´ÉÉÊxÉàÉÉÇhÉ</t>
  </si>
  <si>
    <t>{ÉÆVÉÉÒBÉEßiÉ</t>
  </si>
  <si>
    <t>+É{ÉÆVÉÉÒBÉEßiÉ</t>
  </si>
  <si>
    <t xml:space="preserve">ÉÊ´ÉtÉÖiÉ, MÉèºÉ A´ÉÆ VÉãÉ +ÉÉ{ÉÚÉÌiÉ </t>
  </si>
  <si>
    <t>ÉÊxÉàÉÉÇhÉ</t>
  </si>
  <si>
    <t>BªÉÉ{ÉÉ®, cÉä]ãÉ A´ÉÆ VÉãÉ{ÉÉxÉ MÉßc</t>
  </si>
  <si>
    <t>BªÉÉ{ÉÉ®</t>
  </si>
  <si>
    <t>cÉä]ãÉ A´É VÉãÉ{ÉÉxÉ MÉßc</t>
  </si>
  <si>
    <t>{ÉÉÊ®´ÉcxÉ, £ÉÆbÉ®hÉ A´ÉÆ ºÉÆSÉÉ®</t>
  </si>
  <si>
    <t>®äãÉ´Éä</t>
  </si>
  <si>
    <t>+ÉxªÉ {ÉÉÊ®´ÉcxÉ</t>
  </si>
  <si>
    <t>£ÉÆbÉ®hÉ</t>
  </si>
  <si>
    <t>ºÉÆSÉÉ®</t>
  </si>
  <si>
    <t xml:space="preserve">ÉÊ´ÉkÉ  BªÉ´ÉºlÉÉ, ¤ÉÉÒàÉÉ, ºlÉÉ´É® </t>
  </si>
  <si>
    <t>ºÉÆ{ÉnÉ A´ÉÆ BªÉÉ´ÉºÉÉÉÊªÉBÉE ºÉä´ÉÉAÆ</t>
  </si>
  <si>
    <t>¤ÉéÉËBÉEMÉ A´ÉÆ ¤ÉÉÒàÉÉ</t>
  </si>
  <si>
    <t xml:space="preserve">ºlÉÉ´É® ºÉÆ{ÉnÉ, +ÉÉ´ÉÉºÉÉå BÉEÉ </t>
  </si>
  <si>
    <t>º´ÉÉÉÊàÉi´É A´ÉÆ BªÉÉ´ÉºÉÉÉÊªÉBÉE ºÉä´ÉÉAÆ</t>
  </si>
  <si>
    <t>ãÉÉäBÉE |É¶ÉÉºÉxÉ A´ÉÆ ®FÉÉ</t>
  </si>
  <si>
    <t>+ÉxªÉ ºÉä´ÉÉAÆ</t>
  </si>
  <si>
    <t>ÉÊ´É´É®hÉ  23:  =tÉÉäMÉ àÉå ={É£ÉÉäMÉ BÉEä +ÉxÉÖºÉÉ® ºÉÉ´ÉÇVÉÉÊxÉBÉE FÉäjÉ ºÉä  ºÉBÉEãÉ nä¶ÉÉÒªÉ {ÉÚÆVÉÉÒ ÉÊxÉàÉÉÇhÉ</t>
  </si>
  <si>
    <t>(BÉE®Éä½ °ô{ÉªÉä)</t>
  </si>
  <si>
    <t xml:space="preserve"> =tÉÉäMÉ</t>
  </si>
  <si>
    <t>{ÉÚÆ.ÉÊxÉ.</t>
  </si>
  <si>
    <t xml:space="preserve"> +ÉÆiÉ®</t>
  </si>
  <si>
    <t>º]Éì.àÉå</t>
  </si>
  <si>
    <t>ºÉ.{ÉÚÆVÉÉÒ</t>
  </si>
  <si>
    <r>
      <t>स</t>
    </r>
    <r>
      <rPr>
        <b/>
        <sz val="13"/>
        <rFont val="DV_Divyae"/>
        <family val="0"/>
      </rPr>
      <t>.</t>
    </r>
    <r>
      <rPr>
        <b/>
        <sz val="10"/>
        <rFont val="DV_Divyae"/>
        <family val="0"/>
      </rPr>
      <t>स्.</t>
    </r>
  </si>
  <si>
    <t xml:space="preserve">ºÉÉàÉÖnÉÉÊªÉBÉE, ºÉÉàÉÉÉÊVÉBÉE </t>
  </si>
  <si>
    <t>A´ÉÆ ´ÉèªÉÉÎBÉDiÉBÉE ºÉä´ÉÉAÆ</t>
  </si>
  <si>
    <r>
      <t xml:space="preserve">VÉÉä½ </t>
    </r>
    <r>
      <rPr>
        <b/>
        <sz val="13"/>
        <rFont val="Arial Narrow"/>
        <family val="2"/>
      </rPr>
      <t xml:space="preserve"> (1</t>
    </r>
    <r>
      <rPr>
        <b/>
        <sz val="13"/>
        <rFont val="DV_Divyae"/>
        <family val="0"/>
      </rPr>
      <t xml:space="preserve"> ºÉä</t>
    </r>
    <r>
      <rPr>
        <b/>
        <sz val="13"/>
        <rFont val="Arial Narrow"/>
        <family val="2"/>
      </rPr>
      <t xml:space="preserve"> 9 )</t>
    </r>
  </si>
  <si>
    <t>2000-01</t>
  </si>
  <si>
    <t>2001-02</t>
  </si>
  <si>
    <t>2002-03</t>
  </si>
  <si>
    <t>2003-04</t>
  </si>
  <si>
    <t>2004-05</t>
  </si>
  <si>
    <t>(2004-05 BÉEä £ÉÉ´ÉÉå {É®)</t>
  </si>
  <si>
    <t>(at 2004-05 Prices)</t>
  </si>
  <si>
    <t>(at 2004-05 prices)</t>
  </si>
  <si>
    <r>
      <t>(</t>
    </r>
    <r>
      <rPr>
        <b/>
        <sz val="13"/>
        <rFont val="Rupee Foradian"/>
        <family val="2"/>
      </rPr>
      <t>`</t>
    </r>
    <r>
      <rPr>
        <b/>
        <sz val="13"/>
        <rFont val="Arial Narrow"/>
        <family val="2"/>
      </rPr>
      <t xml:space="preserve"> Crore) </t>
    </r>
  </si>
  <si>
    <r>
      <t>(</t>
    </r>
    <r>
      <rPr>
        <b/>
        <sz val="13"/>
        <rFont val="Rupee Foradian"/>
        <family val="2"/>
      </rPr>
      <t>`</t>
    </r>
    <r>
      <rPr>
        <b/>
        <sz val="13"/>
        <rFont val="Arial Narrow"/>
        <family val="2"/>
      </rPr>
      <t xml:space="preserve"> Crore)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</si>
</sst>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3"/>
      <name val="Arial Narrow"/>
      <family val="2"/>
    </font>
    <font>
      <b/>
      <sz val="13"/>
      <name val="Arial"/>
      <family val="2"/>
    </font>
    <font>
      <sz val="13"/>
      <name val="Arial Narrow"/>
      <family val="2"/>
    </font>
    <font>
      <b/>
      <sz val="13"/>
      <name val="DV_Divyae"/>
      <family val="0"/>
    </font>
    <font>
      <sz val="12"/>
      <name val="DV_Divyae"/>
      <family val="0"/>
    </font>
    <font>
      <b/>
      <sz val="14"/>
      <name val="DV_Divyae"/>
      <family val="0"/>
    </font>
    <font>
      <b/>
      <sz val="16"/>
      <name val="DV_Divyae"/>
      <family val="0"/>
    </font>
    <font>
      <b/>
      <sz val="20"/>
      <name val="DV_Divyae"/>
      <family val="0"/>
    </font>
    <font>
      <sz val="14"/>
      <name val="DV_Divyae"/>
      <family val="0"/>
    </font>
    <font>
      <b/>
      <sz val="10"/>
      <name val="DV_Divyae"/>
      <family val="0"/>
    </font>
    <font>
      <b/>
      <sz val="13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 quotePrefix="1">
      <alignment vertical="center"/>
    </xf>
    <xf numFmtId="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" fontId="13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zoomScaleSheetLayoutView="100" zoomScalePageLayoutView="0" workbookViewId="0" topLeftCell="R16">
      <selection activeCell="A34" sqref="A34:IV37"/>
    </sheetView>
  </sheetViews>
  <sheetFormatPr defaultColWidth="9.140625" defaultRowHeight="12.75"/>
  <cols>
    <col min="1" max="1" width="4.140625" style="1" bestFit="1" customWidth="1"/>
    <col min="2" max="2" width="27.7109375" style="16" customWidth="1"/>
    <col min="3" max="22" width="9.140625" style="1" customWidth="1"/>
    <col min="23" max="23" width="1.7109375" style="1" customWidth="1"/>
    <col min="24" max="24" width="4.140625" style="1" bestFit="1" customWidth="1"/>
    <col min="25" max="25" width="27.7109375" style="16" customWidth="1"/>
    <col min="26" max="16384" width="9.140625" style="1" customWidth="1"/>
  </cols>
  <sheetData>
    <row r="1" spans="1:43" s="17" customFormat="1" ht="30" customHeight="1">
      <c r="A1" s="62" t="s">
        <v>106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6" t="s">
        <v>80</v>
      </c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19"/>
      <c r="AA1" s="19"/>
      <c r="AB1" s="19"/>
      <c r="AC1" s="19"/>
      <c r="AD1" s="19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</row>
    <row r="2" spans="1:43" s="20" customFormat="1" ht="30" customHeight="1">
      <c r="A2" s="63" t="s">
        <v>122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7" t="s">
        <v>123</v>
      </c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s="22" customFormat="1" ht="30" customHeight="1">
      <c r="A3" s="43"/>
      <c r="B3" s="43"/>
      <c r="K3" s="68" t="s">
        <v>107</v>
      </c>
      <c r="L3" s="68"/>
      <c r="M3" s="69" t="s">
        <v>125</v>
      </c>
      <c r="N3" s="69"/>
      <c r="Y3" s="23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</row>
    <row r="4" spans="1:25" s="26" customFormat="1" ht="30" customHeight="1">
      <c r="A4" s="70" t="s">
        <v>108</v>
      </c>
      <c r="B4" s="70"/>
      <c r="C4" s="25" t="s">
        <v>23</v>
      </c>
      <c r="D4" s="25" t="s">
        <v>24</v>
      </c>
      <c r="E4" s="25" t="s">
        <v>25</v>
      </c>
      <c r="F4" s="25" t="s">
        <v>26</v>
      </c>
      <c r="G4" s="25" t="s">
        <v>27</v>
      </c>
      <c r="H4" s="25" t="s">
        <v>28</v>
      </c>
      <c r="I4" s="25" t="s">
        <v>29</v>
      </c>
      <c r="J4" s="25" t="s">
        <v>30</v>
      </c>
      <c r="K4" s="25" t="s">
        <v>31</v>
      </c>
      <c r="L4" s="25" t="s">
        <v>32</v>
      </c>
      <c r="M4" s="25" t="s">
        <v>33</v>
      </c>
      <c r="N4" s="25" t="s">
        <v>34</v>
      </c>
      <c r="O4" s="25" t="s">
        <v>35</v>
      </c>
      <c r="P4" s="25" t="s">
        <v>36</v>
      </c>
      <c r="Q4" s="25" t="s">
        <v>37</v>
      </c>
      <c r="R4" s="25" t="s">
        <v>38</v>
      </c>
      <c r="S4" s="25" t="s">
        <v>39</v>
      </c>
      <c r="T4" s="25" t="s">
        <v>40</v>
      </c>
      <c r="U4" s="25" t="s">
        <v>41</v>
      </c>
      <c r="V4" s="25" t="s">
        <v>42</v>
      </c>
      <c r="W4" s="25"/>
      <c r="X4" s="64" t="s">
        <v>63</v>
      </c>
      <c r="Y4" s="64"/>
    </row>
    <row r="5" spans="1:25" s="2" customFormat="1" ht="30" customHeight="1">
      <c r="A5" s="65">
        <v>1</v>
      </c>
      <c r="B5" s="65"/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X5" s="65">
        <v>1</v>
      </c>
      <c r="Y5" s="65"/>
    </row>
    <row r="6" spans="1:43" s="8" customFormat="1" ht="28.5" customHeight="1">
      <c r="A6" s="3">
        <v>1</v>
      </c>
      <c r="B6" s="37" t="s">
        <v>81</v>
      </c>
      <c r="C6" s="5">
        <f>C7+C8+C9</f>
        <v>5382.1655525326</v>
      </c>
      <c r="D6" s="5">
        <f aca="true" t="shared" si="0" ref="D6:V6">D7+D8+D9</f>
        <v>5236.334964446362</v>
      </c>
      <c r="E6" s="5">
        <f t="shared" si="0"/>
        <v>5972.480105459853</v>
      </c>
      <c r="F6" s="5">
        <f t="shared" si="0"/>
        <v>6333.765242244978</v>
      </c>
      <c r="G6" s="5">
        <f t="shared" si="0"/>
        <v>6437.903129830976</v>
      </c>
      <c r="H6" s="5">
        <f t="shared" si="0"/>
        <v>6848.659804175869</v>
      </c>
      <c r="I6" s="5">
        <f t="shared" si="0"/>
        <v>5928.430867471151</v>
      </c>
      <c r="J6" s="5">
        <f t="shared" si="0"/>
        <v>6138.888598242676</v>
      </c>
      <c r="K6" s="5">
        <f t="shared" si="0"/>
        <v>7030.172209689767</v>
      </c>
      <c r="L6" s="5">
        <f t="shared" si="0"/>
        <v>6804.859915229232</v>
      </c>
      <c r="M6" s="5">
        <f t="shared" si="0"/>
        <v>6848.153081625419</v>
      </c>
      <c r="N6" s="5">
        <f t="shared" si="0"/>
        <v>7393.760617422372</v>
      </c>
      <c r="O6" s="5">
        <f t="shared" si="0"/>
        <v>9468.791688346562</v>
      </c>
      <c r="P6" s="5">
        <f t="shared" si="0"/>
        <v>8434.855079096687</v>
      </c>
      <c r="Q6" s="5">
        <f t="shared" si="0"/>
        <v>7865.471188030272</v>
      </c>
      <c r="R6" s="5">
        <f t="shared" si="0"/>
        <v>8672.097751138574</v>
      </c>
      <c r="S6" s="5">
        <f t="shared" si="0"/>
        <v>11902.406052819251</v>
      </c>
      <c r="T6" s="5">
        <f t="shared" si="0"/>
        <v>13080.734833905926</v>
      </c>
      <c r="U6" s="5">
        <f t="shared" si="0"/>
        <v>14125.298467938106</v>
      </c>
      <c r="V6" s="5">
        <f t="shared" si="0"/>
        <v>14732.11577049451</v>
      </c>
      <c r="W6" s="5"/>
      <c r="X6" s="3">
        <v>1</v>
      </c>
      <c r="Y6" s="4" t="s">
        <v>64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8.5" customHeight="1">
      <c r="A7" s="9">
        <v>1.1</v>
      </c>
      <c r="B7" s="38" t="s">
        <v>82</v>
      </c>
      <c r="C7" s="11">
        <v>5113.202265579077</v>
      </c>
      <c r="D7" s="11">
        <v>4977.42013186913</v>
      </c>
      <c r="E7" s="11">
        <v>5633.88490878334</v>
      </c>
      <c r="F7" s="11">
        <v>6017.15463015763</v>
      </c>
      <c r="G7" s="11">
        <v>6086.028495038631</v>
      </c>
      <c r="H7" s="11">
        <v>6432.528404732543</v>
      </c>
      <c r="I7" s="11">
        <v>5597.7425858688575</v>
      </c>
      <c r="J7" s="11">
        <v>5742.986270928635</v>
      </c>
      <c r="K7" s="11">
        <v>6677.736317411327</v>
      </c>
      <c r="L7" s="11">
        <v>6455.118780882241</v>
      </c>
      <c r="M7" s="11">
        <v>6491.071189059877</v>
      </c>
      <c r="N7" s="11">
        <v>6990.19442750446</v>
      </c>
      <c r="O7" s="11">
        <v>9141.471612706804</v>
      </c>
      <c r="P7" s="11">
        <v>8121.154454399262</v>
      </c>
      <c r="Q7" s="11">
        <v>7554.316097103035</v>
      </c>
      <c r="R7" s="11">
        <v>8318.974600603866</v>
      </c>
      <c r="S7" s="11">
        <v>11383.118632048468</v>
      </c>
      <c r="T7" s="11">
        <v>12564.400391806099</v>
      </c>
      <c r="U7" s="11">
        <v>13532.264944077047</v>
      </c>
      <c r="V7" s="11">
        <v>14119.64717417369</v>
      </c>
      <c r="W7" s="11"/>
      <c r="X7" s="9">
        <v>1.1</v>
      </c>
      <c r="Y7" s="10" t="s">
        <v>43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ht="28.5" customHeight="1">
      <c r="A8" s="9">
        <v>1.2</v>
      </c>
      <c r="B8" s="38" t="s">
        <v>83</v>
      </c>
      <c r="C8" s="11">
        <v>268.9632869535228</v>
      </c>
      <c r="D8" s="11">
        <v>258.91483257723183</v>
      </c>
      <c r="E8" s="11">
        <v>338.5951966765132</v>
      </c>
      <c r="F8" s="11">
        <v>316.61061208734804</v>
      </c>
      <c r="G8" s="11">
        <v>351.87463479234407</v>
      </c>
      <c r="H8" s="11">
        <v>416.13139944332556</v>
      </c>
      <c r="I8" s="11">
        <v>330.6882816022936</v>
      </c>
      <c r="J8" s="11">
        <v>395.9023273140406</v>
      </c>
      <c r="K8" s="11">
        <v>352.4358922784402</v>
      </c>
      <c r="L8" s="11">
        <v>349.74113434699126</v>
      </c>
      <c r="M8" s="11">
        <v>357.0818925655425</v>
      </c>
      <c r="N8" s="11">
        <v>403.56618991791237</v>
      </c>
      <c r="O8" s="11">
        <v>327.22471120515473</v>
      </c>
      <c r="P8" s="11">
        <v>313.1338629896842</v>
      </c>
      <c r="Q8" s="11">
        <v>309.6738079086074</v>
      </c>
      <c r="R8" s="11">
        <v>350.18470618379445</v>
      </c>
      <c r="S8" s="11">
        <v>516.4063010497938</v>
      </c>
      <c r="T8" s="11">
        <v>513.3030998157767</v>
      </c>
      <c r="U8" s="11">
        <v>590.6653084970338</v>
      </c>
      <c r="V8" s="11">
        <v>610.2317815814874</v>
      </c>
      <c r="W8" s="11"/>
      <c r="X8" s="9">
        <v>1.2</v>
      </c>
      <c r="Y8" s="10" t="s">
        <v>44</v>
      </c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28.5" customHeight="1">
      <c r="A9" s="9">
        <v>1.3</v>
      </c>
      <c r="B9" s="38" t="s">
        <v>84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0.09536443460190068</v>
      </c>
      <c r="P9" s="11">
        <v>0.566761707742198</v>
      </c>
      <c r="Q9" s="11">
        <v>1.4812830186301558</v>
      </c>
      <c r="R9" s="11">
        <v>2.938444350913998</v>
      </c>
      <c r="S9" s="11">
        <v>2.8811197209884734</v>
      </c>
      <c r="T9" s="11">
        <v>3.0313422840497193</v>
      </c>
      <c r="U9" s="11">
        <v>2.368215364025623</v>
      </c>
      <c r="V9" s="11">
        <v>2.23681473933355</v>
      </c>
      <c r="W9" s="11"/>
      <c r="X9" s="9">
        <v>1.3</v>
      </c>
      <c r="Y9" s="10" t="s">
        <v>45</v>
      </c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8" customFormat="1" ht="28.5" customHeight="1">
      <c r="A10" s="3">
        <v>2</v>
      </c>
      <c r="B10" s="37" t="s">
        <v>85</v>
      </c>
      <c r="C10" s="5">
        <v>541.811963300238</v>
      </c>
      <c r="D10" s="5">
        <v>617.8402614945564</v>
      </c>
      <c r="E10" s="5">
        <v>909.1223168661115</v>
      </c>
      <c r="F10" s="5">
        <v>1432.924768147083</v>
      </c>
      <c r="G10" s="5">
        <v>1478.4026261371853</v>
      </c>
      <c r="H10" s="5">
        <v>825.0307589272522</v>
      </c>
      <c r="I10" s="5">
        <v>1439.1598156319365</v>
      </c>
      <c r="J10" s="5">
        <v>1321.5165617121902</v>
      </c>
      <c r="K10" s="5">
        <v>1098.2539211463777</v>
      </c>
      <c r="L10" s="5">
        <v>1543.2114961121542</v>
      </c>
      <c r="M10" s="5">
        <v>1037.2338809291978</v>
      </c>
      <c r="N10" s="5">
        <v>1332.5832869220537</v>
      </c>
      <c r="O10" s="5">
        <v>1605.4586003287714</v>
      </c>
      <c r="P10" s="5">
        <v>1860.8447349618507</v>
      </c>
      <c r="Q10" s="5">
        <v>1832.086178472753</v>
      </c>
      <c r="R10" s="5">
        <v>2815.1101455443686</v>
      </c>
      <c r="S10" s="5">
        <v>4655.166270247671</v>
      </c>
      <c r="T10" s="5">
        <v>5088.07971315794</v>
      </c>
      <c r="U10" s="5">
        <v>4589.150556580604</v>
      </c>
      <c r="V10" s="5">
        <v>4063.749191143555</v>
      </c>
      <c r="W10" s="5"/>
      <c r="X10" s="3">
        <v>2</v>
      </c>
      <c r="Y10" s="4" t="s">
        <v>46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s="8" customFormat="1" ht="28.5" customHeight="1">
      <c r="A11" s="3">
        <v>3</v>
      </c>
      <c r="B11" s="37" t="s">
        <v>86</v>
      </c>
      <c r="C11" s="5">
        <f>C12+C13</f>
        <v>5330.7099322254</v>
      </c>
      <c r="D11" s="5">
        <f aca="true" t="shared" si="1" ref="D11:V11">D12+D13</f>
        <v>4073.506017503744</v>
      </c>
      <c r="E11" s="5">
        <f t="shared" si="1"/>
        <v>4728.711281189188</v>
      </c>
      <c r="F11" s="5">
        <f t="shared" si="1"/>
        <v>5615.639517457186</v>
      </c>
      <c r="G11" s="5">
        <f t="shared" si="1"/>
        <v>6758.436574442779</v>
      </c>
      <c r="H11" s="5">
        <f t="shared" si="1"/>
        <v>8136.335870564589</v>
      </c>
      <c r="I11" s="5">
        <f t="shared" si="1"/>
        <v>7502.230682673435</v>
      </c>
      <c r="J11" s="5">
        <f t="shared" si="1"/>
        <v>6304.399492622275</v>
      </c>
      <c r="K11" s="5">
        <f t="shared" si="1"/>
        <v>6073.795301977831</v>
      </c>
      <c r="L11" s="5">
        <f t="shared" si="1"/>
        <v>5274.577604185844</v>
      </c>
      <c r="M11" s="5">
        <f t="shared" si="1"/>
        <v>4649.378261257051</v>
      </c>
      <c r="N11" s="5">
        <f t="shared" si="1"/>
        <v>4798.015139513958</v>
      </c>
      <c r="O11" s="5">
        <f t="shared" si="1"/>
        <v>6255.852289025576</v>
      </c>
      <c r="P11" s="5">
        <f t="shared" si="1"/>
        <v>5933.836232149465</v>
      </c>
      <c r="Q11" s="5">
        <f t="shared" si="1"/>
        <v>6406.378759515135</v>
      </c>
      <c r="R11" s="5">
        <f t="shared" si="1"/>
        <v>7639.682454939567</v>
      </c>
      <c r="S11" s="5">
        <f t="shared" si="1"/>
        <v>11004.743642461819</v>
      </c>
      <c r="T11" s="5">
        <f t="shared" si="1"/>
        <v>10351.235314133117</v>
      </c>
      <c r="U11" s="5">
        <f t="shared" si="1"/>
        <v>8445.056678098343</v>
      </c>
      <c r="V11" s="5">
        <f t="shared" si="1"/>
        <v>9577.99443978454</v>
      </c>
      <c r="W11" s="5"/>
      <c r="X11" s="3">
        <v>3</v>
      </c>
      <c r="Y11" s="4" t="s">
        <v>47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28.5" customHeight="1">
      <c r="A12" s="9">
        <v>3.1</v>
      </c>
      <c r="B12" s="38" t="s">
        <v>87</v>
      </c>
      <c r="C12" s="11">
        <v>5330.7099322254</v>
      </c>
      <c r="D12" s="11">
        <v>4073.506017503744</v>
      </c>
      <c r="E12" s="11">
        <v>4728.711281189188</v>
      </c>
      <c r="F12" s="11">
        <v>5615.639517457186</v>
      </c>
      <c r="G12" s="11">
        <v>6758.436574442779</v>
      </c>
      <c r="H12" s="11">
        <v>8136.335870564589</v>
      </c>
      <c r="I12" s="11">
        <v>7502.230682673435</v>
      </c>
      <c r="J12" s="11">
        <v>6304.399492622275</v>
      </c>
      <c r="K12" s="11">
        <v>6073.795301977831</v>
      </c>
      <c r="L12" s="11">
        <v>5274.577604185844</v>
      </c>
      <c r="M12" s="11">
        <v>4649.378261257051</v>
      </c>
      <c r="N12" s="11">
        <v>4798.015139513958</v>
      </c>
      <c r="O12" s="11">
        <v>6255.852289025576</v>
      </c>
      <c r="P12" s="11">
        <v>5933.836232149465</v>
      </c>
      <c r="Q12" s="11">
        <v>6406.378759515135</v>
      </c>
      <c r="R12" s="11">
        <v>7639.682454939567</v>
      </c>
      <c r="S12" s="11">
        <v>11004.743642461819</v>
      </c>
      <c r="T12" s="11">
        <v>10351.235314133117</v>
      </c>
      <c r="U12" s="11">
        <v>8445.056678098343</v>
      </c>
      <c r="V12" s="11">
        <v>9577.99443978454</v>
      </c>
      <c r="W12" s="11"/>
      <c r="X12" s="9">
        <v>3.1</v>
      </c>
      <c r="Y12" s="10" t="s">
        <v>48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ht="28.5" customHeight="1">
      <c r="A13" s="9">
        <v>3.2</v>
      </c>
      <c r="B13" s="39" t="s">
        <v>88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/>
      <c r="X13" s="9">
        <v>3.2</v>
      </c>
      <c r="Y13" s="10" t="s">
        <v>49</v>
      </c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s="8" customFormat="1" ht="28.5" customHeight="1">
      <c r="A14" s="3">
        <v>4</v>
      </c>
      <c r="B14" s="37" t="s">
        <v>89</v>
      </c>
      <c r="C14" s="5">
        <v>2914.969931676523</v>
      </c>
      <c r="D14" s="5">
        <v>5500.983076772701</v>
      </c>
      <c r="E14" s="5">
        <v>7023.761660887819</v>
      </c>
      <c r="F14" s="5">
        <v>7955.688959509551</v>
      </c>
      <c r="G14" s="5">
        <v>7807.158329335079</v>
      </c>
      <c r="H14" s="5">
        <v>9288.350938805002</v>
      </c>
      <c r="I14" s="5">
        <v>8781.326699964438</v>
      </c>
      <c r="J14" s="5">
        <v>8705.490164178642</v>
      </c>
      <c r="K14" s="5">
        <v>8954.232827820508</v>
      </c>
      <c r="L14" s="5">
        <v>9566.927920586244</v>
      </c>
      <c r="M14" s="5">
        <v>9592.343753166535</v>
      </c>
      <c r="N14" s="5">
        <v>9857.106261176566</v>
      </c>
      <c r="O14" s="5">
        <v>9341.800551041193</v>
      </c>
      <c r="P14" s="5">
        <v>9473.063515664086</v>
      </c>
      <c r="Q14" s="5">
        <v>9477.453122213017</v>
      </c>
      <c r="R14" s="5">
        <v>12922.86345368462</v>
      </c>
      <c r="S14" s="5">
        <v>14119.39190115675</v>
      </c>
      <c r="T14" s="5">
        <v>16223.966770753748</v>
      </c>
      <c r="U14" s="5">
        <v>17172.893485601784</v>
      </c>
      <c r="V14" s="5">
        <v>18096.11930600809</v>
      </c>
      <c r="W14" s="5"/>
      <c r="X14" s="3">
        <v>4</v>
      </c>
      <c r="Y14" s="4" t="s">
        <v>50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s="8" customFormat="1" ht="28.5" customHeight="1">
      <c r="A15" s="3">
        <v>5</v>
      </c>
      <c r="B15" s="37" t="s">
        <v>90</v>
      </c>
      <c r="C15" s="5">
        <v>90.61474049037876</v>
      </c>
      <c r="D15" s="5">
        <v>101.23995270629267</v>
      </c>
      <c r="E15" s="5">
        <v>131.93104782438854</v>
      </c>
      <c r="F15" s="5">
        <v>154.22580589819117</v>
      </c>
      <c r="G15" s="5">
        <v>182.6380853113981</v>
      </c>
      <c r="H15" s="5">
        <v>215.10995981096266</v>
      </c>
      <c r="I15" s="5">
        <v>175.0675304797848</v>
      </c>
      <c r="J15" s="5">
        <v>156.81509277155348</v>
      </c>
      <c r="K15" s="5">
        <v>193.37064402469667</v>
      </c>
      <c r="L15" s="5">
        <v>219.31520157428864</v>
      </c>
      <c r="M15" s="5">
        <v>138.2587531933101</v>
      </c>
      <c r="N15" s="5">
        <v>177.0487503410399</v>
      </c>
      <c r="O15" s="5">
        <v>251.92387285746386</v>
      </c>
      <c r="P15" s="5">
        <v>420.5109637327424</v>
      </c>
      <c r="Q15" s="5">
        <v>427.44878841989987</v>
      </c>
      <c r="R15" s="5">
        <v>280.2642004374169</v>
      </c>
      <c r="S15" s="5">
        <v>485.0126286832673</v>
      </c>
      <c r="T15" s="5">
        <v>480.7641313572905</v>
      </c>
      <c r="U15" s="5">
        <v>497.904967187069</v>
      </c>
      <c r="V15" s="5">
        <v>683.7017504836548</v>
      </c>
      <c r="W15" s="5"/>
      <c r="X15" s="3">
        <v>5</v>
      </c>
      <c r="Y15" s="4" t="s">
        <v>51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s="8" customFormat="1" ht="28.5" customHeight="1">
      <c r="A16" s="3">
        <v>6</v>
      </c>
      <c r="B16" s="37" t="s">
        <v>91</v>
      </c>
      <c r="C16" s="5">
        <f>C17+C18</f>
        <v>8.156178187920926</v>
      </c>
      <c r="D16" s="5">
        <f aca="true" t="shared" si="2" ref="D16:V16">D17+D18</f>
        <v>47.837544469304696</v>
      </c>
      <c r="E16" s="5">
        <f t="shared" si="2"/>
        <v>64.52152188608217</v>
      </c>
      <c r="F16" s="5">
        <f t="shared" si="2"/>
        <v>83.93225679206228</v>
      </c>
      <c r="G16" s="5">
        <f t="shared" si="2"/>
        <v>107.77929899734833</v>
      </c>
      <c r="H16" s="5">
        <f t="shared" si="2"/>
        <v>353.33212258156294</v>
      </c>
      <c r="I16" s="5">
        <f t="shared" si="2"/>
        <v>300.1591409769013</v>
      </c>
      <c r="J16" s="5">
        <f t="shared" si="2"/>
        <v>173.5744467615679</v>
      </c>
      <c r="K16" s="5">
        <f t="shared" si="2"/>
        <v>284.25160273400627</v>
      </c>
      <c r="L16" s="5">
        <f t="shared" si="2"/>
        <v>400.9595769654223</v>
      </c>
      <c r="M16" s="5">
        <f t="shared" si="2"/>
        <v>406.1017718719446</v>
      </c>
      <c r="N16" s="5">
        <f t="shared" si="2"/>
        <v>283.52412382216244</v>
      </c>
      <c r="O16" s="5">
        <f t="shared" si="2"/>
        <v>388.9327599319132</v>
      </c>
      <c r="P16" s="5">
        <f t="shared" si="2"/>
        <v>175.89137354329927</v>
      </c>
      <c r="Q16" s="5">
        <f t="shared" si="2"/>
        <v>373.90408830735305</v>
      </c>
      <c r="R16" s="5">
        <f t="shared" si="2"/>
        <v>316.02380684136483</v>
      </c>
      <c r="S16" s="5">
        <f t="shared" si="2"/>
        <v>414.13151613625314</v>
      </c>
      <c r="T16" s="5">
        <f t="shared" si="2"/>
        <v>394.89424749313997</v>
      </c>
      <c r="U16" s="5">
        <f t="shared" si="2"/>
        <v>415.2009962567947</v>
      </c>
      <c r="V16" s="5">
        <f t="shared" si="2"/>
        <v>446.30266314748064</v>
      </c>
      <c r="W16" s="5"/>
      <c r="X16" s="3">
        <v>6</v>
      </c>
      <c r="Y16" s="4" t="s">
        <v>52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28.5" customHeight="1">
      <c r="A17" s="9">
        <v>6.1</v>
      </c>
      <c r="B17" s="40" t="s">
        <v>92</v>
      </c>
      <c r="C17" s="11">
        <v>5.666789998028085</v>
      </c>
      <c r="D17" s="11">
        <v>32.533121067073125</v>
      </c>
      <c r="E17" s="11">
        <v>43.370520643211975</v>
      </c>
      <c r="F17" s="11">
        <v>58.74561061329504</v>
      </c>
      <c r="G17" s="11">
        <v>74.615401721474</v>
      </c>
      <c r="H17" s="11">
        <v>233.97514629758246</v>
      </c>
      <c r="I17" s="11">
        <v>225.37886122738314</v>
      </c>
      <c r="J17" s="11">
        <v>129.2192506335129</v>
      </c>
      <c r="K17" s="11">
        <v>207.63426343815885</v>
      </c>
      <c r="L17" s="11">
        <v>289.86911130505746</v>
      </c>
      <c r="M17" s="11">
        <v>296.39522463061087</v>
      </c>
      <c r="N17" s="11">
        <v>189.95815239126028</v>
      </c>
      <c r="O17" s="11">
        <v>286.9942264290836</v>
      </c>
      <c r="P17" s="11">
        <v>124.92916879715125</v>
      </c>
      <c r="Q17" s="11">
        <v>270.4766742217171</v>
      </c>
      <c r="R17" s="11">
        <v>230.78732683596184</v>
      </c>
      <c r="S17" s="11">
        <v>304.1791787268663</v>
      </c>
      <c r="T17" s="11">
        <v>293.04982461567545</v>
      </c>
      <c r="U17" s="11">
        <v>310.32067494122686</v>
      </c>
      <c r="V17" s="11">
        <v>332.50411712582184</v>
      </c>
      <c r="W17" s="11"/>
      <c r="X17" s="9">
        <v>6.1</v>
      </c>
      <c r="Y17" s="10" t="s">
        <v>53</v>
      </c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28.5" customHeight="1">
      <c r="A18" s="9">
        <v>6.2</v>
      </c>
      <c r="B18" s="40" t="s">
        <v>93</v>
      </c>
      <c r="C18" s="11">
        <v>2.489388189892842</v>
      </c>
      <c r="D18" s="11">
        <v>15.304423402231569</v>
      </c>
      <c r="E18" s="11">
        <v>21.151001242870194</v>
      </c>
      <c r="F18" s="11">
        <v>25.18664617876723</v>
      </c>
      <c r="G18" s="11">
        <v>33.163897275874334</v>
      </c>
      <c r="H18" s="11">
        <v>119.3569762839805</v>
      </c>
      <c r="I18" s="11">
        <v>74.78027974951817</v>
      </c>
      <c r="J18" s="11">
        <v>44.35519612805503</v>
      </c>
      <c r="K18" s="11">
        <v>76.61733929584739</v>
      </c>
      <c r="L18" s="11">
        <v>111.09046566036483</v>
      </c>
      <c r="M18" s="11">
        <v>109.70654724133375</v>
      </c>
      <c r="N18" s="11">
        <v>93.56597143090212</v>
      </c>
      <c r="O18" s="11">
        <v>101.93853350282959</v>
      </c>
      <c r="P18" s="11">
        <v>50.962204746148004</v>
      </c>
      <c r="Q18" s="11">
        <v>103.42741408563595</v>
      </c>
      <c r="R18" s="11">
        <v>85.23648000540302</v>
      </c>
      <c r="S18" s="11">
        <v>109.95233740938679</v>
      </c>
      <c r="T18" s="11">
        <v>101.84442287746452</v>
      </c>
      <c r="U18" s="11">
        <v>104.8803213155679</v>
      </c>
      <c r="V18" s="11">
        <v>113.79854602165878</v>
      </c>
      <c r="W18" s="11"/>
      <c r="X18" s="9">
        <v>6.2</v>
      </c>
      <c r="Y18" s="10" t="s">
        <v>54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s="8" customFormat="1" ht="28.5" customHeight="1">
      <c r="A19" s="3">
        <v>7</v>
      </c>
      <c r="B19" s="37" t="s">
        <v>94</v>
      </c>
      <c r="C19" s="5">
        <f>C20+C21+C22+C23</f>
        <v>7725.804206293729</v>
      </c>
      <c r="D19" s="5">
        <f aca="true" t="shared" si="3" ref="D19:V19">D20+D21+D22+D23</f>
        <v>8099.615757957051</v>
      </c>
      <c r="E19" s="5">
        <f t="shared" si="3"/>
        <v>8658.50794965074</v>
      </c>
      <c r="F19" s="5">
        <f t="shared" si="3"/>
        <v>9289.069783686859</v>
      </c>
      <c r="G19" s="5">
        <f t="shared" si="3"/>
        <v>9396.880431666295</v>
      </c>
      <c r="H19" s="5">
        <f t="shared" si="3"/>
        <v>9130.347088285858</v>
      </c>
      <c r="I19" s="5">
        <f t="shared" si="3"/>
        <v>8757.406360289668</v>
      </c>
      <c r="J19" s="5">
        <f t="shared" si="3"/>
        <v>8513.903643315589</v>
      </c>
      <c r="K19" s="5">
        <f t="shared" si="3"/>
        <v>8758.829592268889</v>
      </c>
      <c r="L19" s="5">
        <f t="shared" si="3"/>
        <v>8700.907445098435</v>
      </c>
      <c r="M19" s="5">
        <f t="shared" si="3"/>
        <v>8857.618493567035</v>
      </c>
      <c r="N19" s="5">
        <f t="shared" si="3"/>
        <v>9281.059274207411</v>
      </c>
      <c r="O19" s="5">
        <f t="shared" si="3"/>
        <v>10784.892204943142</v>
      </c>
      <c r="P19" s="5">
        <f t="shared" si="3"/>
        <v>9937.798268176259</v>
      </c>
      <c r="Q19" s="5">
        <f t="shared" si="3"/>
        <v>10939.103953402397</v>
      </c>
      <c r="R19" s="5">
        <f t="shared" si="3"/>
        <v>11778.213163277218</v>
      </c>
      <c r="S19" s="5">
        <f t="shared" si="3"/>
        <v>11627.882135397962</v>
      </c>
      <c r="T19" s="5">
        <f t="shared" si="3"/>
        <v>10846.06169343364</v>
      </c>
      <c r="U19" s="5">
        <f t="shared" si="3"/>
        <v>11341.402574932306</v>
      </c>
      <c r="V19" s="5">
        <f t="shared" si="3"/>
        <v>11011.090813027487</v>
      </c>
      <c r="W19" s="5"/>
      <c r="X19" s="3">
        <v>7</v>
      </c>
      <c r="Y19" s="4" t="s">
        <v>66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28.5" customHeight="1">
      <c r="A20" s="9">
        <v>7.1</v>
      </c>
      <c r="B20" s="38" t="s">
        <v>95</v>
      </c>
      <c r="C20" s="11">
        <v>6169.866355337255</v>
      </c>
      <c r="D20" s="11">
        <v>6266.928792285424</v>
      </c>
      <c r="E20" s="11">
        <v>6738.087830284353</v>
      </c>
      <c r="F20" s="11">
        <v>6990.774900519485</v>
      </c>
      <c r="G20" s="11">
        <v>7060.80054044808</v>
      </c>
      <c r="H20" s="11">
        <v>6992.689050259373</v>
      </c>
      <c r="I20" s="11">
        <v>5974.040459544729</v>
      </c>
      <c r="J20" s="11">
        <v>5869.494299930703</v>
      </c>
      <c r="K20" s="11">
        <v>5628.375831900672</v>
      </c>
      <c r="L20" s="11">
        <v>5701.105983285531</v>
      </c>
      <c r="M20" s="11">
        <v>5577.707736710128</v>
      </c>
      <c r="N20" s="11">
        <v>5676.683918237102</v>
      </c>
      <c r="O20" s="11">
        <v>5846.366338124462</v>
      </c>
      <c r="P20" s="11">
        <v>5771.220040196653</v>
      </c>
      <c r="Q20" s="11">
        <v>5636.27567787426</v>
      </c>
      <c r="R20" s="11">
        <v>5798.810590510443</v>
      </c>
      <c r="S20" s="11">
        <v>5842.916143887696</v>
      </c>
      <c r="T20" s="11">
        <v>5432.909033366903</v>
      </c>
      <c r="U20" s="11">
        <v>5441.195205569572</v>
      </c>
      <c r="V20" s="11">
        <v>5736.356091457089</v>
      </c>
      <c r="W20" s="11"/>
      <c r="X20" s="9">
        <v>7.1</v>
      </c>
      <c r="Y20" s="10" t="s">
        <v>55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28.5" customHeight="1">
      <c r="A21" s="9">
        <v>7.2</v>
      </c>
      <c r="B21" s="39" t="s">
        <v>96</v>
      </c>
      <c r="C21" s="11">
        <v>747.9371434250653</v>
      </c>
      <c r="D21" s="11">
        <v>993.5406716288118</v>
      </c>
      <c r="E21" s="11">
        <v>863.4595853802573</v>
      </c>
      <c r="F21" s="11">
        <v>903.4000853030797</v>
      </c>
      <c r="G21" s="11">
        <v>843.2055376813848</v>
      </c>
      <c r="H21" s="11">
        <v>1044.5120529166024</v>
      </c>
      <c r="I21" s="11">
        <v>1504.1095145602826</v>
      </c>
      <c r="J21" s="11">
        <v>1317.1630937720915</v>
      </c>
      <c r="K21" s="11">
        <v>1759.1491091378957</v>
      </c>
      <c r="L21" s="11">
        <v>1479.9047869023539</v>
      </c>
      <c r="M21" s="11">
        <v>2094.299481662155</v>
      </c>
      <c r="N21" s="11">
        <v>1970.6910952161088</v>
      </c>
      <c r="O21" s="11">
        <v>3089.9259021649405</v>
      </c>
      <c r="P21" s="11">
        <v>2589.8054950477313</v>
      </c>
      <c r="Q21" s="11">
        <v>3452.953278148796</v>
      </c>
      <c r="R21" s="11">
        <v>3883.9261336591653</v>
      </c>
      <c r="S21" s="11">
        <v>3483.1767229375746</v>
      </c>
      <c r="T21" s="11">
        <v>2943.1733897719237</v>
      </c>
      <c r="U21" s="11">
        <v>3354.434750631016</v>
      </c>
      <c r="V21" s="11">
        <v>2779.2244303651323</v>
      </c>
      <c r="W21" s="11"/>
      <c r="X21" s="9">
        <v>7.2</v>
      </c>
      <c r="Y21" s="10" t="s">
        <v>56</v>
      </c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28.5" customHeight="1">
      <c r="A22" s="9">
        <v>7.3</v>
      </c>
      <c r="B22" s="38" t="s">
        <v>97</v>
      </c>
      <c r="C22" s="11">
        <v>155.4467576766198</v>
      </c>
      <c r="D22" s="11">
        <v>158.55098094912728</v>
      </c>
      <c r="E22" s="11">
        <v>158.820129718005</v>
      </c>
      <c r="F22" s="11">
        <v>172.12931680812926</v>
      </c>
      <c r="G22" s="11">
        <v>157.32099222959133</v>
      </c>
      <c r="H22" s="11">
        <v>152.01565260009133</v>
      </c>
      <c r="I22" s="11">
        <v>145.86500415564075</v>
      </c>
      <c r="J22" s="11">
        <v>143.09882659136022</v>
      </c>
      <c r="K22" s="11">
        <v>143.82426625847452</v>
      </c>
      <c r="L22" s="11">
        <v>154.86092806527816</v>
      </c>
      <c r="M22" s="11">
        <v>143.50089779072823</v>
      </c>
      <c r="N22" s="11">
        <v>139.96576683640467</v>
      </c>
      <c r="O22" s="11">
        <v>143.2959648848868</v>
      </c>
      <c r="P22" s="11">
        <v>130.34056302068745</v>
      </c>
      <c r="Q22" s="11">
        <v>144.0051070445605</v>
      </c>
      <c r="R22" s="11">
        <v>163.44982813624364</v>
      </c>
      <c r="S22" s="11">
        <v>198.00718035336115</v>
      </c>
      <c r="T22" s="11">
        <v>144.3321778066509</v>
      </c>
      <c r="U22" s="11">
        <v>151.3071746873058</v>
      </c>
      <c r="V22" s="11">
        <v>148.9499363850702</v>
      </c>
      <c r="W22" s="11"/>
      <c r="X22" s="9">
        <v>7.3</v>
      </c>
      <c r="Y22" s="10" t="s">
        <v>57</v>
      </c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28.5" customHeight="1">
      <c r="A23" s="9">
        <v>7.4</v>
      </c>
      <c r="B23" s="38" t="s">
        <v>98</v>
      </c>
      <c r="C23" s="11">
        <v>652.5539498547888</v>
      </c>
      <c r="D23" s="11">
        <v>680.595313093688</v>
      </c>
      <c r="E23" s="11">
        <v>898.1404042681253</v>
      </c>
      <c r="F23" s="11">
        <v>1222.7654810561658</v>
      </c>
      <c r="G23" s="11">
        <v>1335.553361307239</v>
      </c>
      <c r="H23" s="11">
        <v>941.1303325097923</v>
      </c>
      <c r="I23" s="11">
        <v>1133.3913820290145</v>
      </c>
      <c r="J23" s="11">
        <v>1184.1474230214335</v>
      </c>
      <c r="K23" s="11">
        <v>1227.4803849718462</v>
      </c>
      <c r="L23" s="11">
        <v>1365.0357468452737</v>
      </c>
      <c r="M23" s="11">
        <v>1042.1103774040246</v>
      </c>
      <c r="N23" s="11">
        <v>1493.7184939177969</v>
      </c>
      <c r="O23" s="11">
        <v>1705.3039997688518</v>
      </c>
      <c r="P23" s="11">
        <v>1446.432169911188</v>
      </c>
      <c r="Q23" s="11">
        <v>1705.8698903347802</v>
      </c>
      <c r="R23" s="11">
        <v>1932.0266109713662</v>
      </c>
      <c r="S23" s="11">
        <v>2103.782088219329</v>
      </c>
      <c r="T23" s="11">
        <v>2325.6470924881623</v>
      </c>
      <c r="U23" s="11">
        <v>2394.4654440444124</v>
      </c>
      <c r="V23" s="11">
        <v>2346.5603548201957</v>
      </c>
      <c r="W23" s="11"/>
      <c r="X23" s="9">
        <v>7.4</v>
      </c>
      <c r="Y23" s="10" t="s">
        <v>58</v>
      </c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s="8" customFormat="1" ht="28.5" customHeight="1">
      <c r="A24" s="3">
        <v>8</v>
      </c>
      <c r="B24" s="37" t="s">
        <v>99</v>
      </c>
      <c r="C24" s="5">
        <f>C26+C27</f>
        <v>930.3483656032286</v>
      </c>
      <c r="D24" s="5">
        <f aca="true" t="shared" si="4" ref="D24:V24">D26+D27</f>
        <v>876.9239631238817</v>
      </c>
      <c r="E24" s="5">
        <f t="shared" si="4"/>
        <v>921.5393668304259</v>
      </c>
      <c r="F24" s="5">
        <f t="shared" si="4"/>
        <v>1050.5303805518747</v>
      </c>
      <c r="G24" s="5">
        <f t="shared" si="4"/>
        <v>1049.0987152180473</v>
      </c>
      <c r="H24" s="5">
        <f t="shared" si="4"/>
        <v>1000.5979340902451</v>
      </c>
      <c r="I24" s="5">
        <f t="shared" si="4"/>
        <v>857.2107910457607</v>
      </c>
      <c r="J24" s="5">
        <f t="shared" si="4"/>
        <v>789.9583902579253</v>
      </c>
      <c r="K24" s="5">
        <f t="shared" si="4"/>
        <v>856.565990734038</v>
      </c>
      <c r="L24" s="5">
        <f t="shared" si="4"/>
        <v>814.5285308508512</v>
      </c>
      <c r="M24" s="5">
        <f t="shared" si="4"/>
        <v>947.59791973539</v>
      </c>
      <c r="N24" s="5">
        <f t="shared" si="4"/>
        <v>1187.3663713988199</v>
      </c>
      <c r="O24" s="5">
        <f t="shared" si="4"/>
        <v>1206.0651739634895</v>
      </c>
      <c r="P24" s="5">
        <f t="shared" si="4"/>
        <v>1220.2333798907625</v>
      </c>
      <c r="Q24" s="5">
        <f t="shared" si="4"/>
        <v>1074.377466089008</v>
      </c>
      <c r="R24" s="5">
        <f t="shared" si="4"/>
        <v>1287.839781327265</v>
      </c>
      <c r="S24" s="5">
        <f t="shared" si="4"/>
        <v>1697.6911136328881</v>
      </c>
      <c r="T24" s="5">
        <f t="shared" si="4"/>
        <v>1482.6229060285127</v>
      </c>
      <c r="U24" s="5">
        <f t="shared" si="4"/>
        <v>1711.844511747288</v>
      </c>
      <c r="V24" s="5">
        <f t="shared" si="4"/>
        <v>1880.1668864855137</v>
      </c>
      <c r="W24" s="5"/>
      <c r="X24" s="3">
        <v>8</v>
      </c>
      <c r="Y24" s="4" t="s">
        <v>67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s="8" customFormat="1" ht="28.5" customHeight="1">
      <c r="A25" s="6"/>
      <c r="B25" s="37" t="s">
        <v>100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4" t="s">
        <v>68</v>
      </c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8.5" customHeight="1">
      <c r="A26" s="9">
        <v>8.1</v>
      </c>
      <c r="B26" s="38" t="s">
        <v>101</v>
      </c>
      <c r="C26" s="11">
        <v>164.66463115353142</v>
      </c>
      <c r="D26" s="11">
        <v>98.16550698719482</v>
      </c>
      <c r="E26" s="11">
        <v>92.9480158253808</v>
      </c>
      <c r="F26" s="11">
        <v>92.16976903219664</v>
      </c>
      <c r="G26" s="11">
        <v>176.8354208834014</v>
      </c>
      <c r="H26" s="11">
        <v>247.85138259749203</v>
      </c>
      <c r="I26" s="11">
        <v>275.41793520260904</v>
      </c>
      <c r="J26" s="11">
        <v>243.50338332522585</v>
      </c>
      <c r="K26" s="11">
        <v>238.90755721471163</v>
      </c>
      <c r="L26" s="11">
        <v>176.01341095416097</v>
      </c>
      <c r="M26" s="11">
        <v>256.510574863561</v>
      </c>
      <c r="N26" s="11">
        <v>399.52720929344764</v>
      </c>
      <c r="O26" s="11">
        <v>339.6153753015844</v>
      </c>
      <c r="P26" s="11">
        <v>498.26496354248854</v>
      </c>
      <c r="Q26" s="11">
        <v>304.82952125318764</v>
      </c>
      <c r="R26" s="11">
        <v>317.99802772335715</v>
      </c>
      <c r="S26" s="11">
        <v>406.0262249563862</v>
      </c>
      <c r="T26" s="11">
        <v>380.61578067662794</v>
      </c>
      <c r="U26" s="11">
        <v>501.4460873563472</v>
      </c>
      <c r="V26" s="11">
        <v>414.6431484847276</v>
      </c>
      <c r="W26" s="11"/>
      <c r="X26" s="9">
        <v>8.1</v>
      </c>
      <c r="Y26" s="10" t="s">
        <v>59</v>
      </c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28.5" customHeight="1">
      <c r="A27" s="9">
        <v>8.2</v>
      </c>
      <c r="B27" s="41" t="s">
        <v>102</v>
      </c>
      <c r="C27" s="11">
        <v>765.6837344496971</v>
      </c>
      <c r="D27" s="11">
        <v>778.7584561366868</v>
      </c>
      <c r="E27" s="11">
        <v>828.5913510050451</v>
      </c>
      <c r="F27" s="11">
        <v>958.3606115196781</v>
      </c>
      <c r="G27" s="11">
        <v>872.2632943346458</v>
      </c>
      <c r="H27" s="11">
        <v>752.746551492753</v>
      </c>
      <c r="I27" s="11">
        <v>581.7928558431516</v>
      </c>
      <c r="J27" s="11">
        <v>546.4550069326995</v>
      </c>
      <c r="K27" s="11">
        <v>617.6584335193264</v>
      </c>
      <c r="L27" s="11">
        <v>638.5151198966902</v>
      </c>
      <c r="M27" s="11">
        <v>691.0873448718289</v>
      </c>
      <c r="N27" s="11">
        <v>787.8391621053723</v>
      </c>
      <c r="O27" s="11">
        <v>866.4497986619052</v>
      </c>
      <c r="P27" s="11">
        <v>721.9684163482741</v>
      </c>
      <c r="Q27" s="11">
        <v>769.5479448358203</v>
      </c>
      <c r="R27" s="11">
        <v>969.8417536039077</v>
      </c>
      <c r="S27" s="11">
        <v>1291.664888676502</v>
      </c>
      <c r="T27" s="11">
        <v>1102.0071253518847</v>
      </c>
      <c r="U27" s="11">
        <v>1210.3984243909408</v>
      </c>
      <c r="V27" s="11">
        <v>1465.5237380007861</v>
      </c>
      <c r="W27" s="11"/>
      <c r="X27" s="9">
        <v>8.2</v>
      </c>
      <c r="Y27" s="10" t="s">
        <v>69</v>
      </c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28.5" customHeight="1">
      <c r="A28" s="9"/>
      <c r="B28" s="38" t="s">
        <v>103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9"/>
      <c r="Y28" s="10" t="s">
        <v>70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s="8" customFormat="1" ht="28.5" customHeight="1">
      <c r="A29" s="3">
        <v>9</v>
      </c>
      <c r="B29" s="37" t="s">
        <v>114</v>
      </c>
      <c r="C29" s="5">
        <f>C31+C32</f>
        <v>14279.528912264075</v>
      </c>
      <c r="D29" s="5">
        <f aca="true" t="shared" si="5" ref="D29:V29">D31+D32</f>
        <v>13616.980588337303</v>
      </c>
      <c r="E29" s="5">
        <f t="shared" si="5"/>
        <v>17015.467243757383</v>
      </c>
      <c r="F29" s="5">
        <f t="shared" si="5"/>
        <v>20953.74664384531</v>
      </c>
      <c r="G29" s="5">
        <f t="shared" si="5"/>
        <v>21905.70445157894</v>
      </c>
      <c r="H29" s="5">
        <f t="shared" si="5"/>
        <v>21261.12457779889</v>
      </c>
      <c r="I29" s="5">
        <f t="shared" si="5"/>
        <v>17589.550361800495</v>
      </c>
      <c r="J29" s="5">
        <f t="shared" si="5"/>
        <v>15336.882805283793</v>
      </c>
      <c r="K29" s="5">
        <f t="shared" si="5"/>
        <v>15238.305399862893</v>
      </c>
      <c r="L29" s="5">
        <f t="shared" si="5"/>
        <v>14179.298662412246</v>
      </c>
      <c r="M29" s="5">
        <f t="shared" si="5"/>
        <v>14497.920155786767</v>
      </c>
      <c r="N29" s="5">
        <f t="shared" si="5"/>
        <v>18209.213322839245</v>
      </c>
      <c r="O29" s="5">
        <f t="shared" si="5"/>
        <v>23000.601259210693</v>
      </c>
      <c r="P29" s="5">
        <f t="shared" si="5"/>
        <v>21662.567850722928</v>
      </c>
      <c r="Q29" s="5">
        <f t="shared" si="5"/>
        <v>15361.386188783768</v>
      </c>
      <c r="R29" s="5">
        <f t="shared" si="5"/>
        <v>15606.819050213318</v>
      </c>
      <c r="S29" s="5">
        <f t="shared" si="5"/>
        <v>17986.40306637105</v>
      </c>
      <c r="T29" s="5">
        <f t="shared" si="5"/>
        <v>19442.858710874392</v>
      </c>
      <c r="U29" s="5">
        <f t="shared" si="5"/>
        <v>24249.300987234485</v>
      </c>
      <c r="V29" s="5">
        <f t="shared" si="5"/>
        <v>25929.94785101123</v>
      </c>
      <c r="W29" s="5"/>
      <c r="X29" s="3">
        <v>9</v>
      </c>
      <c r="Y29" s="4" t="s">
        <v>71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s="8" customFormat="1" ht="28.5" customHeight="1">
      <c r="A30" s="6"/>
      <c r="B30" s="47" t="s">
        <v>115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4" t="s">
        <v>72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8.5" customHeight="1">
      <c r="A31" s="9">
        <v>9.1</v>
      </c>
      <c r="B31" s="38" t="s">
        <v>104</v>
      </c>
      <c r="C31" s="11">
        <v>13201.755857939814</v>
      </c>
      <c r="D31" s="11">
        <v>12591.60455491831</v>
      </c>
      <c r="E31" s="11">
        <v>15981.351421330393</v>
      </c>
      <c r="F31" s="11">
        <v>19516.39809537642</v>
      </c>
      <c r="G31" s="11">
        <v>20620.60522051423</v>
      </c>
      <c r="H31" s="11">
        <v>20542.832605907395</v>
      </c>
      <c r="I31" s="11">
        <v>16190.228002402826</v>
      </c>
      <c r="J31" s="11">
        <v>13459.197611977685</v>
      </c>
      <c r="K31" s="11">
        <v>13138.522926644484</v>
      </c>
      <c r="L31" s="11">
        <v>12213.884262576114</v>
      </c>
      <c r="M31" s="11">
        <v>13077.923965045951</v>
      </c>
      <c r="N31" s="11">
        <v>16515.546171502865</v>
      </c>
      <c r="O31" s="11">
        <v>19968.830446088035</v>
      </c>
      <c r="P31" s="11">
        <v>18877.95215991269</v>
      </c>
      <c r="Q31" s="11">
        <v>12664.642982380139</v>
      </c>
      <c r="R31" s="11">
        <v>13856.212797417355</v>
      </c>
      <c r="S31" s="11">
        <v>15850.7400200149</v>
      </c>
      <c r="T31" s="11">
        <v>17268.057738239313</v>
      </c>
      <c r="U31" s="11">
        <v>21682.99794643819</v>
      </c>
      <c r="V31" s="11">
        <v>23254.868862205065</v>
      </c>
      <c r="W31" s="11"/>
      <c r="X31" s="9">
        <v>9.1</v>
      </c>
      <c r="Y31" s="10" t="s">
        <v>60</v>
      </c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28.5" customHeight="1">
      <c r="A32" s="9">
        <v>9.2</v>
      </c>
      <c r="B32" s="39" t="s">
        <v>105</v>
      </c>
      <c r="C32" s="11">
        <v>1077.773054324262</v>
      </c>
      <c r="D32" s="11">
        <v>1025.3760334189926</v>
      </c>
      <c r="E32" s="11">
        <v>1034.1158224269902</v>
      </c>
      <c r="F32" s="11">
        <v>1437.3485484688897</v>
      </c>
      <c r="G32" s="11">
        <v>1285.0992310647077</v>
      </c>
      <c r="H32" s="11">
        <v>718.291971891495</v>
      </c>
      <c r="I32" s="11">
        <v>1399.32235939767</v>
      </c>
      <c r="J32" s="11">
        <v>1877.6851933061077</v>
      </c>
      <c r="K32" s="11">
        <v>2099.78247321841</v>
      </c>
      <c r="L32" s="11">
        <v>1965.4143998361324</v>
      </c>
      <c r="M32" s="11">
        <v>1419.996190740816</v>
      </c>
      <c r="N32" s="11">
        <v>1693.667151336379</v>
      </c>
      <c r="O32" s="11">
        <v>3031.7708131226586</v>
      </c>
      <c r="P32" s="11">
        <v>2784.6156908102384</v>
      </c>
      <c r="Q32" s="11">
        <v>2696.7432064036298</v>
      </c>
      <c r="R32" s="11">
        <v>1750.606252795964</v>
      </c>
      <c r="S32" s="11">
        <v>2135.6630463561514</v>
      </c>
      <c r="T32" s="11">
        <v>2174.800972635079</v>
      </c>
      <c r="U32" s="11">
        <v>2566.303040796294</v>
      </c>
      <c r="V32" s="11">
        <v>2675.078988806166</v>
      </c>
      <c r="W32" s="11"/>
      <c r="X32" s="9">
        <v>9.2</v>
      </c>
      <c r="Y32" s="10" t="s">
        <v>61</v>
      </c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s="8" customFormat="1" ht="28.5" customHeight="1">
      <c r="A33" s="13">
        <v>10</v>
      </c>
      <c r="B33" s="42" t="s">
        <v>116</v>
      </c>
      <c r="C33" s="15">
        <f>C6+C10+C11+C14+C15+C16+C19+C24+C29</f>
        <v>37204.109782574094</v>
      </c>
      <c r="D33" s="15">
        <f aca="true" t="shared" si="6" ref="D33:V33">D6+D10+D11+D14+D15+D16+D19+D24+D29</f>
        <v>38171.2621268112</v>
      </c>
      <c r="E33" s="15">
        <f t="shared" si="6"/>
        <v>45426.04249435199</v>
      </c>
      <c r="F33" s="15">
        <f t="shared" si="6"/>
        <v>52869.52335813309</v>
      </c>
      <c r="G33" s="15">
        <f t="shared" si="6"/>
        <v>55124.001642518044</v>
      </c>
      <c r="H33" s="15">
        <f t="shared" si="6"/>
        <v>57058.88905504024</v>
      </c>
      <c r="I33" s="15">
        <f t="shared" si="6"/>
        <v>51330.54225033357</v>
      </c>
      <c r="J33" s="15">
        <f t="shared" si="6"/>
        <v>47441.429195146215</v>
      </c>
      <c r="K33" s="15">
        <f t="shared" si="6"/>
        <v>48487.777490259</v>
      </c>
      <c r="L33" s="15">
        <f t="shared" si="6"/>
        <v>47504.58635301472</v>
      </c>
      <c r="M33" s="15">
        <f t="shared" si="6"/>
        <v>46974.60607113266</v>
      </c>
      <c r="N33" s="15">
        <f t="shared" si="6"/>
        <v>52519.67714764364</v>
      </c>
      <c r="O33" s="15">
        <f t="shared" si="6"/>
        <v>62304.31839964881</v>
      </c>
      <c r="P33" s="15">
        <f t="shared" si="6"/>
        <v>59119.60139793808</v>
      </c>
      <c r="Q33" s="15">
        <f t="shared" si="6"/>
        <v>53757.60973323361</v>
      </c>
      <c r="R33" s="15">
        <f t="shared" si="6"/>
        <v>61318.91380740372</v>
      </c>
      <c r="S33" s="15">
        <f t="shared" si="6"/>
        <v>73892.82832690689</v>
      </c>
      <c r="T33" s="15">
        <f t="shared" si="6"/>
        <v>77391.2183211377</v>
      </c>
      <c r="U33" s="15">
        <f t="shared" si="6"/>
        <v>82548.05322557679</v>
      </c>
      <c r="V33" s="15">
        <f t="shared" si="6"/>
        <v>86421.18867158607</v>
      </c>
      <c r="W33" s="15"/>
      <c r="X33" s="13">
        <v>10</v>
      </c>
      <c r="Y33" s="14" t="s">
        <v>62</v>
      </c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</sheetData>
  <sheetProtection/>
  <mergeCells count="10">
    <mergeCell ref="A1:L1"/>
    <mergeCell ref="A2:L2"/>
    <mergeCell ref="X4:Y4"/>
    <mergeCell ref="X5:Y5"/>
    <mergeCell ref="M1:Y1"/>
    <mergeCell ref="M2:Y2"/>
    <mergeCell ref="K3:L3"/>
    <mergeCell ref="M3:N3"/>
    <mergeCell ref="A4:B4"/>
    <mergeCell ref="A5:B5"/>
  </mergeCells>
  <printOptions horizontalCentered="1"/>
  <pageMargins left="0.75" right="0.75" top="1" bottom="1" header="0.5" footer="0.5"/>
  <pageSetup firstPageNumber="194" useFirstPageNumber="1" horizontalDpi="600" verticalDpi="600" orientation="portrait" pageOrder="overThenDown" paperSize="9" scale="70" r:id="rId1"/>
  <headerFooter alignWithMargins="0">
    <oddHeader>&amp;R&amp;"Arial Narrow,Regular"&amp;14&amp;P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43"/>
  <sheetViews>
    <sheetView tabSelected="1" view="pageBreakPreview" zoomScaleSheetLayoutView="100" zoomScalePageLayoutView="0" workbookViewId="0" topLeftCell="CG19">
      <selection activeCell="CI36" sqref="CI36"/>
    </sheetView>
  </sheetViews>
  <sheetFormatPr defaultColWidth="9.140625" defaultRowHeight="12.75"/>
  <cols>
    <col min="1" max="1" width="3.8515625" style="9" customWidth="1"/>
    <col min="2" max="2" width="28.140625" style="10" customWidth="1"/>
    <col min="3" max="6" width="6.7109375" style="9" customWidth="1"/>
    <col min="7" max="7" width="8.421875" style="9" customWidth="1"/>
    <col min="8" max="9" width="6.7109375" style="9" customWidth="1"/>
    <col min="10" max="10" width="7.7109375" style="9" customWidth="1"/>
    <col min="11" max="12" width="6.7109375" style="9" customWidth="1"/>
    <col min="13" max="13" width="7.57421875" style="9" customWidth="1"/>
    <col min="14" max="32" width="6.7109375" style="9" customWidth="1"/>
    <col min="33" max="33" width="1.7109375" style="9" customWidth="1"/>
    <col min="34" max="34" width="3.8515625" style="9" customWidth="1"/>
    <col min="35" max="35" width="27.7109375" style="10" customWidth="1"/>
    <col min="36" max="36" width="4.7109375" style="9" customWidth="1"/>
    <col min="37" max="37" width="27.7109375" style="9" customWidth="1"/>
    <col min="38" max="67" width="6.7109375" style="9" customWidth="1"/>
    <col min="68" max="68" width="1.7109375" style="9" customWidth="1"/>
    <col min="69" max="69" width="3.8515625" style="9" customWidth="1"/>
    <col min="70" max="70" width="27.7109375" style="9" customWidth="1"/>
    <col min="71" max="71" width="4.7109375" style="9" customWidth="1"/>
    <col min="72" max="72" width="26.421875" style="9" bestFit="1" customWidth="1"/>
    <col min="73" max="81" width="10.57421875" style="9" customWidth="1"/>
    <col min="82" max="87" width="14.00390625" style="9" customWidth="1"/>
    <col min="88" max="88" width="2.7109375" style="9" customWidth="1"/>
    <col min="89" max="89" width="4.7109375" style="9" customWidth="1"/>
    <col min="90" max="90" width="35.7109375" style="9" customWidth="1"/>
    <col min="91" max="16384" width="9.140625" style="9" customWidth="1"/>
  </cols>
  <sheetData>
    <row r="1" spans="1:99" s="31" customFormat="1" ht="34.5" customHeight="1">
      <c r="A1" s="62" t="s">
        <v>106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74" t="s">
        <v>80</v>
      </c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62" t="s">
        <v>106</v>
      </c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74" t="s">
        <v>80</v>
      </c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62" t="s">
        <v>106</v>
      </c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74" t="s">
        <v>80</v>
      </c>
      <c r="CE1" s="74"/>
      <c r="CF1" s="74"/>
      <c r="CG1" s="74"/>
      <c r="CH1" s="74"/>
      <c r="CI1" s="74"/>
      <c r="CJ1" s="74"/>
      <c r="CK1" s="74"/>
      <c r="CL1" s="74"/>
      <c r="CM1" s="52"/>
      <c r="CN1" s="52"/>
      <c r="CO1" s="52"/>
      <c r="CP1" s="52"/>
      <c r="CQ1" s="52"/>
      <c r="CR1" s="52"/>
      <c r="CS1" s="52"/>
      <c r="CT1" s="52"/>
      <c r="CU1" s="52"/>
    </row>
    <row r="2" spans="1:99" s="32" customFormat="1" ht="34.5" customHeight="1">
      <c r="A2" s="81" t="s">
        <v>122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67" t="s">
        <v>124</v>
      </c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81" t="s">
        <v>122</v>
      </c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67" t="s">
        <v>124</v>
      </c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81" t="s">
        <v>122</v>
      </c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67" t="s">
        <v>124</v>
      </c>
      <c r="CE2" s="67"/>
      <c r="CF2" s="67"/>
      <c r="CG2" s="67"/>
      <c r="CH2" s="67"/>
      <c r="CI2" s="67"/>
      <c r="CJ2" s="67"/>
      <c r="CK2" s="67"/>
      <c r="CL2" s="67"/>
      <c r="CM2" s="50"/>
      <c r="CN2" s="50"/>
      <c r="CO2" s="50"/>
      <c r="CP2" s="50"/>
      <c r="CQ2" s="50"/>
      <c r="CR2" s="50"/>
      <c r="CS2" s="50"/>
      <c r="CT2" s="50"/>
      <c r="CU2" s="50"/>
    </row>
    <row r="3" spans="2:86" s="33" customFormat="1" ht="27.7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82" t="s">
        <v>107</v>
      </c>
      <c r="P3" s="82"/>
      <c r="Q3" s="82"/>
      <c r="R3" s="60" t="s">
        <v>126</v>
      </c>
      <c r="S3" s="60"/>
      <c r="T3" s="60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I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82" t="s">
        <v>107</v>
      </c>
      <c r="AY3" s="82"/>
      <c r="AZ3" s="82"/>
      <c r="BA3" s="60" t="s">
        <v>126</v>
      </c>
      <c r="BB3" s="60"/>
      <c r="BC3" s="60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R3" s="35"/>
      <c r="BT3" s="35"/>
      <c r="BU3" s="35"/>
      <c r="BV3" s="35"/>
      <c r="BW3" s="35"/>
      <c r="BX3" s="35"/>
      <c r="BY3" s="35"/>
      <c r="BZ3" s="35"/>
      <c r="CA3" s="35"/>
      <c r="CB3" s="53" t="s">
        <v>107</v>
      </c>
      <c r="CC3" s="35"/>
      <c r="CD3" s="61" t="s">
        <v>126</v>
      </c>
      <c r="CE3" s="80"/>
      <c r="CF3" s="35"/>
      <c r="CH3" s="51"/>
    </row>
    <row r="4" spans="1:90" s="33" customFormat="1" ht="27.75" customHeight="1">
      <c r="A4" s="78" t="s">
        <v>108</v>
      </c>
      <c r="B4" s="78"/>
      <c r="C4" s="75" t="s">
        <v>0</v>
      </c>
      <c r="D4" s="75"/>
      <c r="E4" s="75"/>
      <c r="F4" s="75" t="s">
        <v>1</v>
      </c>
      <c r="G4" s="75"/>
      <c r="H4" s="75"/>
      <c r="I4" s="75" t="s">
        <v>2</v>
      </c>
      <c r="J4" s="75"/>
      <c r="K4" s="75"/>
      <c r="L4" s="75" t="s">
        <v>3</v>
      </c>
      <c r="M4" s="75"/>
      <c r="N4" s="75"/>
      <c r="O4" s="75" t="s">
        <v>4</v>
      </c>
      <c r="P4" s="75"/>
      <c r="Q4" s="75"/>
      <c r="R4" s="75" t="s">
        <v>5</v>
      </c>
      <c r="S4" s="75"/>
      <c r="T4" s="75"/>
      <c r="U4" s="75" t="s">
        <v>6</v>
      </c>
      <c r="V4" s="75"/>
      <c r="W4" s="75"/>
      <c r="X4" s="75" t="s">
        <v>7</v>
      </c>
      <c r="Y4" s="75"/>
      <c r="Z4" s="75"/>
      <c r="AA4" s="75" t="s">
        <v>8</v>
      </c>
      <c r="AB4" s="75"/>
      <c r="AC4" s="75"/>
      <c r="AD4" s="75" t="s">
        <v>9</v>
      </c>
      <c r="AE4" s="75"/>
      <c r="AF4" s="75"/>
      <c r="AG4" s="27"/>
      <c r="AH4" s="64" t="s">
        <v>65</v>
      </c>
      <c r="AI4" s="64"/>
      <c r="AJ4" s="78" t="s">
        <v>108</v>
      </c>
      <c r="AK4" s="78"/>
      <c r="AL4" s="75" t="s">
        <v>10</v>
      </c>
      <c r="AM4" s="75"/>
      <c r="AN4" s="75"/>
      <c r="AO4" s="75" t="s">
        <v>11</v>
      </c>
      <c r="AP4" s="75"/>
      <c r="AQ4" s="75"/>
      <c r="AR4" s="75" t="s">
        <v>12</v>
      </c>
      <c r="AS4" s="75"/>
      <c r="AT4" s="75"/>
      <c r="AU4" s="75" t="s">
        <v>13</v>
      </c>
      <c r="AV4" s="75"/>
      <c r="AW4" s="75"/>
      <c r="AX4" s="75" t="s">
        <v>14</v>
      </c>
      <c r="AY4" s="75"/>
      <c r="AZ4" s="75"/>
      <c r="BA4" s="75" t="s">
        <v>15</v>
      </c>
      <c r="BB4" s="75"/>
      <c r="BC4" s="75"/>
      <c r="BD4" s="75" t="s">
        <v>16</v>
      </c>
      <c r="BE4" s="75"/>
      <c r="BF4" s="75"/>
      <c r="BG4" s="75" t="s">
        <v>17</v>
      </c>
      <c r="BH4" s="75"/>
      <c r="BI4" s="75"/>
      <c r="BJ4" s="75" t="s">
        <v>18</v>
      </c>
      <c r="BK4" s="75"/>
      <c r="BL4" s="75"/>
      <c r="BM4" s="77" t="s">
        <v>19</v>
      </c>
      <c r="BN4" s="77"/>
      <c r="BO4" s="77"/>
      <c r="BP4" s="36"/>
      <c r="BQ4" s="64" t="s">
        <v>65</v>
      </c>
      <c r="BR4" s="64"/>
      <c r="BS4" s="78" t="s">
        <v>108</v>
      </c>
      <c r="BT4" s="78"/>
      <c r="BU4" s="75" t="s">
        <v>117</v>
      </c>
      <c r="BV4" s="75"/>
      <c r="BW4" s="75"/>
      <c r="BX4" s="75" t="s">
        <v>118</v>
      </c>
      <c r="BY4" s="75"/>
      <c r="BZ4" s="75"/>
      <c r="CA4" s="75" t="s">
        <v>119</v>
      </c>
      <c r="CB4" s="75"/>
      <c r="CC4" s="75"/>
      <c r="CD4" s="75" t="s">
        <v>120</v>
      </c>
      <c r="CE4" s="75"/>
      <c r="CF4" s="75"/>
      <c r="CG4" s="75" t="s">
        <v>121</v>
      </c>
      <c r="CH4" s="75"/>
      <c r="CI4" s="75"/>
      <c r="CJ4" s="36"/>
      <c r="CK4" s="64" t="s">
        <v>65</v>
      </c>
      <c r="CL4" s="64"/>
    </row>
    <row r="5" spans="1:90" s="33" customFormat="1" ht="27.75" customHeight="1">
      <c r="A5" s="70"/>
      <c r="B5" s="70"/>
      <c r="C5" s="46" t="s">
        <v>113</v>
      </c>
      <c r="D5" s="45" t="s">
        <v>111</v>
      </c>
      <c r="E5" s="45" t="s">
        <v>112</v>
      </c>
      <c r="F5" s="46" t="s">
        <v>113</v>
      </c>
      <c r="G5" s="45" t="s">
        <v>111</v>
      </c>
      <c r="H5" s="45" t="s">
        <v>112</v>
      </c>
      <c r="I5" s="46" t="s">
        <v>113</v>
      </c>
      <c r="J5" s="45" t="s">
        <v>111</v>
      </c>
      <c r="K5" s="45" t="s">
        <v>112</v>
      </c>
      <c r="L5" s="46" t="s">
        <v>113</v>
      </c>
      <c r="M5" s="45" t="s">
        <v>111</v>
      </c>
      <c r="N5" s="45" t="s">
        <v>112</v>
      </c>
      <c r="O5" s="46" t="s">
        <v>113</v>
      </c>
      <c r="P5" s="45" t="s">
        <v>111</v>
      </c>
      <c r="Q5" s="45" t="s">
        <v>112</v>
      </c>
      <c r="R5" s="46" t="s">
        <v>113</v>
      </c>
      <c r="S5" s="45" t="s">
        <v>111</v>
      </c>
      <c r="T5" s="45" t="s">
        <v>112</v>
      </c>
      <c r="U5" s="46" t="s">
        <v>113</v>
      </c>
      <c r="V5" s="45" t="s">
        <v>111</v>
      </c>
      <c r="W5" s="45" t="s">
        <v>112</v>
      </c>
      <c r="X5" s="46" t="s">
        <v>113</v>
      </c>
      <c r="Y5" s="45" t="s">
        <v>111</v>
      </c>
      <c r="Z5" s="45" t="s">
        <v>112</v>
      </c>
      <c r="AA5" s="46" t="s">
        <v>113</v>
      </c>
      <c r="AB5" s="45" t="s">
        <v>111</v>
      </c>
      <c r="AC5" s="45" t="s">
        <v>112</v>
      </c>
      <c r="AD5" s="46" t="s">
        <v>113</v>
      </c>
      <c r="AE5" s="45" t="s">
        <v>111</v>
      </c>
      <c r="AF5" s="45" t="s">
        <v>112</v>
      </c>
      <c r="AG5" s="35"/>
      <c r="AH5" s="71"/>
      <c r="AI5" s="71"/>
      <c r="AJ5" s="70"/>
      <c r="AK5" s="70"/>
      <c r="AL5" s="46" t="s">
        <v>113</v>
      </c>
      <c r="AM5" s="45" t="s">
        <v>111</v>
      </c>
      <c r="AN5" s="45" t="s">
        <v>112</v>
      </c>
      <c r="AO5" s="46" t="s">
        <v>113</v>
      </c>
      <c r="AP5" s="45" t="s">
        <v>111</v>
      </c>
      <c r="AQ5" s="45" t="s">
        <v>112</v>
      </c>
      <c r="AR5" s="46" t="s">
        <v>113</v>
      </c>
      <c r="AS5" s="45" t="s">
        <v>111</v>
      </c>
      <c r="AT5" s="45" t="s">
        <v>112</v>
      </c>
      <c r="AU5" s="46" t="s">
        <v>113</v>
      </c>
      <c r="AV5" s="45" t="s">
        <v>111</v>
      </c>
      <c r="AW5" s="45" t="s">
        <v>112</v>
      </c>
      <c r="AX5" s="46" t="s">
        <v>113</v>
      </c>
      <c r="AY5" s="45" t="s">
        <v>111</v>
      </c>
      <c r="AZ5" s="45" t="s">
        <v>112</v>
      </c>
      <c r="BA5" s="46" t="s">
        <v>113</v>
      </c>
      <c r="BB5" s="45" t="s">
        <v>111</v>
      </c>
      <c r="BC5" s="45" t="s">
        <v>112</v>
      </c>
      <c r="BD5" s="46" t="s">
        <v>113</v>
      </c>
      <c r="BE5" s="45" t="s">
        <v>111</v>
      </c>
      <c r="BF5" s="45" t="s">
        <v>112</v>
      </c>
      <c r="BG5" s="46" t="s">
        <v>113</v>
      </c>
      <c r="BH5" s="45" t="s">
        <v>111</v>
      </c>
      <c r="BI5" s="45" t="s">
        <v>112</v>
      </c>
      <c r="BJ5" s="46" t="s">
        <v>113</v>
      </c>
      <c r="BK5" s="45" t="s">
        <v>111</v>
      </c>
      <c r="BL5" s="45" t="s">
        <v>112</v>
      </c>
      <c r="BM5" s="46" t="s">
        <v>113</v>
      </c>
      <c r="BN5" s="45" t="s">
        <v>111</v>
      </c>
      <c r="BO5" s="45" t="s">
        <v>112</v>
      </c>
      <c r="BP5" s="44"/>
      <c r="BQ5" s="71"/>
      <c r="BR5" s="71"/>
      <c r="BS5" s="70"/>
      <c r="BT5" s="70"/>
      <c r="BU5" s="46" t="s">
        <v>113</v>
      </c>
      <c r="BV5" s="45" t="s">
        <v>111</v>
      </c>
      <c r="BW5" s="45" t="s">
        <v>112</v>
      </c>
      <c r="BX5" s="46" t="s">
        <v>113</v>
      </c>
      <c r="BY5" s="45" t="s">
        <v>111</v>
      </c>
      <c r="BZ5" s="45" t="s">
        <v>112</v>
      </c>
      <c r="CA5" s="46" t="s">
        <v>113</v>
      </c>
      <c r="CB5" s="45" t="s">
        <v>111</v>
      </c>
      <c r="CC5" s="45" t="s">
        <v>112</v>
      </c>
      <c r="CD5" s="46" t="s">
        <v>113</v>
      </c>
      <c r="CE5" s="45" t="s">
        <v>111</v>
      </c>
      <c r="CF5" s="45" t="s">
        <v>112</v>
      </c>
      <c r="CG5" s="46" t="s">
        <v>113</v>
      </c>
      <c r="CH5" s="45" t="s">
        <v>111</v>
      </c>
      <c r="CI5" s="45" t="s">
        <v>112</v>
      </c>
      <c r="CJ5" s="44"/>
      <c r="CK5" s="71"/>
      <c r="CL5" s="71"/>
    </row>
    <row r="6" spans="1:90" s="33" customFormat="1" ht="27.75" customHeight="1">
      <c r="A6" s="70"/>
      <c r="B6" s="70"/>
      <c r="C6" s="45" t="s">
        <v>109</v>
      </c>
      <c r="D6" s="45" t="s">
        <v>110</v>
      </c>
      <c r="E6" s="45" t="s">
        <v>90</v>
      </c>
      <c r="F6" s="45" t="s">
        <v>109</v>
      </c>
      <c r="G6" s="45" t="s">
        <v>110</v>
      </c>
      <c r="H6" s="45" t="s">
        <v>90</v>
      </c>
      <c r="I6" s="45" t="s">
        <v>109</v>
      </c>
      <c r="J6" s="45" t="s">
        <v>110</v>
      </c>
      <c r="K6" s="45" t="s">
        <v>90</v>
      </c>
      <c r="L6" s="45" t="s">
        <v>109</v>
      </c>
      <c r="M6" s="45" t="s">
        <v>110</v>
      </c>
      <c r="N6" s="45" t="s">
        <v>90</v>
      </c>
      <c r="O6" s="45" t="s">
        <v>109</v>
      </c>
      <c r="P6" s="45" t="s">
        <v>110</v>
      </c>
      <c r="Q6" s="45" t="s">
        <v>90</v>
      </c>
      <c r="R6" s="45" t="s">
        <v>109</v>
      </c>
      <c r="S6" s="45" t="s">
        <v>110</v>
      </c>
      <c r="T6" s="45" t="s">
        <v>90</v>
      </c>
      <c r="U6" s="45" t="s">
        <v>109</v>
      </c>
      <c r="V6" s="45" t="s">
        <v>110</v>
      </c>
      <c r="W6" s="45" t="s">
        <v>90</v>
      </c>
      <c r="X6" s="45" t="s">
        <v>109</v>
      </c>
      <c r="Y6" s="45" t="s">
        <v>110</v>
      </c>
      <c r="Z6" s="45" t="s">
        <v>90</v>
      </c>
      <c r="AA6" s="45" t="s">
        <v>109</v>
      </c>
      <c r="AB6" s="45" t="s">
        <v>110</v>
      </c>
      <c r="AC6" s="45" t="s">
        <v>90</v>
      </c>
      <c r="AD6" s="45" t="s">
        <v>109</v>
      </c>
      <c r="AE6" s="45" t="s">
        <v>110</v>
      </c>
      <c r="AF6" s="45" t="s">
        <v>90</v>
      </c>
      <c r="AG6" s="35"/>
      <c r="AH6" s="71"/>
      <c r="AI6" s="71"/>
      <c r="AJ6" s="70"/>
      <c r="AK6" s="70"/>
      <c r="AL6" s="45" t="s">
        <v>109</v>
      </c>
      <c r="AM6" s="45" t="s">
        <v>110</v>
      </c>
      <c r="AN6" s="45" t="s">
        <v>90</v>
      </c>
      <c r="AO6" s="45" t="s">
        <v>109</v>
      </c>
      <c r="AP6" s="45" t="s">
        <v>110</v>
      </c>
      <c r="AQ6" s="45" t="s">
        <v>90</v>
      </c>
      <c r="AR6" s="45" t="s">
        <v>109</v>
      </c>
      <c r="AS6" s="45" t="s">
        <v>110</v>
      </c>
      <c r="AT6" s="45" t="s">
        <v>90</v>
      </c>
      <c r="AU6" s="45" t="s">
        <v>109</v>
      </c>
      <c r="AV6" s="45" t="s">
        <v>110</v>
      </c>
      <c r="AW6" s="45" t="s">
        <v>90</v>
      </c>
      <c r="AX6" s="45" t="s">
        <v>109</v>
      </c>
      <c r="AY6" s="45" t="s">
        <v>110</v>
      </c>
      <c r="AZ6" s="45" t="s">
        <v>90</v>
      </c>
      <c r="BA6" s="45" t="s">
        <v>109</v>
      </c>
      <c r="BB6" s="45" t="s">
        <v>110</v>
      </c>
      <c r="BC6" s="45" t="s">
        <v>90</v>
      </c>
      <c r="BD6" s="45" t="s">
        <v>109</v>
      </c>
      <c r="BE6" s="45" t="s">
        <v>110</v>
      </c>
      <c r="BF6" s="45" t="s">
        <v>90</v>
      </c>
      <c r="BG6" s="45" t="s">
        <v>109</v>
      </c>
      <c r="BH6" s="45" t="s">
        <v>110</v>
      </c>
      <c r="BI6" s="45" t="s">
        <v>90</v>
      </c>
      <c r="BJ6" s="45" t="s">
        <v>109</v>
      </c>
      <c r="BK6" s="45" t="s">
        <v>110</v>
      </c>
      <c r="BL6" s="45" t="s">
        <v>90</v>
      </c>
      <c r="BM6" s="45" t="s">
        <v>109</v>
      </c>
      <c r="BN6" s="45" t="s">
        <v>110</v>
      </c>
      <c r="BO6" s="45" t="s">
        <v>90</v>
      </c>
      <c r="BP6" s="44"/>
      <c r="BQ6" s="71"/>
      <c r="BR6" s="71"/>
      <c r="BS6" s="70"/>
      <c r="BT6" s="70"/>
      <c r="BU6" s="45" t="s">
        <v>109</v>
      </c>
      <c r="BV6" s="45" t="s">
        <v>110</v>
      </c>
      <c r="BW6" s="45" t="s">
        <v>90</v>
      </c>
      <c r="BX6" s="45" t="s">
        <v>109</v>
      </c>
      <c r="BY6" s="45" t="s">
        <v>110</v>
      </c>
      <c r="BZ6" s="45" t="s">
        <v>90</v>
      </c>
      <c r="CA6" s="45" t="s">
        <v>109</v>
      </c>
      <c r="CB6" s="45" t="s">
        <v>110</v>
      </c>
      <c r="CC6" s="45" t="s">
        <v>90</v>
      </c>
      <c r="CD6" s="45" t="s">
        <v>109</v>
      </c>
      <c r="CE6" s="45" t="s">
        <v>110</v>
      </c>
      <c r="CF6" s="45" t="s">
        <v>90</v>
      </c>
      <c r="CG6" s="45" t="s">
        <v>109</v>
      </c>
      <c r="CH6" s="45" t="s">
        <v>110</v>
      </c>
      <c r="CI6" s="45" t="s">
        <v>90</v>
      </c>
      <c r="CJ6" s="44"/>
      <c r="CK6" s="71"/>
      <c r="CL6" s="71"/>
    </row>
    <row r="7" spans="1:90" ht="27.75" customHeight="1">
      <c r="A7" s="79"/>
      <c r="B7" s="79"/>
      <c r="C7" s="55" t="s">
        <v>22</v>
      </c>
      <c r="D7" s="54" t="s">
        <v>21</v>
      </c>
      <c r="E7" s="55" t="s">
        <v>20</v>
      </c>
      <c r="F7" s="55" t="s">
        <v>22</v>
      </c>
      <c r="G7" s="55" t="s">
        <v>21</v>
      </c>
      <c r="H7" s="55" t="s">
        <v>20</v>
      </c>
      <c r="I7" s="55" t="s">
        <v>22</v>
      </c>
      <c r="J7" s="55" t="s">
        <v>21</v>
      </c>
      <c r="K7" s="55" t="s">
        <v>20</v>
      </c>
      <c r="L7" s="55" t="s">
        <v>22</v>
      </c>
      <c r="M7" s="55" t="s">
        <v>21</v>
      </c>
      <c r="N7" s="55" t="s">
        <v>20</v>
      </c>
      <c r="O7" s="55" t="s">
        <v>22</v>
      </c>
      <c r="P7" s="55" t="s">
        <v>21</v>
      </c>
      <c r="Q7" s="55" t="s">
        <v>20</v>
      </c>
      <c r="R7" s="55" t="s">
        <v>22</v>
      </c>
      <c r="S7" s="55" t="s">
        <v>21</v>
      </c>
      <c r="T7" s="55" t="s">
        <v>20</v>
      </c>
      <c r="U7" s="55" t="s">
        <v>22</v>
      </c>
      <c r="V7" s="55" t="s">
        <v>21</v>
      </c>
      <c r="W7" s="55" t="s">
        <v>20</v>
      </c>
      <c r="X7" s="55" t="s">
        <v>22</v>
      </c>
      <c r="Y7" s="55" t="s">
        <v>21</v>
      </c>
      <c r="Z7" s="55" t="s">
        <v>20</v>
      </c>
      <c r="AA7" s="55" t="s">
        <v>22</v>
      </c>
      <c r="AB7" s="55" t="s">
        <v>21</v>
      </c>
      <c r="AC7" s="55" t="s">
        <v>20</v>
      </c>
      <c r="AD7" s="55" t="s">
        <v>22</v>
      </c>
      <c r="AE7" s="55" t="s">
        <v>21</v>
      </c>
      <c r="AF7" s="55" t="s">
        <v>20</v>
      </c>
      <c r="AG7" s="56"/>
      <c r="AH7" s="72"/>
      <c r="AI7" s="72"/>
      <c r="AJ7" s="79"/>
      <c r="AK7" s="79"/>
      <c r="AL7" s="55" t="s">
        <v>22</v>
      </c>
      <c r="AM7" s="55" t="s">
        <v>21</v>
      </c>
      <c r="AN7" s="55" t="s">
        <v>20</v>
      </c>
      <c r="AO7" s="55" t="s">
        <v>22</v>
      </c>
      <c r="AP7" s="55" t="s">
        <v>21</v>
      </c>
      <c r="AQ7" s="55" t="s">
        <v>20</v>
      </c>
      <c r="AR7" s="55" t="s">
        <v>22</v>
      </c>
      <c r="AS7" s="55" t="s">
        <v>21</v>
      </c>
      <c r="AT7" s="55" t="s">
        <v>20</v>
      </c>
      <c r="AU7" s="55" t="s">
        <v>22</v>
      </c>
      <c r="AV7" s="55" t="s">
        <v>21</v>
      </c>
      <c r="AW7" s="55" t="s">
        <v>20</v>
      </c>
      <c r="AX7" s="55" t="s">
        <v>22</v>
      </c>
      <c r="AY7" s="55" t="s">
        <v>21</v>
      </c>
      <c r="AZ7" s="55" t="s">
        <v>20</v>
      </c>
      <c r="BA7" s="55" t="s">
        <v>22</v>
      </c>
      <c r="BB7" s="55" t="s">
        <v>21</v>
      </c>
      <c r="BC7" s="55" t="s">
        <v>20</v>
      </c>
      <c r="BD7" s="55" t="s">
        <v>22</v>
      </c>
      <c r="BE7" s="55" t="s">
        <v>21</v>
      </c>
      <c r="BF7" s="55" t="s">
        <v>20</v>
      </c>
      <c r="BG7" s="55" t="s">
        <v>22</v>
      </c>
      <c r="BH7" s="55" t="s">
        <v>21</v>
      </c>
      <c r="BI7" s="55" t="s">
        <v>20</v>
      </c>
      <c r="BJ7" s="55" t="s">
        <v>22</v>
      </c>
      <c r="BK7" s="55" t="s">
        <v>21</v>
      </c>
      <c r="BL7" s="55" t="s">
        <v>20</v>
      </c>
      <c r="BM7" s="55" t="s">
        <v>22</v>
      </c>
      <c r="BN7" s="55" t="s">
        <v>21</v>
      </c>
      <c r="BO7" s="55" t="s">
        <v>20</v>
      </c>
      <c r="BP7" s="56"/>
      <c r="BQ7" s="72"/>
      <c r="BR7" s="72"/>
      <c r="BS7" s="79"/>
      <c r="BT7" s="79"/>
      <c r="BU7" s="55" t="s">
        <v>22</v>
      </c>
      <c r="BV7" s="55" t="s">
        <v>21</v>
      </c>
      <c r="BW7" s="55" t="s">
        <v>20</v>
      </c>
      <c r="BX7" s="55" t="s">
        <v>22</v>
      </c>
      <c r="BY7" s="55" t="s">
        <v>21</v>
      </c>
      <c r="BZ7" s="55" t="s">
        <v>20</v>
      </c>
      <c r="CA7" s="55" t="s">
        <v>22</v>
      </c>
      <c r="CB7" s="55" t="s">
        <v>21</v>
      </c>
      <c r="CC7" s="55" t="s">
        <v>20</v>
      </c>
      <c r="CD7" s="55" t="s">
        <v>22</v>
      </c>
      <c r="CE7" s="55" t="s">
        <v>21</v>
      </c>
      <c r="CF7" s="55" t="s">
        <v>20</v>
      </c>
      <c r="CG7" s="55" t="s">
        <v>22</v>
      </c>
      <c r="CH7" s="55" t="s">
        <v>21</v>
      </c>
      <c r="CI7" s="55" t="s">
        <v>20</v>
      </c>
      <c r="CJ7" s="56"/>
      <c r="CK7" s="72"/>
      <c r="CL7" s="72"/>
    </row>
    <row r="8" spans="1:90" s="49" customFormat="1" ht="27.75" customHeight="1">
      <c r="A8" s="76">
        <v>1</v>
      </c>
      <c r="B8" s="76"/>
      <c r="C8" s="59">
        <v>22</v>
      </c>
      <c r="D8" s="57">
        <v>23</v>
      </c>
      <c r="E8" s="57">
        <v>24</v>
      </c>
      <c r="F8" s="57">
        <v>25</v>
      </c>
      <c r="G8" s="57">
        <v>26</v>
      </c>
      <c r="H8" s="57">
        <v>27</v>
      </c>
      <c r="I8" s="57">
        <v>28</v>
      </c>
      <c r="J8" s="57">
        <v>29</v>
      </c>
      <c r="K8" s="57">
        <v>30</v>
      </c>
      <c r="L8" s="57">
        <v>31</v>
      </c>
      <c r="M8" s="57">
        <v>32</v>
      </c>
      <c r="N8" s="57">
        <v>33</v>
      </c>
      <c r="O8" s="57">
        <v>34</v>
      </c>
      <c r="P8" s="57">
        <v>35</v>
      </c>
      <c r="Q8" s="57">
        <v>36</v>
      </c>
      <c r="R8" s="57">
        <v>37</v>
      </c>
      <c r="S8" s="57">
        <v>38</v>
      </c>
      <c r="T8" s="57">
        <v>39</v>
      </c>
      <c r="U8" s="57">
        <v>40</v>
      </c>
      <c r="V8" s="57">
        <v>41</v>
      </c>
      <c r="W8" s="57">
        <v>42</v>
      </c>
      <c r="X8" s="57">
        <v>43</v>
      </c>
      <c r="Y8" s="57">
        <v>44</v>
      </c>
      <c r="Z8" s="57">
        <v>45</v>
      </c>
      <c r="AA8" s="57">
        <v>46</v>
      </c>
      <c r="AB8" s="57">
        <v>47</v>
      </c>
      <c r="AC8" s="57">
        <v>48</v>
      </c>
      <c r="AD8" s="57">
        <v>49</v>
      </c>
      <c r="AE8" s="57">
        <v>50</v>
      </c>
      <c r="AF8" s="57">
        <v>51</v>
      </c>
      <c r="AG8" s="58"/>
      <c r="AH8" s="73">
        <v>1</v>
      </c>
      <c r="AI8" s="73"/>
      <c r="AJ8" s="76">
        <v>1</v>
      </c>
      <c r="AK8" s="76"/>
      <c r="AL8" s="59">
        <v>52</v>
      </c>
      <c r="AM8" s="57">
        <v>53</v>
      </c>
      <c r="AN8" s="57">
        <v>54</v>
      </c>
      <c r="AO8" s="57">
        <v>55</v>
      </c>
      <c r="AP8" s="57">
        <v>56</v>
      </c>
      <c r="AQ8" s="57">
        <v>57</v>
      </c>
      <c r="AR8" s="57">
        <v>58</v>
      </c>
      <c r="AS8" s="57">
        <v>59</v>
      </c>
      <c r="AT8" s="57">
        <v>60</v>
      </c>
      <c r="AU8" s="57">
        <v>61</v>
      </c>
      <c r="AV8" s="57">
        <v>62</v>
      </c>
      <c r="AW8" s="57">
        <v>63</v>
      </c>
      <c r="AX8" s="57">
        <v>64</v>
      </c>
      <c r="AY8" s="57">
        <v>65</v>
      </c>
      <c r="AZ8" s="57">
        <v>66</v>
      </c>
      <c r="BA8" s="57">
        <v>67</v>
      </c>
      <c r="BB8" s="57">
        <v>68</v>
      </c>
      <c r="BC8" s="57">
        <v>69</v>
      </c>
      <c r="BD8" s="57">
        <v>70</v>
      </c>
      <c r="BE8" s="57">
        <v>71</v>
      </c>
      <c r="BF8" s="57">
        <v>72</v>
      </c>
      <c r="BG8" s="57">
        <v>73</v>
      </c>
      <c r="BH8" s="57">
        <v>74</v>
      </c>
      <c r="BI8" s="57">
        <v>75</v>
      </c>
      <c r="BJ8" s="57">
        <v>76</v>
      </c>
      <c r="BK8" s="57">
        <v>77</v>
      </c>
      <c r="BL8" s="57">
        <v>78</v>
      </c>
      <c r="BM8" s="57">
        <v>79</v>
      </c>
      <c r="BN8" s="57">
        <v>80</v>
      </c>
      <c r="BO8" s="57">
        <v>81</v>
      </c>
      <c r="BP8" s="58"/>
      <c r="BQ8" s="73">
        <v>1</v>
      </c>
      <c r="BR8" s="73"/>
      <c r="BS8" s="76">
        <v>1</v>
      </c>
      <c r="BT8" s="76"/>
      <c r="BU8" s="59">
        <v>52</v>
      </c>
      <c r="BV8" s="57">
        <v>53</v>
      </c>
      <c r="BW8" s="57">
        <v>54</v>
      </c>
      <c r="BX8" s="57">
        <v>55</v>
      </c>
      <c r="BY8" s="57">
        <v>56</v>
      </c>
      <c r="BZ8" s="57">
        <v>57</v>
      </c>
      <c r="CA8" s="57">
        <v>58</v>
      </c>
      <c r="CB8" s="57">
        <v>59</v>
      </c>
      <c r="CC8" s="57">
        <v>60</v>
      </c>
      <c r="CD8" s="57">
        <v>61</v>
      </c>
      <c r="CE8" s="57">
        <v>62</v>
      </c>
      <c r="CF8" s="57">
        <v>63</v>
      </c>
      <c r="CG8" s="57">
        <v>64</v>
      </c>
      <c r="CH8" s="57">
        <v>65</v>
      </c>
      <c r="CI8" s="57">
        <v>66</v>
      </c>
      <c r="CJ8" s="58"/>
      <c r="CK8" s="73">
        <v>1</v>
      </c>
      <c r="CL8" s="73"/>
    </row>
    <row r="9" spans="1:91" ht="27.75" customHeight="1">
      <c r="A9" s="3">
        <v>1</v>
      </c>
      <c r="B9" s="37" t="s">
        <v>81</v>
      </c>
      <c r="C9" s="5">
        <f>C10+C11+C12</f>
        <v>16345.56966179353</v>
      </c>
      <c r="D9" s="28">
        <v>-105.37669609897236</v>
      </c>
      <c r="E9" s="28">
        <f aca="true" t="shared" si="0" ref="E9:E27">D9+C9</f>
        <v>16240.192965694558</v>
      </c>
      <c r="F9" s="5">
        <f>F10+F11+F12</f>
        <v>14986.409440760024</v>
      </c>
      <c r="G9" s="28">
        <v>248.06049138163328</v>
      </c>
      <c r="H9" s="28">
        <f aca="true" t="shared" si="1" ref="H9:H14">G9+F9</f>
        <v>15234.469932141657</v>
      </c>
      <c r="I9" s="5">
        <f>I10+I11+I12</f>
        <v>14778.48226717996</v>
      </c>
      <c r="J9" s="28">
        <v>131.70715757119967</v>
      </c>
      <c r="K9" s="28">
        <f aca="true" t="shared" si="2" ref="K9:K14">J9+I9</f>
        <v>14910.18942475116</v>
      </c>
      <c r="L9" s="5">
        <f>L10+L11+L12</f>
        <v>15241.775482798448</v>
      </c>
      <c r="M9" s="28">
        <v>192.40902188175548</v>
      </c>
      <c r="N9" s="28">
        <f aca="true" t="shared" si="3" ref="N9:N14">M9+L9</f>
        <v>15434.184504680203</v>
      </c>
      <c r="O9" s="5">
        <f>O10+O11+O12</f>
        <v>14374.172356167954</v>
      </c>
      <c r="P9" s="28">
        <v>411.55536823591285</v>
      </c>
      <c r="Q9" s="28">
        <f aca="true" t="shared" si="4" ref="Q9:Q14">P9+O9</f>
        <v>14785.727724403867</v>
      </c>
      <c r="R9" s="5">
        <f>R10+R11+R12</f>
        <v>12829.144241243583</v>
      </c>
      <c r="S9" s="28">
        <v>391.0738279982396</v>
      </c>
      <c r="T9" s="28">
        <f aca="true" t="shared" si="5" ref="T9:T14">S9+R9</f>
        <v>13220.218069241822</v>
      </c>
      <c r="U9" s="5">
        <f>U10+U11+U12</f>
        <v>12938.249068454888</v>
      </c>
      <c r="V9" s="28">
        <v>237.23266127474875</v>
      </c>
      <c r="W9" s="28">
        <f aca="true" t="shared" si="6" ref="W9:W14">V9+U9</f>
        <v>13175.481729729638</v>
      </c>
      <c r="X9" s="5">
        <f>X10+X11+X12</f>
        <v>13036.551058041798</v>
      </c>
      <c r="Y9" s="28">
        <v>77.40676610180155</v>
      </c>
      <c r="Z9" s="28">
        <f aca="true" t="shared" si="7" ref="Z9:Z14">Y9+X9</f>
        <v>13113.9578241436</v>
      </c>
      <c r="AA9" s="5">
        <f>AA10+AA11+AA12</f>
        <v>12166.589649775577</v>
      </c>
      <c r="AB9" s="28">
        <v>-59.945606344145986</v>
      </c>
      <c r="AC9" s="28">
        <f aca="true" t="shared" si="8" ref="AC9:AC14">AB9+AA9</f>
        <v>12106.64404343143</v>
      </c>
      <c r="AD9" s="5">
        <f>AD10+AD11+AD12</f>
        <v>10486.728539979144</v>
      </c>
      <c r="AE9" s="28">
        <v>114.01427038689343</v>
      </c>
      <c r="AF9" s="28">
        <f aca="true" t="shared" si="9" ref="AF9:AF14">AE9+AD9</f>
        <v>10600.742810366037</v>
      </c>
      <c r="AG9" s="28"/>
      <c r="AH9" s="3">
        <v>1</v>
      </c>
      <c r="AI9" s="4" t="s">
        <v>64</v>
      </c>
      <c r="AJ9" s="3">
        <v>1</v>
      </c>
      <c r="AK9" s="37" t="s">
        <v>81</v>
      </c>
      <c r="AL9" s="5">
        <f>AL10+AL11+AL12</f>
        <v>10317.133577976118</v>
      </c>
      <c r="AM9" s="28">
        <v>228.7042724837417</v>
      </c>
      <c r="AN9" s="28">
        <f aca="true" t="shared" si="10" ref="AN9:AN14">AM9+AL9</f>
        <v>10545.837850459859</v>
      </c>
      <c r="AO9" s="5">
        <f>AO10+AO11+AO12</f>
        <v>9283.489226571251</v>
      </c>
      <c r="AP9" s="28">
        <v>-44.4412414479621</v>
      </c>
      <c r="AQ9" s="28">
        <f aca="true" t="shared" si="11" ref="AQ9:AQ14">AP9+AO9</f>
        <v>9239.047985123289</v>
      </c>
      <c r="AR9" s="5">
        <f>AR10+AR11+AR12</f>
        <v>10066.601209006067</v>
      </c>
      <c r="AS9" s="28">
        <v>-18.47931910461901</v>
      </c>
      <c r="AT9" s="28">
        <f aca="true" t="shared" si="12" ref="AT9:AT14">AS9+AR9</f>
        <v>10048.121889901448</v>
      </c>
      <c r="AU9" s="5">
        <f>AU10+AU11+AU12</f>
        <v>10739.182007647738</v>
      </c>
      <c r="AV9" s="28">
        <v>-145.87831487922628</v>
      </c>
      <c r="AW9" s="28">
        <f aca="true" t="shared" si="13" ref="AW9:AW14">AV9+AU9</f>
        <v>10593.303692768512</v>
      </c>
      <c r="AX9" s="5">
        <f>AX10+AX11+AX12</f>
        <v>11423.66091413537</v>
      </c>
      <c r="AY9" s="28">
        <v>-34.877319328919654</v>
      </c>
      <c r="AZ9" s="28">
        <f aca="true" t="shared" si="14" ref="AZ9:AZ14">AY9+AX9</f>
        <v>11388.78359480645</v>
      </c>
      <c r="BA9" s="5">
        <f>BA10+BA11+BA12</f>
        <v>11342.663381241187</v>
      </c>
      <c r="BB9" s="28">
        <v>6.608062887950034</v>
      </c>
      <c r="BC9" s="28">
        <f aca="true" t="shared" si="15" ref="BC9:BC14">BB9+BA9</f>
        <v>11349.271444129137</v>
      </c>
      <c r="BD9" s="5">
        <f>BD10+BD11+BD12</f>
        <v>10483.511746738895</v>
      </c>
      <c r="BE9" s="28">
        <v>388.4318939124379</v>
      </c>
      <c r="BF9" s="28">
        <f aca="true" t="shared" si="16" ref="BF9:BF14">BE9+BD9</f>
        <v>10871.943640651334</v>
      </c>
      <c r="BG9" s="5">
        <f>BG10+BG11+BG12</f>
        <v>9093.265433784145</v>
      </c>
      <c r="BH9" s="28">
        <v>69.06607507242693</v>
      </c>
      <c r="BI9" s="28">
        <f aca="true" t="shared" si="17" ref="BI9:BI14">BH9+BG9</f>
        <v>9162.331508856572</v>
      </c>
      <c r="BJ9" s="5">
        <f>BJ10+BJ11+BJ12</f>
        <v>9742.777684311524</v>
      </c>
      <c r="BK9" s="28">
        <v>-26.5878561550309</v>
      </c>
      <c r="BL9" s="28">
        <f aca="true" t="shared" si="18" ref="BL9:BL14">BK9+BJ9</f>
        <v>9716.189828156494</v>
      </c>
      <c r="BM9" s="5">
        <f>BM10+BM11+BM12</f>
        <v>10296.774934763294</v>
      </c>
      <c r="BN9" s="5">
        <v>-14.218756702104848</v>
      </c>
      <c r="BO9" s="28">
        <f aca="true" t="shared" si="19" ref="BO9:BO14">BN9+BM9</f>
        <v>10282.55617806119</v>
      </c>
      <c r="BP9" s="28"/>
      <c r="BQ9" s="3">
        <v>1</v>
      </c>
      <c r="BR9" s="4" t="s">
        <v>64</v>
      </c>
      <c r="BS9" s="3">
        <v>1</v>
      </c>
      <c r="BT9" s="37" t="s">
        <v>81</v>
      </c>
      <c r="BU9" s="5">
        <f>BU10+BU11+BU12</f>
        <v>9523.15980220979</v>
      </c>
      <c r="BV9" s="28">
        <v>-66.12566257330315</v>
      </c>
      <c r="BW9" s="28">
        <f aca="true" t="shared" si="20" ref="BW9:BW14">BV9+BU9</f>
        <v>9457.034139636486</v>
      </c>
      <c r="BX9" s="5">
        <f>BX10+BX11+BX12</f>
        <v>11599.365758543889</v>
      </c>
      <c r="BY9" s="28">
        <v>1.4661332881139657</v>
      </c>
      <c r="BZ9" s="28">
        <f aca="true" t="shared" si="21" ref="BZ9:BZ14">BY9+BX9</f>
        <v>11600.831891832002</v>
      </c>
      <c r="CA9" s="5">
        <f>CA10+CA11+CA12</f>
        <v>10372.441865496256</v>
      </c>
      <c r="CB9" s="28">
        <v>-72.96535322298078</v>
      </c>
      <c r="CC9" s="28">
        <f aca="true" t="shared" si="22" ref="CC9:CC14">CB9+CA9</f>
        <v>10299.476512273275</v>
      </c>
      <c r="CD9" s="5">
        <f>CD10+CD11+CD12</f>
        <v>12720.281370868</v>
      </c>
      <c r="CE9" s="28">
        <v>-37.30195509902882</v>
      </c>
      <c r="CF9" s="28">
        <f aca="true" t="shared" si="23" ref="CF9:CF14">CE9+CD9</f>
        <v>12682.979415768972</v>
      </c>
      <c r="CG9" s="5">
        <f>CG10+CG11+CG12</f>
        <v>16159.28</v>
      </c>
      <c r="CH9" s="28">
        <v>28</v>
      </c>
      <c r="CI9" s="28">
        <f aca="true" t="shared" si="24" ref="CI9:CI14">CH9+CG9</f>
        <v>16187.28</v>
      </c>
      <c r="CJ9" s="28"/>
      <c r="CK9" s="3">
        <v>1</v>
      </c>
      <c r="CL9" s="4" t="s">
        <v>64</v>
      </c>
      <c r="CM9" s="48"/>
    </row>
    <row r="10" spans="1:91" ht="27.75" customHeight="1">
      <c r="A10" s="9">
        <v>1.1</v>
      </c>
      <c r="B10" s="38" t="s">
        <v>82</v>
      </c>
      <c r="C10" s="11">
        <v>15557.332747330282</v>
      </c>
      <c r="D10" s="28">
        <v>-105.37669609897236</v>
      </c>
      <c r="E10" s="29">
        <f t="shared" si="0"/>
        <v>15451.95605123131</v>
      </c>
      <c r="F10" s="11">
        <v>14211.55044565187</v>
      </c>
      <c r="G10" s="28">
        <v>257.7160031926569</v>
      </c>
      <c r="H10" s="29">
        <f t="shared" si="1"/>
        <v>14469.266448844526</v>
      </c>
      <c r="I10" s="11">
        <v>13921.569479450472</v>
      </c>
      <c r="J10" s="28">
        <v>131.70715757119967</v>
      </c>
      <c r="K10" s="29">
        <f t="shared" si="2"/>
        <v>14053.276637021672</v>
      </c>
      <c r="L10" s="11">
        <v>14224.657125851669</v>
      </c>
      <c r="M10" s="28">
        <v>8.16755206548255</v>
      </c>
      <c r="N10" s="29">
        <f t="shared" si="3"/>
        <v>14232.824677917151</v>
      </c>
      <c r="O10" s="11">
        <v>13419.757751825246</v>
      </c>
      <c r="P10" s="28">
        <v>280.7161864488536</v>
      </c>
      <c r="Q10" s="29">
        <f t="shared" si="4"/>
        <v>13700.473938274099</v>
      </c>
      <c r="R10" s="11">
        <v>12043.491754286022</v>
      </c>
      <c r="S10" s="28">
        <v>317.1592203414381</v>
      </c>
      <c r="T10" s="29">
        <f t="shared" si="5"/>
        <v>12360.65097462746</v>
      </c>
      <c r="U10" s="11">
        <v>11910.394946593524</v>
      </c>
      <c r="V10" s="28">
        <v>265.0853144757073</v>
      </c>
      <c r="W10" s="29">
        <f t="shared" si="6"/>
        <v>12175.480261069231</v>
      </c>
      <c r="X10" s="11">
        <v>12120.65562012873</v>
      </c>
      <c r="Y10" s="28">
        <v>48.39667196883133</v>
      </c>
      <c r="Z10" s="29">
        <f t="shared" si="7"/>
        <v>12169.05229209756</v>
      </c>
      <c r="AA10" s="11">
        <v>11191.335024281323</v>
      </c>
      <c r="AB10" s="28">
        <v>-42.015955214770734</v>
      </c>
      <c r="AC10" s="29">
        <f t="shared" si="8"/>
        <v>11149.319069066552</v>
      </c>
      <c r="AD10" s="11">
        <v>9449.129859356244</v>
      </c>
      <c r="AE10" s="28">
        <v>39.107078131072946</v>
      </c>
      <c r="AF10" s="29">
        <f t="shared" si="9"/>
        <v>9488.236937487318</v>
      </c>
      <c r="AG10" s="29"/>
      <c r="AH10" s="9">
        <v>1.1</v>
      </c>
      <c r="AI10" s="10" t="s">
        <v>73</v>
      </c>
      <c r="AJ10" s="9">
        <v>1.1</v>
      </c>
      <c r="AK10" s="38" t="s">
        <v>82</v>
      </c>
      <c r="AL10" s="11">
        <v>9170.016354150554</v>
      </c>
      <c r="AM10" s="28">
        <v>149.60771781099436</v>
      </c>
      <c r="AN10" s="29">
        <f t="shared" si="10"/>
        <v>9319.624071961547</v>
      </c>
      <c r="AO10" s="11">
        <v>8257.661206475823</v>
      </c>
      <c r="AP10" s="28">
        <v>-57.93641593247449</v>
      </c>
      <c r="AQ10" s="29">
        <f t="shared" si="11"/>
        <v>8199.724790543349</v>
      </c>
      <c r="AR10" s="11">
        <v>9016.385153036841</v>
      </c>
      <c r="AS10" s="28">
        <v>26.338039932397912</v>
      </c>
      <c r="AT10" s="29">
        <f t="shared" si="12"/>
        <v>9042.723192969239</v>
      </c>
      <c r="AU10" s="11">
        <v>9771.282851998256</v>
      </c>
      <c r="AV10" s="28">
        <v>-129.00583657587552</v>
      </c>
      <c r="AW10" s="29">
        <f t="shared" si="13"/>
        <v>9642.27701542238</v>
      </c>
      <c r="AX10" s="11">
        <v>10507.503258420522</v>
      </c>
      <c r="AY10" s="28">
        <v>-24.909919017674383</v>
      </c>
      <c r="AZ10" s="29">
        <f t="shared" si="14"/>
        <v>10482.593339402847</v>
      </c>
      <c r="BA10" s="11">
        <v>10389.660777473484</v>
      </c>
      <c r="BB10" s="28">
        <v>6.1487237889439665</v>
      </c>
      <c r="BC10" s="29">
        <f t="shared" si="15"/>
        <v>10395.809501262427</v>
      </c>
      <c r="BD10" s="11">
        <v>9503.81146587005</v>
      </c>
      <c r="BE10" s="28">
        <v>386.95942836125676</v>
      </c>
      <c r="BF10" s="29">
        <f t="shared" si="16"/>
        <v>9890.770894231307</v>
      </c>
      <c r="BG10" s="11">
        <v>8028.582830354515</v>
      </c>
      <c r="BH10" s="28">
        <v>64.83713280742073</v>
      </c>
      <c r="BI10" s="29">
        <f t="shared" si="17"/>
        <v>8093.419963161936</v>
      </c>
      <c r="BJ10" s="11">
        <v>8515.81587263192</v>
      </c>
      <c r="BK10" s="28">
        <v>-15.964026540609492</v>
      </c>
      <c r="BL10" s="29">
        <f t="shared" si="18"/>
        <v>8499.851846091311</v>
      </c>
      <c r="BM10" s="11">
        <v>9202.808694602809</v>
      </c>
      <c r="BN10" s="5">
        <v>-48.978599221789885</v>
      </c>
      <c r="BO10" s="29">
        <f t="shared" si="19"/>
        <v>9153.83009538102</v>
      </c>
      <c r="BP10" s="29"/>
      <c r="BQ10" s="9">
        <v>1.1</v>
      </c>
      <c r="BR10" s="10" t="s">
        <v>73</v>
      </c>
      <c r="BS10" s="9">
        <v>1.1</v>
      </c>
      <c r="BT10" s="38" t="s">
        <v>82</v>
      </c>
      <c r="BU10" s="11">
        <v>8415.440629683051</v>
      </c>
      <c r="BV10" s="28">
        <v>-39.67660324770358</v>
      </c>
      <c r="BW10" s="29">
        <f t="shared" si="20"/>
        <v>8375.764026435347</v>
      </c>
      <c r="BX10" s="11">
        <v>10373.31684582752</v>
      </c>
      <c r="BY10" s="28">
        <v>90.55396067827026</v>
      </c>
      <c r="BZ10" s="29">
        <f t="shared" si="21"/>
        <v>10463.870806505789</v>
      </c>
      <c r="CA10" s="11">
        <v>9413.127709293283</v>
      </c>
      <c r="CB10" s="28">
        <v>-14.591269360626201</v>
      </c>
      <c r="CC10" s="29">
        <f t="shared" si="22"/>
        <v>9398.536439932657</v>
      </c>
      <c r="CD10" s="11">
        <v>11075.658622729225</v>
      </c>
      <c r="CE10" s="28">
        <v>-78.78533084321933</v>
      </c>
      <c r="CF10" s="29">
        <f t="shared" si="23"/>
        <v>10996.873291886006</v>
      </c>
      <c r="CG10" s="11">
        <v>15225.84</v>
      </c>
      <c r="CH10" s="28">
        <v>29</v>
      </c>
      <c r="CI10" s="29">
        <f t="shared" si="24"/>
        <v>15254.84</v>
      </c>
      <c r="CJ10" s="29"/>
      <c r="CK10" s="9">
        <v>1.1</v>
      </c>
      <c r="CL10" s="10" t="s">
        <v>73</v>
      </c>
      <c r="CM10" s="48"/>
    </row>
    <row r="11" spans="1:91" ht="27.75" customHeight="1">
      <c r="A11" s="9">
        <v>1.2</v>
      </c>
      <c r="B11" s="38" t="s">
        <v>83</v>
      </c>
      <c r="C11" s="11">
        <v>783.8922354662573</v>
      </c>
      <c r="D11" s="28">
        <v>0</v>
      </c>
      <c r="E11" s="29">
        <f t="shared" si="0"/>
        <v>783.8922354662573</v>
      </c>
      <c r="F11" s="11">
        <v>770.3635779317033</v>
      </c>
      <c r="G11" s="28">
        <v>-9.65551181102362</v>
      </c>
      <c r="H11" s="29">
        <f t="shared" si="1"/>
        <v>760.7080661206796</v>
      </c>
      <c r="I11" s="11">
        <v>851.1734958324753</v>
      </c>
      <c r="J11" s="28">
        <v>0</v>
      </c>
      <c r="K11" s="29">
        <f t="shared" si="2"/>
        <v>851.1734958324753</v>
      </c>
      <c r="L11" s="11">
        <v>1005.2767592411673</v>
      </c>
      <c r="M11" s="28">
        <v>184.24146981627294</v>
      </c>
      <c r="N11" s="29">
        <f t="shared" si="3"/>
        <v>1189.5182290574403</v>
      </c>
      <c r="O11" s="11">
        <v>937.7570747332069</v>
      </c>
      <c r="P11" s="28">
        <v>130.83918178705923</v>
      </c>
      <c r="Q11" s="29">
        <f t="shared" si="4"/>
        <v>1068.596256520266</v>
      </c>
      <c r="R11" s="11">
        <v>774.679977622282</v>
      </c>
      <c r="S11" s="28">
        <v>73.91460765680154</v>
      </c>
      <c r="T11" s="29">
        <f t="shared" si="5"/>
        <v>848.5945852790835</v>
      </c>
      <c r="U11" s="11">
        <v>1009.6003387058745</v>
      </c>
      <c r="V11" s="28">
        <v>-27.85265320095857</v>
      </c>
      <c r="W11" s="29">
        <f t="shared" si="6"/>
        <v>981.7476855049159</v>
      </c>
      <c r="X11" s="11">
        <v>900.4559930544052</v>
      </c>
      <c r="Y11" s="28">
        <v>29.01009413297022</v>
      </c>
      <c r="Z11" s="29">
        <f t="shared" si="7"/>
        <v>929.4660871873755</v>
      </c>
      <c r="AA11" s="11">
        <v>968.3025790554154</v>
      </c>
      <c r="AB11" s="28">
        <v>-17.929651129375248</v>
      </c>
      <c r="AC11" s="29">
        <f t="shared" si="8"/>
        <v>950.3729279260402</v>
      </c>
      <c r="AD11" s="11">
        <v>1031.5761121536138</v>
      </c>
      <c r="AE11" s="28">
        <v>72.90719225582048</v>
      </c>
      <c r="AF11" s="29">
        <f t="shared" si="9"/>
        <v>1104.4833044094344</v>
      </c>
      <c r="AG11" s="29"/>
      <c r="AH11" s="9">
        <v>1.2</v>
      </c>
      <c r="AI11" s="10" t="s">
        <v>44</v>
      </c>
      <c r="AJ11" s="9">
        <v>1.2</v>
      </c>
      <c r="AK11" s="38" t="s">
        <v>83</v>
      </c>
      <c r="AL11" s="11">
        <v>1140.1716899623939</v>
      </c>
      <c r="AM11" s="28">
        <v>79.09655467274735</v>
      </c>
      <c r="AN11" s="29">
        <f t="shared" si="10"/>
        <v>1219.2682446351412</v>
      </c>
      <c r="AO11" s="11">
        <v>1020.516815536424</v>
      </c>
      <c r="AP11" s="28">
        <v>13.495174484512392</v>
      </c>
      <c r="AQ11" s="29">
        <f t="shared" si="11"/>
        <v>1034.0119900209363</v>
      </c>
      <c r="AR11" s="11">
        <v>1048.5340185565708</v>
      </c>
      <c r="AS11" s="28">
        <v>-44.81735903701692</v>
      </c>
      <c r="AT11" s="29">
        <f t="shared" si="12"/>
        <v>1003.7166595195539</v>
      </c>
      <c r="AU11" s="11">
        <v>961.7773455092295</v>
      </c>
      <c r="AV11" s="28">
        <v>-16.872478303350768</v>
      </c>
      <c r="AW11" s="29">
        <f t="shared" si="13"/>
        <v>944.9048672058786</v>
      </c>
      <c r="AX11" s="11">
        <v>913.7235025888317</v>
      </c>
      <c r="AY11" s="28">
        <v>-9.967400311245267</v>
      </c>
      <c r="AZ11" s="29">
        <f t="shared" si="14"/>
        <v>903.7561022775865</v>
      </c>
      <c r="BA11" s="11">
        <v>952.2549947601216</v>
      </c>
      <c r="BB11" s="28">
        <v>-1.540660900993933</v>
      </c>
      <c r="BC11" s="29">
        <f t="shared" si="15"/>
        <v>950.7143338591277</v>
      </c>
      <c r="BD11" s="11">
        <v>978.7280224175022</v>
      </c>
      <c r="BE11" s="28">
        <v>1.4724655511811024</v>
      </c>
      <c r="BF11" s="29">
        <f t="shared" si="16"/>
        <v>980.2004879686833</v>
      </c>
      <c r="BG11" s="11">
        <v>1063.0227325758533</v>
      </c>
      <c r="BH11" s="28">
        <v>4.228942265006191</v>
      </c>
      <c r="BI11" s="29">
        <f t="shared" si="17"/>
        <v>1067.2516748408596</v>
      </c>
      <c r="BJ11" s="11">
        <v>1218.7881303243907</v>
      </c>
      <c r="BK11" s="28">
        <v>-10.623829614421405</v>
      </c>
      <c r="BL11" s="29">
        <f t="shared" si="18"/>
        <v>1208.1643007099694</v>
      </c>
      <c r="BM11" s="11">
        <v>1096.4037484368596</v>
      </c>
      <c r="BN11" s="5">
        <v>34.75984251968504</v>
      </c>
      <c r="BO11" s="29">
        <f t="shared" si="19"/>
        <v>1131.1635909565446</v>
      </c>
      <c r="BP11" s="29"/>
      <c r="BQ11" s="9">
        <v>1.2</v>
      </c>
      <c r="BR11" s="10" t="s">
        <v>44</v>
      </c>
      <c r="BS11" s="9">
        <v>1.2</v>
      </c>
      <c r="BT11" s="38" t="s">
        <v>83</v>
      </c>
      <c r="BU11" s="11">
        <v>1109.4716244947156</v>
      </c>
      <c r="BV11" s="28">
        <v>-26.449059325599567</v>
      </c>
      <c r="BW11" s="29">
        <f t="shared" si="20"/>
        <v>1083.022565169116</v>
      </c>
      <c r="BX11" s="11">
        <v>1226.3891536754254</v>
      </c>
      <c r="BY11" s="28">
        <v>-88.08782739015629</v>
      </c>
      <c r="BZ11" s="29">
        <f t="shared" si="21"/>
        <v>1138.3013262852692</v>
      </c>
      <c r="CA11" s="11">
        <v>959.6439368301815</v>
      </c>
      <c r="CB11" s="28">
        <v>-58.374083862354574</v>
      </c>
      <c r="CC11" s="29">
        <f t="shared" si="22"/>
        <v>901.2698529678269</v>
      </c>
      <c r="CD11" s="11">
        <v>1643.658046524904</v>
      </c>
      <c r="CE11" s="28">
        <v>41.48337574419051</v>
      </c>
      <c r="CF11" s="29">
        <f t="shared" si="23"/>
        <v>1685.1414222690944</v>
      </c>
      <c r="CG11" s="11">
        <v>932.08</v>
      </c>
      <c r="CH11" s="28">
        <v>-1</v>
      </c>
      <c r="CI11" s="29">
        <f t="shared" si="24"/>
        <v>931.08</v>
      </c>
      <c r="CJ11" s="29"/>
      <c r="CK11" s="9">
        <v>1.2</v>
      </c>
      <c r="CL11" s="10" t="s">
        <v>44</v>
      </c>
      <c r="CM11" s="48"/>
    </row>
    <row r="12" spans="1:91" ht="27.75" customHeight="1">
      <c r="A12" s="9">
        <v>1.3</v>
      </c>
      <c r="B12" s="38" t="s">
        <v>84</v>
      </c>
      <c r="C12" s="11">
        <v>4.344678996990634</v>
      </c>
      <c r="D12" s="28">
        <v>0</v>
      </c>
      <c r="E12" s="29">
        <f t="shared" si="0"/>
        <v>4.344678996990634</v>
      </c>
      <c r="F12" s="11">
        <v>4.49541717645158</v>
      </c>
      <c r="G12" s="28">
        <v>0</v>
      </c>
      <c r="H12" s="29">
        <f t="shared" si="1"/>
        <v>4.49541717645158</v>
      </c>
      <c r="I12" s="11">
        <v>5.739291897010783</v>
      </c>
      <c r="J12" s="28">
        <v>0</v>
      </c>
      <c r="K12" s="29">
        <f t="shared" si="2"/>
        <v>5.739291897010783</v>
      </c>
      <c r="L12" s="11">
        <v>11.841597705611115</v>
      </c>
      <c r="M12" s="28">
        <v>0</v>
      </c>
      <c r="N12" s="29">
        <f t="shared" si="3"/>
        <v>11.841597705611115</v>
      </c>
      <c r="O12" s="11">
        <v>16.657529609502248</v>
      </c>
      <c r="P12" s="28">
        <v>0</v>
      </c>
      <c r="Q12" s="29">
        <f t="shared" si="4"/>
        <v>16.657529609502248</v>
      </c>
      <c r="R12" s="11">
        <v>10.972509335279852</v>
      </c>
      <c r="S12" s="28">
        <v>0</v>
      </c>
      <c r="T12" s="29">
        <f t="shared" si="5"/>
        <v>10.972509335279852</v>
      </c>
      <c r="U12" s="11">
        <v>18.253783155488627</v>
      </c>
      <c r="V12" s="28">
        <v>0</v>
      </c>
      <c r="W12" s="29">
        <f t="shared" si="6"/>
        <v>18.253783155488627</v>
      </c>
      <c r="X12" s="11">
        <v>15.439444858662622</v>
      </c>
      <c r="Y12" s="28">
        <v>0</v>
      </c>
      <c r="Z12" s="29">
        <f t="shared" si="7"/>
        <v>15.439444858662622</v>
      </c>
      <c r="AA12" s="11">
        <v>6.952046438839625</v>
      </c>
      <c r="AB12" s="28">
        <v>0</v>
      </c>
      <c r="AC12" s="29">
        <f t="shared" si="8"/>
        <v>6.952046438839625</v>
      </c>
      <c r="AD12" s="11">
        <v>6.022568469285902</v>
      </c>
      <c r="AE12" s="28">
        <v>2</v>
      </c>
      <c r="AF12" s="29">
        <f t="shared" si="9"/>
        <v>8.022568469285902</v>
      </c>
      <c r="AG12" s="29"/>
      <c r="AH12" s="9">
        <v>1.3</v>
      </c>
      <c r="AI12" s="10" t="s">
        <v>45</v>
      </c>
      <c r="AJ12" s="9">
        <v>1.3</v>
      </c>
      <c r="AK12" s="38" t="s">
        <v>84</v>
      </c>
      <c r="AL12" s="11">
        <v>6.945533863171336</v>
      </c>
      <c r="AM12" s="28">
        <v>0</v>
      </c>
      <c r="AN12" s="29">
        <f t="shared" si="10"/>
        <v>6.945533863171336</v>
      </c>
      <c r="AO12" s="11">
        <v>5.31120455900473</v>
      </c>
      <c r="AP12" s="28">
        <v>0</v>
      </c>
      <c r="AQ12" s="29">
        <f t="shared" si="11"/>
        <v>5.31120455900473</v>
      </c>
      <c r="AR12" s="11">
        <v>1.6820374126537678</v>
      </c>
      <c r="AS12" s="28">
        <v>0</v>
      </c>
      <c r="AT12" s="29">
        <f t="shared" si="12"/>
        <v>1.6820374126537678</v>
      </c>
      <c r="AU12" s="11">
        <v>6.121810140252334</v>
      </c>
      <c r="AV12" s="28">
        <v>0</v>
      </c>
      <c r="AW12" s="29">
        <f t="shared" si="13"/>
        <v>6.121810140252334</v>
      </c>
      <c r="AX12" s="11">
        <v>2.434153126015371</v>
      </c>
      <c r="AY12" s="28">
        <v>0</v>
      </c>
      <c r="AZ12" s="29">
        <f t="shared" si="14"/>
        <v>2.434153126015371</v>
      </c>
      <c r="BA12" s="11">
        <v>0.7476090075824123</v>
      </c>
      <c r="BB12" s="28">
        <v>2</v>
      </c>
      <c r="BC12" s="29">
        <f t="shared" si="15"/>
        <v>2.747609007582412</v>
      </c>
      <c r="BD12" s="11">
        <v>0.9722584513412225</v>
      </c>
      <c r="BE12" s="28">
        <v>0</v>
      </c>
      <c r="BF12" s="29">
        <f t="shared" si="16"/>
        <v>0.9722584513412225</v>
      </c>
      <c r="BG12" s="11">
        <v>1.6598708537775528</v>
      </c>
      <c r="BH12" s="28">
        <v>0</v>
      </c>
      <c r="BI12" s="29">
        <f t="shared" si="17"/>
        <v>1.6598708537775528</v>
      </c>
      <c r="BJ12" s="11">
        <v>8.173681355214377</v>
      </c>
      <c r="BK12" s="28">
        <v>0</v>
      </c>
      <c r="BL12" s="29">
        <f t="shared" si="18"/>
        <v>8.173681355214377</v>
      </c>
      <c r="BM12" s="11">
        <v>-2.4375082763746914</v>
      </c>
      <c r="BN12" s="5">
        <v>0</v>
      </c>
      <c r="BO12" s="29">
        <f t="shared" si="19"/>
        <v>-2.4375082763746914</v>
      </c>
      <c r="BP12" s="29"/>
      <c r="BQ12" s="9">
        <v>1.3</v>
      </c>
      <c r="BR12" s="10" t="s">
        <v>45</v>
      </c>
      <c r="BS12" s="9">
        <v>1.3</v>
      </c>
      <c r="BT12" s="38" t="s">
        <v>84</v>
      </c>
      <c r="BU12" s="11">
        <v>-1.7524519679777768</v>
      </c>
      <c r="BV12" s="28">
        <v>0</v>
      </c>
      <c r="BW12" s="29">
        <f t="shared" si="20"/>
        <v>-1.7524519679777768</v>
      </c>
      <c r="BX12" s="11">
        <v>-0.340240959056375</v>
      </c>
      <c r="BY12" s="28">
        <v>-1</v>
      </c>
      <c r="BZ12" s="29">
        <f t="shared" si="21"/>
        <v>-1.340240959056375</v>
      </c>
      <c r="CA12" s="11">
        <v>-0.329780627209835</v>
      </c>
      <c r="CB12" s="28">
        <v>0</v>
      </c>
      <c r="CC12" s="29">
        <f t="shared" si="22"/>
        <v>-0.329780627209835</v>
      </c>
      <c r="CD12" s="11">
        <v>0.9647016138714489</v>
      </c>
      <c r="CE12" s="28">
        <v>0</v>
      </c>
      <c r="CF12" s="29">
        <f t="shared" si="23"/>
        <v>0.9647016138714489</v>
      </c>
      <c r="CG12" s="11">
        <v>1.36</v>
      </c>
      <c r="CH12" s="28">
        <v>0</v>
      </c>
      <c r="CI12" s="29">
        <f t="shared" si="24"/>
        <v>1.36</v>
      </c>
      <c r="CJ12" s="29"/>
      <c r="CK12" s="9">
        <v>1.3</v>
      </c>
      <c r="CL12" s="10" t="s">
        <v>45</v>
      </c>
      <c r="CM12" s="48"/>
    </row>
    <row r="13" spans="1:91" ht="27.75" customHeight="1">
      <c r="A13" s="3">
        <v>2</v>
      </c>
      <c r="B13" s="37" t="s">
        <v>85</v>
      </c>
      <c r="C13" s="5">
        <v>5465.667190300087</v>
      </c>
      <c r="D13" s="28">
        <v>67.29848966800971</v>
      </c>
      <c r="E13" s="28">
        <f t="shared" si="0"/>
        <v>5532.965679968097</v>
      </c>
      <c r="F13" s="5">
        <v>8016.704604631452</v>
      </c>
      <c r="G13" s="28">
        <v>688.1435908062139</v>
      </c>
      <c r="H13" s="28">
        <f t="shared" si="1"/>
        <v>8704.848195437666</v>
      </c>
      <c r="I13" s="5">
        <v>11867.881072961929</v>
      </c>
      <c r="J13" s="28">
        <v>1414.0827861406246</v>
      </c>
      <c r="K13" s="28">
        <f t="shared" si="2"/>
        <v>13281.963859102554</v>
      </c>
      <c r="L13" s="5">
        <v>12392.633762089714</v>
      </c>
      <c r="M13" s="28">
        <v>1061.3982171839668</v>
      </c>
      <c r="N13" s="28">
        <f t="shared" si="3"/>
        <v>13454.031979273681</v>
      </c>
      <c r="O13" s="5">
        <v>11657.04504826069</v>
      </c>
      <c r="P13" s="28">
        <v>1097.9017522726006</v>
      </c>
      <c r="Q13" s="28">
        <f t="shared" si="4"/>
        <v>12754.946800533291</v>
      </c>
      <c r="R13" s="5">
        <v>14358.577496373326</v>
      </c>
      <c r="S13" s="28">
        <v>1237.4197311945136</v>
      </c>
      <c r="T13" s="28">
        <f t="shared" si="5"/>
        <v>15595.99722756784</v>
      </c>
      <c r="U13" s="5">
        <v>15177.864968922007</v>
      </c>
      <c r="V13" s="28">
        <v>1082.020272157038</v>
      </c>
      <c r="W13" s="28">
        <f t="shared" si="6"/>
        <v>16259.885241079046</v>
      </c>
      <c r="X13" s="5">
        <v>13678.45861637731</v>
      </c>
      <c r="Y13" s="28">
        <v>1053.5882796858155</v>
      </c>
      <c r="Z13" s="28">
        <f t="shared" si="7"/>
        <v>14732.046896063124</v>
      </c>
      <c r="AA13" s="5">
        <v>14711.765739921948</v>
      </c>
      <c r="AB13" s="28">
        <v>1414.262321781204</v>
      </c>
      <c r="AC13" s="28">
        <f t="shared" si="8"/>
        <v>16126.028061703151</v>
      </c>
      <c r="AD13" s="5">
        <v>17341.9374460904</v>
      </c>
      <c r="AE13" s="28">
        <v>1455.048604651163</v>
      </c>
      <c r="AF13" s="28">
        <f t="shared" si="9"/>
        <v>18796.98605074156</v>
      </c>
      <c r="AG13" s="29"/>
      <c r="AH13" s="3">
        <v>2</v>
      </c>
      <c r="AI13" s="4" t="s">
        <v>46</v>
      </c>
      <c r="AJ13" s="3">
        <v>2</v>
      </c>
      <c r="AK13" s="37" t="s">
        <v>85</v>
      </c>
      <c r="AL13" s="5">
        <v>17115.97501458659</v>
      </c>
      <c r="AM13" s="28">
        <v>526.6451015085088</v>
      </c>
      <c r="AN13" s="28">
        <f t="shared" si="10"/>
        <v>17642.6201160951</v>
      </c>
      <c r="AO13" s="5">
        <v>13931.883249212024</v>
      </c>
      <c r="AP13" s="28">
        <v>685.0943490486667</v>
      </c>
      <c r="AQ13" s="28">
        <f t="shared" si="11"/>
        <v>14616.97759826069</v>
      </c>
      <c r="AR13" s="5">
        <v>13257.867227097575</v>
      </c>
      <c r="AS13" s="28">
        <v>519.4329647064334</v>
      </c>
      <c r="AT13" s="28">
        <f t="shared" si="12"/>
        <v>13777.300191804008</v>
      </c>
      <c r="AU13" s="5">
        <v>14417.492313379247</v>
      </c>
      <c r="AV13" s="28">
        <v>-2449.227409825009</v>
      </c>
      <c r="AW13" s="28">
        <f t="shared" si="13"/>
        <v>11968.264903554238</v>
      </c>
      <c r="AX13" s="5">
        <v>26203.913317603077</v>
      </c>
      <c r="AY13" s="28">
        <v>-679.9242233838883</v>
      </c>
      <c r="AZ13" s="28">
        <f t="shared" si="14"/>
        <v>25523.98909421919</v>
      </c>
      <c r="BA13" s="5">
        <v>17139.934630252523</v>
      </c>
      <c r="BB13" s="28">
        <v>1914.120476865711</v>
      </c>
      <c r="BC13" s="28">
        <f t="shared" si="15"/>
        <v>19054.055107118234</v>
      </c>
      <c r="BD13" s="5">
        <v>10858.782155965058</v>
      </c>
      <c r="BE13" s="28">
        <v>-2421.0894497313584</v>
      </c>
      <c r="BF13" s="28">
        <f t="shared" si="16"/>
        <v>8437.6927062337</v>
      </c>
      <c r="BG13" s="5">
        <v>10862.409491342558</v>
      </c>
      <c r="BH13" s="28">
        <v>-1032.782149348852</v>
      </c>
      <c r="BI13" s="28">
        <f t="shared" si="17"/>
        <v>9829.627341993706</v>
      </c>
      <c r="BJ13" s="5">
        <v>10309.890549419266</v>
      </c>
      <c r="BK13" s="28">
        <v>-762.4927987201307</v>
      </c>
      <c r="BL13" s="28">
        <f t="shared" si="18"/>
        <v>9547.397750699136</v>
      </c>
      <c r="BM13" s="5">
        <v>11517.473870530954</v>
      </c>
      <c r="BN13" s="5">
        <v>-1190.039069767442</v>
      </c>
      <c r="BO13" s="28">
        <f t="shared" si="19"/>
        <v>10327.434800763513</v>
      </c>
      <c r="BP13" s="28"/>
      <c r="BQ13" s="3">
        <v>2</v>
      </c>
      <c r="BR13" s="4" t="s">
        <v>46</v>
      </c>
      <c r="BS13" s="3">
        <v>2</v>
      </c>
      <c r="BT13" s="37" t="s">
        <v>85</v>
      </c>
      <c r="BU13" s="5">
        <v>8028.548628612198</v>
      </c>
      <c r="BV13" s="28">
        <v>-2924.946784561</v>
      </c>
      <c r="BW13" s="28">
        <f t="shared" si="20"/>
        <v>5103.601844051198</v>
      </c>
      <c r="BX13" s="5">
        <v>9955.573388709417</v>
      </c>
      <c r="BY13" s="28">
        <v>-1268.291452207957</v>
      </c>
      <c r="BZ13" s="28">
        <f t="shared" si="21"/>
        <v>8687.28193650146</v>
      </c>
      <c r="CA13" s="5">
        <v>9188.983639478718</v>
      </c>
      <c r="CB13" s="28">
        <v>-552.2715344360633</v>
      </c>
      <c r="CC13" s="28">
        <f t="shared" si="22"/>
        <v>8636.712105042654</v>
      </c>
      <c r="CD13" s="5">
        <v>14941.436233649532</v>
      </c>
      <c r="CE13" s="28">
        <v>1141.7276245159053</v>
      </c>
      <c r="CF13" s="28">
        <f t="shared" si="23"/>
        <v>16083.163858165437</v>
      </c>
      <c r="CG13" s="5">
        <v>16596.4</v>
      </c>
      <c r="CH13" s="28">
        <v>492</v>
      </c>
      <c r="CI13" s="28">
        <f t="shared" si="24"/>
        <v>17088.4</v>
      </c>
      <c r="CJ13" s="28"/>
      <c r="CK13" s="3">
        <v>2</v>
      </c>
      <c r="CL13" s="4" t="s">
        <v>46</v>
      </c>
      <c r="CM13" s="48"/>
    </row>
    <row r="14" spans="1:91" ht="27.75" customHeight="1">
      <c r="A14" s="3">
        <v>3</v>
      </c>
      <c r="B14" s="37" t="s">
        <v>86</v>
      </c>
      <c r="C14" s="5">
        <f>C15+C16</f>
        <v>9038.869446095756</v>
      </c>
      <c r="D14" s="28">
        <v>-1653.7847994123895</v>
      </c>
      <c r="E14" s="28">
        <f t="shared" si="0"/>
        <v>7385.084646683366</v>
      </c>
      <c r="F14" s="5">
        <f>F15+F16</f>
        <v>11820.230483546937</v>
      </c>
      <c r="G14" s="28">
        <v>4045.449770491172</v>
      </c>
      <c r="H14" s="28">
        <f t="shared" si="1"/>
        <v>15865.680254038109</v>
      </c>
      <c r="I14" s="5">
        <f>I15+I16</f>
        <v>14902.986863097045</v>
      </c>
      <c r="J14" s="28">
        <v>2223.503104814204</v>
      </c>
      <c r="K14" s="28">
        <f t="shared" si="2"/>
        <v>17126.48996791125</v>
      </c>
      <c r="L14" s="5">
        <f>L15+L16</f>
        <v>17813.061641499495</v>
      </c>
      <c r="M14" s="28">
        <v>-1130.1061484624552</v>
      </c>
      <c r="N14" s="28">
        <f t="shared" si="3"/>
        <v>16682.95549303704</v>
      </c>
      <c r="O14" s="5">
        <f>O15+O16</f>
        <v>19095.950226744313</v>
      </c>
      <c r="P14" s="28">
        <v>-3.4399225951906587</v>
      </c>
      <c r="Q14" s="28">
        <f t="shared" si="4"/>
        <v>19092.510304149124</v>
      </c>
      <c r="R14" s="5">
        <f>R15+R16</f>
        <v>17828.135780810026</v>
      </c>
      <c r="S14" s="28">
        <v>3491.79980291132</v>
      </c>
      <c r="T14" s="28">
        <f t="shared" si="5"/>
        <v>21319.935583721344</v>
      </c>
      <c r="U14" s="5">
        <f>U15+U16</f>
        <v>18719.58304671785</v>
      </c>
      <c r="V14" s="28">
        <v>2049.322490922714</v>
      </c>
      <c r="W14" s="28">
        <f t="shared" si="6"/>
        <v>20768.905537640563</v>
      </c>
      <c r="X14" s="5">
        <f>X15+X16</f>
        <v>17184.77937772673</v>
      </c>
      <c r="Y14" s="28">
        <v>481.5244319576814</v>
      </c>
      <c r="Z14" s="28">
        <f t="shared" si="7"/>
        <v>17666.30380968441</v>
      </c>
      <c r="AA14" s="5">
        <f>AA15+AA16</f>
        <v>16755.257443235034</v>
      </c>
      <c r="AB14" s="28">
        <v>-138.7974789561508</v>
      </c>
      <c r="AC14" s="28">
        <f t="shared" si="8"/>
        <v>16616.45996427888</v>
      </c>
      <c r="AD14" s="5">
        <f>AD15+AD16</f>
        <v>17328.367567255882</v>
      </c>
      <c r="AE14" s="28">
        <v>-1297.1744642802266</v>
      </c>
      <c r="AF14" s="28">
        <f t="shared" si="9"/>
        <v>16031.193102975656</v>
      </c>
      <c r="AG14" s="28"/>
      <c r="AH14" s="3">
        <v>3</v>
      </c>
      <c r="AI14" s="4" t="s">
        <v>47</v>
      </c>
      <c r="AJ14" s="3">
        <v>3</v>
      </c>
      <c r="AK14" s="37" t="s">
        <v>86</v>
      </c>
      <c r="AL14" s="5">
        <f>AL15+AL16</f>
        <v>18314.543190602773</v>
      </c>
      <c r="AM14" s="28">
        <v>407.04432179988197</v>
      </c>
      <c r="AN14" s="28">
        <f t="shared" si="10"/>
        <v>18721.587512402657</v>
      </c>
      <c r="AO14" s="5">
        <f>AO15+AO16</f>
        <v>19849.40367633656</v>
      </c>
      <c r="AP14" s="28">
        <v>-363.78502050208346</v>
      </c>
      <c r="AQ14" s="28">
        <f t="shared" si="11"/>
        <v>19485.618655834474</v>
      </c>
      <c r="AR14" s="5">
        <f>AR15+AR16</f>
        <v>14199.185405033273</v>
      </c>
      <c r="AS14" s="28">
        <v>2426.159624949131</v>
      </c>
      <c r="AT14" s="28">
        <f t="shared" si="12"/>
        <v>16625.345029982404</v>
      </c>
      <c r="AU14" s="5">
        <f>AU15+AU16</f>
        <v>12445.398362916982</v>
      </c>
      <c r="AV14" s="28">
        <v>-2324.5846885637116</v>
      </c>
      <c r="AW14" s="28">
        <f t="shared" si="13"/>
        <v>10120.81367435327</v>
      </c>
      <c r="AX14" s="5">
        <f>AX15+AX16</f>
        <v>15911.283576179376</v>
      </c>
      <c r="AY14" s="28">
        <v>-3698.606811582091</v>
      </c>
      <c r="AZ14" s="28">
        <f t="shared" si="14"/>
        <v>12212.676764597285</v>
      </c>
      <c r="BA14" s="5">
        <f>BA15+BA16</f>
        <v>17401.46356026311</v>
      </c>
      <c r="BB14" s="28">
        <v>2927.3396502315327</v>
      </c>
      <c r="BC14" s="28">
        <f t="shared" si="15"/>
        <v>20328.803210494643</v>
      </c>
      <c r="BD14" s="5">
        <f>BD15+BD16</f>
        <v>17487.701698388973</v>
      </c>
      <c r="BE14" s="28">
        <v>4222.6093444794415</v>
      </c>
      <c r="BF14" s="28">
        <f t="shared" si="16"/>
        <v>21710.311042868416</v>
      </c>
      <c r="BG14" s="5">
        <f>BG15+BG16</f>
        <v>17781.51729531864</v>
      </c>
      <c r="BH14" s="28">
        <v>-397.5328278617354</v>
      </c>
      <c r="BI14" s="28">
        <f t="shared" si="17"/>
        <v>17383.984467456907</v>
      </c>
      <c r="BJ14" s="5">
        <f>BJ15+BJ16</f>
        <v>19354.37804766223</v>
      </c>
      <c r="BK14" s="28">
        <v>2015.153151354949</v>
      </c>
      <c r="BL14" s="28">
        <f t="shared" si="18"/>
        <v>21369.53119901718</v>
      </c>
      <c r="BM14" s="5">
        <f>BM15+BM16</f>
        <v>14226.131667479378</v>
      </c>
      <c r="BN14" s="5">
        <v>7973.786766511171</v>
      </c>
      <c r="BO14" s="28">
        <f t="shared" si="19"/>
        <v>22199.918433990548</v>
      </c>
      <c r="BP14" s="28"/>
      <c r="BQ14" s="3">
        <v>3</v>
      </c>
      <c r="BR14" s="4" t="s">
        <v>47</v>
      </c>
      <c r="BS14" s="3">
        <v>3</v>
      </c>
      <c r="BT14" s="37" t="s">
        <v>86</v>
      </c>
      <c r="BU14" s="5">
        <f>BU15+BU16</f>
        <v>14004.14882755715</v>
      </c>
      <c r="BV14" s="28">
        <v>-3276.9854237815753</v>
      </c>
      <c r="BW14" s="28">
        <f t="shared" si="20"/>
        <v>10727.163403775576</v>
      </c>
      <c r="BX14" s="5">
        <f>BX15+BX16</f>
        <v>11435.900711090333</v>
      </c>
      <c r="BY14" s="28">
        <v>-1967.0920789563806</v>
      </c>
      <c r="BZ14" s="28">
        <f t="shared" si="21"/>
        <v>9468.808632133952</v>
      </c>
      <c r="CA14" s="5">
        <f>CA15+CA16</f>
        <v>10324.055922786676</v>
      </c>
      <c r="CB14" s="28">
        <v>6311.295282196911</v>
      </c>
      <c r="CC14" s="28">
        <f t="shared" si="22"/>
        <v>16635.351204983588</v>
      </c>
      <c r="CD14" s="5">
        <f>CD15+CD16</f>
        <v>11977.696260383313</v>
      </c>
      <c r="CE14" s="28">
        <v>973.2871824460282</v>
      </c>
      <c r="CF14" s="28">
        <f t="shared" si="23"/>
        <v>12950.983442829342</v>
      </c>
      <c r="CG14" s="5">
        <f>CG15+CG16</f>
        <v>13544.33</v>
      </c>
      <c r="CH14" s="28">
        <v>12543</v>
      </c>
      <c r="CI14" s="28">
        <f t="shared" si="24"/>
        <v>26087.33</v>
      </c>
      <c r="CJ14" s="28"/>
      <c r="CK14" s="3">
        <v>3</v>
      </c>
      <c r="CL14" s="4" t="s">
        <v>47</v>
      </c>
      <c r="CM14" s="48"/>
    </row>
    <row r="15" spans="1:91" ht="27.75" customHeight="1">
      <c r="A15" s="9">
        <v>3.1</v>
      </c>
      <c r="B15" s="38" t="s">
        <v>87</v>
      </c>
      <c r="C15" s="11">
        <v>9038.869446095756</v>
      </c>
      <c r="D15" s="28">
        <v>-1653.7847994123895</v>
      </c>
      <c r="E15" s="29">
        <f t="shared" si="0"/>
        <v>7385.084646683366</v>
      </c>
      <c r="F15" s="11">
        <v>11820.230483546937</v>
      </c>
      <c r="G15" s="28">
        <v>4045.449770491172</v>
      </c>
      <c r="H15" s="29">
        <f aca="true" t="shared" si="25" ref="H15:H27">G15+F15</f>
        <v>15865.680254038109</v>
      </c>
      <c r="I15" s="11">
        <v>14902.986863097045</v>
      </c>
      <c r="J15" s="28">
        <v>2223.503104814204</v>
      </c>
      <c r="K15" s="29">
        <f aca="true" t="shared" si="26" ref="K15:K27">J15+I15</f>
        <v>17126.48996791125</v>
      </c>
      <c r="L15" s="11">
        <v>17813.061641499495</v>
      </c>
      <c r="M15" s="28">
        <v>-1130.1061484624552</v>
      </c>
      <c r="N15" s="29">
        <f aca="true" t="shared" si="27" ref="N15:N27">M15+L15</f>
        <v>16682.95549303704</v>
      </c>
      <c r="O15" s="11">
        <v>19095.950226744313</v>
      </c>
      <c r="P15" s="28">
        <v>-3.4399225951906587</v>
      </c>
      <c r="Q15" s="29">
        <f aca="true" t="shared" si="28" ref="Q15:Q27">P15+O15</f>
        <v>19092.510304149124</v>
      </c>
      <c r="R15" s="11">
        <v>17828.135780810026</v>
      </c>
      <c r="S15" s="28">
        <v>3491.79980291132</v>
      </c>
      <c r="T15" s="29">
        <f aca="true" t="shared" si="29" ref="T15:T27">S15+R15</f>
        <v>21319.935583721344</v>
      </c>
      <c r="U15" s="11">
        <v>18719.58304671785</v>
      </c>
      <c r="V15" s="28">
        <v>2049.322490922714</v>
      </c>
      <c r="W15" s="29">
        <f aca="true" t="shared" si="30" ref="W15:W27">V15+U15</f>
        <v>20768.905537640563</v>
      </c>
      <c r="X15" s="11">
        <v>17184.77937772673</v>
      </c>
      <c r="Y15" s="28">
        <v>481.5244319576814</v>
      </c>
      <c r="Z15" s="29">
        <f aca="true" t="shared" si="31" ref="Z15:Z27">Y15+X15</f>
        <v>17666.30380968441</v>
      </c>
      <c r="AA15" s="11">
        <v>16755.257443235034</v>
      </c>
      <c r="AB15" s="28">
        <v>-138.7974789561508</v>
      </c>
      <c r="AC15" s="29">
        <f aca="true" t="shared" si="32" ref="AC15:AC27">AB15+AA15</f>
        <v>16616.45996427888</v>
      </c>
      <c r="AD15" s="11">
        <v>17328.367567255882</v>
      </c>
      <c r="AE15" s="28">
        <v>-1297.1744642802266</v>
      </c>
      <c r="AF15" s="29">
        <f aca="true" t="shared" si="33" ref="AF15:AF27">AE15+AD15</f>
        <v>16031.193102975656</v>
      </c>
      <c r="AG15" s="29"/>
      <c r="AH15" s="9">
        <v>3.1</v>
      </c>
      <c r="AI15" s="10" t="s">
        <v>48</v>
      </c>
      <c r="AJ15" s="9">
        <v>3.1</v>
      </c>
      <c r="AK15" s="38" t="s">
        <v>87</v>
      </c>
      <c r="AL15" s="11">
        <v>18314.543190602773</v>
      </c>
      <c r="AM15" s="28">
        <v>407.04432179988197</v>
      </c>
      <c r="AN15" s="29">
        <f aca="true" t="shared" si="34" ref="AN15:AN27">AM15+AL15</f>
        <v>18721.587512402657</v>
      </c>
      <c r="AO15" s="11">
        <v>19849.40367633656</v>
      </c>
      <c r="AP15" s="28">
        <v>-363.78502050208346</v>
      </c>
      <c r="AQ15" s="29">
        <f aca="true" t="shared" si="35" ref="AQ15:AQ27">AP15+AO15</f>
        <v>19485.618655834474</v>
      </c>
      <c r="AR15" s="11">
        <v>14199.185405033273</v>
      </c>
      <c r="AS15" s="28">
        <v>2426.159624949131</v>
      </c>
      <c r="AT15" s="29">
        <f aca="true" t="shared" si="36" ref="AT15:AT27">AS15+AR15</f>
        <v>16625.345029982404</v>
      </c>
      <c r="AU15" s="11">
        <v>12445.398362916982</v>
      </c>
      <c r="AV15" s="28">
        <v>-2324.5846885637116</v>
      </c>
      <c r="AW15" s="29">
        <f aca="true" t="shared" si="37" ref="AW15:AW27">AV15+AU15</f>
        <v>10120.81367435327</v>
      </c>
      <c r="AX15" s="11">
        <v>15911.283576179376</v>
      </c>
      <c r="AY15" s="28">
        <v>-3698.606811582091</v>
      </c>
      <c r="AZ15" s="29">
        <f aca="true" t="shared" si="38" ref="AZ15:AZ27">AY15+AX15</f>
        <v>12212.676764597285</v>
      </c>
      <c r="BA15" s="11">
        <v>17401.46356026311</v>
      </c>
      <c r="BB15" s="28">
        <v>2927.3396502315327</v>
      </c>
      <c r="BC15" s="29">
        <f aca="true" t="shared" si="39" ref="BC15:BC27">BB15+BA15</f>
        <v>20328.803210494643</v>
      </c>
      <c r="BD15" s="11">
        <v>17487.701698388973</v>
      </c>
      <c r="BE15" s="28">
        <v>4222.6093444794415</v>
      </c>
      <c r="BF15" s="29">
        <f aca="true" t="shared" si="40" ref="BF15:BF27">BE15+BD15</f>
        <v>21710.311042868416</v>
      </c>
      <c r="BG15" s="11">
        <v>17781.51729531864</v>
      </c>
      <c r="BH15" s="28">
        <v>-397.5328278617354</v>
      </c>
      <c r="BI15" s="29">
        <f aca="true" t="shared" si="41" ref="BI15:BI27">BH15+BG15</f>
        <v>17383.984467456907</v>
      </c>
      <c r="BJ15" s="11">
        <v>19354.37804766223</v>
      </c>
      <c r="BK15" s="28">
        <v>2015.153151354949</v>
      </c>
      <c r="BL15" s="29">
        <f aca="true" t="shared" si="42" ref="BL15:BL27">BK15+BJ15</f>
        <v>21369.53119901718</v>
      </c>
      <c r="BM15" s="11">
        <v>14226.131667479378</v>
      </c>
      <c r="BN15" s="5">
        <v>7973.786766511171</v>
      </c>
      <c r="BO15" s="29">
        <f aca="true" t="shared" si="43" ref="BO15:BO27">BN15+BM15</f>
        <v>22199.918433990548</v>
      </c>
      <c r="BP15" s="29"/>
      <c r="BQ15" s="9">
        <v>3.1</v>
      </c>
      <c r="BR15" s="10" t="s">
        <v>48</v>
      </c>
      <c r="BS15" s="9">
        <v>3.1</v>
      </c>
      <c r="BT15" s="38" t="s">
        <v>87</v>
      </c>
      <c r="BU15" s="11">
        <v>14004.14882755715</v>
      </c>
      <c r="BV15" s="28">
        <v>-3276.9854237815753</v>
      </c>
      <c r="BW15" s="29">
        <f aca="true" t="shared" si="44" ref="BW15:BW27">BV15+BU15</f>
        <v>10727.163403775576</v>
      </c>
      <c r="BX15" s="11">
        <v>11435.900711090333</v>
      </c>
      <c r="BY15" s="28">
        <v>-1967.0920789563806</v>
      </c>
      <c r="BZ15" s="29">
        <f aca="true" t="shared" si="45" ref="BZ15:BZ27">BY15+BX15</f>
        <v>9468.808632133952</v>
      </c>
      <c r="CA15" s="11">
        <v>10324.055922786676</v>
      </c>
      <c r="CB15" s="28">
        <v>6311.295282196911</v>
      </c>
      <c r="CC15" s="29">
        <f aca="true" t="shared" si="46" ref="CC15:CC27">CB15+CA15</f>
        <v>16635.351204983588</v>
      </c>
      <c r="CD15" s="11">
        <v>11977.696260383313</v>
      </c>
      <c r="CE15" s="28">
        <v>973.2871824460282</v>
      </c>
      <c r="CF15" s="29">
        <f aca="true" t="shared" si="47" ref="CF15:CF27">CE15+CD15</f>
        <v>12950.983442829342</v>
      </c>
      <c r="CG15" s="11">
        <v>13544.33</v>
      </c>
      <c r="CH15" s="28">
        <v>12543</v>
      </c>
      <c r="CI15" s="29">
        <f aca="true" t="shared" si="48" ref="CI15:CI27">CH15+CG15</f>
        <v>26087.33</v>
      </c>
      <c r="CJ15" s="29"/>
      <c r="CK15" s="9">
        <v>3.1</v>
      </c>
      <c r="CL15" s="10" t="s">
        <v>48</v>
      </c>
      <c r="CM15" s="48"/>
    </row>
    <row r="16" spans="1:91" ht="27.75" customHeight="1">
      <c r="A16" s="9">
        <v>3.2</v>
      </c>
      <c r="B16" s="39" t="s">
        <v>88</v>
      </c>
      <c r="C16" s="11">
        <v>0</v>
      </c>
      <c r="D16" s="28">
        <v>0</v>
      </c>
      <c r="E16" s="29">
        <f t="shared" si="0"/>
        <v>0</v>
      </c>
      <c r="F16" s="11">
        <v>0</v>
      </c>
      <c r="G16" s="28">
        <v>0</v>
      </c>
      <c r="H16" s="29">
        <f t="shared" si="25"/>
        <v>0</v>
      </c>
      <c r="I16" s="11">
        <v>0</v>
      </c>
      <c r="J16" s="28">
        <v>0</v>
      </c>
      <c r="K16" s="29">
        <f t="shared" si="26"/>
        <v>0</v>
      </c>
      <c r="L16" s="11">
        <v>0</v>
      </c>
      <c r="M16" s="28">
        <v>0</v>
      </c>
      <c r="N16" s="29">
        <f t="shared" si="27"/>
        <v>0</v>
      </c>
      <c r="O16" s="11">
        <v>0</v>
      </c>
      <c r="P16" s="28">
        <v>0</v>
      </c>
      <c r="Q16" s="29">
        <f t="shared" si="28"/>
        <v>0</v>
      </c>
      <c r="R16" s="11">
        <v>0</v>
      </c>
      <c r="S16" s="28">
        <v>0</v>
      </c>
      <c r="T16" s="29">
        <f t="shared" si="29"/>
        <v>0</v>
      </c>
      <c r="U16" s="11">
        <v>0</v>
      </c>
      <c r="V16" s="28">
        <v>0</v>
      </c>
      <c r="W16" s="29">
        <f t="shared" si="30"/>
        <v>0</v>
      </c>
      <c r="X16" s="11">
        <v>0</v>
      </c>
      <c r="Y16" s="28">
        <v>0</v>
      </c>
      <c r="Z16" s="29">
        <f t="shared" si="31"/>
        <v>0</v>
      </c>
      <c r="AA16" s="11">
        <v>0</v>
      </c>
      <c r="AB16" s="28">
        <v>0</v>
      </c>
      <c r="AC16" s="29">
        <f t="shared" si="32"/>
        <v>0</v>
      </c>
      <c r="AD16" s="11">
        <v>0</v>
      </c>
      <c r="AE16" s="28">
        <v>0</v>
      </c>
      <c r="AF16" s="29">
        <f t="shared" si="33"/>
        <v>0</v>
      </c>
      <c r="AG16" s="29"/>
      <c r="AH16" s="9">
        <v>3.2</v>
      </c>
      <c r="AI16" s="10" t="s">
        <v>49</v>
      </c>
      <c r="AJ16" s="9">
        <v>3.2</v>
      </c>
      <c r="AK16" s="39" t="s">
        <v>88</v>
      </c>
      <c r="AL16" s="11">
        <v>0</v>
      </c>
      <c r="AM16" s="28">
        <v>0</v>
      </c>
      <c r="AN16" s="29">
        <f t="shared" si="34"/>
        <v>0</v>
      </c>
      <c r="AO16" s="11">
        <v>0</v>
      </c>
      <c r="AP16" s="28">
        <v>0</v>
      </c>
      <c r="AQ16" s="29">
        <f t="shared" si="35"/>
        <v>0</v>
      </c>
      <c r="AR16" s="11">
        <v>0</v>
      </c>
      <c r="AS16" s="28">
        <v>0</v>
      </c>
      <c r="AT16" s="29">
        <f t="shared" si="36"/>
        <v>0</v>
      </c>
      <c r="AU16" s="11">
        <v>0</v>
      </c>
      <c r="AV16" s="28">
        <v>0</v>
      </c>
      <c r="AW16" s="29">
        <f t="shared" si="37"/>
        <v>0</v>
      </c>
      <c r="AX16" s="11">
        <v>0</v>
      </c>
      <c r="AY16" s="28">
        <v>0</v>
      </c>
      <c r="AZ16" s="29">
        <f t="shared" si="38"/>
        <v>0</v>
      </c>
      <c r="BA16" s="11">
        <v>0</v>
      </c>
      <c r="BB16" s="28">
        <v>0</v>
      </c>
      <c r="BC16" s="29">
        <f t="shared" si="39"/>
        <v>0</v>
      </c>
      <c r="BD16" s="11">
        <v>0</v>
      </c>
      <c r="BE16" s="28">
        <v>0</v>
      </c>
      <c r="BF16" s="29">
        <f t="shared" si="40"/>
        <v>0</v>
      </c>
      <c r="BG16" s="11">
        <v>0</v>
      </c>
      <c r="BH16" s="28">
        <v>0</v>
      </c>
      <c r="BI16" s="29">
        <f t="shared" si="41"/>
        <v>0</v>
      </c>
      <c r="BJ16" s="11">
        <v>0</v>
      </c>
      <c r="BK16" s="28">
        <v>0</v>
      </c>
      <c r="BL16" s="29">
        <f t="shared" si="42"/>
        <v>0</v>
      </c>
      <c r="BM16" s="11">
        <v>0</v>
      </c>
      <c r="BN16" s="5">
        <v>0</v>
      </c>
      <c r="BO16" s="29">
        <f t="shared" si="43"/>
        <v>0</v>
      </c>
      <c r="BP16" s="29"/>
      <c r="BQ16" s="9">
        <v>3.2</v>
      </c>
      <c r="BR16" s="10" t="s">
        <v>49</v>
      </c>
      <c r="BS16" s="9">
        <v>3.2</v>
      </c>
      <c r="BT16" s="39" t="s">
        <v>88</v>
      </c>
      <c r="BU16" s="11">
        <v>0</v>
      </c>
      <c r="BV16" s="28">
        <v>0</v>
      </c>
      <c r="BW16" s="29">
        <f t="shared" si="44"/>
        <v>0</v>
      </c>
      <c r="BX16" s="11">
        <v>0</v>
      </c>
      <c r="BY16" s="28">
        <v>0</v>
      </c>
      <c r="BZ16" s="29">
        <f t="shared" si="45"/>
        <v>0</v>
      </c>
      <c r="CA16" s="11">
        <v>0</v>
      </c>
      <c r="CB16" s="28">
        <v>0</v>
      </c>
      <c r="CC16" s="29">
        <f t="shared" si="46"/>
        <v>0</v>
      </c>
      <c r="CD16" s="11">
        <v>0</v>
      </c>
      <c r="CE16" s="28">
        <v>0</v>
      </c>
      <c r="CF16" s="29">
        <f t="shared" si="47"/>
        <v>0</v>
      </c>
      <c r="CG16" s="11">
        <v>0</v>
      </c>
      <c r="CH16" s="28">
        <v>0</v>
      </c>
      <c r="CI16" s="29">
        <f t="shared" si="48"/>
        <v>0</v>
      </c>
      <c r="CJ16" s="29"/>
      <c r="CK16" s="9">
        <v>3.2</v>
      </c>
      <c r="CL16" s="10" t="s">
        <v>49</v>
      </c>
      <c r="CM16" s="48"/>
    </row>
    <row r="17" spans="1:91" ht="27.75" customHeight="1">
      <c r="A17" s="3">
        <v>4</v>
      </c>
      <c r="B17" s="37" t="s">
        <v>89</v>
      </c>
      <c r="C17" s="5">
        <v>18199.88606843407</v>
      </c>
      <c r="D17" s="28">
        <v>767.6037393326621</v>
      </c>
      <c r="E17" s="28">
        <f t="shared" si="0"/>
        <v>18967.48980776673</v>
      </c>
      <c r="F17" s="5">
        <v>21864.86054124377</v>
      </c>
      <c r="G17" s="28">
        <v>615.9954828066107</v>
      </c>
      <c r="H17" s="28">
        <f t="shared" si="25"/>
        <v>22480.85602405038</v>
      </c>
      <c r="I17" s="5">
        <v>23641.841793988016</v>
      </c>
      <c r="J17" s="28">
        <v>548.9186329807328</v>
      </c>
      <c r="K17" s="28">
        <f t="shared" si="26"/>
        <v>24190.76042696875</v>
      </c>
      <c r="L17" s="5">
        <v>24295.19130114474</v>
      </c>
      <c r="M17" s="28">
        <v>383.6498926931237</v>
      </c>
      <c r="N17" s="28">
        <f t="shared" si="27"/>
        <v>24678.841193837863</v>
      </c>
      <c r="O17" s="5">
        <v>23790.167128135505</v>
      </c>
      <c r="P17" s="28">
        <v>575.1087086768883</v>
      </c>
      <c r="Q17" s="28">
        <f t="shared" si="28"/>
        <v>24365.275836812394</v>
      </c>
      <c r="R17" s="5">
        <v>26672.298640783552</v>
      </c>
      <c r="S17" s="28">
        <v>591.5363607464883</v>
      </c>
      <c r="T17" s="28">
        <f t="shared" si="29"/>
        <v>27263.835001530042</v>
      </c>
      <c r="U17" s="5">
        <v>34162.938195568146</v>
      </c>
      <c r="V17" s="28">
        <v>488.47779772724084</v>
      </c>
      <c r="W17" s="28">
        <f t="shared" si="30"/>
        <v>34651.415993295384</v>
      </c>
      <c r="X17" s="5">
        <v>35183.304816001975</v>
      </c>
      <c r="Y17" s="28">
        <v>568.888433781394</v>
      </c>
      <c r="Z17" s="28">
        <f t="shared" si="31"/>
        <v>35752.19324978337</v>
      </c>
      <c r="AA17" s="5">
        <v>36293.32344976655</v>
      </c>
      <c r="AB17" s="28">
        <v>-354.35539116019464</v>
      </c>
      <c r="AC17" s="28">
        <f t="shared" si="32"/>
        <v>35938.968058606355</v>
      </c>
      <c r="AD17" s="5">
        <v>33917.926659416036</v>
      </c>
      <c r="AE17" s="28">
        <v>331.642997671127</v>
      </c>
      <c r="AF17" s="28">
        <f t="shared" si="33"/>
        <v>34249.569657087166</v>
      </c>
      <c r="AG17" s="29"/>
      <c r="AH17" s="3">
        <v>4</v>
      </c>
      <c r="AI17" s="4" t="s">
        <v>50</v>
      </c>
      <c r="AJ17" s="3">
        <v>4</v>
      </c>
      <c r="AK17" s="37" t="s">
        <v>89</v>
      </c>
      <c r="AL17" s="5">
        <v>36970.68997411162</v>
      </c>
      <c r="AM17" s="28">
        <v>-73.43181523559399</v>
      </c>
      <c r="AN17" s="28">
        <f t="shared" si="34"/>
        <v>36897.25815887603</v>
      </c>
      <c r="AO17" s="5">
        <v>41115.76038446728</v>
      </c>
      <c r="AP17" s="28">
        <v>8.124677551402824</v>
      </c>
      <c r="AQ17" s="28">
        <f t="shared" si="35"/>
        <v>41123.88506201868</v>
      </c>
      <c r="AR17" s="5">
        <v>34474.169432979426</v>
      </c>
      <c r="AS17" s="28">
        <v>-498.5202303113106</v>
      </c>
      <c r="AT17" s="28">
        <f t="shared" si="36"/>
        <v>33975.649202668115</v>
      </c>
      <c r="AU17" s="5">
        <v>35456.28635403137</v>
      </c>
      <c r="AV17" s="28">
        <v>288.80165617600227</v>
      </c>
      <c r="AW17" s="28">
        <f t="shared" si="37"/>
        <v>35745.08801020737</v>
      </c>
      <c r="AX17" s="5">
        <v>36496.241724534426</v>
      </c>
      <c r="AY17" s="28">
        <v>-22.263292868675364</v>
      </c>
      <c r="AZ17" s="28">
        <f t="shared" si="38"/>
        <v>36473.97843166575</v>
      </c>
      <c r="BA17" s="5">
        <v>35172.93154802683</v>
      </c>
      <c r="BB17" s="28">
        <v>251.44652209491468</v>
      </c>
      <c r="BC17" s="28">
        <f t="shared" si="39"/>
        <v>35424.37807012174</v>
      </c>
      <c r="BD17" s="5">
        <v>35325.47289434796</v>
      </c>
      <c r="BE17" s="28">
        <v>1251.3118658576586</v>
      </c>
      <c r="BF17" s="28">
        <f t="shared" si="40"/>
        <v>36576.78476020561</v>
      </c>
      <c r="BG17" s="5">
        <v>35697.46331549537</v>
      </c>
      <c r="BH17" s="28">
        <v>1718.25612734364</v>
      </c>
      <c r="BI17" s="28">
        <f t="shared" si="41"/>
        <v>37415.71944283901</v>
      </c>
      <c r="BJ17" s="5">
        <v>40475.52184937965</v>
      </c>
      <c r="BK17" s="28">
        <v>476.9186362392936</v>
      </c>
      <c r="BL17" s="28">
        <f t="shared" si="42"/>
        <v>40952.44048561894</v>
      </c>
      <c r="BM17" s="5">
        <v>38524.55419914596</v>
      </c>
      <c r="BN17" s="5">
        <v>313.05504049965845</v>
      </c>
      <c r="BO17" s="28">
        <f t="shared" si="43"/>
        <v>38837.60923964562</v>
      </c>
      <c r="BP17" s="29"/>
      <c r="BQ17" s="3">
        <v>4</v>
      </c>
      <c r="BR17" s="4" t="s">
        <v>50</v>
      </c>
      <c r="BS17" s="3">
        <v>4</v>
      </c>
      <c r="BT17" s="37" t="s">
        <v>89</v>
      </c>
      <c r="BU17" s="5">
        <v>38481.750278209685</v>
      </c>
      <c r="BV17" s="28">
        <v>-436.28588560554715</v>
      </c>
      <c r="BW17" s="28">
        <f t="shared" si="44"/>
        <v>38045.46439260414</v>
      </c>
      <c r="BX17" s="5">
        <v>36768.35680754206</v>
      </c>
      <c r="BY17" s="28">
        <v>957.8170401812984</v>
      </c>
      <c r="BZ17" s="28">
        <f t="shared" si="45"/>
        <v>37726.17384772336</v>
      </c>
      <c r="CA17" s="5">
        <v>36268.203667162474</v>
      </c>
      <c r="CB17" s="28">
        <v>42.51487648193079</v>
      </c>
      <c r="CC17" s="28">
        <f t="shared" si="46"/>
        <v>36310.718543644405</v>
      </c>
      <c r="CD17" s="5">
        <v>47163.251696291285</v>
      </c>
      <c r="CE17" s="28">
        <v>260.83748327094423</v>
      </c>
      <c r="CF17" s="28">
        <f t="shared" si="47"/>
        <v>47424.08917956223</v>
      </c>
      <c r="CG17" s="5">
        <v>44672.759999999995</v>
      </c>
      <c r="CH17" s="28">
        <v>532</v>
      </c>
      <c r="CI17" s="28">
        <f t="shared" si="48"/>
        <v>45204.759999999995</v>
      </c>
      <c r="CJ17" s="29"/>
      <c r="CK17" s="3">
        <v>4</v>
      </c>
      <c r="CL17" s="4" t="s">
        <v>50</v>
      </c>
      <c r="CM17" s="48"/>
    </row>
    <row r="18" spans="1:91" ht="27.75" customHeight="1">
      <c r="A18" s="3">
        <v>5</v>
      </c>
      <c r="B18" s="37" t="s">
        <v>90</v>
      </c>
      <c r="C18" s="5">
        <v>532.6541034359827</v>
      </c>
      <c r="D18" s="28">
        <v>1270.7293980289028</v>
      </c>
      <c r="E18" s="28">
        <f t="shared" si="0"/>
        <v>1803.3835014648855</v>
      </c>
      <c r="F18" s="5">
        <v>838.7412883129058</v>
      </c>
      <c r="G18" s="28">
        <v>663.5397496883608</v>
      </c>
      <c r="H18" s="28">
        <f t="shared" si="25"/>
        <v>1502.2810380012666</v>
      </c>
      <c r="I18" s="5">
        <v>614.6907729810395</v>
      </c>
      <c r="J18" s="28">
        <v>-37.102318924482184</v>
      </c>
      <c r="K18" s="28">
        <f t="shared" si="26"/>
        <v>577.5884540565572</v>
      </c>
      <c r="L18" s="5">
        <v>430.0832937440548</v>
      </c>
      <c r="M18" s="28">
        <v>-542.9303300172238</v>
      </c>
      <c r="N18" s="28">
        <f t="shared" si="27"/>
        <v>-112.84703627316901</v>
      </c>
      <c r="O18" s="5">
        <v>537.2276702363195</v>
      </c>
      <c r="P18" s="28">
        <v>441.8164257207847</v>
      </c>
      <c r="Q18" s="28">
        <f t="shared" si="28"/>
        <v>979.0440959571042</v>
      </c>
      <c r="R18" s="5">
        <v>373.7217492458126</v>
      </c>
      <c r="S18" s="28">
        <v>585.0133572508595</v>
      </c>
      <c r="T18" s="28">
        <f t="shared" si="29"/>
        <v>958.7351064966721</v>
      </c>
      <c r="U18" s="5">
        <v>473.86237148719516</v>
      </c>
      <c r="V18" s="28">
        <v>-348.8211121091957</v>
      </c>
      <c r="W18" s="28">
        <f t="shared" si="30"/>
        <v>125.04125937799944</v>
      </c>
      <c r="X18" s="5">
        <v>497.73248239375926</v>
      </c>
      <c r="Y18" s="28">
        <v>243.39046863532303</v>
      </c>
      <c r="Z18" s="28">
        <f t="shared" si="31"/>
        <v>741.1229510290823</v>
      </c>
      <c r="AA18" s="5">
        <v>494.5951014902515</v>
      </c>
      <c r="AB18" s="28">
        <v>-669.7095546763485</v>
      </c>
      <c r="AC18" s="28">
        <f t="shared" si="32"/>
        <v>-175.11445318609697</v>
      </c>
      <c r="AD18" s="5">
        <v>401.9430458290814</v>
      </c>
      <c r="AE18" s="28">
        <v>-220.8537189432615</v>
      </c>
      <c r="AF18" s="28">
        <f t="shared" si="33"/>
        <v>181.08932688581993</v>
      </c>
      <c r="AG18" s="29"/>
      <c r="AH18" s="3">
        <v>5</v>
      </c>
      <c r="AI18" s="4" t="s">
        <v>51</v>
      </c>
      <c r="AJ18" s="3">
        <v>5</v>
      </c>
      <c r="AK18" s="37" t="s">
        <v>90</v>
      </c>
      <c r="AL18" s="5">
        <v>551.5580939737624</v>
      </c>
      <c r="AM18" s="28">
        <v>287.97842707940475</v>
      </c>
      <c r="AN18" s="28">
        <f t="shared" si="34"/>
        <v>839.5365210531672</v>
      </c>
      <c r="AO18" s="5">
        <v>649.0177170277642</v>
      </c>
      <c r="AP18" s="28">
        <v>167.77056162865927</v>
      </c>
      <c r="AQ18" s="28">
        <f t="shared" si="35"/>
        <v>816.7882786564235</v>
      </c>
      <c r="AR18" s="5">
        <v>635.593476800549</v>
      </c>
      <c r="AS18" s="28">
        <v>258.05666392160555</v>
      </c>
      <c r="AT18" s="28">
        <f t="shared" si="36"/>
        <v>893.6501407221544</v>
      </c>
      <c r="AU18" s="5">
        <v>724.262095902422</v>
      </c>
      <c r="AV18" s="28">
        <v>743.9105591990752</v>
      </c>
      <c r="AW18" s="28">
        <f t="shared" si="37"/>
        <v>1468.1726551014972</v>
      </c>
      <c r="AX18" s="5">
        <v>708.1229584329669</v>
      </c>
      <c r="AY18" s="28">
        <v>694.5023279778295</v>
      </c>
      <c r="AZ18" s="28">
        <f t="shared" si="38"/>
        <v>1402.6252864107964</v>
      </c>
      <c r="BA18" s="5">
        <v>684.8368235577927</v>
      </c>
      <c r="BB18" s="28">
        <v>283.87045911946893</v>
      </c>
      <c r="BC18" s="28">
        <f t="shared" si="39"/>
        <v>968.7072826772617</v>
      </c>
      <c r="BD18" s="5">
        <v>620.3334509102983</v>
      </c>
      <c r="BE18" s="28">
        <v>575.2304339721222</v>
      </c>
      <c r="BF18" s="28">
        <f t="shared" si="40"/>
        <v>1195.5638848824206</v>
      </c>
      <c r="BG18" s="5">
        <v>743.0195003059972</v>
      </c>
      <c r="BH18" s="28">
        <v>675.1523653923787</v>
      </c>
      <c r="BI18" s="28">
        <f t="shared" si="41"/>
        <v>1418.1718656983758</v>
      </c>
      <c r="BJ18" s="5">
        <v>1237.0221352790927</v>
      </c>
      <c r="BK18" s="28">
        <v>-310.2916109034994</v>
      </c>
      <c r="BL18" s="28">
        <f t="shared" si="42"/>
        <v>926.7305243755933</v>
      </c>
      <c r="BM18" s="5">
        <v>1424.3930411621836</v>
      </c>
      <c r="BN18" s="5">
        <v>453.44654573523735</v>
      </c>
      <c r="BO18" s="28">
        <f t="shared" si="43"/>
        <v>1877.839586897421</v>
      </c>
      <c r="BP18" s="29"/>
      <c r="BQ18" s="3">
        <v>5</v>
      </c>
      <c r="BR18" s="4" t="s">
        <v>51</v>
      </c>
      <c r="BS18" s="3">
        <v>5</v>
      </c>
      <c r="BT18" s="37" t="s">
        <v>90</v>
      </c>
      <c r="BU18" s="5">
        <v>754.5759330486459</v>
      </c>
      <c r="BV18" s="28">
        <v>781.176921193863</v>
      </c>
      <c r="BW18" s="28">
        <f t="shared" si="44"/>
        <v>1535.7528542425089</v>
      </c>
      <c r="BX18" s="5">
        <v>4350.153854466222</v>
      </c>
      <c r="BY18" s="28">
        <v>538.7626197581734</v>
      </c>
      <c r="BZ18" s="28">
        <f t="shared" si="45"/>
        <v>4888.916474224395</v>
      </c>
      <c r="CA18" s="5">
        <v>6235.955214902004</v>
      </c>
      <c r="CB18" s="28">
        <v>1004.0059650830631</v>
      </c>
      <c r="CC18" s="28">
        <f t="shared" si="46"/>
        <v>7239.961179985066</v>
      </c>
      <c r="CD18" s="5">
        <v>8971.986876342251</v>
      </c>
      <c r="CE18" s="28">
        <v>197.00897001325657</v>
      </c>
      <c r="CF18" s="28">
        <f t="shared" si="47"/>
        <v>9168.995846355507</v>
      </c>
      <c r="CG18" s="5">
        <v>7692.23</v>
      </c>
      <c r="CH18" s="28">
        <v>902</v>
      </c>
      <c r="CI18" s="28">
        <f t="shared" si="48"/>
        <v>8594.23</v>
      </c>
      <c r="CJ18" s="29"/>
      <c r="CK18" s="3">
        <v>5</v>
      </c>
      <c r="CL18" s="4" t="s">
        <v>51</v>
      </c>
      <c r="CM18" s="48"/>
    </row>
    <row r="19" spans="1:91" ht="27.75" customHeight="1">
      <c r="A19" s="3">
        <v>6</v>
      </c>
      <c r="B19" s="37" t="s">
        <v>91</v>
      </c>
      <c r="C19" s="5">
        <f>C20+C21</f>
        <v>331.81674626739505</v>
      </c>
      <c r="D19" s="28">
        <v>-416.65699313859204</v>
      </c>
      <c r="E19" s="28">
        <f t="shared" si="0"/>
        <v>-84.840246871197</v>
      </c>
      <c r="F19" s="5">
        <f>F20+F21</f>
        <v>477.2990068943112</v>
      </c>
      <c r="G19" s="28">
        <v>1817.202822367914</v>
      </c>
      <c r="H19" s="28">
        <f t="shared" si="25"/>
        <v>2294.5018292622253</v>
      </c>
      <c r="I19" s="5">
        <f>I20+I21</f>
        <v>553.468088965823</v>
      </c>
      <c r="J19" s="28">
        <v>36.95301689596836</v>
      </c>
      <c r="K19" s="28">
        <f t="shared" si="26"/>
        <v>590.4211058617914</v>
      </c>
      <c r="L19" s="5">
        <f>L20+L21</f>
        <v>550.1481653642915</v>
      </c>
      <c r="M19" s="28">
        <v>1734.558360915969</v>
      </c>
      <c r="N19" s="28">
        <f t="shared" si="27"/>
        <v>2284.7065262802603</v>
      </c>
      <c r="O19" s="5">
        <f>O20+O21</f>
        <v>673.9074882291836</v>
      </c>
      <c r="P19" s="28">
        <v>3550.141479662789</v>
      </c>
      <c r="Q19" s="28">
        <f t="shared" si="28"/>
        <v>4224.048967891973</v>
      </c>
      <c r="R19" s="5">
        <f>R20+R21</f>
        <v>761.3982677656417</v>
      </c>
      <c r="S19" s="28">
        <v>-228.64748222264717</v>
      </c>
      <c r="T19" s="28">
        <f t="shared" si="29"/>
        <v>532.7507855429944</v>
      </c>
      <c r="U19" s="5">
        <f>U20+U21</f>
        <v>655.7751290356638</v>
      </c>
      <c r="V19" s="28">
        <v>-1316.0963242084372</v>
      </c>
      <c r="W19" s="28">
        <f t="shared" si="30"/>
        <v>-660.3211951727734</v>
      </c>
      <c r="X19" s="5">
        <f>X20+X21</f>
        <v>305.3219609935234</v>
      </c>
      <c r="Y19" s="28">
        <v>-7713.51796384642</v>
      </c>
      <c r="Z19" s="28">
        <f t="shared" si="31"/>
        <v>-7408.1960028528965</v>
      </c>
      <c r="AA19" s="5">
        <f>AA20+AA21</f>
        <v>448.9747270769076</v>
      </c>
      <c r="AB19" s="28">
        <v>-1323.7148389382664</v>
      </c>
      <c r="AC19" s="28">
        <f t="shared" si="32"/>
        <v>-874.7401118613589</v>
      </c>
      <c r="AD19" s="5">
        <f>AD20+AD21</f>
        <v>319.85507587134913</v>
      </c>
      <c r="AE19" s="28">
        <v>4630.8184775224145</v>
      </c>
      <c r="AF19" s="28">
        <f t="shared" si="33"/>
        <v>4950.6735533937635</v>
      </c>
      <c r="AG19" s="28"/>
      <c r="AH19" s="3">
        <v>6</v>
      </c>
      <c r="AI19" s="4" t="s">
        <v>52</v>
      </c>
      <c r="AJ19" s="3">
        <v>6</v>
      </c>
      <c r="AK19" s="37" t="s">
        <v>91</v>
      </c>
      <c r="AL19" s="5">
        <f>AL20+AL21</f>
        <v>310.5430169615552</v>
      </c>
      <c r="AM19" s="28">
        <v>3421.5418909265154</v>
      </c>
      <c r="AN19" s="28">
        <f t="shared" si="34"/>
        <v>3732.0849078880706</v>
      </c>
      <c r="AO19" s="5">
        <f>AO20+AO21</f>
        <v>319.0381143226389</v>
      </c>
      <c r="AP19" s="28">
        <v>-4083.1362783110562</v>
      </c>
      <c r="AQ19" s="28">
        <f t="shared" si="35"/>
        <v>-3764.0981639884176</v>
      </c>
      <c r="AR19" s="5">
        <f>AR20+AR21</f>
        <v>322.6553531789051</v>
      </c>
      <c r="AS19" s="28">
        <v>2298.407823218777</v>
      </c>
      <c r="AT19" s="28">
        <f t="shared" si="36"/>
        <v>2621.063176397682</v>
      </c>
      <c r="AU19" s="5">
        <f>AU20+AU21</f>
        <v>368.62632441356084</v>
      </c>
      <c r="AV19" s="28">
        <v>6232.264669732805</v>
      </c>
      <c r="AW19" s="28">
        <f t="shared" si="37"/>
        <v>6600.890994146365</v>
      </c>
      <c r="AX19" s="5">
        <f>AX20+AX21</f>
        <v>325.118455386871</v>
      </c>
      <c r="AY19" s="28">
        <v>2902.4926168894526</v>
      </c>
      <c r="AZ19" s="28">
        <f t="shared" si="38"/>
        <v>3227.6110722763237</v>
      </c>
      <c r="BA19" s="5">
        <f>BA20+BA21</f>
        <v>283.72662511815</v>
      </c>
      <c r="BB19" s="28">
        <v>-6322.0897367108055</v>
      </c>
      <c r="BC19" s="28">
        <f t="shared" si="39"/>
        <v>-6038.3631115926555</v>
      </c>
      <c r="BD19" s="5">
        <f>BD20+BD21</f>
        <v>301.9794916918167</v>
      </c>
      <c r="BE19" s="28">
        <v>-2422.1807463588143</v>
      </c>
      <c r="BF19" s="28">
        <f t="shared" si="40"/>
        <v>-2120.2012546669976</v>
      </c>
      <c r="BG19" s="5">
        <f>BG20+BG21</f>
        <v>326.4681093146905</v>
      </c>
      <c r="BH19" s="28">
        <v>3067.360788214672</v>
      </c>
      <c r="BI19" s="28">
        <f t="shared" si="41"/>
        <v>3393.8288975293626</v>
      </c>
      <c r="BJ19" s="5">
        <f>BJ20+BJ21</f>
        <v>412.70375088877415</v>
      </c>
      <c r="BK19" s="28">
        <v>192.62494386791806</v>
      </c>
      <c r="BL19" s="28">
        <f t="shared" si="42"/>
        <v>605.3286947566922</v>
      </c>
      <c r="BM19" s="5">
        <f>BM20+BM21</f>
        <v>456.9143486591289</v>
      </c>
      <c r="BN19" s="5">
        <v>8862.118396036181</v>
      </c>
      <c r="BO19" s="28">
        <f t="shared" si="43"/>
        <v>9319.03274469531</v>
      </c>
      <c r="BP19" s="28"/>
      <c r="BQ19" s="3">
        <v>6</v>
      </c>
      <c r="BR19" s="4" t="s">
        <v>52</v>
      </c>
      <c r="BS19" s="3">
        <v>6</v>
      </c>
      <c r="BT19" s="37" t="s">
        <v>91</v>
      </c>
      <c r="BU19" s="5">
        <f>BU20+BU21</f>
        <v>252.16844237234872</v>
      </c>
      <c r="BV19" s="28">
        <v>9168.983236565413</v>
      </c>
      <c r="BW19" s="28">
        <f t="shared" si="44"/>
        <v>9421.151678937762</v>
      </c>
      <c r="BX19" s="5">
        <f>BX20+BX21</f>
        <v>190.74430243772662</v>
      </c>
      <c r="BY19" s="28">
        <v>7224.635558838963</v>
      </c>
      <c r="BZ19" s="28">
        <f t="shared" si="45"/>
        <v>7415.37986127669</v>
      </c>
      <c r="CA19" s="5">
        <f>CA20+CA21</f>
        <v>370.115860831962</v>
      </c>
      <c r="CB19" s="28">
        <v>-12849.450773284698</v>
      </c>
      <c r="CC19" s="28">
        <f t="shared" si="46"/>
        <v>-12479.334912452736</v>
      </c>
      <c r="CD19" s="5">
        <f>CD20+CD21</f>
        <v>425.47966617507933</v>
      </c>
      <c r="CE19" s="28">
        <v>-6770.025602597155</v>
      </c>
      <c r="CF19" s="28">
        <f t="shared" si="47"/>
        <v>-6344.545936422075</v>
      </c>
      <c r="CG19" s="5">
        <f>CG20+CG21</f>
        <v>474.43</v>
      </c>
      <c r="CH19" s="28">
        <v>-157</v>
      </c>
      <c r="CI19" s="28">
        <f t="shared" si="48"/>
        <v>317.43</v>
      </c>
      <c r="CJ19" s="28"/>
      <c r="CK19" s="3">
        <v>6</v>
      </c>
      <c r="CL19" s="4" t="s">
        <v>52</v>
      </c>
      <c r="CM19" s="48"/>
    </row>
    <row r="20" spans="1:91" ht="27.75" customHeight="1">
      <c r="A20" s="9">
        <v>6.1</v>
      </c>
      <c r="B20" s="40" t="s">
        <v>92</v>
      </c>
      <c r="C20" s="11">
        <v>240.86427764482096</v>
      </c>
      <c r="D20" s="28">
        <v>-416.65699313859204</v>
      </c>
      <c r="E20" s="29">
        <f t="shared" si="0"/>
        <v>-175.79271549377108</v>
      </c>
      <c r="F20" s="11">
        <v>284.1661438881296</v>
      </c>
      <c r="G20" s="28">
        <v>1813.577822367914</v>
      </c>
      <c r="H20" s="29">
        <f t="shared" si="25"/>
        <v>2097.7439662560437</v>
      </c>
      <c r="I20" s="11">
        <v>291.0271552840248</v>
      </c>
      <c r="J20" s="28">
        <v>26.862107805059274</v>
      </c>
      <c r="K20" s="29">
        <f t="shared" si="26"/>
        <v>317.88926308908407</v>
      </c>
      <c r="L20" s="11">
        <v>408.19942129084995</v>
      </c>
      <c r="M20" s="28">
        <v>1734.558360915969</v>
      </c>
      <c r="N20" s="29">
        <f t="shared" si="27"/>
        <v>2142.757782206819</v>
      </c>
      <c r="O20" s="11">
        <v>580.590641780558</v>
      </c>
      <c r="P20" s="28">
        <v>3544.2748129961224</v>
      </c>
      <c r="Q20" s="29">
        <f t="shared" si="28"/>
        <v>4124.86545477668</v>
      </c>
      <c r="R20" s="11">
        <v>661.4300921507332</v>
      </c>
      <c r="S20" s="28">
        <v>-231.52983516382363</v>
      </c>
      <c r="T20" s="29">
        <f t="shared" si="29"/>
        <v>429.9002569869096</v>
      </c>
      <c r="U20" s="11">
        <v>564.367792437151</v>
      </c>
      <c r="V20" s="28">
        <v>-1313.390441855496</v>
      </c>
      <c r="W20" s="29">
        <f t="shared" si="30"/>
        <v>-749.0226494183449</v>
      </c>
      <c r="X20" s="11">
        <v>245.93097492198436</v>
      </c>
      <c r="Y20" s="28">
        <v>-7718.51796384642</v>
      </c>
      <c r="Z20" s="29">
        <f t="shared" si="31"/>
        <v>-7472.586988924435</v>
      </c>
      <c r="AA20" s="11">
        <v>369.9184770884536</v>
      </c>
      <c r="AB20" s="28">
        <v>-1323.7148389382664</v>
      </c>
      <c r="AC20" s="29">
        <f t="shared" si="32"/>
        <v>-953.7963618498129</v>
      </c>
      <c r="AD20" s="11">
        <v>261.3791748786595</v>
      </c>
      <c r="AE20" s="28">
        <v>4624.356939060876</v>
      </c>
      <c r="AF20" s="29">
        <f t="shared" si="33"/>
        <v>4885.736113939536</v>
      </c>
      <c r="AG20" s="29"/>
      <c r="AH20" s="9">
        <v>6.1</v>
      </c>
      <c r="AI20" s="10" t="s">
        <v>53</v>
      </c>
      <c r="AJ20" s="9">
        <v>6.1</v>
      </c>
      <c r="AK20" s="40" t="s">
        <v>92</v>
      </c>
      <c r="AL20" s="11">
        <v>256.82581383770895</v>
      </c>
      <c r="AM20" s="28">
        <v>3421.5418909265154</v>
      </c>
      <c r="AN20" s="29">
        <f t="shared" si="34"/>
        <v>3678.3677047642245</v>
      </c>
      <c r="AO20" s="11">
        <v>264.61805878387514</v>
      </c>
      <c r="AP20" s="28">
        <v>-4074.493421168199</v>
      </c>
      <c r="AQ20" s="29">
        <f t="shared" si="35"/>
        <v>-3809.8753623843236</v>
      </c>
      <c r="AR20" s="11">
        <v>274.00879359814473</v>
      </c>
      <c r="AS20" s="28">
        <v>2284.4578232187773</v>
      </c>
      <c r="AT20" s="29">
        <f t="shared" si="36"/>
        <v>2558.466616816922</v>
      </c>
      <c r="AU20" s="11">
        <v>322.5518421923862</v>
      </c>
      <c r="AV20" s="28">
        <v>6232.264669732805</v>
      </c>
      <c r="AW20" s="29">
        <f t="shared" si="37"/>
        <v>6554.816511925191</v>
      </c>
      <c r="AX20" s="11">
        <v>271.054006773143</v>
      </c>
      <c r="AY20" s="28">
        <v>2903.790489229878</v>
      </c>
      <c r="AZ20" s="29">
        <f t="shared" si="38"/>
        <v>3174.844496003021</v>
      </c>
      <c r="BA20" s="11">
        <v>226.86925208825244</v>
      </c>
      <c r="BB20" s="28">
        <v>-6315.023070044139</v>
      </c>
      <c r="BC20" s="29">
        <f t="shared" si="39"/>
        <v>-6088.153817955887</v>
      </c>
      <c r="BD20" s="11">
        <v>288.72565552143743</v>
      </c>
      <c r="BE20" s="28">
        <v>-2422.1807463588143</v>
      </c>
      <c r="BF20" s="29">
        <f t="shared" si="40"/>
        <v>-2133.4550908373767</v>
      </c>
      <c r="BG20" s="11">
        <v>270.98619735073623</v>
      </c>
      <c r="BH20" s="28">
        <v>3071.7163437702275</v>
      </c>
      <c r="BI20" s="29">
        <f t="shared" si="41"/>
        <v>3342.702541120964</v>
      </c>
      <c r="BJ20" s="11">
        <v>339.57328815479354</v>
      </c>
      <c r="BK20" s="28">
        <v>210.31956752383203</v>
      </c>
      <c r="BL20" s="29">
        <f t="shared" si="42"/>
        <v>549.8928556786256</v>
      </c>
      <c r="BM20" s="11">
        <v>398.26241206719806</v>
      </c>
      <c r="BN20" s="5">
        <v>8872.118396036181</v>
      </c>
      <c r="BO20" s="29">
        <f t="shared" si="43"/>
        <v>9270.380808103379</v>
      </c>
      <c r="BP20" s="29"/>
      <c r="BQ20" s="9">
        <v>6.1</v>
      </c>
      <c r="BR20" s="10" t="s">
        <v>53</v>
      </c>
      <c r="BS20" s="9">
        <v>6.1</v>
      </c>
      <c r="BT20" s="40" t="s">
        <v>92</v>
      </c>
      <c r="BU20" s="11">
        <v>190.161277772274</v>
      </c>
      <c r="BV20" s="28">
        <v>9169.896280043673</v>
      </c>
      <c r="BW20" s="29">
        <f t="shared" si="44"/>
        <v>9360.057557815948</v>
      </c>
      <c r="BX20" s="11">
        <v>208.48876496532577</v>
      </c>
      <c r="BY20" s="28">
        <v>7231.635558838963</v>
      </c>
      <c r="BZ20" s="29">
        <f t="shared" si="45"/>
        <v>7440.124323804289</v>
      </c>
      <c r="CA20" s="11">
        <v>334.3486245153063</v>
      </c>
      <c r="CB20" s="28">
        <v>-12847.717439951364</v>
      </c>
      <c r="CC20" s="29">
        <f t="shared" si="46"/>
        <v>-12513.368815436057</v>
      </c>
      <c r="CD20" s="11">
        <v>390.51265119625435</v>
      </c>
      <c r="CE20" s="28">
        <v>-6767.57105714261</v>
      </c>
      <c r="CF20" s="29">
        <f t="shared" si="47"/>
        <v>-6377.058405946355</v>
      </c>
      <c r="CG20" s="11">
        <v>402.11</v>
      </c>
      <c r="CH20" s="28">
        <v>-149</v>
      </c>
      <c r="CI20" s="29">
        <f t="shared" si="48"/>
        <v>253.11</v>
      </c>
      <c r="CJ20" s="29"/>
      <c r="CK20" s="9">
        <v>6.1</v>
      </c>
      <c r="CL20" s="10" t="s">
        <v>53</v>
      </c>
      <c r="CM20" s="48"/>
    </row>
    <row r="21" spans="1:91" ht="27.75" customHeight="1">
      <c r="A21" s="9">
        <v>6.2</v>
      </c>
      <c r="B21" s="40" t="s">
        <v>93</v>
      </c>
      <c r="C21" s="11">
        <v>90.95246862257406</v>
      </c>
      <c r="D21" s="28">
        <v>0</v>
      </c>
      <c r="E21" s="29">
        <f t="shared" si="0"/>
        <v>90.95246862257406</v>
      </c>
      <c r="F21" s="11">
        <v>193.13286300618157</v>
      </c>
      <c r="G21" s="28">
        <v>3.625</v>
      </c>
      <c r="H21" s="29">
        <f t="shared" si="25"/>
        <v>196.75786300618157</v>
      </c>
      <c r="I21" s="11">
        <v>262.44093368179824</v>
      </c>
      <c r="J21" s="28">
        <v>10.09090909090909</v>
      </c>
      <c r="K21" s="29">
        <f t="shared" si="26"/>
        <v>272.5318427727073</v>
      </c>
      <c r="L21" s="11">
        <v>141.9487440734415</v>
      </c>
      <c r="M21" s="28">
        <v>0</v>
      </c>
      <c r="N21" s="29">
        <f t="shared" si="27"/>
        <v>141.9487440734415</v>
      </c>
      <c r="O21" s="11">
        <v>93.31684644862555</v>
      </c>
      <c r="P21" s="28">
        <v>5.866666666666667</v>
      </c>
      <c r="Q21" s="29">
        <f t="shared" si="28"/>
        <v>99.18351311529221</v>
      </c>
      <c r="R21" s="11">
        <v>99.96817561490846</v>
      </c>
      <c r="S21" s="28">
        <v>2.8823529411764706</v>
      </c>
      <c r="T21" s="29">
        <f t="shared" si="29"/>
        <v>102.85052855608492</v>
      </c>
      <c r="U21" s="11">
        <v>91.40733659851279</v>
      </c>
      <c r="V21" s="28">
        <v>-2.7058823529411766</v>
      </c>
      <c r="W21" s="29">
        <f t="shared" si="30"/>
        <v>88.70145424557161</v>
      </c>
      <c r="X21" s="11">
        <v>59.390986071539075</v>
      </c>
      <c r="Y21" s="28">
        <v>5</v>
      </c>
      <c r="Z21" s="29">
        <f t="shared" si="31"/>
        <v>64.39098607153907</v>
      </c>
      <c r="AA21" s="11">
        <v>79.05624998845398</v>
      </c>
      <c r="AB21" s="28">
        <v>0</v>
      </c>
      <c r="AC21" s="29">
        <f t="shared" si="32"/>
        <v>79.05624998845398</v>
      </c>
      <c r="AD21" s="11">
        <v>58.47590099268962</v>
      </c>
      <c r="AE21" s="28">
        <v>6.461538461538462</v>
      </c>
      <c r="AF21" s="29">
        <f t="shared" si="33"/>
        <v>64.93743945422808</v>
      </c>
      <c r="AG21" s="29"/>
      <c r="AH21" s="9">
        <v>6.2</v>
      </c>
      <c r="AI21" s="10" t="s">
        <v>54</v>
      </c>
      <c r="AJ21" s="9">
        <v>6.2</v>
      </c>
      <c r="AK21" s="40" t="s">
        <v>93</v>
      </c>
      <c r="AL21" s="11">
        <v>53.71720312384626</v>
      </c>
      <c r="AM21" s="28">
        <v>0</v>
      </c>
      <c r="AN21" s="29">
        <f t="shared" si="34"/>
        <v>53.71720312384626</v>
      </c>
      <c r="AO21" s="11">
        <v>54.420055538763755</v>
      </c>
      <c r="AP21" s="28">
        <v>-8.642857142857142</v>
      </c>
      <c r="AQ21" s="29">
        <f t="shared" si="35"/>
        <v>45.77719839590661</v>
      </c>
      <c r="AR21" s="11">
        <v>48.64655958076034</v>
      </c>
      <c r="AS21" s="28">
        <v>13.950000000000001</v>
      </c>
      <c r="AT21" s="29">
        <f t="shared" si="36"/>
        <v>62.59655958076034</v>
      </c>
      <c r="AU21" s="11">
        <v>46.074482221174684</v>
      </c>
      <c r="AV21" s="28">
        <v>0</v>
      </c>
      <c r="AW21" s="29">
        <f t="shared" si="37"/>
        <v>46.074482221174684</v>
      </c>
      <c r="AX21" s="11">
        <v>54.06444861372802</v>
      </c>
      <c r="AY21" s="28">
        <v>-1.297872340425532</v>
      </c>
      <c r="AZ21" s="29">
        <f t="shared" si="38"/>
        <v>52.76657627330248</v>
      </c>
      <c r="BA21" s="11">
        <v>56.85737302989759</v>
      </c>
      <c r="BB21" s="28">
        <v>-7.066666666666666</v>
      </c>
      <c r="BC21" s="29">
        <f t="shared" si="39"/>
        <v>49.790706363230925</v>
      </c>
      <c r="BD21" s="11">
        <v>13.253836170379257</v>
      </c>
      <c r="BE21" s="28">
        <v>0</v>
      </c>
      <c r="BF21" s="29">
        <f t="shared" si="40"/>
        <v>13.253836170379257</v>
      </c>
      <c r="BG21" s="11">
        <v>55.48191196395423</v>
      </c>
      <c r="BH21" s="28">
        <v>-4.355555555555555</v>
      </c>
      <c r="BI21" s="29">
        <f t="shared" si="41"/>
        <v>51.12635640839868</v>
      </c>
      <c r="BJ21" s="11">
        <v>73.13046273398058</v>
      </c>
      <c r="BK21" s="28">
        <v>-17.694623655913976</v>
      </c>
      <c r="BL21" s="29">
        <f t="shared" si="42"/>
        <v>55.43583907806661</v>
      </c>
      <c r="BM21" s="11">
        <v>58.65193659193082</v>
      </c>
      <c r="BN21" s="5">
        <v>-10</v>
      </c>
      <c r="BO21" s="29">
        <f t="shared" si="43"/>
        <v>48.65193659193082</v>
      </c>
      <c r="BP21" s="29"/>
      <c r="BQ21" s="9">
        <v>6.2</v>
      </c>
      <c r="BR21" s="10" t="s">
        <v>54</v>
      </c>
      <c r="BS21" s="9">
        <v>6.2</v>
      </c>
      <c r="BT21" s="40" t="s">
        <v>93</v>
      </c>
      <c r="BU21" s="11">
        <v>62.00716460007474</v>
      </c>
      <c r="BV21" s="28">
        <v>-0.9130434782608695</v>
      </c>
      <c r="BW21" s="29">
        <f t="shared" si="44"/>
        <v>61.09412112181387</v>
      </c>
      <c r="BX21" s="11">
        <v>-17.744462527599147</v>
      </c>
      <c r="BY21" s="28">
        <v>-7</v>
      </c>
      <c r="BZ21" s="29">
        <f t="shared" si="45"/>
        <v>-24.744462527599147</v>
      </c>
      <c r="CA21" s="11">
        <v>35.767236316655676</v>
      </c>
      <c r="CB21" s="28">
        <v>-1.7333333333333334</v>
      </c>
      <c r="CC21" s="29">
        <f t="shared" si="46"/>
        <v>34.03390298332234</v>
      </c>
      <c r="CD21" s="11">
        <v>34.96701497882498</v>
      </c>
      <c r="CE21" s="28">
        <v>-2.454545454545454</v>
      </c>
      <c r="CF21" s="29">
        <f t="shared" si="47"/>
        <v>32.512469524279524</v>
      </c>
      <c r="CG21" s="11">
        <v>72.32</v>
      </c>
      <c r="CH21" s="28">
        <v>-8</v>
      </c>
      <c r="CI21" s="29">
        <f t="shared" si="48"/>
        <v>64.32</v>
      </c>
      <c r="CJ21" s="29"/>
      <c r="CK21" s="9">
        <v>6.2</v>
      </c>
      <c r="CL21" s="10" t="s">
        <v>54</v>
      </c>
      <c r="CM21" s="48"/>
    </row>
    <row r="22" spans="1:91" ht="27.75" customHeight="1">
      <c r="A22" s="3">
        <v>7</v>
      </c>
      <c r="B22" s="37" t="s">
        <v>94</v>
      </c>
      <c r="C22" s="5">
        <f>C23+C24+C25+C26</f>
        <v>10969.605891295776</v>
      </c>
      <c r="D22" s="28">
        <v>576.0959860164352</v>
      </c>
      <c r="E22" s="28">
        <f t="shared" si="0"/>
        <v>11545.70187731221</v>
      </c>
      <c r="F22" s="5">
        <f>F23+F24+F25+F26</f>
        <v>11782.93248919907</v>
      </c>
      <c r="G22" s="28">
        <v>228.2667862664789</v>
      </c>
      <c r="H22" s="28">
        <f t="shared" si="25"/>
        <v>12011.199275465548</v>
      </c>
      <c r="I22" s="5">
        <f>I23+I24+I25+I26</f>
        <v>12760.189738332483</v>
      </c>
      <c r="J22" s="28">
        <v>-67.52573913087161</v>
      </c>
      <c r="K22" s="28">
        <f t="shared" si="26"/>
        <v>12692.663999201612</v>
      </c>
      <c r="L22" s="5">
        <f>L23+L24+L25+L26</f>
        <v>12433.037723152871</v>
      </c>
      <c r="M22" s="28">
        <v>-174.64247895185287</v>
      </c>
      <c r="N22" s="28">
        <f t="shared" si="27"/>
        <v>12258.395244201018</v>
      </c>
      <c r="O22" s="5">
        <f>O23+O24+O25+O26</f>
        <v>14220.665523671472</v>
      </c>
      <c r="P22" s="28">
        <v>246.6295073376542</v>
      </c>
      <c r="Q22" s="28">
        <f t="shared" si="28"/>
        <v>14467.295031009127</v>
      </c>
      <c r="R22" s="5">
        <f>R23+R24+R25+R26</f>
        <v>13206.994235226097</v>
      </c>
      <c r="S22" s="28">
        <v>49.273825623265196</v>
      </c>
      <c r="T22" s="28">
        <f t="shared" si="29"/>
        <v>13256.268060849363</v>
      </c>
      <c r="U22" s="5">
        <f>U23+U24+U25+U26</f>
        <v>18062.7369334714</v>
      </c>
      <c r="V22" s="28">
        <v>-14.605315827908337</v>
      </c>
      <c r="W22" s="28">
        <f t="shared" si="30"/>
        <v>18048.13161764349</v>
      </c>
      <c r="X22" s="5">
        <f>X23+X24+X25+X26</f>
        <v>16109.196936788328</v>
      </c>
      <c r="Y22" s="28">
        <v>273.0445458692966</v>
      </c>
      <c r="Z22" s="28">
        <f t="shared" si="31"/>
        <v>16382.241482657624</v>
      </c>
      <c r="AA22" s="5">
        <f>AA23+AA24+AA25+AA26</f>
        <v>19098.41772590483</v>
      </c>
      <c r="AB22" s="28">
        <v>174.38323992240558</v>
      </c>
      <c r="AC22" s="28">
        <f t="shared" si="32"/>
        <v>19272.800965827235</v>
      </c>
      <c r="AD22" s="5">
        <f>AD23+AD24+AD25+AD26</f>
        <v>20148.99668150596</v>
      </c>
      <c r="AE22" s="28">
        <v>586.1746987166669</v>
      </c>
      <c r="AF22" s="28">
        <f t="shared" si="33"/>
        <v>20735.171380222626</v>
      </c>
      <c r="AG22" s="28"/>
      <c r="AH22" s="3">
        <v>7</v>
      </c>
      <c r="AI22" s="4" t="s">
        <v>66</v>
      </c>
      <c r="AJ22" s="3">
        <v>7</v>
      </c>
      <c r="AK22" s="37" t="s">
        <v>94</v>
      </c>
      <c r="AL22" s="5">
        <f>AL23+AL24+AL25+AL26</f>
        <v>20028.285143931866</v>
      </c>
      <c r="AM22" s="28">
        <v>197.18144189645895</v>
      </c>
      <c r="AN22" s="28">
        <f t="shared" si="34"/>
        <v>20225.466585828326</v>
      </c>
      <c r="AO22" s="5">
        <f>AO23+AO24+AO25+AO26</f>
        <v>21903.535711026823</v>
      </c>
      <c r="AP22" s="28">
        <v>-888.5598373544415</v>
      </c>
      <c r="AQ22" s="28">
        <f t="shared" si="35"/>
        <v>21014.97587367238</v>
      </c>
      <c r="AR22" s="5">
        <f>AR23+AR24+AR25+AR26</f>
        <v>25492.00643973431</v>
      </c>
      <c r="AS22" s="28">
        <v>448.76434817577996</v>
      </c>
      <c r="AT22" s="28">
        <f t="shared" si="36"/>
        <v>25940.77078791009</v>
      </c>
      <c r="AU22" s="5">
        <f>AU23+AU24+AU25+AU26</f>
        <v>30138.659399262768</v>
      </c>
      <c r="AV22" s="28">
        <v>711.1854261570438</v>
      </c>
      <c r="AW22" s="28">
        <f t="shared" si="37"/>
        <v>30849.844825419812</v>
      </c>
      <c r="AX22" s="5">
        <f>AX23+AX24+AX25+AX26</f>
        <v>28728.52610334006</v>
      </c>
      <c r="AY22" s="28">
        <v>-465.2879948922213</v>
      </c>
      <c r="AZ22" s="28">
        <f t="shared" si="38"/>
        <v>28263.23810844784</v>
      </c>
      <c r="BA22" s="5">
        <f>BA23+BA24+BA25+BA26</f>
        <v>28389.640981708115</v>
      </c>
      <c r="BB22" s="28">
        <v>65.3813380185681</v>
      </c>
      <c r="BC22" s="28">
        <f t="shared" si="39"/>
        <v>28455.022319726682</v>
      </c>
      <c r="BD22" s="5">
        <f>BD23+BD24+BD25+BD26</f>
        <v>27244.13615174839</v>
      </c>
      <c r="BE22" s="28">
        <v>-710.2492712566674</v>
      </c>
      <c r="BF22" s="28">
        <f t="shared" si="40"/>
        <v>26533.886880491722</v>
      </c>
      <c r="BG22" s="5">
        <f>BG23+BG24+BG25+BG26</f>
        <v>26071.528413628526</v>
      </c>
      <c r="BH22" s="28">
        <v>382.94335854970234</v>
      </c>
      <c r="BI22" s="28">
        <f t="shared" si="41"/>
        <v>26454.47177217823</v>
      </c>
      <c r="BJ22" s="5">
        <f>BJ23+BJ24+BJ25+BJ26</f>
        <v>26580.606457033446</v>
      </c>
      <c r="BK22" s="28">
        <v>378.95716948779636</v>
      </c>
      <c r="BL22" s="28">
        <f t="shared" si="42"/>
        <v>26959.56362652124</v>
      </c>
      <c r="BM22" s="5">
        <f>BM23+BM24+BM25+BM26</f>
        <v>29716.64557353928</v>
      </c>
      <c r="BN22" s="5">
        <v>274.7908854764105</v>
      </c>
      <c r="BO22" s="28">
        <f t="shared" si="43"/>
        <v>29991.43645901569</v>
      </c>
      <c r="BP22" s="28"/>
      <c r="BQ22" s="3">
        <v>7</v>
      </c>
      <c r="BR22" s="4" t="s">
        <v>66</v>
      </c>
      <c r="BS22" s="3">
        <v>7</v>
      </c>
      <c r="BT22" s="37" t="s">
        <v>94</v>
      </c>
      <c r="BU22" s="5">
        <f>BU23+BU24+BU25+BU26</f>
        <v>36437.00449717385</v>
      </c>
      <c r="BV22" s="28">
        <v>3492.371261501232</v>
      </c>
      <c r="BW22" s="28">
        <f t="shared" si="44"/>
        <v>39929.37575867509</v>
      </c>
      <c r="BX22" s="5">
        <f>BX23+BX24+BX25+BX26</f>
        <v>34313.60128536372</v>
      </c>
      <c r="BY22" s="28">
        <v>2262.3116690205275</v>
      </c>
      <c r="BZ22" s="28">
        <f t="shared" si="45"/>
        <v>36575.91295438425</v>
      </c>
      <c r="CA22" s="5">
        <f>CA23+CA24+CA25+CA26</f>
        <v>31250.386785144037</v>
      </c>
      <c r="CB22" s="28">
        <v>114.47658096738428</v>
      </c>
      <c r="CC22" s="28">
        <f t="shared" si="46"/>
        <v>31364.86336611142</v>
      </c>
      <c r="CD22" s="5">
        <f>CD23+CD24+CD25+CD26</f>
        <v>23762.621509591314</v>
      </c>
      <c r="CE22" s="28">
        <v>405.07176162810106</v>
      </c>
      <c r="CF22" s="28">
        <f t="shared" si="47"/>
        <v>24167.693271219414</v>
      </c>
      <c r="CG22" s="5">
        <f>CG23+CG24+CG25+CG26</f>
        <v>24834.03</v>
      </c>
      <c r="CH22" s="28">
        <v>-323</v>
      </c>
      <c r="CI22" s="28">
        <f t="shared" si="48"/>
        <v>24511.03</v>
      </c>
      <c r="CJ22" s="28"/>
      <c r="CK22" s="3">
        <v>7</v>
      </c>
      <c r="CL22" s="4" t="s">
        <v>66</v>
      </c>
      <c r="CM22" s="48"/>
    </row>
    <row r="23" spans="1:91" ht="27.75" customHeight="1">
      <c r="A23" s="9">
        <v>7.1</v>
      </c>
      <c r="B23" s="38" t="s">
        <v>95</v>
      </c>
      <c r="C23" s="11">
        <v>5258.322250947617</v>
      </c>
      <c r="D23" s="28">
        <v>386.3878868972952</v>
      </c>
      <c r="E23" s="29">
        <f t="shared" si="0"/>
        <v>5644.710137844912</v>
      </c>
      <c r="F23" s="11">
        <v>5577.325941127332</v>
      </c>
      <c r="G23" s="28">
        <v>55.81748139837989</v>
      </c>
      <c r="H23" s="29">
        <f t="shared" si="25"/>
        <v>5633.143422525712</v>
      </c>
      <c r="I23" s="11">
        <v>5319.76531899091</v>
      </c>
      <c r="J23" s="28">
        <v>-208.6472323149769</v>
      </c>
      <c r="K23" s="29">
        <f t="shared" si="26"/>
        <v>5111.118086675933</v>
      </c>
      <c r="L23" s="11">
        <v>5688.7649687562325</v>
      </c>
      <c r="M23" s="28">
        <v>-165.2053147606907</v>
      </c>
      <c r="N23" s="29">
        <f t="shared" si="27"/>
        <v>5523.559653995542</v>
      </c>
      <c r="O23" s="11">
        <v>6088.919083115504</v>
      </c>
      <c r="P23" s="28">
        <v>-100.89601278584637</v>
      </c>
      <c r="Q23" s="29">
        <f t="shared" si="28"/>
        <v>5988.0230703296575</v>
      </c>
      <c r="R23" s="11">
        <v>6158.2334098696565</v>
      </c>
      <c r="S23" s="28">
        <v>81.73414943988912</v>
      </c>
      <c r="T23" s="29">
        <f t="shared" si="29"/>
        <v>6239.967559309545</v>
      </c>
      <c r="U23" s="11">
        <v>8134.031113473388</v>
      </c>
      <c r="V23" s="28">
        <v>-77.24245293913847</v>
      </c>
      <c r="W23" s="29">
        <f t="shared" si="30"/>
        <v>8056.78866053425</v>
      </c>
      <c r="X23" s="11">
        <v>7601.461725899818</v>
      </c>
      <c r="Y23" s="28">
        <v>211.05202211103588</v>
      </c>
      <c r="Z23" s="29">
        <f t="shared" si="31"/>
        <v>7812.513748010853</v>
      </c>
      <c r="AA23" s="11">
        <v>8225.412734651074</v>
      </c>
      <c r="AB23" s="28">
        <v>90.60258128780636</v>
      </c>
      <c r="AC23" s="29">
        <f t="shared" si="32"/>
        <v>8316.015315938881</v>
      </c>
      <c r="AD23" s="11">
        <v>7179.8635684038845</v>
      </c>
      <c r="AE23" s="28">
        <v>115.0727245387001</v>
      </c>
      <c r="AF23" s="29">
        <f t="shared" si="33"/>
        <v>7294.936292942584</v>
      </c>
      <c r="AG23" s="29"/>
      <c r="AH23" s="9">
        <v>7.1</v>
      </c>
      <c r="AI23" s="10" t="s">
        <v>55</v>
      </c>
      <c r="AJ23" s="9">
        <v>7.1</v>
      </c>
      <c r="AK23" s="38" t="s">
        <v>95</v>
      </c>
      <c r="AL23" s="11">
        <v>7859.889608939099</v>
      </c>
      <c r="AM23" s="28">
        <v>-22.906586393226398</v>
      </c>
      <c r="AN23" s="29">
        <f t="shared" si="34"/>
        <v>7836.983022545873</v>
      </c>
      <c r="AO23" s="11">
        <v>8155.017789056275</v>
      </c>
      <c r="AP23" s="28">
        <v>-168.09640776900278</v>
      </c>
      <c r="AQ23" s="29">
        <f t="shared" si="35"/>
        <v>7986.921381287273</v>
      </c>
      <c r="AR23" s="11">
        <v>10222.769262387517</v>
      </c>
      <c r="AS23" s="28">
        <v>229.66306452950596</v>
      </c>
      <c r="AT23" s="29">
        <f t="shared" si="36"/>
        <v>10452.432326917024</v>
      </c>
      <c r="AU23" s="11">
        <v>10197.788759255027</v>
      </c>
      <c r="AV23" s="28">
        <v>949.9615541454133</v>
      </c>
      <c r="AW23" s="29">
        <f t="shared" si="37"/>
        <v>11147.75031340044</v>
      </c>
      <c r="AX23" s="11">
        <v>10076.83671026557</v>
      </c>
      <c r="AY23" s="28">
        <v>-581.0200280619594</v>
      </c>
      <c r="AZ23" s="29">
        <f t="shared" si="38"/>
        <v>9495.816682203611</v>
      </c>
      <c r="BA23" s="11">
        <v>9494.874699697544</v>
      </c>
      <c r="BB23" s="28">
        <v>-565.9569744149132</v>
      </c>
      <c r="BC23" s="29">
        <f t="shared" si="39"/>
        <v>8928.91772528263</v>
      </c>
      <c r="BD23" s="11">
        <v>9607.60593143216</v>
      </c>
      <c r="BE23" s="28">
        <v>-154.67142136083288</v>
      </c>
      <c r="BF23" s="29">
        <f t="shared" si="40"/>
        <v>9452.934510071327</v>
      </c>
      <c r="BG23" s="11">
        <v>8046.821332887003</v>
      </c>
      <c r="BH23" s="28">
        <v>-40.92309285842026</v>
      </c>
      <c r="BI23" s="29">
        <f t="shared" si="41"/>
        <v>8005.898240028583</v>
      </c>
      <c r="BJ23" s="11">
        <v>7793.952637489865</v>
      </c>
      <c r="BK23" s="28">
        <v>-134.36733459536123</v>
      </c>
      <c r="BL23" s="29">
        <f t="shared" si="42"/>
        <v>7659.585302894504</v>
      </c>
      <c r="BM23" s="11">
        <v>8018.339947798429</v>
      </c>
      <c r="BN23" s="5">
        <v>239.67987065481003</v>
      </c>
      <c r="BO23" s="29">
        <f t="shared" si="43"/>
        <v>8258.01981845324</v>
      </c>
      <c r="BP23" s="29"/>
      <c r="BQ23" s="9">
        <v>7.1</v>
      </c>
      <c r="BR23" s="10" t="s">
        <v>55</v>
      </c>
      <c r="BS23" s="9">
        <v>7.1</v>
      </c>
      <c r="BT23" s="38" t="s">
        <v>95</v>
      </c>
      <c r="BU23" s="11">
        <v>8289.899440987003</v>
      </c>
      <c r="BV23" s="28">
        <v>-58.91464553672241</v>
      </c>
      <c r="BW23" s="29">
        <f t="shared" si="44"/>
        <v>8230.98479545028</v>
      </c>
      <c r="BX23" s="11">
        <v>10065.987718307508</v>
      </c>
      <c r="BY23" s="28">
        <v>-81.28101486225981</v>
      </c>
      <c r="BZ23" s="29">
        <f t="shared" si="45"/>
        <v>9984.706703445248</v>
      </c>
      <c r="CA23" s="11">
        <v>12447.095581896894</v>
      </c>
      <c r="CB23" s="28">
        <v>-20.194500416269502</v>
      </c>
      <c r="CC23" s="29">
        <f t="shared" si="46"/>
        <v>12426.901081480624</v>
      </c>
      <c r="CD23" s="11">
        <v>12620.206265938106</v>
      </c>
      <c r="CE23" s="28">
        <v>188.46398223181995</v>
      </c>
      <c r="CF23" s="29">
        <f t="shared" si="47"/>
        <v>12808.670248169927</v>
      </c>
      <c r="CG23" s="11">
        <v>12975.3</v>
      </c>
      <c r="CH23" s="28">
        <v>149</v>
      </c>
      <c r="CI23" s="29">
        <f t="shared" si="48"/>
        <v>13124.3</v>
      </c>
      <c r="CJ23" s="29"/>
      <c r="CK23" s="9">
        <v>7.1</v>
      </c>
      <c r="CL23" s="10" t="s">
        <v>55</v>
      </c>
      <c r="CM23" s="48"/>
    </row>
    <row r="24" spans="1:91" ht="27.75" customHeight="1">
      <c r="A24" s="9">
        <v>7.2</v>
      </c>
      <c r="B24" s="39" t="s">
        <v>96</v>
      </c>
      <c r="C24" s="11">
        <v>3275.1645958850504</v>
      </c>
      <c r="D24" s="28">
        <v>108.84115443230888</v>
      </c>
      <c r="E24" s="29">
        <f t="shared" si="0"/>
        <v>3384.0057503173593</v>
      </c>
      <c r="F24" s="11">
        <v>2708.335641875744</v>
      </c>
      <c r="G24" s="28">
        <v>58.40036025912216</v>
      </c>
      <c r="H24" s="29">
        <f t="shared" si="25"/>
        <v>2766.736002134866</v>
      </c>
      <c r="I24" s="11">
        <v>3826.8494276499664</v>
      </c>
      <c r="J24" s="28">
        <v>106.20161290322581</v>
      </c>
      <c r="K24" s="29">
        <f t="shared" si="26"/>
        <v>3933.0510405531923</v>
      </c>
      <c r="L24" s="11">
        <v>2738.7705030802767</v>
      </c>
      <c r="M24" s="28">
        <v>0</v>
      </c>
      <c r="N24" s="29">
        <f t="shared" si="27"/>
        <v>2738.7705030802767</v>
      </c>
      <c r="O24" s="11">
        <v>4078.302730202082</v>
      </c>
      <c r="P24" s="28">
        <v>61.4974340175953</v>
      </c>
      <c r="Q24" s="29">
        <f t="shared" si="28"/>
        <v>4139.800164219677</v>
      </c>
      <c r="R24" s="11">
        <v>2863.1640640284713</v>
      </c>
      <c r="S24" s="28">
        <v>-27.9530834914611</v>
      </c>
      <c r="T24" s="29">
        <f t="shared" si="29"/>
        <v>2835.21098053701</v>
      </c>
      <c r="U24" s="11">
        <v>4979.416912120002</v>
      </c>
      <c r="V24" s="28">
        <v>58.43726407000686</v>
      </c>
      <c r="W24" s="29">
        <f t="shared" si="30"/>
        <v>5037.854176190009</v>
      </c>
      <c r="X24" s="11">
        <v>2975.6809285098648</v>
      </c>
      <c r="Y24" s="28">
        <v>104.29749461860297</v>
      </c>
      <c r="Z24" s="29">
        <f t="shared" si="31"/>
        <v>3079.9784231284675</v>
      </c>
      <c r="AA24" s="11">
        <v>3488.225122321969</v>
      </c>
      <c r="AB24" s="28">
        <v>118.12083460133901</v>
      </c>
      <c r="AC24" s="29">
        <f t="shared" si="32"/>
        <v>3606.345956923308</v>
      </c>
      <c r="AD24" s="11">
        <v>4934.044725815545</v>
      </c>
      <c r="AE24" s="28">
        <v>122.4482229763788</v>
      </c>
      <c r="AF24" s="29">
        <f t="shared" si="33"/>
        <v>5056.4929487919235</v>
      </c>
      <c r="AG24" s="29"/>
      <c r="AH24" s="9">
        <v>7.2</v>
      </c>
      <c r="AI24" s="10" t="s">
        <v>56</v>
      </c>
      <c r="AJ24" s="9">
        <v>7.2</v>
      </c>
      <c r="AK24" s="39" t="s">
        <v>96</v>
      </c>
      <c r="AL24" s="11">
        <v>4318.17296379039</v>
      </c>
      <c r="AM24" s="28">
        <v>22.831132276885988</v>
      </c>
      <c r="AN24" s="29">
        <f t="shared" si="34"/>
        <v>4341.004096067276</v>
      </c>
      <c r="AO24" s="11">
        <v>5333.500945233052</v>
      </c>
      <c r="AP24" s="28">
        <v>-92.00623514904953</v>
      </c>
      <c r="AQ24" s="29">
        <f t="shared" si="35"/>
        <v>5241.494710084003</v>
      </c>
      <c r="AR24" s="11">
        <v>4191.585591701671</v>
      </c>
      <c r="AS24" s="28">
        <v>99.69798012572777</v>
      </c>
      <c r="AT24" s="29">
        <f t="shared" si="36"/>
        <v>4291.283571827398</v>
      </c>
      <c r="AU24" s="11">
        <v>7701.022959722041</v>
      </c>
      <c r="AV24" s="28">
        <v>-120.27657922818561</v>
      </c>
      <c r="AW24" s="29">
        <f t="shared" si="37"/>
        <v>7580.746380493856</v>
      </c>
      <c r="AX24" s="11">
        <v>5608.24671745453</v>
      </c>
      <c r="AY24" s="28">
        <v>86.11966001824611</v>
      </c>
      <c r="AZ24" s="29">
        <f t="shared" si="38"/>
        <v>5694.366377472776</v>
      </c>
      <c r="BA24" s="11">
        <v>4670.185188775632</v>
      </c>
      <c r="BB24" s="28">
        <v>169.21867712786633</v>
      </c>
      <c r="BC24" s="29">
        <f t="shared" si="39"/>
        <v>4839.403865903499</v>
      </c>
      <c r="BD24" s="11">
        <v>4463.700646258842</v>
      </c>
      <c r="BE24" s="28">
        <v>-33.87493808852321</v>
      </c>
      <c r="BF24" s="29">
        <f t="shared" si="40"/>
        <v>4429.82570817032</v>
      </c>
      <c r="BG24" s="11">
        <v>3980.405661771676</v>
      </c>
      <c r="BH24" s="28">
        <v>-103.92907284926339</v>
      </c>
      <c r="BI24" s="29">
        <f t="shared" si="41"/>
        <v>3876.4765889224127</v>
      </c>
      <c r="BJ24" s="11">
        <v>4310.791554103028</v>
      </c>
      <c r="BK24" s="28">
        <v>-89.2889252634941</v>
      </c>
      <c r="BL24" s="29">
        <f t="shared" si="42"/>
        <v>4221.502628839534</v>
      </c>
      <c r="BM24" s="11">
        <v>4524.656316951552</v>
      </c>
      <c r="BN24" s="5">
        <v>-120.85282258064517</v>
      </c>
      <c r="BO24" s="29">
        <f t="shared" si="43"/>
        <v>4403.803494370907</v>
      </c>
      <c r="BP24" s="29"/>
      <c r="BQ24" s="9">
        <v>7.2</v>
      </c>
      <c r="BR24" s="10" t="s">
        <v>56</v>
      </c>
      <c r="BS24" s="9">
        <v>7.2</v>
      </c>
      <c r="BT24" s="39" t="s">
        <v>96</v>
      </c>
      <c r="BU24" s="11">
        <v>4471.25231572507</v>
      </c>
      <c r="BV24" s="28">
        <v>-159.37957241550149</v>
      </c>
      <c r="BW24" s="29">
        <f t="shared" si="44"/>
        <v>4311.872743309568</v>
      </c>
      <c r="BX24" s="11">
        <v>3097.6788989547845</v>
      </c>
      <c r="BY24" s="28">
        <v>-123.0382300548566</v>
      </c>
      <c r="BZ24" s="29">
        <f t="shared" si="45"/>
        <v>2974.6406688999277</v>
      </c>
      <c r="CA24" s="11">
        <v>3720.2751201075666</v>
      </c>
      <c r="CB24" s="28">
        <v>3.1413415481505575</v>
      </c>
      <c r="CC24" s="29">
        <f t="shared" si="46"/>
        <v>3723.4164616557173</v>
      </c>
      <c r="CD24" s="11">
        <v>3383.435052690897</v>
      </c>
      <c r="CE24" s="28">
        <v>-10.463402227058612</v>
      </c>
      <c r="CF24" s="29">
        <f t="shared" si="47"/>
        <v>3372.9716504638386</v>
      </c>
      <c r="CG24" s="11">
        <v>3371.71</v>
      </c>
      <c r="CH24" s="28">
        <v>49</v>
      </c>
      <c r="CI24" s="29">
        <f t="shared" si="48"/>
        <v>3420.71</v>
      </c>
      <c r="CJ24" s="29"/>
      <c r="CK24" s="9">
        <v>7.2</v>
      </c>
      <c r="CL24" s="10" t="s">
        <v>56</v>
      </c>
      <c r="CM24" s="48"/>
    </row>
    <row r="25" spans="1:91" ht="27.75" customHeight="1">
      <c r="A25" s="9">
        <v>7.3</v>
      </c>
      <c r="B25" s="38" t="s">
        <v>97</v>
      </c>
      <c r="C25" s="11">
        <v>141.2234774050921</v>
      </c>
      <c r="D25" s="28">
        <v>-18.045627376425855</v>
      </c>
      <c r="E25" s="29">
        <f t="shared" si="0"/>
        <v>123.17785002866624</v>
      </c>
      <c r="F25" s="11">
        <v>158.99921982568046</v>
      </c>
      <c r="G25" s="28">
        <v>0</v>
      </c>
      <c r="H25" s="29">
        <f t="shared" si="25"/>
        <v>158.99921982568046</v>
      </c>
      <c r="I25" s="11">
        <v>133.33390915810463</v>
      </c>
      <c r="J25" s="28">
        <v>0</v>
      </c>
      <c r="K25" s="29">
        <f t="shared" si="26"/>
        <v>133.33390915810463</v>
      </c>
      <c r="L25" s="11">
        <v>170.55185892290424</v>
      </c>
      <c r="M25" s="28">
        <v>27.068441064638787</v>
      </c>
      <c r="N25" s="29">
        <f t="shared" si="27"/>
        <v>197.62029998754304</v>
      </c>
      <c r="O25" s="11">
        <v>173.37611936033835</v>
      </c>
      <c r="P25" s="28">
        <v>28.196292775665402</v>
      </c>
      <c r="Q25" s="29">
        <f t="shared" si="28"/>
        <v>201.57241213600375</v>
      </c>
      <c r="R25" s="11">
        <v>195.06322160141065</v>
      </c>
      <c r="S25" s="28">
        <v>-11.876969038565996</v>
      </c>
      <c r="T25" s="29">
        <f t="shared" si="29"/>
        <v>183.18625256284466</v>
      </c>
      <c r="U25" s="11">
        <v>208.8266703276338</v>
      </c>
      <c r="V25" s="28">
        <v>14.653592155293177</v>
      </c>
      <c r="W25" s="29">
        <f t="shared" si="30"/>
        <v>223.48026248292697</v>
      </c>
      <c r="X25" s="11">
        <v>202.60744476872335</v>
      </c>
      <c r="Y25" s="28">
        <v>-13.344665622903154</v>
      </c>
      <c r="Z25" s="29">
        <f t="shared" si="31"/>
        <v>189.2627791458202</v>
      </c>
      <c r="AA25" s="11">
        <v>137.92231965261172</v>
      </c>
      <c r="AB25" s="28">
        <v>-28.357414448669203</v>
      </c>
      <c r="AC25" s="29">
        <f t="shared" si="32"/>
        <v>109.56490520394252</v>
      </c>
      <c r="AD25" s="11">
        <v>109.40979202120782</v>
      </c>
      <c r="AE25" s="28">
        <v>8.923661889441357</v>
      </c>
      <c r="AF25" s="29">
        <f t="shared" si="33"/>
        <v>118.33345391064918</v>
      </c>
      <c r="AG25" s="29"/>
      <c r="AH25" s="9">
        <v>7.3</v>
      </c>
      <c r="AI25" s="10" t="s">
        <v>57</v>
      </c>
      <c r="AJ25" s="9">
        <v>7.3</v>
      </c>
      <c r="AK25" s="38" t="s">
        <v>97</v>
      </c>
      <c r="AL25" s="11">
        <v>78.16585350224412</v>
      </c>
      <c r="AM25" s="28">
        <v>48.9809885931559</v>
      </c>
      <c r="AN25" s="29">
        <f t="shared" si="34"/>
        <v>127.14684209540002</v>
      </c>
      <c r="AO25" s="11">
        <v>84.32638784608032</v>
      </c>
      <c r="AP25" s="28">
        <v>-24.681453316434304</v>
      </c>
      <c r="AQ25" s="29">
        <f t="shared" si="35"/>
        <v>59.64493452964602</v>
      </c>
      <c r="AR25" s="11">
        <v>71.74679535127305</v>
      </c>
      <c r="AS25" s="28">
        <v>-24.06083650190114</v>
      </c>
      <c r="AT25" s="29">
        <f t="shared" si="36"/>
        <v>47.685958849371914</v>
      </c>
      <c r="AU25" s="11">
        <v>99.55433310721473</v>
      </c>
      <c r="AV25" s="28">
        <v>42.74595454947387</v>
      </c>
      <c r="AW25" s="29">
        <f t="shared" si="37"/>
        <v>142.3002876566886</v>
      </c>
      <c r="AX25" s="11">
        <v>81.28072449017954</v>
      </c>
      <c r="AY25" s="28">
        <v>0</v>
      </c>
      <c r="AZ25" s="29">
        <f t="shared" si="38"/>
        <v>81.28072449017954</v>
      </c>
      <c r="BA25" s="11">
        <v>97.50934733047409</v>
      </c>
      <c r="BB25" s="28">
        <v>322.7020553969392</v>
      </c>
      <c r="BC25" s="29">
        <f t="shared" si="39"/>
        <v>420.2114027274133</v>
      </c>
      <c r="BD25" s="11">
        <v>97.71741240920849</v>
      </c>
      <c r="BE25" s="28">
        <v>-531.9459813819327</v>
      </c>
      <c r="BF25" s="29">
        <f t="shared" si="40"/>
        <v>-434.22856897272425</v>
      </c>
      <c r="BG25" s="11">
        <v>87.97801252316926</v>
      </c>
      <c r="BH25" s="28">
        <v>433.62519931313625</v>
      </c>
      <c r="BI25" s="29">
        <f t="shared" si="41"/>
        <v>521.6032118363055</v>
      </c>
      <c r="BJ25" s="11">
        <v>104.6256070250974</v>
      </c>
      <c r="BK25" s="28">
        <v>562.721435776918</v>
      </c>
      <c r="BL25" s="29">
        <f t="shared" si="42"/>
        <v>667.3470428020155</v>
      </c>
      <c r="BM25" s="11">
        <v>163.21279878822156</v>
      </c>
      <c r="BN25" s="5">
        <v>148.2319391634981</v>
      </c>
      <c r="BO25" s="29">
        <f t="shared" si="43"/>
        <v>311.4447379517197</v>
      </c>
      <c r="BP25" s="29"/>
      <c r="BQ25" s="9">
        <v>7.3</v>
      </c>
      <c r="BR25" s="10" t="s">
        <v>57</v>
      </c>
      <c r="BS25" s="9">
        <v>7.3</v>
      </c>
      <c r="BT25" s="38" t="s">
        <v>97</v>
      </c>
      <c r="BU25" s="11">
        <v>230.08761148082195</v>
      </c>
      <c r="BV25" s="28">
        <v>1271.0999299940977</v>
      </c>
      <c r="BW25" s="29">
        <f t="shared" si="44"/>
        <v>1501.1875414749197</v>
      </c>
      <c r="BX25" s="11">
        <v>426.9656664868586</v>
      </c>
      <c r="BY25" s="28">
        <v>1208.4753263240332</v>
      </c>
      <c r="BZ25" s="29">
        <f t="shared" si="45"/>
        <v>1635.4409928108917</v>
      </c>
      <c r="CA25" s="11">
        <v>402.8206881973605</v>
      </c>
      <c r="CB25" s="28">
        <v>1129.591313720668</v>
      </c>
      <c r="CC25" s="29">
        <f t="shared" si="46"/>
        <v>1532.4120019180286</v>
      </c>
      <c r="CD25" s="11">
        <v>181.43280980459195</v>
      </c>
      <c r="CE25" s="28">
        <v>1176.4673598992224</v>
      </c>
      <c r="CF25" s="29">
        <f t="shared" si="47"/>
        <v>1357.9001697038143</v>
      </c>
      <c r="CG25" s="11">
        <v>55.44</v>
      </c>
      <c r="CH25" s="28">
        <v>-518</v>
      </c>
      <c r="CI25" s="29">
        <f t="shared" si="48"/>
        <v>-462.56</v>
      </c>
      <c r="CJ25" s="29"/>
      <c r="CK25" s="9">
        <v>7.3</v>
      </c>
      <c r="CL25" s="10" t="s">
        <v>57</v>
      </c>
      <c r="CM25" s="48"/>
    </row>
    <row r="26" spans="1:91" ht="27.75" customHeight="1">
      <c r="A26" s="9">
        <v>7.4</v>
      </c>
      <c r="B26" s="38" t="s">
        <v>98</v>
      </c>
      <c r="C26" s="11">
        <v>2294.8955670580167</v>
      </c>
      <c r="D26" s="28">
        <v>98.912572063257</v>
      </c>
      <c r="E26" s="29">
        <f t="shared" si="0"/>
        <v>2393.8081391212736</v>
      </c>
      <c r="F26" s="11">
        <v>3338.2716863703126</v>
      </c>
      <c r="G26" s="28">
        <v>114.04894460897685</v>
      </c>
      <c r="H26" s="29">
        <f t="shared" si="25"/>
        <v>3452.3206309792895</v>
      </c>
      <c r="I26" s="11">
        <v>3480.241082533502</v>
      </c>
      <c r="J26" s="28">
        <v>34.919880280879475</v>
      </c>
      <c r="K26" s="29">
        <f t="shared" si="26"/>
        <v>3515.1609628143815</v>
      </c>
      <c r="L26" s="11">
        <v>3834.950392393457</v>
      </c>
      <c r="M26" s="28">
        <v>-36.50560525580095</v>
      </c>
      <c r="N26" s="29">
        <f t="shared" si="27"/>
        <v>3798.444787137656</v>
      </c>
      <c r="O26" s="11">
        <v>3880.067590993548</v>
      </c>
      <c r="P26" s="28">
        <v>257.83179333023986</v>
      </c>
      <c r="Q26" s="29">
        <f t="shared" si="28"/>
        <v>4137.899384323788</v>
      </c>
      <c r="R26" s="11">
        <v>3990.5335397265594</v>
      </c>
      <c r="S26" s="28">
        <v>7.369728713403171</v>
      </c>
      <c r="T26" s="29">
        <f t="shared" si="29"/>
        <v>3997.9032684399626</v>
      </c>
      <c r="U26" s="11">
        <v>4740.462237550376</v>
      </c>
      <c r="V26" s="28">
        <v>-10.453719114069902</v>
      </c>
      <c r="W26" s="29">
        <f t="shared" si="30"/>
        <v>4730.008518436306</v>
      </c>
      <c r="X26" s="11">
        <v>5329.446837609921</v>
      </c>
      <c r="Y26" s="28">
        <v>-28.960305237439062</v>
      </c>
      <c r="Z26" s="29">
        <f t="shared" si="31"/>
        <v>5300.4865323724825</v>
      </c>
      <c r="AA26" s="11">
        <v>7246.857549279177</v>
      </c>
      <c r="AB26" s="28">
        <v>-5.982761518070591</v>
      </c>
      <c r="AC26" s="29">
        <f t="shared" si="32"/>
        <v>7240.874787761107</v>
      </c>
      <c r="AD26" s="11">
        <v>7925.678595265321</v>
      </c>
      <c r="AE26" s="28">
        <v>339.73008931214656</v>
      </c>
      <c r="AF26" s="29">
        <f t="shared" si="33"/>
        <v>8265.408684577467</v>
      </c>
      <c r="AG26" s="29"/>
      <c r="AH26" s="9">
        <v>7.4</v>
      </c>
      <c r="AI26" s="10" t="s">
        <v>58</v>
      </c>
      <c r="AJ26" s="9">
        <v>7.4</v>
      </c>
      <c r="AK26" s="38" t="s">
        <v>98</v>
      </c>
      <c r="AL26" s="11">
        <v>7772.056717700133</v>
      </c>
      <c r="AM26" s="28">
        <v>148.27590741964346</v>
      </c>
      <c r="AN26" s="29">
        <f t="shared" si="34"/>
        <v>7920.332625119777</v>
      </c>
      <c r="AO26" s="11">
        <v>8330.690588891413</v>
      </c>
      <c r="AP26" s="28">
        <v>-603.7757411199549</v>
      </c>
      <c r="AQ26" s="29">
        <f t="shared" si="35"/>
        <v>7726.914847771459</v>
      </c>
      <c r="AR26" s="11">
        <v>11005.904790293847</v>
      </c>
      <c r="AS26" s="28">
        <v>143.46414002244734</v>
      </c>
      <c r="AT26" s="29">
        <f t="shared" si="36"/>
        <v>11149.368930316296</v>
      </c>
      <c r="AU26" s="11">
        <v>12140.293347178487</v>
      </c>
      <c r="AV26" s="28">
        <v>-161.24550330965766</v>
      </c>
      <c r="AW26" s="29">
        <f t="shared" si="37"/>
        <v>11979.04784386883</v>
      </c>
      <c r="AX26" s="11">
        <v>12962.161951129781</v>
      </c>
      <c r="AY26" s="28">
        <v>29.61237315149192</v>
      </c>
      <c r="AZ26" s="29">
        <f t="shared" si="38"/>
        <v>12991.774324281274</v>
      </c>
      <c r="BA26" s="11">
        <v>14127.071745904464</v>
      </c>
      <c r="BB26" s="28">
        <v>139.4175799086758</v>
      </c>
      <c r="BC26" s="29">
        <f t="shared" si="39"/>
        <v>14266.48932581314</v>
      </c>
      <c r="BD26" s="11">
        <v>13075.11216164818</v>
      </c>
      <c r="BE26" s="28">
        <v>10.243069574621485</v>
      </c>
      <c r="BF26" s="29">
        <f t="shared" si="40"/>
        <v>13085.3552312228</v>
      </c>
      <c r="BG26" s="11">
        <v>13956.32340644668</v>
      </c>
      <c r="BH26" s="28">
        <v>94.17032494424976</v>
      </c>
      <c r="BI26" s="29">
        <f t="shared" si="41"/>
        <v>14050.493731390929</v>
      </c>
      <c r="BJ26" s="11">
        <v>14371.236658415455</v>
      </c>
      <c r="BK26" s="28">
        <v>39.89199356973366</v>
      </c>
      <c r="BL26" s="29">
        <f t="shared" si="42"/>
        <v>14411.12865198519</v>
      </c>
      <c r="BM26" s="11">
        <v>17010.436510001076</v>
      </c>
      <c r="BN26" s="5">
        <v>7.731898238747554</v>
      </c>
      <c r="BO26" s="29">
        <f t="shared" si="43"/>
        <v>17018.168408239824</v>
      </c>
      <c r="BP26" s="29"/>
      <c r="BQ26" s="9">
        <v>7.4</v>
      </c>
      <c r="BR26" s="10" t="s">
        <v>58</v>
      </c>
      <c r="BS26" s="9">
        <v>7.4</v>
      </c>
      <c r="BT26" s="38" t="s">
        <v>98</v>
      </c>
      <c r="BU26" s="11">
        <v>23445.76512898096</v>
      </c>
      <c r="BV26" s="28">
        <v>2439.565549459358</v>
      </c>
      <c r="BW26" s="29">
        <f t="shared" si="44"/>
        <v>25885.330678440318</v>
      </c>
      <c r="BX26" s="11">
        <v>20722.969001614576</v>
      </c>
      <c r="BY26" s="28">
        <v>1258.1555876136108</v>
      </c>
      <c r="BZ26" s="29">
        <f t="shared" si="45"/>
        <v>21981.124589228188</v>
      </c>
      <c r="CA26" s="11">
        <v>14680.195394942219</v>
      </c>
      <c r="CB26" s="28">
        <v>-998.0615738851648</v>
      </c>
      <c r="CC26" s="29">
        <f t="shared" si="46"/>
        <v>13682.133821057054</v>
      </c>
      <c r="CD26" s="11">
        <v>7577.547381157719</v>
      </c>
      <c r="CE26" s="28">
        <v>-949.3961782758827</v>
      </c>
      <c r="CF26" s="29">
        <f t="shared" si="47"/>
        <v>6628.151202881837</v>
      </c>
      <c r="CG26" s="11">
        <v>8431.58</v>
      </c>
      <c r="CH26" s="28">
        <v>-3</v>
      </c>
      <c r="CI26" s="29">
        <f t="shared" si="48"/>
        <v>8428.58</v>
      </c>
      <c r="CJ26" s="29"/>
      <c r="CK26" s="9">
        <v>7.4</v>
      </c>
      <c r="CL26" s="10" t="s">
        <v>58</v>
      </c>
      <c r="CM26" s="48"/>
    </row>
    <row r="27" spans="1:91" ht="27.75" customHeight="1">
      <c r="A27" s="3">
        <v>8</v>
      </c>
      <c r="B27" s="37" t="s">
        <v>99</v>
      </c>
      <c r="C27" s="5">
        <f>C29+C30</f>
        <v>1753.0338092810048</v>
      </c>
      <c r="D27" s="28">
        <v>152.43421052631578</v>
      </c>
      <c r="E27" s="28">
        <f t="shared" si="0"/>
        <v>1905.4680198073206</v>
      </c>
      <c r="F27" s="5">
        <f>F29+F30</f>
        <v>2003.8617472987562</v>
      </c>
      <c r="G27" s="28">
        <v>183.1052631578947</v>
      </c>
      <c r="H27" s="28">
        <f t="shared" si="25"/>
        <v>2186.9670104566508</v>
      </c>
      <c r="I27" s="5">
        <f>I29+I30</f>
        <v>2093.239459363765</v>
      </c>
      <c r="J27" s="28">
        <v>165.48245614035088</v>
      </c>
      <c r="K27" s="28">
        <f t="shared" si="26"/>
        <v>2258.7219155041157</v>
      </c>
      <c r="L27" s="5">
        <f>L29+L30</f>
        <v>2890.97395622691</v>
      </c>
      <c r="M27" s="28">
        <v>109.45928500496527</v>
      </c>
      <c r="N27" s="28">
        <f t="shared" si="27"/>
        <v>3000.4332412318754</v>
      </c>
      <c r="O27" s="5">
        <f>O29+O30</f>
        <v>2880.849464903248</v>
      </c>
      <c r="P27" s="28">
        <v>273.5526315789474</v>
      </c>
      <c r="Q27" s="28">
        <f t="shared" si="28"/>
        <v>3154.4020964821957</v>
      </c>
      <c r="R27" s="5">
        <f>R29+R30</f>
        <v>3239.535063019376</v>
      </c>
      <c r="S27" s="28">
        <v>-6.281396560708703</v>
      </c>
      <c r="T27" s="28">
        <f t="shared" si="29"/>
        <v>3233.2536664586673</v>
      </c>
      <c r="U27" s="5">
        <f>U29+U30</f>
        <v>3723.6772732983222</v>
      </c>
      <c r="V27" s="28">
        <v>504.3954174228675</v>
      </c>
      <c r="W27" s="28">
        <f t="shared" si="30"/>
        <v>4228.07269072119</v>
      </c>
      <c r="X27" s="5">
        <f>X29+X30</f>
        <v>3711.1434084792254</v>
      </c>
      <c r="Y27" s="28">
        <v>3.7251461988304095</v>
      </c>
      <c r="Z27" s="28">
        <f t="shared" si="31"/>
        <v>3714.8685546780557</v>
      </c>
      <c r="AA27" s="5">
        <f>AA29+AA30</f>
        <v>3730.1097828046836</v>
      </c>
      <c r="AB27" s="28">
        <v>13.785645933014353</v>
      </c>
      <c r="AC27" s="28">
        <f t="shared" si="32"/>
        <v>3743.895428737698</v>
      </c>
      <c r="AD27" s="5">
        <f>AD29+AD30</f>
        <v>3740.1887198135987</v>
      </c>
      <c r="AE27" s="28">
        <v>15.914932680538556</v>
      </c>
      <c r="AF27" s="28">
        <f t="shared" si="33"/>
        <v>3756.1036524941374</v>
      </c>
      <c r="AG27" s="28"/>
      <c r="AH27" s="3">
        <v>8</v>
      </c>
      <c r="AI27" s="4" t="s">
        <v>74</v>
      </c>
      <c r="AJ27" s="3">
        <v>8</v>
      </c>
      <c r="AK27" s="37" t="s">
        <v>99</v>
      </c>
      <c r="AL27" s="5">
        <f>AL29+AL30</f>
        <v>3131.010495751995</v>
      </c>
      <c r="AM27" s="28">
        <v>8.626001571091908</v>
      </c>
      <c r="AN27" s="28">
        <f t="shared" si="34"/>
        <v>3139.636497323087</v>
      </c>
      <c r="AO27" s="5">
        <f>AO29+AO30</f>
        <v>3957.5633372213415</v>
      </c>
      <c r="AP27" s="28">
        <v>-20.382672498941723</v>
      </c>
      <c r="AQ27" s="28">
        <f t="shared" si="35"/>
        <v>3937.1806647224</v>
      </c>
      <c r="AR27" s="5">
        <f>AR29+AR30</f>
        <v>3733.4356518517257</v>
      </c>
      <c r="AS27" s="28">
        <v>-35.25649566955363</v>
      </c>
      <c r="AT27" s="28">
        <f t="shared" si="36"/>
        <v>3698.179156182172</v>
      </c>
      <c r="AU27" s="5">
        <f>AU29+AU30</f>
        <v>4078.9717228147783</v>
      </c>
      <c r="AV27" s="28">
        <v>139.30475382003397</v>
      </c>
      <c r="AW27" s="28">
        <f t="shared" si="37"/>
        <v>4218.276476634812</v>
      </c>
      <c r="AX27" s="5">
        <f>AX29+AX30</f>
        <v>4883.409626266315</v>
      </c>
      <c r="AY27" s="28">
        <v>-74.87908961593173</v>
      </c>
      <c r="AZ27" s="28">
        <f t="shared" si="38"/>
        <v>4808.5305366503835</v>
      </c>
      <c r="BA27" s="5">
        <f>BA29+BA30</f>
        <v>5878.968601736457</v>
      </c>
      <c r="BB27" s="28">
        <v>223.91461486333858</v>
      </c>
      <c r="BC27" s="28">
        <f t="shared" si="39"/>
        <v>6102.883216599796</v>
      </c>
      <c r="BD27" s="5">
        <f>BD29+BD30</f>
        <v>5503.6425802921485</v>
      </c>
      <c r="BE27" s="28">
        <v>13.706756756756755</v>
      </c>
      <c r="BF27" s="28">
        <f t="shared" si="40"/>
        <v>5517.349337048905</v>
      </c>
      <c r="BG27" s="5">
        <f>BG29+BG30</f>
        <v>4642.391055119572</v>
      </c>
      <c r="BH27" s="28">
        <v>2.9150424448217316</v>
      </c>
      <c r="BI27" s="28">
        <f t="shared" si="41"/>
        <v>4645.306097564394</v>
      </c>
      <c r="BJ27" s="5">
        <f>BJ29+BJ30</f>
        <v>4631.421707155832</v>
      </c>
      <c r="BK27" s="28">
        <v>117.10580070352714</v>
      </c>
      <c r="BL27" s="28">
        <f t="shared" si="42"/>
        <v>4748.5275078593595</v>
      </c>
      <c r="BM27" s="5">
        <f>BM29+BM30</f>
        <v>7637.750230958935</v>
      </c>
      <c r="BN27" s="5">
        <v>3.868421052631579</v>
      </c>
      <c r="BO27" s="28">
        <f t="shared" si="43"/>
        <v>7641.618652011567</v>
      </c>
      <c r="BP27" s="28"/>
      <c r="BQ27" s="3">
        <v>8</v>
      </c>
      <c r="BR27" s="4" t="s">
        <v>74</v>
      </c>
      <c r="BS27" s="3">
        <v>8</v>
      </c>
      <c r="BT27" s="37" t="s">
        <v>99</v>
      </c>
      <c r="BU27" s="5">
        <f>BU29+BU30</f>
        <v>6382.482789725604</v>
      </c>
      <c r="BV27" s="28">
        <v>-79.41954568287102</v>
      </c>
      <c r="BW27" s="28">
        <f t="shared" si="44"/>
        <v>6303.063244042733</v>
      </c>
      <c r="BX27" s="5">
        <f>BX29+BX30</f>
        <v>3339.756644199025</v>
      </c>
      <c r="BY27" s="28">
        <v>-38.35603058547748</v>
      </c>
      <c r="BZ27" s="28">
        <f t="shared" si="45"/>
        <v>3301.400613613547</v>
      </c>
      <c r="CA27" s="5">
        <f>CA29+CA30</f>
        <v>4152.809678280799</v>
      </c>
      <c r="CB27" s="28">
        <v>-19.106554224810463</v>
      </c>
      <c r="CC27" s="28">
        <f t="shared" si="46"/>
        <v>4133.703124055988</v>
      </c>
      <c r="CD27" s="5">
        <f>CD29+CD30</f>
        <v>6083.2646373271145</v>
      </c>
      <c r="CE27" s="28">
        <v>21.284877157142088</v>
      </c>
      <c r="CF27" s="28">
        <f t="shared" si="47"/>
        <v>6104.549514484256</v>
      </c>
      <c r="CG27" s="5">
        <f>CG29+CG30</f>
        <v>5319.14</v>
      </c>
      <c r="CH27" s="28">
        <v>1</v>
      </c>
      <c r="CI27" s="28">
        <f t="shared" si="48"/>
        <v>5320.14</v>
      </c>
      <c r="CJ27" s="28"/>
      <c r="CK27" s="3">
        <v>8</v>
      </c>
      <c r="CL27" s="4" t="s">
        <v>74</v>
      </c>
      <c r="CM27" s="48"/>
    </row>
    <row r="28" spans="1:91" ht="27.75" customHeight="1">
      <c r="A28" s="6"/>
      <c r="B28" s="37" t="s">
        <v>100</v>
      </c>
      <c r="C28" s="5"/>
      <c r="D28" s="28">
        <v>0</v>
      </c>
      <c r="E28" s="28"/>
      <c r="F28" s="5"/>
      <c r="G28" s="28">
        <v>0</v>
      </c>
      <c r="H28" s="28"/>
      <c r="I28" s="5"/>
      <c r="J28" s="28">
        <v>0</v>
      </c>
      <c r="K28" s="28"/>
      <c r="L28" s="5"/>
      <c r="M28" s="28">
        <v>0</v>
      </c>
      <c r="N28" s="28"/>
      <c r="O28" s="5"/>
      <c r="P28" s="28">
        <v>0</v>
      </c>
      <c r="Q28" s="28"/>
      <c r="R28" s="5"/>
      <c r="S28" s="28">
        <v>0</v>
      </c>
      <c r="T28" s="28"/>
      <c r="U28" s="5"/>
      <c r="V28" s="28">
        <v>0</v>
      </c>
      <c r="W28" s="28"/>
      <c r="X28" s="5"/>
      <c r="Y28" s="28">
        <v>0</v>
      </c>
      <c r="Z28" s="28"/>
      <c r="AA28" s="5"/>
      <c r="AB28" s="28">
        <v>0</v>
      </c>
      <c r="AC28" s="28"/>
      <c r="AD28" s="5"/>
      <c r="AE28" s="28">
        <v>0</v>
      </c>
      <c r="AF28" s="28"/>
      <c r="AG28" s="28"/>
      <c r="AH28" s="6"/>
      <c r="AI28" s="4" t="s">
        <v>75</v>
      </c>
      <c r="AJ28" s="6"/>
      <c r="AK28" s="37" t="s">
        <v>100</v>
      </c>
      <c r="AL28" s="5"/>
      <c r="AM28" s="28">
        <v>0</v>
      </c>
      <c r="AN28" s="28"/>
      <c r="AO28" s="5"/>
      <c r="AP28" s="28">
        <v>0</v>
      </c>
      <c r="AQ28" s="28"/>
      <c r="AR28" s="5"/>
      <c r="AS28" s="28">
        <v>0</v>
      </c>
      <c r="AT28" s="28"/>
      <c r="AU28" s="5"/>
      <c r="AV28" s="28">
        <v>0</v>
      </c>
      <c r="AW28" s="28"/>
      <c r="AX28" s="5"/>
      <c r="AY28" s="28">
        <v>0</v>
      </c>
      <c r="AZ28" s="28"/>
      <c r="BA28" s="5"/>
      <c r="BB28" s="28">
        <v>0</v>
      </c>
      <c r="BC28" s="28"/>
      <c r="BD28" s="5"/>
      <c r="BE28" s="28">
        <v>0</v>
      </c>
      <c r="BF28" s="28"/>
      <c r="BG28" s="5"/>
      <c r="BH28" s="28">
        <v>0</v>
      </c>
      <c r="BI28" s="28"/>
      <c r="BJ28" s="5"/>
      <c r="BK28" s="28">
        <v>0</v>
      </c>
      <c r="BL28" s="28"/>
      <c r="BM28" s="5"/>
      <c r="BN28" s="5">
        <v>0</v>
      </c>
      <c r="BO28" s="28"/>
      <c r="BP28" s="28"/>
      <c r="BQ28" s="6"/>
      <c r="BR28" s="4" t="s">
        <v>75</v>
      </c>
      <c r="BS28" s="6"/>
      <c r="BT28" s="37" t="s">
        <v>100</v>
      </c>
      <c r="BU28" s="5"/>
      <c r="BV28" s="28">
        <v>0</v>
      </c>
      <c r="BW28" s="28"/>
      <c r="BX28" s="5"/>
      <c r="BY28" s="28">
        <v>0</v>
      </c>
      <c r="BZ28" s="28"/>
      <c r="CA28" s="5"/>
      <c r="CB28" s="28">
        <v>0</v>
      </c>
      <c r="CC28" s="28"/>
      <c r="CD28" s="5"/>
      <c r="CE28" s="28">
        <v>0</v>
      </c>
      <c r="CF28" s="28"/>
      <c r="CG28" s="5"/>
      <c r="CH28" s="28">
        <v>0</v>
      </c>
      <c r="CI28" s="28"/>
      <c r="CJ28" s="28"/>
      <c r="CK28" s="6"/>
      <c r="CL28" s="4" t="s">
        <v>75</v>
      </c>
      <c r="CM28" s="48"/>
    </row>
    <row r="29" spans="1:91" ht="27.75" customHeight="1">
      <c r="A29" s="9">
        <v>8.1</v>
      </c>
      <c r="B29" s="38" t="s">
        <v>101</v>
      </c>
      <c r="C29" s="11">
        <v>625.6357667028728</v>
      </c>
      <c r="D29" s="28">
        <v>152.43421052631578</v>
      </c>
      <c r="E29" s="29">
        <f>D29+C29</f>
        <v>778.0699772291887</v>
      </c>
      <c r="F29" s="11">
        <v>673.7284969964244</v>
      </c>
      <c r="G29" s="28">
        <v>183.1052631578947</v>
      </c>
      <c r="H29" s="29">
        <f>G29+F29</f>
        <v>856.8337601543191</v>
      </c>
      <c r="I29" s="11">
        <v>840.7198505150631</v>
      </c>
      <c r="J29" s="28">
        <v>165.48245614035088</v>
      </c>
      <c r="K29" s="29">
        <f>J29+I29</f>
        <v>1006.202306655414</v>
      </c>
      <c r="L29" s="11">
        <v>963.175296376664</v>
      </c>
      <c r="M29" s="28">
        <v>109.45928500496527</v>
      </c>
      <c r="N29" s="29">
        <f>M29+L29</f>
        <v>1072.6345813816292</v>
      </c>
      <c r="O29" s="11">
        <v>1134.3197703852034</v>
      </c>
      <c r="P29" s="28">
        <v>273.5526315789474</v>
      </c>
      <c r="Q29" s="29">
        <f>P29+O29</f>
        <v>1407.8724019641509</v>
      </c>
      <c r="R29" s="11">
        <v>1271.357152596653</v>
      </c>
      <c r="S29" s="28">
        <v>-6.281396560708703</v>
      </c>
      <c r="T29" s="29">
        <f>S29+R29</f>
        <v>1265.075756035944</v>
      </c>
      <c r="U29" s="11">
        <v>1336.2718184242003</v>
      </c>
      <c r="V29" s="28">
        <v>504.3954174228675</v>
      </c>
      <c r="W29" s="29">
        <f>V29+U29</f>
        <v>1840.6672358470678</v>
      </c>
      <c r="X29" s="11">
        <v>1350.9274018358774</v>
      </c>
      <c r="Y29" s="28">
        <v>3.7251461988304095</v>
      </c>
      <c r="Z29" s="29">
        <f>Y29+X29</f>
        <v>1354.6525480347077</v>
      </c>
      <c r="AA29" s="11">
        <v>1408.4330609270532</v>
      </c>
      <c r="AB29" s="28">
        <v>13.785645933014353</v>
      </c>
      <c r="AC29" s="29">
        <f>AB29+AA29</f>
        <v>1422.2187068600676</v>
      </c>
      <c r="AD29" s="11">
        <v>1771.3728204541903</v>
      </c>
      <c r="AE29" s="28">
        <v>15.914932680538556</v>
      </c>
      <c r="AF29" s="29">
        <f>AE29+AD29</f>
        <v>1787.287753134729</v>
      </c>
      <c r="AG29" s="29"/>
      <c r="AH29" s="9">
        <v>8.1</v>
      </c>
      <c r="AI29" s="10" t="s">
        <v>59</v>
      </c>
      <c r="AJ29" s="9">
        <v>8.1</v>
      </c>
      <c r="AK29" s="38" t="s">
        <v>101</v>
      </c>
      <c r="AL29" s="11">
        <v>1633.430359230741</v>
      </c>
      <c r="AM29" s="28">
        <v>8.626001571091908</v>
      </c>
      <c r="AN29" s="29">
        <f>AM29+AL29</f>
        <v>1642.0563608018329</v>
      </c>
      <c r="AO29" s="11">
        <v>2035.3478094505629</v>
      </c>
      <c r="AP29" s="28">
        <v>-20.382672498941723</v>
      </c>
      <c r="AQ29" s="29">
        <f>AP29+AO29</f>
        <v>2014.9651369516212</v>
      </c>
      <c r="AR29" s="11">
        <v>1716.5720060850533</v>
      </c>
      <c r="AS29" s="28">
        <v>-35.25649566955363</v>
      </c>
      <c r="AT29" s="29">
        <f>AS29+AR29</f>
        <v>1681.3155104154996</v>
      </c>
      <c r="AU29" s="11">
        <v>1980.901974836946</v>
      </c>
      <c r="AV29" s="28">
        <v>139.30475382003397</v>
      </c>
      <c r="AW29" s="29">
        <f>AV29+AU29</f>
        <v>2120.20672865698</v>
      </c>
      <c r="AX29" s="11">
        <v>2795.8242881335286</v>
      </c>
      <c r="AY29" s="28">
        <v>-74.87908961593173</v>
      </c>
      <c r="AZ29" s="29">
        <f>AY29+AX29</f>
        <v>2720.945198517597</v>
      </c>
      <c r="BA29" s="11">
        <v>3836.134533162175</v>
      </c>
      <c r="BB29" s="28">
        <v>223.91461486333858</v>
      </c>
      <c r="BC29" s="29">
        <f>BB29+BA29</f>
        <v>4060.0491480255137</v>
      </c>
      <c r="BD29" s="11">
        <v>3470.223577858245</v>
      </c>
      <c r="BE29" s="28">
        <v>13.706756756756755</v>
      </c>
      <c r="BF29" s="29">
        <f>BE29+BD29</f>
        <v>3483.930334615002</v>
      </c>
      <c r="BG29" s="11">
        <v>2848.538134554399</v>
      </c>
      <c r="BH29" s="28">
        <v>2.9150424448217316</v>
      </c>
      <c r="BI29" s="29">
        <f>BH29+BG29</f>
        <v>2851.453176999221</v>
      </c>
      <c r="BJ29" s="11">
        <v>2841.159705139551</v>
      </c>
      <c r="BK29" s="28">
        <v>117.10580070352714</v>
      </c>
      <c r="BL29" s="29">
        <f>BK29+BJ29</f>
        <v>2958.2655058430782</v>
      </c>
      <c r="BM29" s="11">
        <v>5020.740885164543</v>
      </c>
      <c r="BN29" s="5">
        <v>3.868421052631579</v>
      </c>
      <c r="BO29" s="29">
        <f>BN29+BM29</f>
        <v>5024.609306217175</v>
      </c>
      <c r="BP29" s="29"/>
      <c r="BQ29" s="9">
        <v>8.1</v>
      </c>
      <c r="BR29" s="10" t="s">
        <v>59</v>
      </c>
      <c r="BS29" s="9">
        <v>8.1</v>
      </c>
      <c r="BT29" s="38" t="s">
        <v>101</v>
      </c>
      <c r="BU29" s="11">
        <v>4618.699005941819</v>
      </c>
      <c r="BV29" s="28">
        <v>-79.41954568287102</v>
      </c>
      <c r="BW29" s="29">
        <f>BV29+BU29</f>
        <v>4539.279460258948</v>
      </c>
      <c r="BX29" s="11">
        <v>1753.9251107217033</v>
      </c>
      <c r="BY29" s="28">
        <v>-38.35603058547748</v>
      </c>
      <c r="BZ29" s="29">
        <f>BY29+BX29</f>
        <v>1715.5690801362257</v>
      </c>
      <c r="CA29" s="11">
        <v>2340.3615455007152</v>
      </c>
      <c r="CB29" s="28">
        <v>-19.106554224810463</v>
      </c>
      <c r="CC29" s="29">
        <f>CB29+CA29</f>
        <v>2321.2549912759046</v>
      </c>
      <c r="CD29" s="11">
        <v>3926.3046373271145</v>
      </c>
      <c r="CE29" s="28">
        <v>21.284877157142088</v>
      </c>
      <c r="CF29" s="29">
        <f>CE29+CD29</f>
        <v>3947.5895144842566</v>
      </c>
      <c r="CG29" s="11">
        <v>3110.1400000000003</v>
      </c>
      <c r="CH29" s="28">
        <v>1</v>
      </c>
      <c r="CI29" s="29">
        <f>CH29+CG29</f>
        <v>3111.1400000000003</v>
      </c>
      <c r="CJ29" s="29"/>
      <c r="CK29" s="9">
        <v>8.1</v>
      </c>
      <c r="CL29" s="10" t="s">
        <v>59</v>
      </c>
      <c r="CM29" s="48"/>
    </row>
    <row r="30" spans="1:91" ht="27.75" customHeight="1">
      <c r="A30" s="9">
        <v>8.2</v>
      </c>
      <c r="B30" s="41" t="s">
        <v>102</v>
      </c>
      <c r="C30" s="11">
        <v>1127.398042578132</v>
      </c>
      <c r="D30" s="28">
        <v>0</v>
      </c>
      <c r="E30" s="29">
        <f>D30+C30</f>
        <v>1127.398042578132</v>
      </c>
      <c r="F30" s="11">
        <v>1330.1332503023318</v>
      </c>
      <c r="G30" s="28">
        <v>0</v>
      </c>
      <c r="H30" s="29">
        <f>G30+F30</f>
        <v>1330.1332503023318</v>
      </c>
      <c r="I30" s="11">
        <v>1252.519608848702</v>
      </c>
      <c r="J30" s="28">
        <v>0</v>
      </c>
      <c r="K30" s="29">
        <f>J30+I30</f>
        <v>1252.519608848702</v>
      </c>
      <c r="L30" s="11">
        <v>1927.798659850246</v>
      </c>
      <c r="M30" s="28">
        <v>0</v>
      </c>
      <c r="N30" s="29">
        <f>M30+L30</f>
        <v>1927.798659850246</v>
      </c>
      <c r="O30" s="11">
        <v>1746.5296945180448</v>
      </c>
      <c r="P30" s="28">
        <v>0</v>
      </c>
      <c r="Q30" s="29">
        <f>P30+O30</f>
        <v>1746.5296945180448</v>
      </c>
      <c r="R30" s="11">
        <v>1968.177910422723</v>
      </c>
      <c r="S30" s="28">
        <v>0</v>
      </c>
      <c r="T30" s="29">
        <f>S30+R30</f>
        <v>1968.177910422723</v>
      </c>
      <c r="U30" s="11">
        <v>2387.405454874122</v>
      </c>
      <c r="V30" s="28">
        <v>0</v>
      </c>
      <c r="W30" s="29">
        <f>V30+U30</f>
        <v>2387.405454874122</v>
      </c>
      <c r="X30" s="11">
        <v>2360.216006643348</v>
      </c>
      <c r="Y30" s="28">
        <v>0</v>
      </c>
      <c r="Z30" s="29">
        <f>Y30+X30</f>
        <v>2360.216006643348</v>
      </c>
      <c r="AA30" s="11">
        <v>2321.6767218776304</v>
      </c>
      <c r="AB30" s="28">
        <v>0</v>
      </c>
      <c r="AC30" s="29">
        <f>AB30+AA30</f>
        <v>2321.6767218776304</v>
      </c>
      <c r="AD30" s="11">
        <v>1968.8158993594084</v>
      </c>
      <c r="AE30" s="28">
        <v>0</v>
      </c>
      <c r="AF30" s="29">
        <f>AE30+AD30</f>
        <v>1968.8158993594084</v>
      </c>
      <c r="AG30" s="29"/>
      <c r="AH30" s="9">
        <v>8.2</v>
      </c>
      <c r="AI30" s="10" t="s">
        <v>69</v>
      </c>
      <c r="AJ30" s="9">
        <v>8.2</v>
      </c>
      <c r="AK30" s="41" t="s">
        <v>102</v>
      </c>
      <c r="AL30" s="11">
        <v>1497.5801365212544</v>
      </c>
      <c r="AM30" s="28">
        <v>0</v>
      </c>
      <c r="AN30" s="29">
        <f>AM30+AL30</f>
        <v>1497.5801365212544</v>
      </c>
      <c r="AO30" s="11">
        <v>1922.2155277707789</v>
      </c>
      <c r="AP30" s="28">
        <v>0</v>
      </c>
      <c r="AQ30" s="29">
        <f>AP30+AO30</f>
        <v>1922.2155277707789</v>
      </c>
      <c r="AR30" s="11">
        <v>2016.8636457666723</v>
      </c>
      <c r="AS30" s="28">
        <v>0</v>
      </c>
      <c r="AT30" s="29">
        <f>AS30+AR30</f>
        <v>2016.8636457666723</v>
      </c>
      <c r="AU30" s="11">
        <v>2098.0697479778323</v>
      </c>
      <c r="AV30" s="28">
        <v>0</v>
      </c>
      <c r="AW30" s="29">
        <f>AV30+AU30</f>
        <v>2098.0697479778323</v>
      </c>
      <c r="AX30" s="11">
        <v>2087.585338132787</v>
      </c>
      <c r="AY30" s="28">
        <v>0</v>
      </c>
      <c r="AZ30" s="29">
        <f>AY30+AX30</f>
        <v>2087.585338132787</v>
      </c>
      <c r="BA30" s="11">
        <v>2042.834068574282</v>
      </c>
      <c r="BB30" s="28">
        <v>0</v>
      </c>
      <c r="BC30" s="29">
        <f>BB30+BA30</f>
        <v>2042.834068574282</v>
      </c>
      <c r="BD30" s="11">
        <v>2033.4190024339036</v>
      </c>
      <c r="BE30" s="28">
        <v>0</v>
      </c>
      <c r="BF30" s="29">
        <f>BE30+BD30</f>
        <v>2033.4190024339036</v>
      </c>
      <c r="BG30" s="11">
        <v>1793.8529205651728</v>
      </c>
      <c r="BH30" s="28">
        <v>0</v>
      </c>
      <c r="BI30" s="29">
        <f>BH30+BG30</f>
        <v>1793.8529205651728</v>
      </c>
      <c r="BJ30" s="11">
        <v>1790.2620020162813</v>
      </c>
      <c r="BK30" s="28">
        <v>0</v>
      </c>
      <c r="BL30" s="29">
        <f>BK30+BJ30</f>
        <v>1790.2620020162813</v>
      </c>
      <c r="BM30" s="11">
        <v>2617.009345794392</v>
      </c>
      <c r="BN30" s="5">
        <v>0</v>
      </c>
      <c r="BO30" s="29">
        <f>BN30+BM30</f>
        <v>2617.009345794392</v>
      </c>
      <c r="BP30" s="29"/>
      <c r="BQ30" s="9">
        <v>8.2</v>
      </c>
      <c r="BR30" s="10" t="s">
        <v>69</v>
      </c>
      <c r="BS30" s="9">
        <v>8.2</v>
      </c>
      <c r="BT30" s="41" t="s">
        <v>102</v>
      </c>
      <c r="BU30" s="11">
        <v>1763.7837837837837</v>
      </c>
      <c r="BV30" s="28">
        <v>0</v>
      </c>
      <c r="BW30" s="29">
        <f>BV30+BU30</f>
        <v>1763.7837837837837</v>
      </c>
      <c r="BX30" s="11">
        <v>1585.8315334773217</v>
      </c>
      <c r="BY30" s="28">
        <v>0</v>
      </c>
      <c r="BZ30" s="29">
        <f>BY30+BX30</f>
        <v>1585.8315334773217</v>
      </c>
      <c r="CA30" s="11">
        <v>1812.4481327800831</v>
      </c>
      <c r="CB30" s="28">
        <v>0</v>
      </c>
      <c r="CC30" s="29">
        <f>CB30+CA30</f>
        <v>1812.4481327800831</v>
      </c>
      <c r="CD30" s="11">
        <v>2156.96</v>
      </c>
      <c r="CE30" s="28">
        <v>0</v>
      </c>
      <c r="CF30" s="29">
        <f>CE30+CD30</f>
        <v>2156.96</v>
      </c>
      <c r="CG30" s="11">
        <v>2209</v>
      </c>
      <c r="CH30" s="28">
        <v>0</v>
      </c>
      <c r="CI30" s="29">
        <f>CH30+CG30</f>
        <v>2209</v>
      </c>
      <c r="CJ30" s="29"/>
      <c r="CK30" s="9">
        <v>8.2</v>
      </c>
      <c r="CL30" s="10" t="s">
        <v>69</v>
      </c>
      <c r="CM30" s="48"/>
    </row>
    <row r="31" spans="2:91" ht="27.75" customHeight="1">
      <c r="B31" s="38" t="s">
        <v>103</v>
      </c>
      <c r="C31" s="11"/>
      <c r="D31" s="28">
        <v>0</v>
      </c>
      <c r="E31" s="29"/>
      <c r="F31" s="11"/>
      <c r="G31" s="28">
        <v>0</v>
      </c>
      <c r="H31" s="29"/>
      <c r="I31" s="11"/>
      <c r="J31" s="28">
        <v>0</v>
      </c>
      <c r="K31" s="29"/>
      <c r="L31" s="11"/>
      <c r="M31" s="28">
        <v>0</v>
      </c>
      <c r="N31" s="29"/>
      <c r="O31" s="11"/>
      <c r="P31" s="28">
        <v>0</v>
      </c>
      <c r="Q31" s="29"/>
      <c r="R31" s="11"/>
      <c r="S31" s="28">
        <v>0</v>
      </c>
      <c r="T31" s="29"/>
      <c r="U31" s="11"/>
      <c r="V31" s="28">
        <v>0</v>
      </c>
      <c r="W31" s="29"/>
      <c r="X31" s="11"/>
      <c r="Y31" s="28">
        <v>0</v>
      </c>
      <c r="Z31" s="29"/>
      <c r="AA31" s="11"/>
      <c r="AB31" s="28">
        <v>0</v>
      </c>
      <c r="AC31" s="29"/>
      <c r="AD31" s="11"/>
      <c r="AE31" s="28">
        <v>0</v>
      </c>
      <c r="AF31" s="29"/>
      <c r="AG31" s="29"/>
      <c r="AI31" s="10" t="s">
        <v>70</v>
      </c>
      <c r="AK31" s="38" t="s">
        <v>103</v>
      </c>
      <c r="AL31" s="11"/>
      <c r="AM31" s="28">
        <v>0</v>
      </c>
      <c r="AN31" s="29"/>
      <c r="AO31" s="11"/>
      <c r="AP31" s="28">
        <v>0</v>
      </c>
      <c r="AQ31" s="29"/>
      <c r="AR31" s="11"/>
      <c r="AS31" s="28">
        <v>0</v>
      </c>
      <c r="AT31" s="29"/>
      <c r="AU31" s="11"/>
      <c r="AV31" s="28">
        <v>0</v>
      </c>
      <c r="AW31" s="29"/>
      <c r="AX31" s="11"/>
      <c r="AY31" s="28">
        <v>0</v>
      </c>
      <c r="AZ31" s="29"/>
      <c r="BA31" s="11"/>
      <c r="BB31" s="28">
        <v>0</v>
      </c>
      <c r="BC31" s="29"/>
      <c r="BD31" s="11"/>
      <c r="BE31" s="28">
        <v>0</v>
      </c>
      <c r="BF31" s="29"/>
      <c r="BG31" s="11"/>
      <c r="BH31" s="28">
        <v>0</v>
      </c>
      <c r="BI31" s="29"/>
      <c r="BJ31" s="11"/>
      <c r="BK31" s="28">
        <v>0</v>
      </c>
      <c r="BL31" s="29"/>
      <c r="BM31" s="11"/>
      <c r="BN31" s="5">
        <v>0</v>
      </c>
      <c r="BO31" s="29"/>
      <c r="BP31" s="29"/>
      <c r="BR31" s="10" t="s">
        <v>70</v>
      </c>
      <c r="BT31" s="38" t="s">
        <v>103</v>
      </c>
      <c r="BU31" s="11"/>
      <c r="BV31" s="28">
        <v>0</v>
      </c>
      <c r="BW31" s="29"/>
      <c r="BX31" s="11"/>
      <c r="BY31" s="28">
        <v>0</v>
      </c>
      <c r="BZ31" s="29"/>
      <c r="CA31" s="11"/>
      <c r="CB31" s="28">
        <v>0</v>
      </c>
      <c r="CC31" s="29"/>
      <c r="CD31" s="11"/>
      <c r="CE31" s="28">
        <v>0</v>
      </c>
      <c r="CF31" s="29"/>
      <c r="CG31" s="11"/>
      <c r="CH31" s="28">
        <v>0</v>
      </c>
      <c r="CI31" s="29"/>
      <c r="CJ31" s="29"/>
      <c r="CL31" s="10" t="s">
        <v>70</v>
      </c>
      <c r="CM31" s="48"/>
    </row>
    <row r="32" spans="1:91" ht="27.75" customHeight="1">
      <c r="A32" s="3">
        <v>9</v>
      </c>
      <c r="B32" s="37" t="s">
        <v>114</v>
      </c>
      <c r="C32" s="5">
        <f>C34+C35</f>
        <v>32453.092204816636</v>
      </c>
      <c r="D32" s="28">
        <v>-200.0313818701534</v>
      </c>
      <c r="E32" s="28">
        <f>D32+C32</f>
        <v>32253.06082294648</v>
      </c>
      <c r="F32" s="5">
        <f>F34+F35</f>
        <v>34229.492913213384</v>
      </c>
      <c r="G32" s="28">
        <v>134.60191586083474</v>
      </c>
      <c r="H32" s="28">
        <f>G32+F32</f>
        <v>34364.094829074216</v>
      </c>
      <c r="I32" s="5">
        <f>I34+I35</f>
        <v>39394.64739057362</v>
      </c>
      <c r="J32" s="28">
        <v>298.592741275742</v>
      </c>
      <c r="K32" s="28">
        <f>J32+I32</f>
        <v>39693.240131849365</v>
      </c>
      <c r="L32" s="5">
        <f>L34+L35</f>
        <v>38135.12448313105</v>
      </c>
      <c r="M32" s="28">
        <v>-18.63278900653404</v>
      </c>
      <c r="N32" s="28">
        <f>M32+L32</f>
        <v>38116.49169412451</v>
      </c>
      <c r="O32" s="5">
        <f>O34+O35</f>
        <v>40597.259104328994</v>
      </c>
      <c r="P32" s="28">
        <v>-57.227789101981045</v>
      </c>
      <c r="Q32" s="28">
        <f>P32+O32</f>
        <v>40540.03131522701</v>
      </c>
      <c r="R32" s="5">
        <f>R34+R35</f>
        <v>43109.42052975522</v>
      </c>
      <c r="S32" s="28">
        <v>461.175919635477</v>
      </c>
      <c r="T32" s="28">
        <f>S32+R32</f>
        <v>43570.596449390694</v>
      </c>
      <c r="U32" s="5">
        <f>U34+U35</f>
        <v>48173.5629365878</v>
      </c>
      <c r="V32" s="28">
        <v>223.4716474382094</v>
      </c>
      <c r="W32" s="28">
        <f>V32+U32</f>
        <v>48397.034584026005</v>
      </c>
      <c r="X32" s="5">
        <f>X34+X35</f>
        <v>44378.58903585937</v>
      </c>
      <c r="Y32" s="28">
        <v>-87.88396474672028</v>
      </c>
      <c r="Z32" s="28">
        <f>Y32+X32</f>
        <v>44290.70507111265</v>
      </c>
      <c r="AA32" s="5">
        <f>AA34+AA35</f>
        <v>45972.77487789125</v>
      </c>
      <c r="AB32" s="28">
        <v>173.29212043018964</v>
      </c>
      <c r="AC32" s="28">
        <f>AB32+AA32</f>
        <v>46146.06699832144</v>
      </c>
      <c r="AD32" s="5">
        <f>AD34+AD35</f>
        <v>42193.35121094516</v>
      </c>
      <c r="AE32" s="28">
        <v>-332.29626385393766</v>
      </c>
      <c r="AF32" s="28">
        <f>AE32+AD32</f>
        <v>41861.05494709122</v>
      </c>
      <c r="AG32" s="28"/>
      <c r="AH32" s="3">
        <v>9</v>
      </c>
      <c r="AI32" s="4" t="s">
        <v>76</v>
      </c>
      <c r="AJ32" s="3">
        <v>9</v>
      </c>
      <c r="AK32" s="37" t="s">
        <v>114</v>
      </c>
      <c r="AL32" s="5">
        <f>AL34+AL35</f>
        <v>46932.2891540184</v>
      </c>
      <c r="AM32" s="28">
        <v>249.40627364162455</v>
      </c>
      <c r="AN32" s="28">
        <f>AM32+AL32</f>
        <v>47181.69542766002</v>
      </c>
      <c r="AO32" s="5">
        <f>AO34+AO35</f>
        <v>47612.27793472752</v>
      </c>
      <c r="AP32" s="28">
        <v>-110.72367045816651</v>
      </c>
      <c r="AQ32" s="28">
        <f>AP32+AO32</f>
        <v>47501.554264269354</v>
      </c>
      <c r="AR32" s="5">
        <f>AR34+AR35</f>
        <v>46792.97367319448</v>
      </c>
      <c r="AS32" s="28">
        <v>184.03330540082322</v>
      </c>
      <c r="AT32" s="28">
        <f>AS32+AR32</f>
        <v>46977.0069785953</v>
      </c>
      <c r="AU32" s="5">
        <f>AU34+AU35</f>
        <v>47566.18545572099</v>
      </c>
      <c r="AV32" s="28">
        <v>-94.8991449654699</v>
      </c>
      <c r="AW32" s="28">
        <f>AV32+AU32</f>
        <v>47471.28631075552</v>
      </c>
      <c r="AX32" s="5">
        <f>AX34+AX35</f>
        <v>55627.7225345928</v>
      </c>
      <c r="AY32" s="28">
        <v>634.9464733563217</v>
      </c>
      <c r="AZ32" s="28">
        <f>AY32+AX32</f>
        <v>56262.66900794912</v>
      </c>
      <c r="BA32" s="5">
        <f>BA34+BA35</f>
        <v>53678.83018573831</v>
      </c>
      <c r="BB32" s="28">
        <v>59.334693621270446</v>
      </c>
      <c r="BC32" s="28">
        <f>BB32+BA32</f>
        <v>53738.16487935958</v>
      </c>
      <c r="BD32" s="5">
        <f>BD34+BD35</f>
        <v>50768.593806123434</v>
      </c>
      <c r="BE32" s="28">
        <v>30.677416958440674</v>
      </c>
      <c r="BF32" s="28">
        <f>BE32+BD32</f>
        <v>50799.27122308187</v>
      </c>
      <c r="BG32" s="5">
        <f>BG34+BG35</f>
        <v>48476.39212906732</v>
      </c>
      <c r="BH32" s="28">
        <v>-253.55992529878696</v>
      </c>
      <c r="BI32" s="28">
        <f>BH32+BG32</f>
        <v>48222.83220376853</v>
      </c>
      <c r="BJ32" s="5">
        <f>BJ34+BJ35</f>
        <v>54463.79321943063</v>
      </c>
      <c r="BK32" s="28">
        <v>422.2490327502192</v>
      </c>
      <c r="BL32" s="28">
        <f>BK32+BJ32</f>
        <v>54886.04225218084</v>
      </c>
      <c r="BM32" s="5">
        <f>BM34+BM35</f>
        <v>58137.31400332415</v>
      </c>
      <c r="BN32" s="5">
        <v>2450.6944844120435</v>
      </c>
      <c r="BO32" s="28">
        <f>BN32+BM32</f>
        <v>60588.008487736195</v>
      </c>
      <c r="BP32" s="28"/>
      <c r="BQ32" s="3">
        <v>9</v>
      </c>
      <c r="BR32" s="4" t="s">
        <v>76</v>
      </c>
      <c r="BS32" s="3">
        <v>9</v>
      </c>
      <c r="BT32" s="37" t="s">
        <v>114</v>
      </c>
      <c r="BU32" s="5">
        <f>BU34+BU35</f>
        <v>60873.56303789829</v>
      </c>
      <c r="BV32" s="28">
        <v>4070.3583770962587</v>
      </c>
      <c r="BW32" s="28">
        <f>BV32+BU32</f>
        <v>64943.92141499455</v>
      </c>
      <c r="BX32" s="5">
        <f>BX34+BX35</f>
        <v>72352.77903766598</v>
      </c>
      <c r="BY32" s="28">
        <v>2495.932260618818</v>
      </c>
      <c r="BZ32" s="28">
        <f>BY32+BX32</f>
        <v>74848.7112982848</v>
      </c>
      <c r="CA32" s="5">
        <f>CA34+CA35</f>
        <v>79183.31773074815</v>
      </c>
      <c r="CB32" s="28">
        <v>694.79231994378</v>
      </c>
      <c r="CC32" s="28">
        <f>CB32+CA32</f>
        <v>79878.11005069193</v>
      </c>
      <c r="CD32" s="5">
        <f>CD34+CD35</f>
        <v>76817.32778420339</v>
      </c>
      <c r="CE32" s="28">
        <v>786.3968522842052</v>
      </c>
      <c r="CF32" s="28">
        <f>CE32+CD32</f>
        <v>77603.72463648759</v>
      </c>
      <c r="CG32" s="5">
        <f>CG34+CG35</f>
        <v>94815.75</v>
      </c>
      <c r="CH32" s="28">
        <v>2454</v>
      </c>
      <c r="CI32" s="28">
        <f>CH32+CG32</f>
        <v>97269.75</v>
      </c>
      <c r="CJ32" s="28"/>
      <c r="CK32" s="3">
        <v>9</v>
      </c>
      <c r="CL32" s="4" t="s">
        <v>76</v>
      </c>
      <c r="CM32" s="48"/>
    </row>
    <row r="33" spans="1:91" ht="27.75" customHeight="1">
      <c r="A33" s="6"/>
      <c r="B33" s="47" t="s">
        <v>115</v>
      </c>
      <c r="C33" s="5"/>
      <c r="D33" s="28">
        <v>0</v>
      </c>
      <c r="E33" s="28"/>
      <c r="F33" s="5"/>
      <c r="G33" s="28">
        <v>0</v>
      </c>
      <c r="H33" s="28"/>
      <c r="I33" s="5"/>
      <c r="J33" s="28">
        <v>0</v>
      </c>
      <c r="K33" s="28"/>
      <c r="L33" s="5"/>
      <c r="M33" s="28">
        <v>0</v>
      </c>
      <c r="N33" s="28"/>
      <c r="O33" s="5"/>
      <c r="P33" s="28">
        <v>0</v>
      </c>
      <c r="Q33" s="28"/>
      <c r="R33" s="5"/>
      <c r="S33" s="28">
        <v>0</v>
      </c>
      <c r="T33" s="28"/>
      <c r="U33" s="5"/>
      <c r="V33" s="28">
        <v>0</v>
      </c>
      <c r="W33" s="28"/>
      <c r="X33" s="5"/>
      <c r="Y33" s="28">
        <v>0</v>
      </c>
      <c r="Z33" s="28"/>
      <c r="AA33" s="5"/>
      <c r="AB33" s="28">
        <v>0</v>
      </c>
      <c r="AC33" s="28"/>
      <c r="AD33" s="5"/>
      <c r="AE33" s="28">
        <v>0</v>
      </c>
      <c r="AF33" s="28"/>
      <c r="AG33" s="28"/>
      <c r="AH33" s="6"/>
      <c r="AI33" s="4" t="s">
        <v>77</v>
      </c>
      <c r="AJ33" s="6"/>
      <c r="AK33" s="47" t="s">
        <v>115</v>
      </c>
      <c r="AL33" s="5"/>
      <c r="AM33" s="28">
        <v>0</v>
      </c>
      <c r="AN33" s="28"/>
      <c r="AO33" s="5"/>
      <c r="AP33" s="28">
        <v>0</v>
      </c>
      <c r="AQ33" s="28"/>
      <c r="AR33" s="5"/>
      <c r="AS33" s="28">
        <v>0</v>
      </c>
      <c r="AT33" s="28"/>
      <c r="AU33" s="5"/>
      <c r="AV33" s="28">
        <v>0</v>
      </c>
      <c r="AW33" s="28"/>
      <c r="AX33" s="5"/>
      <c r="AY33" s="28">
        <v>0</v>
      </c>
      <c r="AZ33" s="28"/>
      <c r="BA33" s="5"/>
      <c r="BB33" s="28">
        <v>0</v>
      </c>
      <c r="BC33" s="28"/>
      <c r="BD33" s="5"/>
      <c r="BE33" s="28">
        <v>0</v>
      </c>
      <c r="BF33" s="28"/>
      <c r="BG33" s="5"/>
      <c r="BH33" s="28">
        <v>0</v>
      </c>
      <c r="BI33" s="28"/>
      <c r="BJ33" s="5"/>
      <c r="BK33" s="28">
        <v>0</v>
      </c>
      <c r="BL33" s="28"/>
      <c r="BM33" s="5"/>
      <c r="BN33" s="5">
        <v>0</v>
      </c>
      <c r="BO33" s="28"/>
      <c r="BP33" s="28"/>
      <c r="BQ33" s="6"/>
      <c r="BR33" s="4" t="s">
        <v>77</v>
      </c>
      <c r="BS33" s="6"/>
      <c r="BT33" s="47" t="s">
        <v>115</v>
      </c>
      <c r="BU33" s="5"/>
      <c r="BV33" s="28">
        <v>0</v>
      </c>
      <c r="BW33" s="28"/>
      <c r="BX33" s="5"/>
      <c r="BY33" s="28">
        <v>0</v>
      </c>
      <c r="BZ33" s="28"/>
      <c r="CA33" s="5"/>
      <c r="CB33" s="28">
        <v>0</v>
      </c>
      <c r="CC33" s="28"/>
      <c r="CD33" s="5"/>
      <c r="CE33" s="28">
        <v>0</v>
      </c>
      <c r="CF33" s="28"/>
      <c r="CG33" s="5"/>
      <c r="CH33" s="28">
        <v>0</v>
      </c>
      <c r="CI33" s="28"/>
      <c r="CJ33" s="28"/>
      <c r="CK33" s="6"/>
      <c r="CL33" s="4" t="s">
        <v>77</v>
      </c>
      <c r="CM33" s="48"/>
    </row>
    <row r="34" spans="1:91" ht="27.75" customHeight="1">
      <c r="A34" s="9">
        <v>9.1</v>
      </c>
      <c r="B34" s="38" t="s">
        <v>104</v>
      </c>
      <c r="C34" s="11">
        <v>29721.484399563687</v>
      </c>
      <c r="D34" s="28">
        <v>-205.89305599849422</v>
      </c>
      <c r="E34" s="29">
        <f>D34+C34</f>
        <v>29515.591343565193</v>
      </c>
      <c r="F34" s="11">
        <v>31098.372919240595</v>
      </c>
      <c r="G34" s="28">
        <v>53.958180192708824</v>
      </c>
      <c r="H34" s="29">
        <f>G34+F34</f>
        <v>31152.331099433304</v>
      </c>
      <c r="I34" s="11">
        <v>35953.68989459788</v>
      </c>
      <c r="J34" s="28">
        <v>180.83282010529456</v>
      </c>
      <c r="K34" s="29">
        <f>J34+I34</f>
        <v>36134.52271470318</v>
      </c>
      <c r="L34" s="11">
        <v>34698.6716126143</v>
      </c>
      <c r="M34" s="28">
        <v>48.1248634151184</v>
      </c>
      <c r="N34" s="29">
        <f>M34+L34</f>
        <v>34746.79647602942</v>
      </c>
      <c r="O34" s="11">
        <v>36887.15804568157</v>
      </c>
      <c r="P34" s="28">
        <v>161.87454057812647</v>
      </c>
      <c r="Q34" s="29">
        <f>P34+O34</f>
        <v>37049.032586259695</v>
      </c>
      <c r="R34" s="11">
        <v>39110.258910945544</v>
      </c>
      <c r="S34" s="28">
        <v>405.41551604251526</v>
      </c>
      <c r="T34" s="29">
        <f>S34+R34</f>
        <v>39515.67442698806</v>
      </c>
      <c r="U34" s="11">
        <v>43962.50790263018</v>
      </c>
      <c r="V34" s="28">
        <v>191.04112446607724</v>
      </c>
      <c r="W34" s="29">
        <f>V34+U34</f>
        <v>44153.54902709626</v>
      </c>
      <c r="X34" s="11">
        <v>40309.05689740653</v>
      </c>
      <c r="Y34" s="28">
        <v>-125.41631071818802</v>
      </c>
      <c r="Z34" s="29">
        <f>Y34+X34</f>
        <v>40183.64058668834</v>
      </c>
      <c r="AA34" s="11">
        <v>41625.51803946601</v>
      </c>
      <c r="AB34" s="28">
        <v>68.5414721366842</v>
      </c>
      <c r="AC34" s="29">
        <f>AB34+AA34</f>
        <v>41694.059511602696</v>
      </c>
      <c r="AD34" s="11">
        <v>37864.65431764622</v>
      </c>
      <c r="AE34" s="28">
        <v>-390.8322240985399</v>
      </c>
      <c r="AF34" s="29">
        <f>AE34+AD34</f>
        <v>37473.822093547686</v>
      </c>
      <c r="AG34" s="29"/>
      <c r="AH34" s="9">
        <v>9.1</v>
      </c>
      <c r="AI34" s="10" t="s">
        <v>78</v>
      </c>
      <c r="AJ34" s="9">
        <v>9.1</v>
      </c>
      <c r="AK34" s="38" t="s">
        <v>104</v>
      </c>
      <c r="AL34" s="11">
        <v>42582.32036813166</v>
      </c>
      <c r="AM34" s="28">
        <v>246.45763385318378</v>
      </c>
      <c r="AN34" s="29">
        <f>AM34+AL34</f>
        <v>42828.77800198484</v>
      </c>
      <c r="AO34" s="11">
        <v>43624.573965806776</v>
      </c>
      <c r="AP34" s="28">
        <v>-51.04152180391384</v>
      </c>
      <c r="AQ34" s="29">
        <f>AP34+AO34</f>
        <v>43573.53244400286</v>
      </c>
      <c r="AR34" s="11">
        <v>42509.75886482532</v>
      </c>
      <c r="AS34" s="28">
        <v>160.4162113837292</v>
      </c>
      <c r="AT34" s="29">
        <f>AS34+AR34</f>
        <v>42670.17507620905</v>
      </c>
      <c r="AU34" s="11">
        <v>43489.947759690396</v>
      </c>
      <c r="AV34" s="28">
        <v>7.291645971987691</v>
      </c>
      <c r="AW34" s="29">
        <f>AV34+AU34</f>
        <v>43497.23940566238</v>
      </c>
      <c r="AX34" s="11">
        <v>51352.99768110043</v>
      </c>
      <c r="AY34" s="28">
        <v>555.6234230654613</v>
      </c>
      <c r="AZ34" s="29">
        <f>AY34+AX34</f>
        <v>51908.62110416589</v>
      </c>
      <c r="BA34" s="11">
        <v>49602.02827396194</v>
      </c>
      <c r="BB34" s="28">
        <v>53.958180192708824</v>
      </c>
      <c r="BC34" s="29">
        <f>BB34+BA34</f>
        <v>49655.986454154656</v>
      </c>
      <c r="BD34" s="11">
        <v>46186.62472442899</v>
      </c>
      <c r="BE34" s="28">
        <v>78.74977649746688</v>
      </c>
      <c r="BF34" s="29">
        <f>BE34+BD34</f>
        <v>46265.37450092646</v>
      </c>
      <c r="BG34" s="11">
        <v>44244.834246298575</v>
      </c>
      <c r="BH34" s="28">
        <v>-255.20760901956874</v>
      </c>
      <c r="BI34" s="29">
        <f>BH34+BG34</f>
        <v>43989.626637279005</v>
      </c>
      <c r="BJ34" s="11">
        <v>49658.31152895203</v>
      </c>
      <c r="BK34" s="28">
        <v>433.1237707360683</v>
      </c>
      <c r="BL34" s="29">
        <f>BK34+BJ34</f>
        <v>50091.4352996881</v>
      </c>
      <c r="BM34" s="11">
        <v>51925.77286938419</v>
      </c>
      <c r="BN34" s="5">
        <v>2053.3275057117316</v>
      </c>
      <c r="BO34" s="29">
        <f>BN34+BM34</f>
        <v>53979.10037509592</v>
      </c>
      <c r="BP34" s="29"/>
      <c r="BQ34" s="9">
        <v>9.1</v>
      </c>
      <c r="BR34" s="10" t="s">
        <v>78</v>
      </c>
      <c r="BS34" s="9">
        <v>9.1</v>
      </c>
      <c r="BT34" s="38" t="s">
        <v>104</v>
      </c>
      <c r="BU34" s="11">
        <v>54330.4417577937</v>
      </c>
      <c r="BV34" s="28">
        <v>4374.987583192609</v>
      </c>
      <c r="BW34" s="29">
        <f>BV34+BU34</f>
        <v>58705.42934098631</v>
      </c>
      <c r="BX34" s="11">
        <v>65830.72280311788</v>
      </c>
      <c r="BY34" s="28">
        <v>2468.9513261150296</v>
      </c>
      <c r="BZ34" s="29">
        <f>BY34+BX34</f>
        <v>68299.67412923291</v>
      </c>
      <c r="CA34" s="11">
        <v>71497.5617019545</v>
      </c>
      <c r="CB34" s="28">
        <v>625.6232243965424</v>
      </c>
      <c r="CC34" s="29">
        <f>CB34+CA34</f>
        <v>72123.18492635104</v>
      </c>
      <c r="CD34" s="11">
        <v>68192.06197342306</v>
      </c>
      <c r="CE34" s="28">
        <v>961.0389391079771</v>
      </c>
      <c r="CF34" s="29">
        <f>CE34+CD34</f>
        <v>69153.10091253104</v>
      </c>
      <c r="CG34" s="11">
        <v>83744</v>
      </c>
      <c r="CH34" s="28">
        <v>2297</v>
      </c>
      <c r="CI34" s="29">
        <f>CH34+CG34</f>
        <v>86041</v>
      </c>
      <c r="CJ34" s="29"/>
      <c r="CK34" s="9">
        <v>9.1</v>
      </c>
      <c r="CL34" s="10" t="s">
        <v>78</v>
      </c>
      <c r="CM34" s="48"/>
    </row>
    <row r="35" spans="1:91" ht="27.75" customHeight="1">
      <c r="A35" s="9">
        <v>9.2</v>
      </c>
      <c r="B35" s="39" t="s">
        <v>105</v>
      </c>
      <c r="C35" s="11">
        <v>2731.6078052529474</v>
      </c>
      <c r="D35" s="28">
        <v>5.861674128340796</v>
      </c>
      <c r="E35" s="29">
        <f>D35+C35</f>
        <v>2737.4694793812882</v>
      </c>
      <c r="F35" s="11">
        <v>3131.119993972789</v>
      </c>
      <c r="G35" s="28">
        <v>80.64373566812591</v>
      </c>
      <c r="H35" s="29">
        <f>G35+F35</f>
        <v>3211.763729640915</v>
      </c>
      <c r="I35" s="11">
        <v>3440.957495975741</v>
      </c>
      <c r="J35" s="28">
        <v>117.75992117044748</v>
      </c>
      <c r="K35" s="29">
        <f>J35+I35</f>
        <v>3558.7174171461884</v>
      </c>
      <c r="L35" s="11">
        <v>3436.4528705167436</v>
      </c>
      <c r="M35" s="28">
        <v>-66.75765242165244</v>
      </c>
      <c r="N35" s="29">
        <f>M35+L35</f>
        <v>3369.695218095091</v>
      </c>
      <c r="O35" s="11">
        <v>3710.101058647423</v>
      </c>
      <c r="P35" s="28">
        <v>-219.10232968010752</v>
      </c>
      <c r="Q35" s="29">
        <f>P35+O35</f>
        <v>3490.9987289673154</v>
      </c>
      <c r="R35" s="11">
        <v>3999.1616188096723</v>
      </c>
      <c r="S35" s="28">
        <v>55.76040359296174</v>
      </c>
      <c r="T35" s="29">
        <f>S35+R35</f>
        <v>4054.922022402634</v>
      </c>
      <c r="U35" s="11">
        <v>4211.055033957615</v>
      </c>
      <c r="V35" s="28">
        <v>32.43052297213217</v>
      </c>
      <c r="W35" s="29">
        <f>V35+U35</f>
        <v>4243.485556929747</v>
      </c>
      <c r="X35" s="11">
        <v>4069.532138452834</v>
      </c>
      <c r="Y35" s="28">
        <v>37.532345971467734</v>
      </c>
      <c r="Z35" s="29">
        <f>Y35+X35</f>
        <v>4107.064484424302</v>
      </c>
      <c r="AA35" s="11">
        <v>4347.2568384252345</v>
      </c>
      <c r="AB35" s="28">
        <v>104.75064829350544</v>
      </c>
      <c r="AC35" s="29">
        <f>AB35+AA35</f>
        <v>4452.0074867187395</v>
      </c>
      <c r="AD35" s="11">
        <v>4328.69689329894</v>
      </c>
      <c r="AE35" s="28">
        <v>58.53596024460222</v>
      </c>
      <c r="AF35" s="29">
        <f>AE35+AD35</f>
        <v>4387.232853543543</v>
      </c>
      <c r="AG35" s="29"/>
      <c r="AH35" s="9">
        <v>9.2</v>
      </c>
      <c r="AI35" s="10" t="s">
        <v>61</v>
      </c>
      <c r="AJ35" s="9">
        <v>9.2</v>
      </c>
      <c r="AK35" s="39" t="s">
        <v>105</v>
      </c>
      <c r="AL35" s="11">
        <v>4349.968785886743</v>
      </c>
      <c r="AM35" s="28">
        <v>2.9486397884407833</v>
      </c>
      <c r="AN35" s="29">
        <f>AM35+AL35</f>
        <v>4352.917425675184</v>
      </c>
      <c r="AO35" s="11">
        <v>3987.703968920745</v>
      </c>
      <c r="AP35" s="28">
        <v>-59.68214865425267</v>
      </c>
      <c r="AQ35" s="29">
        <f>AP35+AO35</f>
        <v>3928.0218202664923</v>
      </c>
      <c r="AR35" s="11">
        <v>4283.214808369156</v>
      </c>
      <c r="AS35" s="28">
        <v>23.61709401709402</v>
      </c>
      <c r="AT35" s="29">
        <f>AS35+AR35</f>
        <v>4306.8319023862505</v>
      </c>
      <c r="AU35" s="11">
        <v>4076.237696030595</v>
      </c>
      <c r="AV35" s="28">
        <v>-102.19079093745759</v>
      </c>
      <c r="AW35" s="29">
        <f>AV35+AU35</f>
        <v>3974.0469050931374</v>
      </c>
      <c r="AX35" s="11">
        <v>4274.724853492372</v>
      </c>
      <c r="AY35" s="28">
        <v>79.32305029086032</v>
      </c>
      <c r="AZ35" s="29">
        <f>AY35+AX35</f>
        <v>4354.047903783232</v>
      </c>
      <c r="BA35" s="11">
        <v>4076.8019117763693</v>
      </c>
      <c r="BB35" s="28">
        <v>5.376513428561622</v>
      </c>
      <c r="BC35" s="29">
        <f>BB35+BA35</f>
        <v>4082.178425204931</v>
      </c>
      <c r="BD35" s="11">
        <v>4581.9690816944385</v>
      </c>
      <c r="BE35" s="28">
        <v>-48.07235953902621</v>
      </c>
      <c r="BF35" s="29">
        <f>BE35+BD35</f>
        <v>4533.896722155412</v>
      </c>
      <c r="BG35" s="11">
        <v>4231.557882768745</v>
      </c>
      <c r="BH35" s="28">
        <v>1.6476837207817603</v>
      </c>
      <c r="BI35" s="29">
        <f>BH35+BG35</f>
        <v>4233.205566489527</v>
      </c>
      <c r="BJ35" s="11">
        <v>4805.481690478598</v>
      </c>
      <c r="BK35" s="28">
        <v>-10.874737985849098</v>
      </c>
      <c r="BL35" s="29">
        <f>BK35+BJ35</f>
        <v>4794.606952492749</v>
      </c>
      <c r="BM35" s="11">
        <v>6211.541133939959</v>
      </c>
      <c r="BN35" s="5">
        <v>397.366978700312</v>
      </c>
      <c r="BO35" s="29">
        <f>BN35+BM35</f>
        <v>6608.908112640271</v>
      </c>
      <c r="BP35" s="29"/>
      <c r="BQ35" s="9">
        <v>9.2</v>
      </c>
      <c r="BR35" s="10" t="s">
        <v>61</v>
      </c>
      <c r="BS35" s="9">
        <v>9.2</v>
      </c>
      <c r="BT35" s="39" t="s">
        <v>105</v>
      </c>
      <c r="BU35" s="11">
        <v>6543.121280104592</v>
      </c>
      <c r="BV35" s="28">
        <v>-304.6292060963507</v>
      </c>
      <c r="BW35" s="29">
        <f>BV35+BU35</f>
        <v>6238.492074008242</v>
      </c>
      <c r="BX35" s="11">
        <v>6522.0562345481</v>
      </c>
      <c r="BY35" s="28">
        <v>26.980934503788465</v>
      </c>
      <c r="BZ35" s="29">
        <f>BY35+BX35</f>
        <v>6549.037169051889</v>
      </c>
      <c r="CA35" s="11">
        <v>7685.756028793648</v>
      </c>
      <c r="CB35" s="28">
        <v>69.16909554723763</v>
      </c>
      <c r="CC35" s="29">
        <f>CB35+CA35</f>
        <v>7754.925124340885</v>
      </c>
      <c r="CD35" s="11">
        <v>8625.265810780325</v>
      </c>
      <c r="CE35" s="28">
        <v>-174.64208682377182</v>
      </c>
      <c r="CF35" s="29">
        <f>CE35+CD35</f>
        <v>8450.623723956554</v>
      </c>
      <c r="CG35" s="11">
        <v>11071.75</v>
      </c>
      <c r="CH35" s="28">
        <v>157</v>
      </c>
      <c r="CI35" s="29">
        <f>CH35+CG35</f>
        <v>11228.75</v>
      </c>
      <c r="CJ35" s="29"/>
      <c r="CK35" s="9">
        <v>9.2</v>
      </c>
      <c r="CL35" s="10" t="s">
        <v>61</v>
      </c>
      <c r="CM35" s="48"/>
    </row>
    <row r="36" spans="1:91" s="2" customFormat="1" ht="27" customHeight="1">
      <c r="A36" s="13">
        <v>10</v>
      </c>
      <c r="B36" s="42" t="s">
        <v>116</v>
      </c>
      <c r="C36" s="15">
        <f>C9+C13+C14+C17+C18+C19+C22+C27+C32</f>
        <v>95090.19512172023</v>
      </c>
      <c r="D36" s="30">
        <v>458.3119530522183</v>
      </c>
      <c r="E36" s="30">
        <f>E9+E13+E14+E17+E18+E19+E22+E27+E32</f>
        <v>95548.50707477245</v>
      </c>
      <c r="F36" s="15">
        <f>F9+F13+F14+F17+F18+F19+F22+F27+F32</f>
        <v>106020.5325151006</v>
      </c>
      <c r="G36" s="30">
        <v>8624.365872827113</v>
      </c>
      <c r="H36" s="30">
        <f>H9+H13+H14+H17+H18+H19+H22+H27+H32</f>
        <v>114644.89838792771</v>
      </c>
      <c r="I36" s="15">
        <f>I9+I13+I14+I17+I18+I19+I22+I27+I32</f>
        <v>120607.42744744367</v>
      </c>
      <c r="J36" s="30">
        <v>4714.611837763468</v>
      </c>
      <c r="K36" s="30">
        <f>K9+K13+K14+K17+K18+K19+K22+K27+K32</f>
        <v>125322.03928520715</v>
      </c>
      <c r="L36" s="15">
        <f>L9+L13+L14+L17+L18+L19+L22+L27+L32</f>
        <v>124182.02980915159</v>
      </c>
      <c r="M36" s="30">
        <v>1615.1630312417144</v>
      </c>
      <c r="N36" s="30">
        <f>N9+N13+N14+N17+N18+N19+N22+N27+N32</f>
        <v>125797.19284039328</v>
      </c>
      <c r="O36" s="15">
        <f>O9+O13+O14+O17+O18+O19+O22+O27+O32</f>
        <v>127827.24401067768</v>
      </c>
      <c r="P36" s="30">
        <v>6536.038161788406</v>
      </c>
      <c r="Q36" s="30">
        <f>Q9+Q13+Q14+Q17+Q18+Q19+Q22+Q27+Q32</f>
        <v>134363.28217246608</v>
      </c>
      <c r="R36" s="15">
        <f>R9+R13+R14+R17+R18+R19+R22+R27+R32</f>
        <v>132379.22600422264</v>
      </c>
      <c r="S36" s="30">
        <v>6572.363946576807</v>
      </c>
      <c r="T36" s="30">
        <f>T9+T13+T14+T17+T18+T19+T22+T27+T32</f>
        <v>138951.58995079948</v>
      </c>
      <c r="U36" s="15">
        <f>U9+U13+U14+U17+U18+U19+U22+U27+U32</f>
        <v>152088.24992354328</v>
      </c>
      <c r="V36" s="30">
        <v>2905.397534797278</v>
      </c>
      <c r="W36" s="30">
        <f>W9+W13+W14+W17+W18+W19+W22+W27+W32</f>
        <v>154993.64745834054</v>
      </c>
      <c r="X36" s="15">
        <f>X9+X13+X14+X17+X18+X19+X22+X27+X32</f>
        <v>144085.07769266202</v>
      </c>
      <c r="Y36" s="30">
        <v>-5099.833856362997</v>
      </c>
      <c r="Z36" s="30">
        <f>Z9+Z13+Z14+Z17+Z18+Z19+Z22+Z27+Z32</f>
        <v>138985.24383629902</v>
      </c>
      <c r="AA36" s="15">
        <f>AA9+AA13+AA14+AA17+AA18+AA19+AA22+AA27+AA32</f>
        <v>149671.80849786702</v>
      </c>
      <c r="AB36" s="30">
        <v>-770.7995420082927</v>
      </c>
      <c r="AC36" s="30">
        <f>AC9+AC13+AC14+AC17+AC18+AC19+AC22+AC27+AC32</f>
        <v>148901.00895585874</v>
      </c>
      <c r="AD36" s="15">
        <f>AD9+AD13+AD14+AD17+AD18+AD19+AD22+AD27+AD32</f>
        <v>145879.29494670662</v>
      </c>
      <c r="AE36" s="30">
        <v>5283.289534551378</v>
      </c>
      <c r="AF36" s="30">
        <f>AF9+AF13+AF14+AF17+AF18+AF19+AF22+AF27+AF32</f>
        <v>151162.584481258</v>
      </c>
      <c r="AG36" s="30"/>
      <c r="AH36" s="13">
        <v>10</v>
      </c>
      <c r="AI36" s="14" t="s">
        <v>79</v>
      </c>
      <c r="AJ36" s="13">
        <v>10</v>
      </c>
      <c r="AK36" s="42" t="s">
        <v>116</v>
      </c>
      <c r="AL36" s="15">
        <f>AL9+AL13+AL14+AL17+AL18+AL19+AL22+AL27+AL32</f>
        <v>153672.02766191468</v>
      </c>
      <c r="AM36" s="30">
        <v>5253.695915671634</v>
      </c>
      <c r="AN36" s="30">
        <f>AN9+AN13+AN14+AN17+AN18+AN19+AN22+AN27+AN32</f>
        <v>158925.72357758632</v>
      </c>
      <c r="AO36" s="15">
        <f>AO9+AO13+AO14+AO17+AO18+AO19+AO22+AO27+AO32</f>
        <v>158621.9693509132</v>
      </c>
      <c r="AP36" s="30">
        <v>-4650.0391323439235</v>
      </c>
      <c r="AQ36" s="30">
        <f>AQ9+AQ13+AQ14+AQ17+AQ18+AQ19+AQ22+AQ27+AQ32</f>
        <v>153971.9302185693</v>
      </c>
      <c r="AR36" s="15">
        <f>AR9+AR13+AR14+AR17+AR18+AR19+AR22+AR27+AR32</f>
        <v>148974.4878688763</v>
      </c>
      <c r="AS36" s="30">
        <v>5582.5986852870665</v>
      </c>
      <c r="AT36" s="30">
        <f>AT9+AT13+AT14+AT17+AT18+AT19+AT22+AT27+AT32</f>
        <v>154557.08655416337</v>
      </c>
      <c r="AU36" s="15">
        <f>AU9+AU13+AU14+AU17+AU18+AU19+AU22+AU27+AU32</f>
        <v>155935.06403608987</v>
      </c>
      <c r="AV36" s="30">
        <v>3100.8775068515433</v>
      </c>
      <c r="AW36" s="30">
        <f>AW9+AW13+AW14+AW17+AW18+AW19+AW22+AW27+AW32</f>
        <v>159035.9415429414</v>
      </c>
      <c r="AX36" s="15">
        <f>AX9+AX13+AX14+AX17+AX18+AX19+AX22+AX27+AX32</f>
        <v>180307.99921047123</v>
      </c>
      <c r="AY36" s="30">
        <v>-743.8973134481226</v>
      </c>
      <c r="AZ36" s="30">
        <f>AZ9+AZ13+AZ14+AZ17+AZ18+AZ19+AZ22+AZ27+AZ32</f>
        <v>179564.10189702315</v>
      </c>
      <c r="BA36" s="15">
        <f>BA9+BA13+BA14+BA17+BA18+BA19+BA22+BA27+BA32</f>
        <v>169972.9963376425</v>
      </c>
      <c r="BB36" s="30">
        <v>-590.0739190080508</v>
      </c>
      <c r="BC36" s="30">
        <f>BC9+BC13+BC14+BC17+BC18+BC19+BC22+BC27+BC32</f>
        <v>169382.9224186344</v>
      </c>
      <c r="BD36" s="15">
        <f>BD9+BD13+BD14+BD17+BD18+BD19+BD22+BD27+BD32</f>
        <v>158594.15397620696</v>
      </c>
      <c r="BE36" s="30">
        <v>928.4482445900173</v>
      </c>
      <c r="BF36" s="30">
        <f>BF9+BF13+BF14+BF17+BF18+BF19+BF22+BF27+BF32</f>
        <v>159522.60222079698</v>
      </c>
      <c r="BG36" s="15">
        <f>BG9+BG13+BG14+BG17+BG18+BG19+BG22+BG27+BG32</f>
        <v>153694.45474337682</v>
      </c>
      <c r="BH36" s="30">
        <v>4231.818854508268</v>
      </c>
      <c r="BI36" s="30">
        <f>BI9+BI13+BI14+BI17+BI18+BI19+BI22+BI27+BI32</f>
        <v>157926.27359788507</v>
      </c>
      <c r="BJ36" s="15">
        <f>BJ9+BJ13+BJ14+BJ17+BJ18+BJ19+BJ22+BJ27+BJ32</f>
        <v>167208.11540056046</v>
      </c>
      <c r="BK36" s="30">
        <v>2503.636468625042</v>
      </c>
      <c r="BL36" s="30">
        <f>BL9+BL13+BL14+BL17+BL18+BL19+BL22+BL27+BL32</f>
        <v>169711.75186918548</v>
      </c>
      <c r="BM36" s="15">
        <f>BM9+BM13+BM14+BM17+BM18+BM19+BM22+BM27+BM32</f>
        <v>171937.95186956326</v>
      </c>
      <c r="BN36" s="15">
        <v>19127.502713253783</v>
      </c>
      <c r="BO36" s="30">
        <f>BO9+BO13+BO14+BO17+BO18+BO19+BO22+BO27+BO32</f>
        <v>191065.45458281707</v>
      </c>
      <c r="BP36" s="30"/>
      <c r="BQ36" s="13">
        <v>10</v>
      </c>
      <c r="BR36" s="14" t="s">
        <v>79</v>
      </c>
      <c r="BS36" s="13">
        <v>10</v>
      </c>
      <c r="BT36" s="42" t="s">
        <v>116</v>
      </c>
      <c r="BU36" s="15">
        <f>BU9+BU13+BU14+BU17+BU18+BU19+BU22+BU27+BU32</f>
        <v>174737.40223680757</v>
      </c>
      <c r="BV36" s="30">
        <v>10729.12649415247</v>
      </c>
      <c r="BW36" s="30">
        <f>BW9+BW13+BW14+BW17+BW18+BW19+BW22+BW27+BW32</f>
        <v>185466.52873096004</v>
      </c>
      <c r="BX36" s="15">
        <f>BX9+BX13+BX14+BX17+BX18+BX19+BX22+BX27+BX32</f>
        <v>184306.23179001838</v>
      </c>
      <c r="BY36" s="30">
        <v>10207.18571995608</v>
      </c>
      <c r="BZ36" s="30">
        <f>BZ9+BZ13+BZ14+BZ17+BZ18+BZ19+BZ22+BZ27+BZ32</f>
        <v>194513.41750997445</v>
      </c>
      <c r="CA36" s="15">
        <f>CA9+CA13+CA14+CA17+CA18+CA19+CA22+CA27+CA32</f>
        <v>187346.27036483109</v>
      </c>
      <c r="CB36" s="30">
        <v>-5326.709190495484</v>
      </c>
      <c r="CC36" s="30">
        <f>CC9+CC13+CC14+CC17+CC18+CC19+CC22+CC27+CC32</f>
        <v>182019.5611743356</v>
      </c>
      <c r="CD36" s="15">
        <f>CD9+CD13+CD14+CD17+CD18+CD19+CD22+CD27+CD32</f>
        <v>202863.34603483125</v>
      </c>
      <c r="CE36" s="30">
        <v>-3021.7128063806017</v>
      </c>
      <c r="CF36" s="30">
        <f>CF9+CF13+CF14+CF17+CF18+CF19+CF22+CF27+CF32</f>
        <v>199841.63322845066</v>
      </c>
      <c r="CG36" s="15">
        <f>CG9+CG13+CG14+CG17+CG18+CG19+CG22+CG27+CG32</f>
        <v>224108.34999999998</v>
      </c>
      <c r="CH36" s="30">
        <v>16472</v>
      </c>
      <c r="CI36" s="30">
        <f>CI9+CI13+CI14+CI17+CI18+CI19+CI22+CI27+CI32</f>
        <v>240580.34999999998</v>
      </c>
      <c r="CJ36" s="30"/>
      <c r="CK36" s="13">
        <v>10</v>
      </c>
      <c r="CL36" s="14" t="s">
        <v>79</v>
      </c>
      <c r="CM36" s="48"/>
    </row>
    <row r="37" spans="2:22" ht="17.25" hidden="1">
      <c r="B37" s="3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3:22" ht="15.7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3:22" ht="15.7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3:22" ht="15.7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3:22" ht="15.7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3:22" ht="15.7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3:22" ht="15.7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</sheetData>
  <sheetProtection/>
  <mergeCells count="54">
    <mergeCell ref="A1:Q1"/>
    <mergeCell ref="R1:AI1"/>
    <mergeCell ref="A4:B7"/>
    <mergeCell ref="A8:B8"/>
    <mergeCell ref="O3:Q3"/>
    <mergeCell ref="AH8:AI8"/>
    <mergeCell ref="AA4:AC4"/>
    <mergeCell ref="U4:W4"/>
    <mergeCell ref="A2:Q2"/>
    <mergeCell ref="C4:E4"/>
    <mergeCell ref="F4:H4"/>
    <mergeCell ref="I4:K4"/>
    <mergeCell ref="L4:N4"/>
    <mergeCell ref="O4:Q4"/>
    <mergeCell ref="BA1:BR1"/>
    <mergeCell ref="BA2:BR2"/>
    <mergeCell ref="CD3:CE3"/>
    <mergeCell ref="AJ2:AZ2"/>
    <mergeCell ref="AX3:AZ3"/>
    <mergeCell ref="BS1:CC1"/>
    <mergeCell ref="BS2:CC2"/>
    <mergeCell ref="BA3:BC3"/>
    <mergeCell ref="R2:AI2"/>
    <mergeCell ref="AH4:AI7"/>
    <mergeCell ref="AJ4:AK7"/>
    <mergeCell ref="AJ1:AZ1"/>
    <mergeCell ref="R3:T3"/>
    <mergeCell ref="R4:T4"/>
    <mergeCell ref="X4:Z4"/>
    <mergeCell ref="AL4:AN4"/>
    <mergeCell ref="CA4:CC4"/>
    <mergeCell ref="AD4:AF4"/>
    <mergeCell ref="BQ4:BR7"/>
    <mergeCell ref="BA4:BC4"/>
    <mergeCell ref="BD4:BF4"/>
    <mergeCell ref="BG4:BI4"/>
    <mergeCell ref="BJ4:BL4"/>
    <mergeCell ref="AR4:AT4"/>
    <mergeCell ref="AO4:AQ4"/>
    <mergeCell ref="BS8:BT8"/>
    <mergeCell ref="BS4:BT7"/>
    <mergeCell ref="BU4:BW4"/>
    <mergeCell ref="BX4:BZ4"/>
    <mergeCell ref="AJ8:AK8"/>
    <mergeCell ref="BQ8:BR8"/>
    <mergeCell ref="BM4:BO4"/>
    <mergeCell ref="AU4:AW4"/>
    <mergeCell ref="AX4:AZ4"/>
    <mergeCell ref="CK4:CL7"/>
    <mergeCell ref="CK8:CL8"/>
    <mergeCell ref="CD1:CL1"/>
    <mergeCell ref="CD2:CL2"/>
    <mergeCell ref="CD4:CF4"/>
    <mergeCell ref="CG4:CI4"/>
  </mergeCells>
  <printOptions horizontalCentered="1"/>
  <pageMargins left="0.75" right="0.75" top="1" bottom="1" header="0.5" footer="0.5"/>
  <pageSetup firstPageNumber="196" useFirstPageNumber="1" horizontalDpi="600" verticalDpi="600" orientation="portrait" pageOrder="overThenDown" paperSize="9" scale="64" r:id="rId1"/>
  <headerFooter alignWithMargins="0">
    <oddHeader>&amp;R&amp;"Arial Narrow,Regular"&amp;14&amp;P</oddHeader>
  </headerFooter>
  <colBreaks count="5" manualBreakCount="5">
    <brk id="17" max="35" man="1"/>
    <brk id="35" max="35" man="1"/>
    <brk id="52" max="35" man="1"/>
    <brk id="70" max="35" man="1"/>
    <brk id="8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S. Sastry</dc:creator>
  <cp:keywords/>
  <dc:description/>
  <cp:lastModifiedBy>Mr S K Mittal</cp:lastModifiedBy>
  <cp:lastPrinted>2012-07-06T06:32:48Z</cp:lastPrinted>
  <dcterms:created xsi:type="dcterms:W3CDTF">2007-02-26T10:41:01Z</dcterms:created>
  <dcterms:modified xsi:type="dcterms:W3CDTF">2013-03-21T11:23:42Z</dcterms:modified>
  <cp:category/>
  <cp:version/>
  <cp:contentType/>
  <cp:contentStatus/>
</cp:coreProperties>
</file>