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1"/>
  </bookViews>
  <sheets>
    <sheet name="1960-61 to 1979-80" sheetId="1" r:id="rId1"/>
    <sheet name="1980-81 to 2004-05" sheetId="2" r:id="rId2"/>
  </sheets>
  <definedNames>
    <definedName name="_xlnm.Print_Area" localSheetId="0">'1960-61 to 1979-80'!$A$1:$Y$35</definedName>
    <definedName name="_xlnm.Print_Area" localSheetId="1">'1980-81 to 2004-05'!$A$1:$CL$36</definedName>
  </definedNames>
  <calcPr fullCalcOnLoad="1"/>
</workbook>
</file>

<file path=xl/sharedStrings.xml><?xml version="1.0" encoding="utf-8"?>
<sst xmlns="http://schemas.openxmlformats.org/spreadsheetml/2006/main" count="529" uniqueCount="127">
  <si>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</si>
  <si>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</si>
  <si>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</si>
  <si>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</si>
  <si>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</si>
  <si>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</si>
  <si>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</si>
  <si>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</si>
  <si>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</si>
  <si>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</si>
  <si>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</si>
  <si>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</si>
  <si>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</si>
  <si>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</si>
  <si>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</si>
  <si>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</si>
  <si>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</si>
  <si>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</si>
  <si>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</si>
  <si>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</si>
  <si>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CIS</t>
  </si>
  <si>
    <t>Industry</t>
  </si>
  <si>
    <t>NFCF</t>
  </si>
  <si>
    <t>NCF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</si>
  <si>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</si>
  <si>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</si>
  <si>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</si>
  <si>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</si>
  <si>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</si>
  <si>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</si>
  <si>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</si>
  <si>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</si>
  <si>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</si>
  <si>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</si>
  <si>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</si>
  <si>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</si>
  <si>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</si>
  <si>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</si>
  <si>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</si>
  <si>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</si>
  <si>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</si>
  <si>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</si>
  <si>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</si>
  <si>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</si>
  <si>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agriculture .</t>
  </si>
  <si>
    <t>forestry &amp; logging</t>
  </si>
  <si>
    <t>fishing</t>
  </si>
  <si>
    <t>mining &amp; quarrying</t>
  </si>
  <si>
    <t>manufacturing</t>
  </si>
  <si>
    <t xml:space="preserve">registered </t>
  </si>
  <si>
    <t>unregistered</t>
  </si>
  <si>
    <t>elect. gas &amp; water supply</t>
  </si>
  <si>
    <t>construction</t>
  </si>
  <si>
    <t>trade,hotels &amp; restaurants</t>
  </si>
  <si>
    <t>trade</t>
  </si>
  <si>
    <t>hotels &amp; restaurants</t>
  </si>
  <si>
    <t>railways</t>
  </si>
  <si>
    <t>transport by other means</t>
  </si>
  <si>
    <t>storage</t>
  </si>
  <si>
    <t>communication</t>
  </si>
  <si>
    <t>banking &amp; insurance</t>
  </si>
  <si>
    <t>public admn. &amp; defence</t>
  </si>
  <si>
    <t>other services</t>
  </si>
  <si>
    <t>industry</t>
  </si>
  <si>
    <t>agriculture, forestry &amp; fishing</t>
  </si>
  <si>
    <t>(at current prices)</t>
  </si>
  <si>
    <t xml:space="preserve">total NFCF ( 1 to 9 ) </t>
  </si>
  <si>
    <t>transport , storage &amp; comm.</t>
  </si>
  <si>
    <t xml:space="preserve">community, social &amp; </t>
  </si>
  <si>
    <t>personal services</t>
  </si>
  <si>
    <t xml:space="preserve">real estate, owernship of </t>
  </si>
  <si>
    <t>dwellings &amp; business services</t>
  </si>
  <si>
    <t xml:space="preserve">financing, ins., real estate </t>
  </si>
  <si>
    <t>&amp; business services</t>
  </si>
  <si>
    <t>change in stocks</t>
  </si>
  <si>
    <t>net domestic capital formation</t>
  </si>
  <si>
    <t>total ( 1 To 9 ) :</t>
  </si>
  <si>
    <t>STATEMENT 24: NET DOMESTIC CAPITAL FORMATION IN PUBLIC SECTOR BY INDUSTRY OF USE</t>
  </si>
  <si>
    <t>BÉEßÉÊ­É ´ÉÉÉÊxÉBÉEÉÒ A´ÉÆ àÉiºªÉxÉ</t>
  </si>
  <si>
    <t>BÉEßÉÊ­É</t>
  </si>
  <si>
    <t>´ÉÉÉÊxÉBÉEÉÒ A´ÉÆ ãÉ]~É ¤ÉxÉÉxÉÉ</t>
  </si>
  <si>
    <t>àÉiºªÉxÉ</t>
  </si>
  <si>
    <t>JÉxÉxÉ A´ÉÆ =iJÉxÉxÉ</t>
  </si>
  <si>
    <t xml:space="preserve">ÉÊ´ÉÉÊxÉàÉÉÇhÉ </t>
  </si>
  <si>
    <t>{ÉÆVÉÉÒBÉEßiÉ</t>
  </si>
  <si>
    <t>+É{ÉÆVÉÉÒBÉEßiÉ</t>
  </si>
  <si>
    <t>ÉÊ´ÉtÉÖiÉ, MÉèºÉ A´ÉÆ VÉãÉ +ÉÉ{ÉÚÉÌiÉ</t>
  </si>
  <si>
    <t>ÉÊxÉàÉÉÇhÉ</t>
  </si>
  <si>
    <t xml:space="preserve">BªÉÉ{ÉÉ®, cÉä]ãÉ A´ÉÆ VÉãÉ{ÉÉxÉ MÉßc </t>
  </si>
  <si>
    <t>{ÉÉÊ®´ÉcxÉ, £ÉÆbÉ®hÉ A´ÉÆ ºÉÆSÉÉ®</t>
  </si>
  <si>
    <t>®äãÉ´Éä</t>
  </si>
  <si>
    <t>+ÉxªÉ {ÉÉÊ®´ÉcxÉ</t>
  </si>
  <si>
    <t>ºÉÆSÉÉ®</t>
  </si>
  <si>
    <t xml:space="preserve">ÉÊ´ÉkÉ BªÉ´ÉºlÉÉ, ¤ÉÉÒàÉÉ, ºlÉÉ´É® ºÉÆ{ÉnÉ </t>
  </si>
  <si>
    <t>A´ÉÆ BªÉÉ´ÉºÉÉÉÊªÉBÉE ºÉä´ÉÉAÆ</t>
  </si>
  <si>
    <t>¤ÉéÉËBÉEMÉ A´ÉÆ ¤ÉÉÒàÉÉ</t>
  </si>
  <si>
    <t xml:space="preserve">ºlÉÉ´É® ºÉÆ{ÉnÉ, +ÉÉ´ÉÉºÉÉå BÉEÉ º´ÉÉÉÊàÉi´É </t>
  </si>
  <si>
    <t xml:space="preserve">A´ÉÆ BªÉÉ´ÉºÉÉÉÊªÉBÉE ºÉä´ÉÉAÆ  </t>
  </si>
  <si>
    <t>ãÉÉäBÉE |É¶ÉÉºÉxÉ A´ÉÆ ®FÉÉ</t>
  </si>
  <si>
    <t xml:space="preserve">+ÉxªÉ ºÉä´ÉÉAÆ </t>
  </si>
  <si>
    <t xml:space="preserve">ÉÊxÉ´ÉãÉ nä¶ÉÉÒªÉ {ÉÚÆVÉÉÒ ÉÊxÉàÉÉÇhÉ </t>
  </si>
  <si>
    <t>BªÉÉ{ÉÉ®</t>
  </si>
  <si>
    <t>cÉä]ãÉ A´ÉÆ VÉãÉ{ÉÉxÉ MÉßc</t>
  </si>
  <si>
    <t>{ÉÉÊ®´ÉcxÉ</t>
  </si>
  <si>
    <t xml:space="preserve">ºÉÉàÉÖnÉÉÊªÉBÉE, ºÉÉàÉÉÉÊVÉBÉE A´ÉÆ </t>
  </si>
  <si>
    <t>´ÉèªÉÉÎBÉDiÉBÉE ºÉä´ÉÉAÆ</t>
  </si>
  <si>
    <t xml:space="preserve"> =tÉÉäMÉ</t>
  </si>
  <si>
    <t xml:space="preserve"> ÉÊ´É´É®hÉ 24:  =tÉÉäMÉ àÉå ={É£ÉÉäMÉ BÉEä +ÉxÉÖºÉÉ®  ºÉÉ´ÉÇVÉÉÊxÉBÉE  FÉäjÉ ºÉä ÉÊxÉ´ÉãÉ nä¶ÉÉÒªÉ {ÉÚÆVÉÉÒ ÉÊxÉàÉÉÇhÉ </t>
  </si>
  <si>
    <t>(|ÉSÉÉÊãÉiÉ £ÉÉ´ÉÉå {É®  )</t>
  </si>
  <si>
    <t>(BÉE®Éä½ °ô{ÉªÉä)</t>
  </si>
  <si>
    <t>º]ÉìBÉE àÉå +ÉÆiÉ®</t>
  </si>
  <si>
    <r>
      <t>कुल</t>
    </r>
    <r>
      <rPr>
        <b/>
        <sz val="12"/>
        <rFont val="DV_Divyae"/>
        <family val="0"/>
      </rPr>
      <t xml:space="preserve"> </t>
    </r>
    <r>
      <rPr>
        <b/>
        <sz val="13"/>
        <rFont val="DV_Divyae"/>
        <family val="0"/>
      </rPr>
      <t xml:space="preserve">ÉÊxÉ. </t>
    </r>
    <r>
      <rPr>
        <b/>
        <sz val="10"/>
        <rFont val="DV_Divyae"/>
        <family val="0"/>
      </rPr>
      <t>स्.</t>
    </r>
    <r>
      <rPr>
        <b/>
        <sz val="12"/>
        <rFont val="DV_Divyae"/>
        <family val="0"/>
      </rPr>
      <t xml:space="preserve"> </t>
    </r>
    <r>
      <rPr>
        <b/>
        <sz val="13"/>
        <rFont val="DV_Divyae"/>
        <family val="0"/>
      </rPr>
      <t>{ÉÚÆVÉÉÒ ÉÊxÉàÉÉÇhÉ</t>
    </r>
    <r>
      <rPr>
        <b/>
        <sz val="12"/>
        <rFont val="DV_Divyae"/>
        <family val="0"/>
      </rPr>
      <t xml:space="preserve"> </t>
    </r>
    <r>
      <rPr>
        <b/>
        <sz val="13"/>
        <rFont val="DV_Divyae"/>
        <family val="0"/>
      </rPr>
      <t>(1 ºÉä 9)</t>
    </r>
  </si>
  <si>
    <t>º]Éì.àÉå</t>
  </si>
  <si>
    <t>{ÉÚÆ.ÉÊxÉ.</t>
  </si>
  <si>
    <t xml:space="preserve"> +ÉÆiÉ®</t>
  </si>
  <si>
    <r>
      <t>नि</t>
    </r>
    <r>
      <rPr>
        <b/>
        <sz val="13"/>
        <rFont val="DV_Divyae"/>
        <family val="0"/>
      </rPr>
      <t>.</t>
    </r>
    <r>
      <rPr>
        <b/>
        <sz val="10"/>
        <rFont val="DV_Divyae"/>
        <family val="0"/>
      </rPr>
      <t>स्.</t>
    </r>
  </si>
  <si>
    <r>
      <t>नि</t>
    </r>
    <r>
      <rPr>
        <b/>
        <sz val="13"/>
        <rFont val="DV_Divyae"/>
        <family val="0"/>
      </rPr>
      <t>.{ÉÚÆVÉÉÒ</t>
    </r>
  </si>
  <si>
    <r>
      <t xml:space="preserve">VÉÉä½ </t>
    </r>
    <r>
      <rPr>
        <b/>
        <sz val="13"/>
        <rFont val="Arial Narrow"/>
        <family val="2"/>
      </rPr>
      <t xml:space="preserve"> (1</t>
    </r>
    <r>
      <rPr>
        <b/>
        <sz val="13"/>
        <rFont val="DV_Divyae"/>
        <family val="0"/>
      </rPr>
      <t xml:space="preserve"> ºÉä</t>
    </r>
    <r>
      <rPr>
        <b/>
        <sz val="13"/>
        <rFont val="Arial Narrow"/>
        <family val="2"/>
      </rPr>
      <t xml:space="preserve"> 9 )</t>
    </r>
  </si>
  <si>
    <t>(|ÉSÉÉÊãÉiÉ £ÉÉ´ÉÉå {É®)</t>
  </si>
  <si>
    <t>2000-01</t>
  </si>
  <si>
    <t>2001-02</t>
  </si>
  <si>
    <t>2002-03</t>
  </si>
  <si>
    <t>2003-04</t>
  </si>
  <si>
    <t>2004-05</t>
  </si>
  <si>
    <t xml:space="preserve">£ÉÆbÉ®hÉ </t>
  </si>
  <si>
    <r>
      <t>(</t>
    </r>
    <r>
      <rPr>
        <b/>
        <sz val="13"/>
        <rFont val="Rupee Foradian"/>
        <family val="2"/>
      </rPr>
      <t>`</t>
    </r>
    <r>
      <rPr>
        <b/>
        <sz val="13"/>
        <rFont val="Arial Narrow"/>
        <family val="2"/>
      </rPr>
      <t xml:space="preserve"> Crore) </t>
    </r>
  </si>
  <si>
    <r>
      <t>(</t>
    </r>
    <r>
      <rPr>
        <b/>
        <sz val="13"/>
        <rFont val="Rupee Foradian"/>
        <family val="2"/>
      </rPr>
      <t>`</t>
    </r>
    <r>
      <rPr>
        <b/>
        <sz val="13"/>
        <rFont val="Arial Narrow"/>
        <family val="2"/>
      </rPr>
      <t xml:space="preserve"> Crore)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</si>
</sst>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3"/>
      <name val="Arial Narrow"/>
      <family val="2"/>
    </font>
    <font>
      <b/>
      <sz val="16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sz val="13"/>
      <name val="Arial Narrow"/>
      <family val="2"/>
    </font>
    <font>
      <sz val="13"/>
      <name val="Arial"/>
      <family val="2"/>
    </font>
    <font>
      <b/>
      <sz val="16"/>
      <name val="Arial"/>
      <family val="2"/>
    </font>
    <font>
      <sz val="16"/>
      <name val="Arial Narrow"/>
      <family val="2"/>
    </font>
    <font>
      <b/>
      <sz val="14"/>
      <name val="Arial"/>
      <family val="2"/>
    </font>
    <font>
      <b/>
      <sz val="13"/>
      <name val="DV_Divyae"/>
      <family val="0"/>
    </font>
    <font>
      <sz val="12"/>
      <name val="DV_Divyae"/>
      <family val="0"/>
    </font>
    <font>
      <b/>
      <sz val="14"/>
      <name val="DV_Divyae"/>
      <family val="0"/>
    </font>
    <font>
      <b/>
      <sz val="16"/>
      <name val="DV_Divyae"/>
      <family val="0"/>
    </font>
    <font>
      <b/>
      <sz val="20"/>
      <name val="DV_Divyae"/>
      <family val="0"/>
    </font>
    <font>
      <b/>
      <sz val="12"/>
      <name val="DV_Divyae"/>
      <family val="0"/>
    </font>
    <font>
      <b/>
      <sz val="10"/>
      <name val="DV_Divyae"/>
      <family val="0"/>
    </font>
    <font>
      <b/>
      <sz val="13"/>
      <name val="Rupee Foradi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7" fillId="3" borderId="0" applyNumberFormat="0" applyBorder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1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vertical="center"/>
    </xf>
    <xf numFmtId="1" fontId="14" fillId="0" borderId="0" xfId="0" applyNumberFormat="1" applyFont="1" applyFill="1" applyBorder="1" applyAlignment="1">
      <alignment vertical="center"/>
    </xf>
    <xf numFmtId="1" fontId="15" fillId="0" borderId="0" xfId="0" applyNumberFormat="1" applyFont="1" applyFill="1" applyBorder="1" applyAlignment="1">
      <alignment vertical="center"/>
    </xf>
    <xf numFmtId="1" fontId="15" fillId="0" borderId="0" xfId="0" applyNumberFormat="1" applyFont="1" applyFill="1" applyBorder="1" applyAlignment="1" quotePrefix="1">
      <alignment vertical="center"/>
    </xf>
    <xf numFmtId="1" fontId="15" fillId="0" borderId="0" xfId="0" applyNumberFormat="1" applyFont="1" applyFill="1" applyBorder="1" applyAlignment="1">
      <alignment horizontal="left" vertical="center"/>
    </xf>
    <xf numFmtId="0" fontId="14" fillId="0" borderId="11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1" fontId="14" fillId="0" borderId="11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64" fontId="3" fillId="0" borderId="0" xfId="0" applyNumberFormat="1" applyFont="1" applyBorder="1" applyAlignment="1">
      <alignment vertical="center"/>
    </xf>
    <xf numFmtId="1" fontId="2" fillId="0" borderId="11" xfId="0" applyNumberFormat="1" applyFont="1" applyFill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5"/>
  <sheetViews>
    <sheetView zoomScaleSheetLayoutView="100" zoomScalePageLayoutView="0" workbookViewId="0" topLeftCell="A1">
      <selection activeCell="O36" sqref="A36:IV39"/>
    </sheetView>
  </sheetViews>
  <sheetFormatPr defaultColWidth="9.140625" defaultRowHeight="12.75"/>
  <cols>
    <col min="1" max="1" width="4.140625" style="1" bestFit="1" customWidth="1"/>
    <col min="2" max="2" width="29.7109375" style="17" customWidth="1"/>
    <col min="3" max="12" width="8.7109375" style="1" customWidth="1"/>
    <col min="13" max="22" width="8.57421875" style="1" customWidth="1"/>
    <col min="23" max="23" width="1.7109375" style="1" customWidth="1"/>
    <col min="24" max="24" width="4.140625" style="1" bestFit="1" customWidth="1"/>
    <col min="25" max="25" width="29.7109375" style="17" customWidth="1"/>
    <col min="26" max="35" width="11.57421875" style="1" bestFit="1" customWidth="1"/>
    <col min="36" max="53" width="12.57421875" style="1" bestFit="1" customWidth="1"/>
    <col min="54" max="16384" width="9.140625" style="1" customWidth="1"/>
  </cols>
  <sheetData>
    <row r="1" spans="1:43" s="23" customFormat="1" ht="30" customHeight="1">
      <c r="A1" s="63" t="s">
        <v>107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6" t="s">
        <v>77</v>
      </c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</row>
    <row r="2" spans="1:43" s="18" customFormat="1" ht="30" customHeight="1">
      <c r="A2" s="64" t="s">
        <v>108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 t="s">
        <v>65</v>
      </c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</row>
    <row r="3" spans="2:43" s="20" customFormat="1" ht="30" customHeight="1">
      <c r="B3" s="21"/>
      <c r="K3" s="68" t="s">
        <v>109</v>
      </c>
      <c r="L3" s="68"/>
      <c r="M3" s="67" t="s">
        <v>125</v>
      </c>
      <c r="N3" s="67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</row>
    <row r="4" spans="1:25" s="2" customFormat="1" ht="30" customHeight="1">
      <c r="A4" s="69" t="s">
        <v>106</v>
      </c>
      <c r="B4" s="69"/>
      <c r="C4" s="2" t="s">
        <v>24</v>
      </c>
      <c r="D4" s="2" t="s">
        <v>25</v>
      </c>
      <c r="E4" s="2" t="s">
        <v>26</v>
      </c>
      <c r="F4" s="2" t="s">
        <v>27</v>
      </c>
      <c r="G4" s="2" t="s">
        <v>28</v>
      </c>
      <c r="H4" s="2" t="s">
        <v>29</v>
      </c>
      <c r="I4" s="2" t="s">
        <v>30</v>
      </c>
      <c r="J4" s="2" t="s">
        <v>31</v>
      </c>
      <c r="K4" s="2" t="s">
        <v>32</v>
      </c>
      <c r="L4" s="2" t="s">
        <v>33</v>
      </c>
      <c r="M4" s="2" t="s">
        <v>34</v>
      </c>
      <c r="N4" s="2" t="s">
        <v>35</v>
      </c>
      <c r="O4" s="2" t="s">
        <v>36</v>
      </c>
      <c r="P4" s="2" t="s">
        <v>37</v>
      </c>
      <c r="Q4" s="2" t="s">
        <v>38</v>
      </c>
      <c r="R4" s="2" t="s">
        <v>39</v>
      </c>
      <c r="S4" s="2" t="s">
        <v>40</v>
      </c>
      <c r="T4" s="2" t="s">
        <v>41</v>
      </c>
      <c r="U4" s="2" t="s">
        <v>42</v>
      </c>
      <c r="V4" s="2" t="s">
        <v>43</v>
      </c>
      <c r="X4" s="61" t="s">
        <v>63</v>
      </c>
      <c r="Y4" s="61"/>
    </row>
    <row r="5" spans="1:25" s="33" customFormat="1" ht="30" customHeight="1">
      <c r="A5" s="62">
        <v>1</v>
      </c>
      <c r="B5" s="62"/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2">
        <v>21</v>
      </c>
      <c r="X5" s="62">
        <v>1</v>
      </c>
      <c r="Y5" s="62"/>
    </row>
    <row r="6" spans="1:25" s="5" customFormat="1" ht="26.25" customHeight="1">
      <c r="A6" s="9">
        <v>1</v>
      </c>
      <c r="B6" s="35" t="s">
        <v>78</v>
      </c>
      <c r="C6" s="11">
        <f>C7+C8+C9</f>
        <v>116.32642105583676</v>
      </c>
      <c r="D6" s="11">
        <f aca="true" t="shared" si="0" ref="D6:V6">D7+D8+D9</f>
        <v>116.33374138240337</v>
      </c>
      <c r="E6" s="11">
        <f t="shared" si="0"/>
        <v>129.24032357023188</v>
      </c>
      <c r="F6" s="11">
        <f t="shared" si="0"/>
        <v>145.94321410269674</v>
      </c>
      <c r="G6" s="11">
        <f t="shared" si="0"/>
        <v>165.04457160528972</v>
      </c>
      <c r="H6" s="11">
        <f t="shared" si="0"/>
        <v>189.23756621537316</v>
      </c>
      <c r="I6" s="11">
        <f t="shared" si="0"/>
        <v>172.63413096980838</v>
      </c>
      <c r="J6" s="11">
        <f t="shared" si="0"/>
        <v>191.97428747529486</v>
      </c>
      <c r="K6" s="11">
        <f t="shared" si="0"/>
        <v>225.1951257889738</v>
      </c>
      <c r="L6" s="11">
        <f t="shared" si="0"/>
        <v>238.18925979485246</v>
      </c>
      <c r="M6" s="11">
        <f t="shared" si="0"/>
        <v>264.69354485799005</v>
      </c>
      <c r="N6" s="11">
        <f t="shared" si="0"/>
        <v>305.7740428710803</v>
      </c>
      <c r="O6" s="11">
        <f t="shared" si="0"/>
        <v>440.6410175736275</v>
      </c>
      <c r="P6" s="11">
        <f t="shared" si="0"/>
        <v>451.1265329091881</v>
      </c>
      <c r="Q6" s="11">
        <f t="shared" si="0"/>
        <v>436.5754400255027</v>
      </c>
      <c r="R6" s="11">
        <f t="shared" si="0"/>
        <v>544.7883799901555</v>
      </c>
      <c r="S6" s="11">
        <f t="shared" si="0"/>
        <v>859.6770636403023</v>
      </c>
      <c r="T6" s="11">
        <f t="shared" si="0"/>
        <v>1008.4412334806167</v>
      </c>
      <c r="U6" s="11">
        <f t="shared" si="0"/>
        <v>1146.7808807259378</v>
      </c>
      <c r="V6" s="11">
        <f t="shared" si="0"/>
        <v>1331.8759986060481</v>
      </c>
      <c r="W6" s="11"/>
      <c r="X6" s="9">
        <v>1</v>
      </c>
      <c r="Y6" s="10" t="s">
        <v>64</v>
      </c>
    </row>
    <row r="7" spans="1:25" ht="26.25" customHeight="1">
      <c r="A7" s="6">
        <v>1.1</v>
      </c>
      <c r="B7" s="36" t="s">
        <v>79</v>
      </c>
      <c r="C7" s="8">
        <v>111.13644999528515</v>
      </c>
      <c r="D7" s="8">
        <v>111.31778281924258</v>
      </c>
      <c r="E7" s="8">
        <v>122.30943200917987</v>
      </c>
      <c r="F7" s="8">
        <v>139.238734787548</v>
      </c>
      <c r="G7" s="8">
        <v>156.83718405782253</v>
      </c>
      <c r="H7" s="8">
        <v>178.55034897514338</v>
      </c>
      <c r="I7" s="8">
        <v>164.2743538617634</v>
      </c>
      <c r="J7" s="8">
        <v>180.76730470235356</v>
      </c>
      <c r="K7" s="8">
        <v>215.94934705839796</v>
      </c>
      <c r="L7" s="8">
        <v>228.2729692739147</v>
      </c>
      <c r="M7" s="8">
        <v>253.81132656887053</v>
      </c>
      <c r="N7" s="8">
        <v>292.0798790509146</v>
      </c>
      <c r="O7" s="8">
        <v>430.3092432543573</v>
      </c>
      <c r="P7" s="8">
        <v>440.05370706306707</v>
      </c>
      <c r="Q7" s="8">
        <v>425.1826389092498</v>
      </c>
      <c r="R7" s="8">
        <v>530.1770652015048</v>
      </c>
      <c r="S7" s="8">
        <v>830.3228461386341</v>
      </c>
      <c r="T7" s="8">
        <v>978.8046967133168</v>
      </c>
      <c r="U7" s="8">
        <v>1109.3060248890358</v>
      </c>
      <c r="V7" s="8">
        <v>1287.744417268197</v>
      </c>
      <c r="W7" s="8"/>
      <c r="X7" s="6">
        <v>1.1</v>
      </c>
      <c r="Y7" s="7" t="s">
        <v>44</v>
      </c>
    </row>
    <row r="8" spans="1:25" ht="26.25" customHeight="1">
      <c r="A8" s="6">
        <v>1.2</v>
      </c>
      <c r="B8" s="36" t="s">
        <v>80</v>
      </c>
      <c r="C8" s="8">
        <v>5.189971060551616</v>
      </c>
      <c r="D8" s="8">
        <v>5.0159585631607895</v>
      </c>
      <c r="E8" s="8">
        <v>6.930891561052011</v>
      </c>
      <c r="F8" s="8">
        <v>6.7044793151487365</v>
      </c>
      <c r="G8" s="8">
        <v>8.207387547467185</v>
      </c>
      <c r="H8" s="8">
        <v>10.68721724022979</v>
      </c>
      <c r="I8" s="8">
        <v>8.359777108045009</v>
      </c>
      <c r="J8" s="8">
        <v>11.206982772941313</v>
      </c>
      <c r="K8" s="8">
        <v>9.245778730575847</v>
      </c>
      <c r="L8" s="8">
        <v>9.916290520937775</v>
      </c>
      <c r="M8" s="8">
        <v>10.882218289119512</v>
      </c>
      <c r="N8" s="8">
        <v>13.694163820165702</v>
      </c>
      <c r="O8" s="8">
        <v>10.322851652603577</v>
      </c>
      <c r="P8" s="8">
        <v>11.0203255707018</v>
      </c>
      <c r="Q8" s="8">
        <v>11.229269590115432</v>
      </c>
      <c r="R8" s="8">
        <v>14.25836528868541</v>
      </c>
      <c r="S8" s="8">
        <v>29.02933237944339</v>
      </c>
      <c r="T8" s="8">
        <v>29.29934957981323</v>
      </c>
      <c r="U8" s="8">
        <v>37.255252300512225</v>
      </c>
      <c r="V8" s="8">
        <v>43.917951610539504</v>
      </c>
      <c r="W8" s="8"/>
      <c r="X8" s="6">
        <v>1.2</v>
      </c>
      <c r="Y8" s="7" t="s">
        <v>45</v>
      </c>
    </row>
    <row r="9" spans="1:25" ht="26.25" customHeight="1">
      <c r="A9" s="6">
        <v>1.3</v>
      </c>
      <c r="B9" s="36" t="s">
        <v>81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0.008922666666666667</v>
      </c>
      <c r="P9" s="8">
        <v>0.05250027541920647</v>
      </c>
      <c r="Q9" s="8">
        <v>0.16353152613744087</v>
      </c>
      <c r="R9" s="8">
        <v>0.35294949996537256</v>
      </c>
      <c r="S9" s="8">
        <v>0.32488512222487215</v>
      </c>
      <c r="T9" s="8">
        <v>0.33718718748663423</v>
      </c>
      <c r="U9" s="8">
        <v>0.2196035363896479</v>
      </c>
      <c r="V9" s="8">
        <v>0.2136297273115736</v>
      </c>
      <c r="W9" s="8"/>
      <c r="X9" s="6">
        <v>1.3</v>
      </c>
      <c r="Y9" s="7" t="s">
        <v>46</v>
      </c>
    </row>
    <row r="10" spans="1:25" s="5" customFormat="1" ht="26.25" customHeight="1">
      <c r="A10" s="9">
        <v>2</v>
      </c>
      <c r="B10" s="35" t="s">
        <v>82</v>
      </c>
      <c r="C10" s="11">
        <v>17.137870691223267</v>
      </c>
      <c r="D10" s="11">
        <v>19.633668945852126</v>
      </c>
      <c r="E10" s="11">
        <v>31.50468100398286</v>
      </c>
      <c r="F10" s="11">
        <v>46.35938533438289</v>
      </c>
      <c r="G10" s="11">
        <v>51.56537762765271</v>
      </c>
      <c r="H10" s="11">
        <v>24.612139902891567</v>
      </c>
      <c r="I10" s="11">
        <v>55.66169267366375</v>
      </c>
      <c r="J10" s="11">
        <v>48.25290252407764</v>
      </c>
      <c r="K10" s="11">
        <v>33.422478447710425</v>
      </c>
      <c r="L10" s="11">
        <v>48.04394417076041</v>
      </c>
      <c r="M10" s="11">
        <v>39.091247905247904</v>
      </c>
      <c r="N10" s="11">
        <v>45.15811649306816</v>
      </c>
      <c r="O10" s="11">
        <v>81.85849278756417</v>
      </c>
      <c r="P10" s="11">
        <v>104.52991073909331</v>
      </c>
      <c r="Q10" s="11">
        <v>97.05637925923268</v>
      </c>
      <c r="R10" s="11">
        <v>241.47951867490605</v>
      </c>
      <c r="S10" s="11">
        <v>432.1309132035112</v>
      </c>
      <c r="T10" s="11">
        <v>489.3499450455363</v>
      </c>
      <c r="U10" s="11">
        <v>340.82082046578705</v>
      </c>
      <c r="V10" s="11">
        <v>388.4481903210383</v>
      </c>
      <c r="W10" s="11"/>
      <c r="X10" s="9">
        <v>2</v>
      </c>
      <c r="Y10" s="10" t="s">
        <v>47</v>
      </c>
    </row>
    <row r="11" spans="1:25" s="5" customFormat="1" ht="26.25" customHeight="1">
      <c r="A11" s="9">
        <v>3</v>
      </c>
      <c r="B11" s="35" t="s">
        <v>83</v>
      </c>
      <c r="C11" s="11">
        <f>C12+C13</f>
        <v>208.00567592479987</v>
      </c>
      <c r="D11" s="11">
        <f aca="true" t="shared" si="1" ref="D11:V11">D12+D13</f>
        <v>128.9379678093511</v>
      </c>
      <c r="E11" s="11">
        <f t="shared" si="1"/>
        <v>152.02539566934777</v>
      </c>
      <c r="F11" s="11">
        <f t="shared" si="1"/>
        <v>177.47356644624796</v>
      </c>
      <c r="G11" s="11">
        <f t="shared" si="1"/>
        <v>246.95517852498625</v>
      </c>
      <c r="H11" s="11">
        <f t="shared" si="1"/>
        <v>328.993796682392</v>
      </c>
      <c r="I11" s="11">
        <f t="shared" si="1"/>
        <v>311.0072308955355</v>
      </c>
      <c r="J11" s="11">
        <f t="shared" si="1"/>
        <v>244.8464587922539</v>
      </c>
      <c r="K11" s="11">
        <f t="shared" si="1"/>
        <v>235.62327270545526</v>
      </c>
      <c r="L11" s="11">
        <f t="shared" si="1"/>
        <v>179.34617039682183</v>
      </c>
      <c r="M11" s="11">
        <f t="shared" si="1"/>
        <v>115.11716608791147</v>
      </c>
      <c r="N11" s="11">
        <f t="shared" si="1"/>
        <v>148.99971038487627</v>
      </c>
      <c r="O11" s="11">
        <f t="shared" si="1"/>
        <v>240.4715680802839</v>
      </c>
      <c r="P11" s="11">
        <f t="shared" si="1"/>
        <v>244.16588784530416</v>
      </c>
      <c r="Q11" s="11">
        <f t="shared" si="1"/>
        <v>252.9685508268363</v>
      </c>
      <c r="R11" s="11">
        <f t="shared" si="1"/>
        <v>400.7279227048417</v>
      </c>
      <c r="S11" s="11">
        <f t="shared" si="1"/>
        <v>900.378288356182</v>
      </c>
      <c r="T11" s="11">
        <f t="shared" si="1"/>
        <v>785.7431803142864</v>
      </c>
      <c r="U11" s="11">
        <f t="shared" si="1"/>
        <v>527.629748101218</v>
      </c>
      <c r="V11" s="11">
        <f t="shared" si="1"/>
        <v>692.916272236627</v>
      </c>
      <c r="W11" s="11"/>
      <c r="X11" s="9">
        <v>3</v>
      </c>
      <c r="Y11" s="10" t="s">
        <v>48</v>
      </c>
    </row>
    <row r="12" spans="1:25" ht="26.25" customHeight="1">
      <c r="A12" s="6">
        <v>3.1</v>
      </c>
      <c r="B12" s="36" t="s">
        <v>84</v>
      </c>
      <c r="C12" s="8">
        <v>208.00567592479987</v>
      </c>
      <c r="D12" s="8">
        <v>128.9379678093511</v>
      </c>
      <c r="E12" s="8">
        <v>152.02539566934777</v>
      </c>
      <c r="F12" s="8">
        <v>177.47356644624796</v>
      </c>
      <c r="G12" s="8">
        <v>246.95517852498625</v>
      </c>
      <c r="H12" s="8">
        <v>328.993796682392</v>
      </c>
      <c r="I12" s="8">
        <v>311.0072308955355</v>
      </c>
      <c r="J12" s="8">
        <v>244.8464587922539</v>
      </c>
      <c r="K12" s="8">
        <v>235.62327270545526</v>
      </c>
      <c r="L12" s="8">
        <v>179.34617039682183</v>
      </c>
      <c r="M12" s="8">
        <v>115.11716608791147</v>
      </c>
      <c r="N12" s="8">
        <v>148.99971038487627</v>
      </c>
      <c r="O12" s="8">
        <v>240.4715680802839</v>
      </c>
      <c r="P12" s="8">
        <v>244.16588784530416</v>
      </c>
      <c r="Q12" s="8">
        <v>252.9685508268363</v>
      </c>
      <c r="R12" s="8">
        <v>400.7279227048417</v>
      </c>
      <c r="S12" s="8">
        <v>900.378288356182</v>
      </c>
      <c r="T12" s="8">
        <v>785.7431803142864</v>
      </c>
      <c r="U12" s="8">
        <v>527.629748101218</v>
      </c>
      <c r="V12" s="8">
        <v>692.916272236627</v>
      </c>
      <c r="W12" s="8"/>
      <c r="X12" s="6">
        <v>3.1</v>
      </c>
      <c r="Y12" s="7" t="s">
        <v>49</v>
      </c>
    </row>
    <row r="13" spans="1:25" ht="26.25" customHeight="1">
      <c r="A13" s="6">
        <v>3.2</v>
      </c>
      <c r="B13" s="37" t="s">
        <v>85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6">
        <v>3.2</v>
      </c>
      <c r="Y13" s="7" t="s">
        <v>50</v>
      </c>
    </row>
    <row r="14" spans="1:25" s="5" customFormat="1" ht="26.25" customHeight="1">
      <c r="A14" s="9">
        <v>4</v>
      </c>
      <c r="B14" s="35" t="s">
        <v>86</v>
      </c>
      <c r="C14" s="11">
        <v>94.57944999914541</v>
      </c>
      <c r="D14" s="11">
        <v>164.59335441134667</v>
      </c>
      <c r="E14" s="11">
        <v>195.7380476552791</v>
      </c>
      <c r="F14" s="11">
        <v>232.64289507069947</v>
      </c>
      <c r="G14" s="11">
        <v>257.78799837775324</v>
      </c>
      <c r="H14" s="11">
        <v>310.3400882661233</v>
      </c>
      <c r="I14" s="11">
        <v>296.60021852432783</v>
      </c>
      <c r="J14" s="11">
        <v>311.3639087934187</v>
      </c>
      <c r="K14" s="11">
        <v>331.3427445197845</v>
      </c>
      <c r="L14" s="11">
        <v>378.26071685966565</v>
      </c>
      <c r="M14" s="11">
        <v>413.7936577083386</v>
      </c>
      <c r="N14" s="11">
        <v>415.98367429270684</v>
      </c>
      <c r="O14" s="11">
        <v>431.59819715979506</v>
      </c>
      <c r="P14" s="11">
        <v>479.61835858150084</v>
      </c>
      <c r="Q14" s="11">
        <v>521.4453157130209</v>
      </c>
      <c r="R14" s="11">
        <v>956.7650550003829</v>
      </c>
      <c r="S14" s="11">
        <v>1105.9027007073068</v>
      </c>
      <c r="T14" s="11">
        <v>1284.689540114814</v>
      </c>
      <c r="U14" s="11">
        <v>1410.7460016625062</v>
      </c>
      <c r="V14" s="11">
        <v>1611.0132270324311</v>
      </c>
      <c r="W14" s="11"/>
      <c r="X14" s="9">
        <v>4</v>
      </c>
      <c r="Y14" s="10" t="s">
        <v>51</v>
      </c>
    </row>
    <row r="15" spans="1:25" s="5" customFormat="1" ht="26.25" customHeight="1">
      <c r="A15" s="9">
        <v>5</v>
      </c>
      <c r="B15" s="35" t="s">
        <v>87</v>
      </c>
      <c r="C15" s="11">
        <v>2.0882533927277724</v>
      </c>
      <c r="D15" s="11">
        <v>2.574383813545562</v>
      </c>
      <c r="E15" s="11">
        <v>4.2092654205176325</v>
      </c>
      <c r="F15" s="11">
        <v>5.317436957031528</v>
      </c>
      <c r="G15" s="11">
        <v>6.920107881296425</v>
      </c>
      <c r="H15" s="11">
        <v>7.592219151314031</v>
      </c>
      <c r="I15" s="11">
        <v>4.869831889538084</v>
      </c>
      <c r="J15" s="11">
        <v>3.5345505093567158</v>
      </c>
      <c r="K15" s="11">
        <v>6.170587737273291</v>
      </c>
      <c r="L15" s="11">
        <v>7.853305383195955</v>
      </c>
      <c r="M15" s="11">
        <v>0.7443325993312981</v>
      </c>
      <c r="N15" s="11">
        <v>4.772054893467138</v>
      </c>
      <c r="O15" s="11">
        <v>11.068808377189665</v>
      </c>
      <c r="P15" s="11">
        <v>24.53404399144882</v>
      </c>
      <c r="Q15" s="11">
        <v>28.373920356914894</v>
      </c>
      <c r="R15" s="11">
        <v>13.459808289873147</v>
      </c>
      <c r="S15" s="11">
        <v>41.01867721825093</v>
      </c>
      <c r="T15" s="11">
        <v>40.54224060351592</v>
      </c>
      <c r="U15" s="11">
        <v>42.36930895609426</v>
      </c>
      <c r="V15" s="11">
        <v>59.391169884675534</v>
      </c>
      <c r="W15" s="11"/>
      <c r="X15" s="9">
        <v>5</v>
      </c>
      <c r="Y15" s="10" t="s">
        <v>52</v>
      </c>
    </row>
    <row r="16" spans="1:25" s="5" customFormat="1" ht="26.25" customHeight="1">
      <c r="A16" s="9">
        <v>6</v>
      </c>
      <c r="B16" s="35" t="s">
        <v>88</v>
      </c>
      <c r="C16" s="11">
        <f>C17+C18</f>
        <v>0.26288145953996367</v>
      </c>
      <c r="D16" s="11">
        <f aca="true" t="shared" si="2" ref="D16:V16">D17+D18</f>
        <v>1.9263164093286491</v>
      </c>
      <c r="E16" s="11">
        <f t="shared" si="2"/>
        <v>3.0937741488745827</v>
      </c>
      <c r="F16" s="11">
        <f t="shared" si="2"/>
        <v>3.7023193328481705</v>
      </c>
      <c r="G16" s="11">
        <f t="shared" si="2"/>
        <v>4.843326453326442</v>
      </c>
      <c r="H16" s="11">
        <f t="shared" si="2"/>
        <v>13.399603271055163</v>
      </c>
      <c r="I16" s="11">
        <f t="shared" si="2"/>
        <v>11.6376332498916</v>
      </c>
      <c r="J16" s="11">
        <f t="shared" si="2"/>
        <v>6.449698722126873</v>
      </c>
      <c r="K16" s="11">
        <f t="shared" si="2"/>
        <v>13.683325707921394</v>
      </c>
      <c r="L16" s="11">
        <f t="shared" si="2"/>
        <v>18.388350823797218</v>
      </c>
      <c r="M16" s="11">
        <f t="shared" si="2"/>
        <v>22.76737227653385</v>
      </c>
      <c r="N16" s="11">
        <f t="shared" si="2"/>
        <v>12.439613887058862</v>
      </c>
      <c r="O16" s="11">
        <f t="shared" si="2"/>
        <v>21.860742274267597</v>
      </c>
      <c r="P16" s="11">
        <f t="shared" si="2"/>
        <v>8.410430671155346</v>
      </c>
      <c r="Q16" s="11">
        <f t="shared" si="2"/>
        <v>28.711346265053074</v>
      </c>
      <c r="R16" s="11">
        <f t="shared" si="2"/>
        <v>22.619109566956872</v>
      </c>
      <c r="S16" s="11">
        <f t="shared" si="2"/>
        <v>31.652254264369553</v>
      </c>
      <c r="T16" s="11">
        <f t="shared" si="2"/>
        <v>30.945861537279747</v>
      </c>
      <c r="U16" s="11">
        <f t="shared" si="2"/>
        <v>33.99438973133449</v>
      </c>
      <c r="V16" s="11">
        <f t="shared" si="2"/>
        <v>41.946692300151405</v>
      </c>
      <c r="W16" s="11"/>
      <c r="X16" s="9">
        <v>6</v>
      </c>
      <c r="Y16" s="10" t="s">
        <v>53</v>
      </c>
    </row>
    <row r="17" spans="1:25" ht="26.25" customHeight="1">
      <c r="A17" s="6">
        <v>6.1</v>
      </c>
      <c r="B17" s="40" t="s">
        <v>101</v>
      </c>
      <c r="C17" s="8">
        <v>0.15822863096853512</v>
      </c>
      <c r="D17" s="8">
        <v>1.2659823928197447</v>
      </c>
      <c r="E17" s="8">
        <v>2.0254213192097175</v>
      </c>
      <c r="F17" s="8">
        <v>2.4941593237935438</v>
      </c>
      <c r="G17" s="8">
        <v>3.2627213978341203</v>
      </c>
      <c r="H17" s="8">
        <v>8.801752324275094</v>
      </c>
      <c r="I17" s="8">
        <v>8.597733151715802</v>
      </c>
      <c r="J17" s="8">
        <v>4.8801674435386335</v>
      </c>
      <c r="K17" s="8">
        <v>9.911344102183747</v>
      </c>
      <c r="L17" s="8">
        <v>13.218809721763499</v>
      </c>
      <c r="M17" s="8">
        <v>16.448109702801318</v>
      </c>
      <c r="N17" s="8">
        <v>8.436784990571809</v>
      </c>
      <c r="O17" s="8">
        <v>16.206761571321696</v>
      </c>
      <c r="P17" s="8">
        <v>6.232387340653853</v>
      </c>
      <c r="Q17" s="8">
        <v>20.904001366649837</v>
      </c>
      <c r="R17" s="8">
        <v>16.802880607137702</v>
      </c>
      <c r="S17" s="8">
        <v>23.65989453465564</v>
      </c>
      <c r="T17" s="8">
        <v>23.512615042108123</v>
      </c>
      <c r="U17" s="8">
        <v>26.094260107879478</v>
      </c>
      <c r="V17" s="8">
        <v>31.999062695493983</v>
      </c>
      <c r="W17" s="8"/>
      <c r="X17" s="6">
        <v>6.1</v>
      </c>
      <c r="Y17" s="7" t="s">
        <v>54</v>
      </c>
    </row>
    <row r="18" spans="1:25" ht="26.25" customHeight="1">
      <c r="A18" s="6">
        <v>6.2</v>
      </c>
      <c r="B18" s="40" t="s">
        <v>102</v>
      </c>
      <c r="C18" s="8">
        <v>0.10465282857142857</v>
      </c>
      <c r="D18" s="8">
        <v>0.6603340165089044</v>
      </c>
      <c r="E18" s="8">
        <v>1.0683528296648654</v>
      </c>
      <c r="F18" s="8">
        <v>1.2081600090546265</v>
      </c>
      <c r="G18" s="8">
        <v>1.580605055492322</v>
      </c>
      <c r="H18" s="8">
        <v>4.597850946780069</v>
      </c>
      <c r="I18" s="8">
        <v>3.0399000981757975</v>
      </c>
      <c r="J18" s="8">
        <v>1.5695312785882392</v>
      </c>
      <c r="K18" s="8">
        <v>3.771981605737646</v>
      </c>
      <c r="L18" s="8">
        <v>5.169541102033721</v>
      </c>
      <c r="M18" s="8">
        <v>6.319262573732534</v>
      </c>
      <c r="N18" s="8">
        <v>4.0028288964870535</v>
      </c>
      <c r="O18" s="8">
        <v>5.653980702945901</v>
      </c>
      <c r="P18" s="8">
        <v>2.1780433305014926</v>
      </c>
      <c r="Q18" s="8">
        <v>7.807344898403235</v>
      </c>
      <c r="R18" s="8">
        <v>5.816228959819169</v>
      </c>
      <c r="S18" s="8">
        <v>7.992359729713914</v>
      </c>
      <c r="T18" s="8">
        <v>7.4332464951716215</v>
      </c>
      <c r="U18" s="8">
        <v>7.900129623455015</v>
      </c>
      <c r="V18" s="8">
        <v>9.947629604657422</v>
      </c>
      <c r="W18" s="8"/>
      <c r="X18" s="6">
        <v>6.2</v>
      </c>
      <c r="Y18" s="7" t="s">
        <v>55</v>
      </c>
    </row>
    <row r="19" spans="1:25" s="5" customFormat="1" ht="26.25" customHeight="1">
      <c r="A19" s="9">
        <v>7</v>
      </c>
      <c r="B19" s="35" t="s">
        <v>89</v>
      </c>
      <c r="C19" s="11">
        <f>C20+C21+C22+C23</f>
        <v>136.28689738223434</v>
      </c>
      <c r="D19" s="11">
        <f aca="true" t="shared" si="3" ref="D19:V19">D20+D21+D22+D23</f>
        <v>163.36867130745856</v>
      </c>
      <c r="E19" s="11">
        <f t="shared" si="3"/>
        <v>180.1287135717509</v>
      </c>
      <c r="F19" s="11">
        <f t="shared" si="3"/>
        <v>193.66807517141206</v>
      </c>
      <c r="G19" s="11">
        <f t="shared" si="3"/>
        <v>214.19922400119498</v>
      </c>
      <c r="H19" s="11">
        <f t="shared" si="3"/>
        <v>214.25450404710324</v>
      </c>
      <c r="I19" s="11">
        <f t="shared" si="3"/>
        <v>206.87461822652125</v>
      </c>
      <c r="J19" s="11">
        <f t="shared" si="3"/>
        <v>192.35227725190194</v>
      </c>
      <c r="K19" s="11">
        <f t="shared" si="3"/>
        <v>206.46729491871685</v>
      </c>
      <c r="L19" s="11">
        <f t="shared" si="3"/>
        <v>198.6967399534274</v>
      </c>
      <c r="M19" s="11">
        <f t="shared" si="3"/>
        <v>211.52608650555158</v>
      </c>
      <c r="N19" s="11">
        <f t="shared" si="3"/>
        <v>234.98292437427506</v>
      </c>
      <c r="O19" s="11">
        <f t="shared" si="3"/>
        <v>372.15813323344025</v>
      </c>
      <c r="P19" s="11">
        <f t="shared" si="3"/>
        <v>320.4344416489427</v>
      </c>
      <c r="Q19" s="11">
        <f t="shared" si="3"/>
        <v>415.68273601625447</v>
      </c>
      <c r="R19" s="11">
        <f t="shared" si="3"/>
        <v>541.6806846100852</v>
      </c>
      <c r="S19" s="11">
        <f t="shared" si="3"/>
        <v>454.7683088106761</v>
      </c>
      <c r="T19" s="11">
        <f t="shared" si="3"/>
        <v>359.255121915931</v>
      </c>
      <c r="U19" s="11">
        <f t="shared" si="3"/>
        <v>424.8173121578053</v>
      </c>
      <c r="V19" s="11">
        <f t="shared" si="3"/>
        <v>445.66643168703087</v>
      </c>
      <c r="W19" s="11"/>
      <c r="X19" s="9">
        <v>7</v>
      </c>
      <c r="Y19" s="10" t="s">
        <v>67</v>
      </c>
    </row>
    <row r="20" spans="1:25" ht="26.25" customHeight="1">
      <c r="A20" s="6">
        <v>7.1</v>
      </c>
      <c r="B20" s="36" t="s">
        <v>90</v>
      </c>
      <c r="C20" s="8">
        <v>97.14894955329315</v>
      </c>
      <c r="D20" s="8">
        <v>107.33284720449825</v>
      </c>
      <c r="E20" s="8">
        <v>133.2263154748426</v>
      </c>
      <c r="F20" s="8">
        <v>135.5718034254545</v>
      </c>
      <c r="G20" s="8">
        <v>153.0370766878556</v>
      </c>
      <c r="H20" s="8">
        <v>157.97868895999892</v>
      </c>
      <c r="I20" s="8">
        <v>102.07557084324745</v>
      </c>
      <c r="J20" s="8">
        <v>104.65662726473289</v>
      </c>
      <c r="K20" s="8">
        <v>97.86236166141634</v>
      </c>
      <c r="L20" s="8">
        <v>105.8062995806817</v>
      </c>
      <c r="M20" s="8">
        <v>89.79243149717433</v>
      </c>
      <c r="N20" s="8">
        <v>100.07851445194044</v>
      </c>
      <c r="O20" s="8">
        <v>120.28289466276192</v>
      </c>
      <c r="P20" s="8">
        <v>128.22785543847317</v>
      </c>
      <c r="Q20" s="8">
        <v>112.07618473798266</v>
      </c>
      <c r="R20" s="8">
        <v>125.57451543994699</v>
      </c>
      <c r="S20" s="8">
        <v>119.75396016202188</v>
      </c>
      <c r="T20" s="8">
        <v>71.22820262834927</v>
      </c>
      <c r="U20" s="8">
        <v>86.44865356816786</v>
      </c>
      <c r="V20" s="8">
        <v>160.14905004577895</v>
      </c>
      <c r="W20" s="8"/>
      <c r="X20" s="6">
        <v>7.1</v>
      </c>
      <c r="Y20" s="7" t="s">
        <v>56</v>
      </c>
    </row>
    <row r="21" spans="1:25" ht="26.25" customHeight="1">
      <c r="A21" s="6">
        <v>7.2</v>
      </c>
      <c r="B21" s="37" t="s">
        <v>91</v>
      </c>
      <c r="C21" s="8">
        <v>23.965267763197645</v>
      </c>
      <c r="D21" s="8">
        <v>39.438526345101245</v>
      </c>
      <c r="E21" s="8">
        <v>23.99670004267704</v>
      </c>
      <c r="F21" s="8">
        <v>26.23525726219714</v>
      </c>
      <c r="G21" s="8">
        <v>23.61831495773979</v>
      </c>
      <c r="H21" s="8">
        <v>31.29574015147155</v>
      </c>
      <c r="I21" s="8">
        <v>63.81960460567397</v>
      </c>
      <c r="J21" s="8">
        <v>45.05743489339919</v>
      </c>
      <c r="K21" s="8">
        <v>67.20635166152636</v>
      </c>
      <c r="L21" s="8">
        <v>47.100574424417424</v>
      </c>
      <c r="M21" s="8">
        <v>96.06283768924906</v>
      </c>
      <c r="N21" s="8">
        <v>82.34762915068586</v>
      </c>
      <c r="O21" s="8">
        <v>187.69795858077867</v>
      </c>
      <c r="P21" s="8">
        <v>138.01944815446893</v>
      </c>
      <c r="Q21" s="8">
        <v>223.39616867833047</v>
      </c>
      <c r="R21" s="8">
        <v>303.6371984001013</v>
      </c>
      <c r="S21" s="8">
        <v>208.61227838665803</v>
      </c>
      <c r="T21" s="8">
        <v>147.41977413219945</v>
      </c>
      <c r="U21" s="8">
        <v>190.54888624893727</v>
      </c>
      <c r="V21" s="8">
        <v>140.11619725797811</v>
      </c>
      <c r="W21" s="8"/>
      <c r="X21" s="6">
        <v>7.2</v>
      </c>
      <c r="Y21" s="7" t="s">
        <v>57</v>
      </c>
    </row>
    <row r="22" spans="1:25" ht="26.25" customHeight="1">
      <c r="A22" s="6">
        <v>7.3</v>
      </c>
      <c r="B22" s="40" t="s">
        <v>124</v>
      </c>
      <c r="C22" s="8">
        <v>4.011185785714286</v>
      </c>
      <c r="D22" s="8">
        <v>4.2340049582119095</v>
      </c>
      <c r="E22" s="8">
        <v>4.28055505949994</v>
      </c>
      <c r="F22" s="8">
        <v>4.336118558589749</v>
      </c>
      <c r="G22" s="8">
        <v>4.442525272423191</v>
      </c>
      <c r="H22" s="8">
        <v>4.8809070809022845</v>
      </c>
      <c r="I22" s="8">
        <v>4.98849029526772</v>
      </c>
      <c r="J22" s="8">
        <v>5.202980194593449</v>
      </c>
      <c r="K22" s="8">
        <v>5.521896623867441</v>
      </c>
      <c r="L22" s="8">
        <v>5.790356058135474</v>
      </c>
      <c r="M22" s="8">
        <v>5.905007683944925</v>
      </c>
      <c r="N22" s="8">
        <v>6.413444860468237</v>
      </c>
      <c r="O22" s="8">
        <v>6.8826183197988</v>
      </c>
      <c r="P22" s="8">
        <v>7.442083655101236</v>
      </c>
      <c r="Q22" s="8">
        <v>9.368782601257205</v>
      </c>
      <c r="R22" s="8">
        <v>10.678145577634496</v>
      </c>
      <c r="S22" s="8">
        <v>17.27623186915797</v>
      </c>
      <c r="T22" s="8">
        <v>10.640848494454964</v>
      </c>
      <c r="U22" s="8">
        <v>11.861133356592575</v>
      </c>
      <c r="V22" s="8">
        <v>12.59685458545318</v>
      </c>
      <c r="W22" s="8"/>
      <c r="X22" s="6">
        <v>7.3</v>
      </c>
      <c r="Y22" s="7" t="s">
        <v>58</v>
      </c>
    </row>
    <row r="23" spans="1:25" ht="26.25" customHeight="1">
      <c r="A23" s="6">
        <v>7.4</v>
      </c>
      <c r="B23" s="36" t="s">
        <v>92</v>
      </c>
      <c r="C23" s="8">
        <v>11.161494280029272</v>
      </c>
      <c r="D23" s="8">
        <v>12.363292799647143</v>
      </c>
      <c r="E23" s="8">
        <v>18.625142994731316</v>
      </c>
      <c r="F23" s="8">
        <v>27.524895925170654</v>
      </c>
      <c r="G23" s="8">
        <v>33.101307083176394</v>
      </c>
      <c r="H23" s="8">
        <v>20.09916785473048</v>
      </c>
      <c r="I23" s="8">
        <v>35.99095248233212</v>
      </c>
      <c r="J23" s="8">
        <v>37.43523489917641</v>
      </c>
      <c r="K23" s="8">
        <v>35.8766849719067</v>
      </c>
      <c r="L23" s="8">
        <v>39.999509890192805</v>
      </c>
      <c r="M23" s="8">
        <v>19.765809635183253</v>
      </c>
      <c r="N23" s="8">
        <v>46.14333591118052</v>
      </c>
      <c r="O23" s="8">
        <v>57.294661670100865</v>
      </c>
      <c r="P23" s="8">
        <v>46.74505440089938</v>
      </c>
      <c r="Q23" s="8">
        <v>70.84159999868415</v>
      </c>
      <c r="R23" s="8">
        <v>101.79082519240248</v>
      </c>
      <c r="S23" s="8">
        <v>109.12583839283818</v>
      </c>
      <c r="T23" s="8">
        <v>129.9662966609273</v>
      </c>
      <c r="U23" s="8">
        <v>135.95863898410764</v>
      </c>
      <c r="V23" s="8">
        <v>132.80432979782063</v>
      </c>
      <c r="W23" s="8"/>
      <c r="X23" s="6">
        <v>7.4</v>
      </c>
      <c r="Y23" s="7" t="s">
        <v>59</v>
      </c>
    </row>
    <row r="24" spans="1:25" s="5" customFormat="1" ht="26.25" customHeight="1">
      <c r="A24" s="9">
        <v>8</v>
      </c>
      <c r="B24" s="35" t="s">
        <v>93</v>
      </c>
      <c r="C24" s="11">
        <f>C26+C27</f>
        <v>22.931525098234456</v>
      </c>
      <c r="D24" s="11">
        <f aca="true" t="shared" si="4" ref="D24:V24">D26+D27</f>
        <v>22.375291462786137</v>
      </c>
      <c r="E24" s="11">
        <f t="shared" si="4"/>
        <v>24.18028394836709</v>
      </c>
      <c r="F24" s="11">
        <f t="shared" si="4"/>
        <v>25.26636637581873</v>
      </c>
      <c r="G24" s="11">
        <f t="shared" si="4"/>
        <v>28.578046062304804</v>
      </c>
      <c r="H24" s="11">
        <f t="shared" si="4"/>
        <v>30.53455829383526</v>
      </c>
      <c r="I24" s="11">
        <f t="shared" si="4"/>
        <v>27.71477450610709</v>
      </c>
      <c r="J24" s="11">
        <f t="shared" si="4"/>
        <v>26.8966568905618</v>
      </c>
      <c r="K24" s="11">
        <f t="shared" si="4"/>
        <v>30.726915491116173</v>
      </c>
      <c r="L24" s="11">
        <f t="shared" si="4"/>
        <v>28.152590579411815</v>
      </c>
      <c r="M24" s="11">
        <f t="shared" si="4"/>
        <v>40.989064917134854</v>
      </c>
      <c r="N24" s="11">
        <f t="shared" si="4"/>
        <v>58.87387316517645</v>
      </c>
      <c r="O24" s="11">
        <f t="shared" si="4"/>
        <v>61.78563542338494</v>
      </c>
      <c r="P24" s="11">
        <f t="shared" si="4"/>
        <v>78.14700798573489</v>
      </c>
      <c r="Q24" s="11">
        <f t="shared" si="4"/>
        <v>71.89359881588524</v>
      </c>
      <c r="R24" s="11">
        <f t="shared" si="4"/>
        <v>85.60283741419252</v>
      </c>
      <c r="S24" s="11">
        <f t="shared" si="4"/>
        <v>129.18360999444008</v>
      </c>
      <c r="T24" s="11">
        <f t="shared" si="4"/>
        <v>119.88171527347073</v>
      </c>
      <c r="U24" s="11">
        <f t="shared" si="4"/>
        <v>148.3887407210935</v>
      </c>
      <c r="V24" s="11">
        <f t="shared" si="4"/>
        <v>182.27478356293898</v>
      </c>
      <c r="W24" s="11"/>
      <c r="X24" s="9">
        <v>8</v>
      </c>
      <c r="Y24" s="10" t="s">
        <v>72</v>
      </c>
    </row>
    <row r="25" spans="1:25" s="5" customFormat="1" ht="26.25" customHeight="1">
      <c r="A25" s="12"/>
      <c r="B25" s="35" t="s">
        <v>94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2"/>
      <c r="Y25" s="10" t="s">
        <v>73</v>
      </c>
    </row>
    <row r="26" spans="1:25" ht="26.25" customHeight="1">
      <c r="A26" s="6">
        <v>8.1</v>
      </c>
      <c r="B26" s="36" t="s">
        <v>95</v>
      </c>
      <c r="C26" s="8">
        <v>4.6546410129821245</v>
      </c>
      <c r="D26" s="8">
        <v>3.257856887435919</v>
      </c>
      <c r="E26" s="8">
        <v>3.357961384889137</v>
      </c>
      <c r="F26" s="8">
        <v>2.457671173727751</v>
      </c>
      <c r="G26" s="8">
        <v>5.456262880917777</v>
      </c>
      <c r="H26" s="8">
        <v>8.735464567382007</v>
      </c>
      <c r="I26" s="8">
        <v>10.31989025874897</v>
      </c>
      <c r="J26" s="8">
        <v>9.833604339970016</v>
      </c>
      <c r="K26" s="8">
        <v>9.755925342323339</v>
      </c>
      <c r="L26" s="8">
        <v>6.788321052134773</v>
      </c>
      <c r="M26" s="8">
        <v>14.496349414094148</v>
      </c>
      <c r="N26" s="8">
        <v>24.371595676695918</v>
      </c>
      <c r="O26" s="8">
        <v>21.28552758387358</v>
      </c>
      <c r="P26" s="8">
        <v>38.484557844592075</v>
      </c>
      <c r="Q26" s="8">
        <v>23.996519970857456</v>
      </c>
      <c r="R26" s="8">
        <v>24.13257619722718</v>
      </c>
      <c r="S26" s="8">
        <v>34.40628418951434</v>
      </c>
      <c r="T26" s="8">
        <v>33.41142230843862</v>
      </c>
      <c r="U26" s="8">
        <v>47.57853258863215</v>
      </c>
      <c r="V26" s="8">
        <v>40.14606299363793</v>
      </c>
      <c r="W26" s="8"/>
      <c r="X26" s="6">
        <v>8.1</v>
      </c>
      <c r="Y26" s="7" t="s">
        <v>60</v>
      </c>
    </row>
    <row r="27" spans="1:25" ht="26.25" customHeight="1">
      <c r="A27" s="6">
        <v>8.2</v>
      </c>
      <c r="B27" s="38" t="s">
        <v>96</v>
      </c>
      <c r="C27" s="8">
        <v>18.27688408525233</v>
      </c>
      <c r="D27" s="8">
        <v>19.117434575350217</v>
      </c>
      <c r="E27" s="8">
        <v>20.822322563477954</v>
      </c>
      <c r="F27" s="8">
        <v>22.80869520209098</v>
      </c>
      <c r="G27" s="8">
        <v>23.121783181387027</v>
      </c>
      <c r="H27" s="8">
        <v>21.799093726453254</v>
      </c>
      <c r="I27" s="8">
        <v>17.39488424735812</v>
      </c>
      <c r="J27" s="8">
        <v>17.063052550591784</v>
      </c>
      <c r="K27" s="8">
        <v>20.970990148792836</v>
      </c>
      <c r="L27" s="8">
        <v>21.36426952727704</v>
      </c>
      <c r="M27" s="8">
        <v>26.492715503040706</v>
      </c>
      <c r="N27" s="8">
        <v>34.50227748848053</v>
      </c>
      <c r="O27" s="8">
        <v>40.50010783951136</v>
      </c>
      <c r="P27" s="8">
        <v>39.66245014114282</v>
      </c>
      <c r="Q27" s="8">
        <v>47.89707884502778</v>
      </c>
      <c r="R27" s="8">
        <v>61.47026121696533</v>
      </c>
      <c r="S27" s="8">
        <v>94.77732580492572</v>
      </c>
      <c r="T27" s="8">
        <v>86.47029296503212</v>
      </c>
      <c r="U27" s="8">
        <v>100.81020813246136</v>
      </c>
      <c r="V27" s="8">
        <v>142.12872056930104</v>
      </c>
      <c r="W27" s="8"/>
      <c r="X27" s="6">
        <v>8.2</v>
      </c>
      <c r="Y27" s="7" t="s">
        <v>70</v>
      </c>
    </row>
    <row r="28" spans="1:25" ht="26.25" customHeight="1">
      <c r="A28" s="6"/>
      <c r="B28" s="36" t="s">
        <v>97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6"/>
      <c r="Y28" s="7" t="s">
        <v>71</v>
      </c>
    </row>
    <row r="29" spans="1:25" s="5" customFormat="1" ht="26.25" customHeight="1">
      <c r="A29" s="9">
        <v>9</v>
      </c>
      <c r="B29" s="35" t="s">
        <v>104</v>
      </c>
      <c r="C29" s="11">
        <f>C31+C32</f>
        <v>351.01416482004316</v>
      </c>
      <c r="D29" s="11">
        <f aca="true" t="shared" si="5" ref="D29:V29">D31+D32</f>
        <v>346.1652719145784</v>
      </c>
      <c r="E29" s="11">
        <f t="shared" si="5"/>
        <v>447.06662339611614</v>
      </c>
      <c r="F29" s="11">
        <f t="shared" si="5"/>
        <v>568.4705810126794</v>
      </c>
      <c r="G29" s="11">
        <f t="shared" si="5"/>
        <v>657.8389852506313</v>
      </c>
      <c r="H29" s="11">
        <f t="shared" si="5"/>
        <v>665.1013552684876</v>
      </c>
      <c r="I29" s="11">
        <f t="shared" si="5"/>
        <v>597.0576456010826</v>
      </c>
      <c r="J29" s="11">
        <f t="shared" si="5"/>
        <v>522.7301986239866</v>
      </c>
      <c r="K29" s="11">
        <f t="shared" si="5"/>
        <v>530.469679347064</v>
      </c>
      <c r="L29" s="11">
        <f t="shared" si="5"/>
        <v>505.93462467809036</v>
      </c>
      <c r="M29" s="11">
        <f t="shared" si="5"/>
        <v>563.8278309578114</v>
      </c>
      <c r="N29" s="11">
        <f t="shared" si="5"/>
        <v>810.6938488307217</v>
      </c>
      <c r="O29" s="11">
        <f t="shared" si="5"/>
        <v>1138.3695248503986</v>
      </c>
      <c r="P29" s="11">
        <f t="shared" si="5"/>
        <v>1222.6457900752619</v>
      </c>
      <c r="Q29" s="11">
        <f t="shared" si="5"/>
        <v>886.4486394014866</v>
      </c>
      <c r="R29" s="11">
        <f t="shared" si="5"/>
        <v>985.5782748452127</v>
      </c>
      <c r="S29" s="11">
        <f t="shared" si="5"/>
        <v>1239.3964548127224</v>
      </c>
      <c r="T29" s="11">
        <f t="shared" si="5"/>
        <v>1492.0610864130203</v>
      </c>
      <c r="U29" s="11">
        <f t="shared" si="5"/>
        <v>1994.7325059887785</v>
      </c>
      <c r="V29" s="11">
        <f t="shared" si="5"/>
        <v>2423.582877672365</v>
      </c>
      <c r="W29" s="11"/>
      <c r="X29" s="9">
        <v>9</v>
      </c>
      <c r="Y29" s="10" t="s">
        <v>68</v>
      </c>
    </row>
    <row r="30" spans="1:25" s="5" customFormat="1" ht="26.25" customHeight="1">
      <c r="A30" s="12"/>
      <c r="B30" s="41" t="s">
        <v>105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2"/>
      <c r="Y30" s="10" t="s">
        <v>69</v>
      </c>
    </row>
    <row r="31" spans="1:25" ht="26.25" customHeight="1">
      <c r="A31" s="6">
        <v>9.1</v>
      </c>
      <c r="B31" s="36" t="s">
        <v>98</v>
      </c>
      <c r="C31" s="8">
        <v>327.16696925367364</v>
      </c>
      <c r="D31" s="8">
        <v>322.36206407823823</v>
      </c>
      <c r="E31" s="8">
        <v>424.22133421964145</v>
      </c>
      <c r="F31" s="8">
        <v>534.9022680505149</v>
      </c>
      <c r="G31" s="8">
        <v>625.0768869086347</v>
      </c>
      <c r="H31" s="8">
        <v>648.735715414099</v>
      </c>
      <c r="I31" s="8">
        <v>555.0882962851267</v>
      </c>
      <c r="J31" s="8">
        <v>459.68892133655123</v>
      </c>
      <c r="K31" s="8">
        <v>460.65686262010144</v>
      </c>
      <c r="L31" s="8">
        <v>434.85520021792877</v>
      </c>
      <c r="M31" s="8">
        <v>512.8644904367883</v>
      </c>
      <c r="N31" s="8">
        <v>742.6994685509443</v>
      </c>
      <c r="O31" s="8">
        <v>988.6729471378369</v>
      </c>
      <c r="P31" s="8">
        <v>1059.7058183852757</v>
      </c>
      <c r="Q31" s="8">
        <v>715.8208491839893</v>
      </c>
      <c r="R31" s="8">
        <v>883.5526476627758</v>
      </c>
      <c r="S31" s="8">
        <v>1097.9897380261716</v>
      </c>
      <c r="T31" s="8">
        <v>1333.29438477385</v>
      </c>
      <c r="U31" s="8">
        <v>1786.8539222593938</v>
      </c>
      <c r="V31" s="8">
        <v>2179.8694713516193</v>
      </c>
      <c r="W31" s="8"/>
      <c r="X31" s="6">
        <v>9.1</v>
      </c>
      <c r="Y31" s="7" t="s">
        <v>61</v>
      </c>
    </row>
    <row r="32" spans="1:25" ht="26.25" customHeight="1">
      <c r="A32" s="6">
        <v>9.2</v>
      </c>
      <c r="B32" s="37" t="s">
        <v>99</v>
      </c>
      <c r="C32" s="8">
        <v>23.847195566369532</v>
      </c>
      <c r="D32" s="8">
        <v>23.803207836340164</v>
      </c>
      <c r="E32" s="8">
        <v>22.845289176474704</v>
      </c>
      <c r="F32" s="8">
        <v>33.56831296216457</v>
      </c>
      <c r="G32" s="8">
        <v>32.76209834199653</v>
      </c>
      <c r="H32" s="8">
        <v>16.365639854388665</v>
      </c>
      <c r="I32" s="8">
        <v>41.969349315955945</v>
      </c>
      <c r="J32" s="8">
        <v>63.04127728743538</v>
      </c>
      <c r="K32" s="8">
        <v>69.81281672696254</v>
      </c>
      <c r="L32" s="8">
        <v>71.07942446016156</v>
      </c>
      <c r="M32" s="8">
        <v>50.963340521023184</v>
      </c>
      <c r="N32" s="8">
        <v>67.99438027977732</v>
      </c>
      <c r="O32" s="8">
        <v>149.6965777125617</v>
      </c>
      <c r="P32" s="8">
        <v>162.93997168998615</v>
      </c>
      <c r="Q32" s="8">
        <v>170.62779021749733</v>
      </c>
      <c r="R32" s="8">
        <v>102.02562718243689</v>
      </c>
      <c r="S32" s="8">
        <v>141.40671678655073</v>
      </c>
      <c r="T32" s="8">
        <v>158.76670163917038</v>
      </c>
      <c r="U32" s="8">
        <v>207.87858372938456</v>
      </c>
      <c r="V32" s="8">
        <v>243.7134063207461</v>
      </c>
      <c r="W32" s="8"/>
      <c r="X32" s="6">
        <v>9.2</v>
      </c>
      <c r="Y32" s="7" t="s">
        <v>62</v>
      </c>
    </row>
    <row r="33" spans="1:25" s="5" customFormat="1" ht="18">
      <c r="A33" s="9">
        <v>10</v>
      </c>
      <c r="B33" s="42" t="s">
        <v>111</v>
      </c>
      <c r="C33" s="11">
        <f>C6+C10+C11+C14+C15+C16+C19+C24+C29</f>
        <v>948.6331398237851</v>
      </c>
      <c r="D33" s="11">
        <f aca="true" t="shared" si="6" ref="D33:V33">D6+D10+D11+D14+D15+D16+D19+D24+D29</f>
        <v>965.9086674566505</v>
      </c>
      <c r="E33" s="11">
        <f t="shared" si="6"/>
        <v>1167.187108384468</v>
      </c>
      <c r="F33" s="11">
        <f t="shared" si="6"/>
        <v>1398.843839803817</v>
      </c>
      <c r="G33" s="11">
        <f t="shared" si="6"/>
        <v>1633.7328157844358</v>
      </c>
      <c r="H33" s="11">
        <f t="shared" si="6"/>
        <v>1784.0658310985752</v>
      </c>
      <c r="I33" s="11">
        <f t="shared" si="6"/>
        <v>1684.057776536476</v>
      </c>
      <c r="J33" s="11">
        <f t="shared" si="6"/>
        <v>1548.400939582979</v>
      </c>
      <c r="K33" s="11">
        <f t="shared" si="6"/>
        <v>1613.1014246640157</v>
      </c>
      <c r="L33" s="11">
        <f t="shared" si="6"/>
        <v>1602.8657026400228</v>
      </c>
      <c r="M33" s="11">
        <f t="shared" si="6"/>
        <v>1672.5503038158508</v>
      </c>
      <c r="N33" s="11">
        <f t="shared" si="6"/>
        <v>2037.677859192431</v>
      </c>
      <c r="O33" s="11">
        <f t="shared" si="6"/>
        <v>2799.8121197599517</v>
      </c>
      <c r="P33" s="11">
        <f t="shared" si="6"/>
        <v>2933.61240444763</v>
      </c>
      <c r="Q33" s="11">
        <f t="shared" si="6"/>
        <v>2739.155926680187</v>
      </c>
      <c r="R33" s="11">
        <f t="shared" si="6"/>
        <v>3792.7015910966065</v>
      </c>
      <c r="S33" s="11">
        <f t="shared" si="6"/>
        <v>5194.108271007762</v>
      </c>
      <c r="T33" s="11">
        <f t="shared" si="6"/>
        <v>5610.909924698471</v>
      </c>
      <c r="U33" s="11">
        <f t="shared" si="6"/>
        <v>6070.279708510556</v>
      </c>
      <c r="V33" s="11">
        <f t="shared" si="6"/>
        <v>7177.115643303307</v>
      </c>
      <c r="W33" s="11"/>
      <c r="X33" s="9">
        <v>10</v>
      </c>
      <c r="Y33" s="10" t="s">
        <v>66</v>
      </c>
    </row>
    <row r="34" spans="1:25" s="50" customFormat="1" ht="26.25" customHeight="1">
      <c r="A34" s="47">
        <v>11</v>
      </c>
      <c r="B34" s="48" t="s">
        <v>110</v>
      </c>
      <c r="C34" s="46">
        <v>63.486486486486484</v>
      </c>
      <c r="D34" s="46">
        <v>29.18918918918919</v>
      </c>
      <c r="E34" s="46">
        <v>97.05405405405405</v>
      </c>
      <c r="F34" s="46">
        <v>86.83783783783784</v>
      </c>
      <c r="G34" s="46">
        <v>90.48648648648648</v>
      </c>
      <c r="H34" s="46">
        <v>124.05405405405405</v>
      </c>
      <c r="I34" s="46">
        <v>64.21621621621621</v>
      </c>
      <c r="J34" s="46">
        <v>232.78378378378378</v>
      </c>
      <c r="K34" s="46">
        <v>40.86486486486486</v>
      </c>
      <c r="L34" s="46">
        <v>50.35135135135135</v>
      </c>
      <c r="M34" s="46">
        <v>302.1081081081081</v>
      </c>
      <c r="N34" s="46">
        <v>356.1081081081081</v>
      </c>
      <c r="O34" s="46">
        <v>88.29729729729729</v>
      </c>
      <c r="P34" s="46">
        <v>541.4594594594595</v>
      </c>
      <c r="Q34" s="46">
        <v>937.7027027027027</v>
      </c>
      <c r="R34" s="46">
        <v>1447.054054054054</v>
      </c>
      <c r="S34" s="46">
        <v>1120.8648648648648</v>
      </c>
      <c r="T34" s="46">
        <v>108.72972972972973</v>
      </c>
      <c r="U34" s="46">
        <v>1099.7027027027027</v>
      </c>
      <c r="V34" s="46">
        <v>1345.6216216216217</v>
      </c>
      <c r="W34" s="46"/>
      <c r="X34" s="47">
        <v>11</v>
      </c>
      <c r="Y34" s="49" t="s">
        <v>74</v>
      </c>
    </row>
    <row r="35" spans="1:25" s="15" customFormat="1" ht="26.25" customHeight="1">
      <c r="A35" s="13">
        <v>12</v>
      </c>
      <c r="B35" s="39" t="s">
        <v>100</v>
      </c>
      <c r="C35" s="34">
        <f>C33+C34</f>
        <v>1012.1196263102715</v>
      </c>
      <c r="D35" s="34">
        <f aca="true" t="shared" si="7" ref="D35:V35">D33+D34</f>
        <v>995.0978566458397</v>
      </c>
      <c r="E35" s="34">
        <f t="shared" si="7"/>
        <v>1264.241162438522</v>
      </c>
      <c r="F35" s="34">
        <f t="shared" si="7"/>
        <v>1485.681677641655</v>
      </c>
      <c r="G35" s="34">
        <f t="shared" si="7"/>
        <v>1724.2193022709223</v>
      </c>
      <c r="H35" s="34">
        <f t="shared" si="7"/>
        <v>1908.1198851526292</v>
      </c>
      <c r="I35" s="34">
        <f t="shared" si="7"/>
        <v>1748.2739927526923</v>
      </c>
      <c r="J35" s="34">
        <f t="shared" si="7"/>
        <v>1781.1847233667627</v>
      </c>
      <c r="K35" s="34">
        <f t="shared" si="7"/>
        <v>1653.9662895288805</v>
      </c>
      <c r="L35" s="34">
        <f t="shared" si="7"/>
        <v>1653.217053991374</v>
      </c>
      <c r="M35" s="34">
        <f t="shared" si="7"/>
        <v>1974.658411923959</v>
      </c>
      <c r="N35" s="34">
        <f t="shared" si="7"/>
        <v>2393.785967300539</v>
      </c>
      <c r="O35" s="34">
        <f t="shared" si="7"/>
        <v>2888.1094170572487</v>
      </c>
      <c r="P35" s="34">
        <f t="shared" si="7"/>
        <v>3475.0718639070897</v>
      </c>
      <c r="Q35" s="34">
        <f t="shared" si="7"/>
        <v>3676.8586293828894</v>
      </c>
      <c r="R35" s="34">
        <f t="shared" si="7"/>
        <v>5239.755645150661</v>
      </c>
      <c r="S35" s="34">
        <f t="shared" si="7"/>
        <v>6314.973135872627</v>
      </c>
      <c r="T35" s="34">
        <f t="shared" si="7"/>
        <v>5719.639654428201</v>
      </c>
      <c r="U35" s="34">
        <f t="shared" si="7"/>
        <v>7169.982411213258</v>
      </c>
      <c r="V35" s="34">
        <f t="shared" si="7"/>
        <v>8522.737264924928</v>
      </c>
      <c r="X35" s="13">
        <v>12</v>
      </c>
      <c r="Y35" s="14" t="s">
        <v>75</v>
      </c>
    </row>
  </sheetData>
  <sheetProtection/>
  <mergeCells count="10">
    <mergeCell ref="X4:Y4"/>
    <mergeCell ref="X5:Y5"/>
    <mergeCell ref="A1:L1"/>
    <mergeCell ref="A2:L2"/>
    <mergeCell ref="M2:Y2"/>
    <mergeCell ref="M1:Y1"/>
    <mergeCell ref="M3:N3"/>
    <mergeCell ref="K3:L3"/>
    <mergeCell ref="A4:B4"/>
    <mergeCell ref="A5:B5"/>
  </mergeCells>
  <printOptions horizontalCentered="1"/>
  <pageMargins left="0.75" right="0.75" top="1" bottom="1" header="0.5" footer="0.5"/>
  <pageSetup firstPageNumber="202" useFirstPageNumber="1" horizontalDpi="600" verticalDpi="600" orientation="portrait" pageOrder="overThenDown" paperSize="9" scale="72" r:id="rId1"/>
  <headerFooter alignWithMargins="0">
    <oddHeader>&amp;R&amp;"Arial Narrow,Regular"&amp;14&amp;P</oddHeader>
  </headerFooter>
  <colBreaks count="1" manualBreakCount="1">
    <brk id="12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U36"/>
  <sheetViews>
    <sheetView tabSelected="1" view="pageBreakPreview" zoomScaleSheetLayoutView="100" zoomScalePageLayoutView="0" workbookViewId="0" topLeftCell="A1">
      <selection activeCell="CM16" sqref="CM16"/>
    </sheetView>
  </sheetViews>
  <sheetFormatPr defaultColWidth="9.140625" defaultRowHeight="12.75"/>
  <cols>
    <col min="1" max="1" width="4.140625" style="6" customWidth="1"/>
    <col min="2" max="2" width="29.7109375" style="6" customWidth="1"/>
    <col min="3" max="32" width="6.7109375" style="6" customWidth="1"/>
    <col min="33" max="33" width="1.7109375" style="6" customWidth="1"/>
    <col min="34" max="34" width="3.8515625" style="6" customWidth="1"/>
    <col min="35" max="35" width="29.7109375" style="6" customWidth="1"/>
    <col min="36" max="36" width="3.8515625" style="6" customWidth="1"/>
    <col min="37" max="37" width="29.7109375" style="6" customWidth="1"/>
    <col min="38" max="67" width="6.7109375" style="6" customWidth="1"/>
    <col min="68" max="68" width="1.7109375" style="6" customWidth="1"/>
    <col min="69" max="69" width="3.8515625" style="6" customWidth="1"/>
    <col min="70" max="70" width="29.7109375" style="6" customWidth="1"/>
    <col min="71" max="71" width="5.00390625" style="6" customWidth="1"/>
    <col min="72" max="72" width="30.7109375" style="6" customWidth="1"/>
    <col min="73" max="81" width="10.7109375" style="6" customWidth="1"/>
    <col min="82" max="87" width="12.7109375" style="6" customWidth="1"/>
    <col min="88" max="88" width="1.7109375" style="6" customWidth="1"/>
    <col min="89" max="89" width="3.8515625" style="6" customWidth="1"/>
    <col min="90" max="90" width="35.57421875" style="6" customWidth="1"/>
    <col min="91" max="16384" width="9.140625" style="6" customWidth="1"/>
  </cols>
  <sheetData>
    <row r="1" spans="1:99" s="27" customFormat="1" ht="35.25" customHeight="1">
      <c r="A1" s="71" t="s">
        <v>107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 t="s">
        <v>77</v>
      </c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1" t="s">
        <v>107</v>
      </c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2" t="s">
        <v>77</v>
      </c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1" t="s">
        <v>107</v>
      </c>
      <c r="BT1" s="71"/>
      <c r="BU1" s="71"/>
      <c r="BV1" s="71"/>
      <c r="BW1" s="71"/>
      <c r="BX1" s="71"/>
      <c r="BY1" s="71"/>
      <c r="BZ1" s="71"/>
      <c r="CA1" s="71"/>
      <c r="CB1" s="71"/>
      <c r="CC1" s="54"/>
      <c r="CD1" s="72" t="s">
        <v>77</v>
      </c>
      <c r="CE1" s="72"/>
      <c r="CF1" s="72"/>
      <c r="CG1" s="72"/>
      <c r="CH1" s="72"/>
      <c r="CI1" s="72"/>
      <c r="CJ1" s="72"/>
      <c r="CK1" s="72"/>
      <c r="CL1" s="72"/>
      <c r="CM1" s="55"/>
      <c r="CN1" s="55"/>
      <c r="CO1" s="55"/>
      <c r="CP1" s="55"/>
      <c r="CQ1" s="55"/>
      <c r="CR1" s="55"/>
      <c r="CS1" s="55"/>
      <c r="CT1" s="55"/>
      <c r="CU1" s="55"/>
    </row>
    <row r="2" spans="1:99" s="28" customFormat="1" ht="35.25" customHeight="1">
      <c r="A2" s="70" t="s">
        <v>118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3" t="s">
        <v>65</v>
      </c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0" t="s">
        <v>118</v>
      </c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3" t="s">
        <v>65</v>
      </c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0" t="s">
        <v>118</v>
      </c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3" t="s">
        <v>65</v>
      </c>
      <c r="CE2" s="73"/>
      <c r="CF2" s="73"/>
      <c r="CG2" s="73"/>
      <c r="CH2" s="73"/>
      <c r="CI2" s="73"/>
      <c r="CJ2" s="73"/>
      <c r="CK2" s="73"/>
      <c r="CL2" s="73"/>
      <c r="CM2" s="56"/>
      <c r="CN2" s="56"/>
      <c r="CO2" s="56"/>
      <c r="CP2" s="56"/>
      <c r="CQ2" s="56"/>
      <c r="CR2" s="56"/>
      <c r="CS2" s="56"/>
      <c r="CT2" s="56"/>
      <c r="CU2" s="56"/>
    </row>
    <row r="3" spans="3:90" s="29" customFormat="1" ht="35.25" customHeight="1"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75" t="s">
        <v>109</v>
      </c>
      <c r="P3" s="75"/>
      <c r="Q3" s="75"/>
      <c r="R3" s="80" t="s">
        <v>126</v>
      </c>
      <c r="S3" s="80"/>
      <c r="T3" s="8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I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75" t="s">
        <v>109</v>
      </c>
      <c r="AY3" s="75"/>
      <c r="AZ3" s="75"/>
      <c r="BA3" s="80" t="s">
        <v>126</v>
      </c>
      <c r="BB3" s="80"/>
      <c r="BC3" s="8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R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75" t="s">
        <v>109</v>
      </c>
      <c r="CH3" s="75"/>
      <c r="CI3" s="75"/>
      <c r="CJ3" s="30"/>
      <c r="CL3" s="30"/>
    </row>
    <row r="4" spans="1:90" s="31" customFormat="1" ht="27.75" customHeight="1">
      <c r="A4" s="69" t="s">
        <v>106</v>
      </c>
      <c r="B4" s="69"/>
      <c r="C4" s="74" t="s">
        <v>0</v>
      </c>
      <c r="D4" s="74"/>
      <c r="E4" s="74"/>
      <c r="F4" s="74" t="s">
        <v>1</v>
      </c>
      <c r="G4" s="74"/>
      <c r="H4" s="74"/>
      <c r="I4" s="74" t="s">
        <v>2</v>
      </c>
      <c r="J4" s="74"/>
      <c r="K4" s="74"/>
      <c r="L4" s="74" t="s">
        <v>3</v>
      </c>
      <c r="M4" s="74"/>
      <c r="N4" s="74"/>
      <c r="O4" s="74" t="s">
        <v>4</v>
      </c>
      <c r="P4" s="74"/>
      <c r="Q4" s="74"/>
      <c r="R4" s="74" t="s">
        <v>5</v>
      </c>
      <c r="S4" s="74"/>
      <c r="T4" s="74"/>
      <c r="U4" s="74" t="s">
        <v>6</v>
      </c>
      <c r="V4" s="74"/>
      <c r="W4" s="74"/>
      <c r="X4" s="74" t="s">
        <v>7</v>
      </c>
      <c r="Y4" s="74"/>
      <c r="Z4" s="74"/>
      <c r="AA4" s="74" t="s">
        <v>8</v>
      </c>
      <c r="AB4" s="74"/>
      <c r="AC4" s="74"/>
      <c r="AD4" s="74" t="s">
        <v>9</v>
      </c>
      <c r="AE4" s="74"/>
      <c r="AF4" s="74"/>
      <c r="AG4" s="25"/>
      <c r="AH4" s="76" t="s">
        <v>21</v>
      </c>
      <c r="AI4" s="76"/>
      <c r="AJ4" s="69" t="s">
        <v>106</v>
      </c>
      <c r="AK4" s="69"/>
      <c r="AL4" s="74" t="s">
        <v>10</v>
      </c>
      <c r="AM4" s="74"/>
      <c r="AN4" s="74"/>
      <c r="AO4" s="74" t="s">
        <v>11</v>
      </c>
      <c r="AP4" s="74"/>
      <c r="AQ4" s="74"/>
      <c r="AR4" s="74" t="s">
        <v>12</v>
      </c>
      <c r="AS4" s="74"/>
      <c r="AT4" s="74"/>
      <c r="AU4" s="74" t="s">
        <v>13</v>
      </c>
      <c r="AV4" s="74"/>
      <c r="AW4" s="74"/>
      <c r="AX4" s="74" t="s">
        <v>14</v>
      </c>
      <c r="AY4" s="74"/>
      <c r="AZ4" s="74"/>
      <c r="BA4" s="74" t="s">
        <v>15</v>
      </c>
      <c r="BB4" s="74"/>
      <c r="BC4" s="74"/>
      <c r="BD4" s="74" t="s">
        <v>16</v>
      </c>
      <c r="BE4" s="74"/>
      <c r="BF4" s="74"/>
      <c r="BG4" s="74" t="s">
        <v>17</v>
      </c>
      <c r="BH4" s="74"/>
      <c r="BI4" s="74"/>
      <c r="BJ4" s="74" t="s">
        <v>18</v>
      </c>
      <c r="BK4" s="74"/>
      <c r="BL4" s="74"/>
      <c r="BM4" s="74" t="s">
        <v>19</v>
      </c>
      <c r="BN4" s="74"/>
      <c r="BO4" s="74"/>
      <c r="BP4" s="25"/>
      <c r="BQ4" s="76" t="s">
        <v>21</v>
      </c>
      <c r="BR4" s="76"/>
      <c r="BS4" s="69" t="s">
        <v>106</v>
      </c>
      <c r="BT4" s="69"/>
      <c r="BU4" s="74" t="s">
        <v>119</v>
      </c>
      <c r="BV4" s="74"/>
      <c r="BW4" s="74"/>
      <c r="BX4" s="74" t="s">
        <v>120</v>
      </c>
      <c r="BY4" s="74"/>
      <c r="BZ4" s="74"/>
      <c r="CA4" s="74" t="s">
        <v>121</v>
      </c>
      <c r="CB4" s="74"/>
      <c r="CC4" s="74"/>
      <c r="CD4" s="74" t="s">
        <v>122</v>
      </c>
      <c r="CE4" s="74"/>
      <c r="CF4" s="74"/>
      <c r="CG4" s="74" t="s">
        <v>123</v>
      </c>
      <c r="CH4" s="74"/>
      <c r="CI4" s="74"/>
      <c r="CJ4" s="25"/>
      <c r="CK4" s="76" t="s">
        <v>21</v>
      </c>
      <c r="CL4" s="76"/>
    </row>
    <row r="5" spans="1:90" s="31" customFormat="1" ht="27.75" customHeight="1">
      <c r="A5" s="81"/>
      <c r="B5" s="81"/>
      <c r="C5" s="43" t="s">
        <v>115</v>
      </c>
      <c r="D5" s="44" t="s">
        <v>112</v>
      </c>
      <c r="E5" s="43" t="s">
        <v>116</v>
      </c>
      <c r="F5" s="43" t="s">
        <v>115</v>
      </c>
      <c r="G5" s="44" t="s">
        <v>112</v>
      </c>
      <c r="H5" s="43" t="s">
        <v>116</v>
      </c>
      <c r="I5" s="43" t="s">
        <v>115</v>
      </c>
      <c r="J5" s="44" t="s">
        <v>112</v>
      </c>
      <c r="K5" s="43" t="s">
        <v>116</v>
      </c>
      <c r="L5" s="43" t="s">
        <v>115</v>
      </c>
      <c r="M5" s="44" t="s">
        <v>112</v>
      </c>
      <c r="N5" s="43" t="s">
        <v>116</v>
      </c>
      <c r="O5" s="43" t="s">
        <v>115</v>
      </c>
      <c r="P5" s="44" t="s">
        <v>112</v>
      </c>
      <c r="Q5" s="43" t="s">
        <v>116</v>
      </c>
      <c r="R5" s="43" t="s">
        <v>115</v>
      </c>
      <c r="S5" s="44" t="s">
        <v>112</v>
      </c>
      <c r="T5" s="43" t="s">
        <v>116</v>
      </c>
      <c r="U5" s="43" t="s">
        <v>115</v>
      </c>
      <c r="V5" s="44" t="s">
        <v>112</v>
      </c>
      <c r="W5" s="43" t="s">
        <v>116</v>
      </c>
      <c r="X5" s="43" t="s">
        <v>115</v>
      </c>
      <c r="Y5" s="44" t="s">
        <v>112</v>
      </c>
      <c r="Z5" s="43" t="s">
        <v>116</v>
      </c>
      <c r="AA5" s="43" t="s">
        <v>115</v>
      </c>
      <c r="AB5" s="44" t="s">
        <v>112</v>
      </c>
      <c r="AC5" s="43" t="s">
        <v>116</v>
      </c>
      <c r="AD5" s="43" t="s">
        <v>115</v>
      </c>
      <c r="AE5" s="44" t="s">
        <v>112</v>
      </c>
      <c r="AF5" s="43" t="s">
        <v>116</v>
      </c>
      <c r="AG5" s="30"/>
      <c r="AH5" s="77"/>
      <c r="AI5" s="77"/>
      <c r="AJ5" s="81"/>
      <c r="AK5" s="81"/>
      <c r="AL5" s="43" t="s">
        <v>115</v>
      </c>
      <c r="AM5" s="44" t="s">
        <v>112</v>
      </c>
      <c r="AN5" s="43" t="s">
        <v>116</v>
      </c>
      <c r="AO5" s="43" t="s">
        <v>115</v>
      </c>
      <c r="AP5" s="44" t="s">
        <v>112</v>
      </c>
      <c r="AQ5" s="43" t="s">
        <v>116</v>
      </c>
      <c r="AR5" s="43" t="s">
        <v>115</v>
      </c>
      <c r="AS5" s="44" t="s">
        <v>112</v>
      </c>
      <c r="AT5" s="43" t="s">
        <v>116</v>
      </c>
      <c r="AU5" s="43" t="s">
        <v>115</v>
      </c>
      <c r="AV5" s="44" t="s">
        <v>112</v>
      </c>
      <c r="AW5" s="43" t="s">
        <v>116</v>
      </c>
      <c r="AX5" s="43" t="s">
        <v>115</v>
      </c>
      <c r="AY5" s="44" t="s">
        <v>112</v>
      </c>
      <c r="AZ5" s="43" t="s">
        <v>116</v>
      </c>
      <c r="BA5" s="43" t="s">
        <v>115</v>
      </c>
      <c r="BB5" s="44" t="s">
        <v>112</v>
      </c>
      <c r="BC5" s="43" t="s">
        <v>116</v>
      </c>
      <c r="BD5" s="43" t="s">
        <v>115</v>
      </c>
      <c r="BE5" s="44" t="s">
        <v>112</v>
      </c>
      <c r="BF5" s="43" t="s">
        <v>116</v>
      </c>
      <c r="BG5" s="43" t="s">
        <v>115</v>
      </c>
      <c r="BH5" s="44" t="s">
        <v>112</v>
      </c>
      <c r="BI5" s="43" t="s">
        <v>116</v>
      </c>
      <c r="BJ5" s="43" t="s">
        <v>115</v>
      </c>
      <c r="BK5" s="44" t="s">
        <v>112</v>
      </c>
      <c r="BL5" s="43" t="s">
        <v>116</v>
      </c>
      <c r="BM5" s="43" t="s">
        <v>115</v>
      </c>
      <c r="BN5" s="44" t="s">
        <v>112</v>
      </c>
      <c r="BO5" s="43" t="s">
        <v>116</v>
      </c>
      <c r="BP5" s="30"/>
      <c r="BQ5" s="77"/>
      <c r="BR5" s="77"/>
      <c r="BS5" s="81"/>
      <c r="BT5" s="81"/>
      <c r="BU5" s="43" t="s">
        <v>115</v>
      </c>
      <c r="BV5" s="44" t="s">
        <v>112</v>
      </c>
      <c r="BW5" s="43" t="s">
        <v>116</v>
      </c>
      <c r="BX5" s="43" t="s">
        <v>115</v>
      </c>
      <c r="BY5" s="44" t="s">
        <v>112</v>
      </c>
      <c r="BZ5" s="43" t="s">
        <v>116</v>
      </c>
      <c r="CA5" s="43" t="s">
        <v>115</v>
      </c>
      <c r="CB5" s="44" t="s">
        <v>112</v>
      </c>
      <c r="CC5" s="43" t="s">
        <v>116</v>
      </c>
      <c r="CD5" s="43" t="s">
        <v>115</v>
      </c>
      <c r="CE5" s="44" t="s">
        <v>112</v>
      </c>
      <c r="CF5" s="43" t="s">
        <v>116</v>
      </c>
      <c r="CG5" s="43" t="s">
        <v>115</v>
      </c>
      <c r="CH5" s="44" t="s">
        <v>112</v>
      </c>
      <c r="CI5" s="43" t="s">
        <v>116</v>
      </c>
      <c r="CJ5" s="30"/>
      <c r="CK5" s="77"/>
      <c r="CL5" s="77"/>
    </row>
    <row r="6" spans="1:90" s="31" customFormat="1" ht="27.75" customHeight="1">
      <c r="A6" s="81"/>
      <c r="B6" s="81"/>
      <c r="C6" s="44" t="s">
        <v>113</v>
      </c>
      <c r="D6" s="44" t="s">
        <v>114</v>
      </c>
      <c r="E6" s="44" t="s">
        <v>87</v>
      </c>
      <c r="F6" s="44" t="s">
        <v>113</v>
      </c>
      <c r="G6" s="44" t="s">
        <v>114</v>
      </c>
      <c r="H6" s="44" t="s">
        <v>87</v>
      </c>
      <c r="I6" s="44" t="s">
        <v>113</v>
      </c>
      <c r="J6" s="44" t="s">
        <v>114</v>
      </c>
      <c r="K6" s="44" t="s">
        <v>87</v>
      </c>
      <c r="L6" s="44" t="s">
        <v>113</v>
      </c>
      <c r="M6" s="44" t="s">
        <v>114</v>
      </c>
      <c r="N6" s="44" t="s">
        <v>87</v>
      </c>
      <c r="O6" s="44" t="s">
        <v>113</v>
      </c>
      <c r="P6" s="44" t="s">
        <v>114</v>
      </c>
      <c r="Q6" s="44" t="s">
        <v>87</v>
      </c>
      <c r="R6" s="44" t="s">
        <v>113</v>
      </c>
      <c r="S6" s="44" t="s">
        <v>114</v>
      </c>
      <c r="T6" s="44" t="s">
        <v>87</v>
      </c>
      <c r="U6" s="44" t="s">
        <v>113</v>
      </c>
      <c r="V6" s="44" t="s">
        <v>114</v>
      </c>
      <c r="W6" s="44" t="s">
        <v>87</v>
      </c>
      <c r="X6" s="44" t="s">
        <v>113</v>
      </c>
      <c r="Y6" s="44" t="s">
        <v>114</v>
      </c>
      <c r="Z6" s="44" t="s">
        <v>87</v>
      </c>
      <c r="AA6" s="44" t="s">
        <v>113</v>
      </c>
      <c r="AB6" s="44" t="s">
        <v>114</v>
      </c>
      <c r="AC6" s="44" t="s">
        <v>87</v>
      </c>
      <c r="AD6" s="44" t="s">
        <v>113</v>
      </c>
      <c r="AE6" s="44" t="s">
        <v>114</v>
      </c>
      <c r="AF6" s="44" t="s">
        <v>87</v>
      </c>
      <c r="AG6" s="30"/>
      <c r="AH6" s="77"/>
      <c r="AI6" s="77"/>
      <c r="AJ6" s="81"/>
      <c r="AK6" s="81"/>
      <c r="AL6" s="44" t="s">
        <v>113</v>
      </c>
      <c r="AM6" s="44" t="s">
        <v>114</v>
      </c>
      <c r="AN6" s="44" t="s">
        <v>87</v>
      </c>
      <c r="AO6" s="44" t="s">
        <v>113</v>
      </c>
      <c r="AP6" s="44" t="s">
        <v>114</v>
      </c>
      <c r="AQ6" s="44" t="s">
        <v>87</v>
      </c>
      <c r="AR6" s="44" t="s">
        <v>113</v>
      </c>
      <c r="AS6" s="44" t="s">
        <v>114</v>
      </c>
      <c r="AT6" s="44" t="s">
        <v>87</v>
      </c>
      <c r="AU6" s="44" t="s">
        <v>113</v>
      </c>
      <c r="AV6" s="44" t="s">
        <v>114</v>
      </c>
      <c r="AW6" s="44" t="s">
        <v>87</v>
      </c>
      <c r="AX6" s="44" t="s">
        <v>113</v>
      </c>
      <c r="AY6" s="44" t="s">
        <v>114</v>
      </c>
      <c r="AZ6" s="44" t="s">
        <v>87</v>
      </c>
      <c r="BA6" s="44" t="s">
        <v>113</v>
      </c>
      <c r="BB6" s="44" t="s">
        <v>114</v>
      </c>
      <c r="BC6" s="44" t="s">
        <v>87</v>
      </c>
      <c r="BD6" s="44" t="s">
        <v>113</v>
      </c>
      <c r="BE6" s="44" t="s">
        <v>114</v>
      </c>
      <c r="BF6" s="44" t="s">
        <v>87</v>
      </c>
      <c r="BG6" s="44" t="s">
        <v>113</v>
      </c>
      <c r="BH6" s="44" t="s">
        <v>114</v>
      </c>
      <c r="BI6" s="44" t="s">
        <v>87</v>
      </c>
      <c r="BJ6" s="44" t="s">
        <v>113</v>
      </c>
      <c r="BK6" s="44" t="s">
        <v>114</v>
      </c>
      <c r="BL6" s="44" t="s">
        <v>87</v>
      </c>
      <c r="BM6" s="44" t="s">
        <v>113</v>
      </c>
      <c r="BN6" s="44" t="s">
        <v>114</v>
      </c>
      <c r="BO6" s="44" t="s">
        <v>87</v>
      </c>
      <c r="BP6" s="30"/>
      <c r="BQ6" s="77"/>
      <c r="BR6" s="77"/>
      <c r="BS6" s="81"/>
      <c r="BT6" s="81"/>
      <c r="BU6" s="44" t="s">
        <v>113</v>
      </c>
      <c r="BV6" s="44" t="s">
        <v>114</v>
      </c>
      <c r="BW6" s="44" t="s">
        <v>87</v>
      </c>
      <c r="BX6" s="44" t="s">
        <v>113</v>
      </c>
      <c r="BY6" s="44" t="s">
        <v>114</v>
      </c>
      <c r="BZ6" s="44" t="s">
        <v>87</v>
      </c>
      <c r="CA6" s="44" t="s">
        <v>113</v>
      </c>
      <c r="CB6" s="44" t="s">
        <v>114</v>
      </c>
      <c r="CC6" s="44" t="s">
        <v>87</v>
      </c>
      <c r="CD6" s="44" t="s">
        <v>113</v>
      </c>
      <c r="CE6" s="44" t="s">
        <v>114</v>
      </c>
      <c r="CF6" s="44" t="s">
        <v>87</v>
      </c>
      <c r="CG6" s="44" t="s">
        <v>113</v>
      </c>
      <c r="CH6" s="44" t="s">
        <v>114</v>
      </c>
      <c r="CI6" s="44" t="s">
        <v>87</v>
      </c>
      <c r="CJ6" s="30"/>
      <c r="CK6" s="77"/>
      <c r="CL6" s="77"/>
    </row>
    <row r="7" spans="1:90" s="31" customFormat="1" ht="27.75" customHeight="1">
      <c r="A7" s="82"/>
      <c r="B7" s="82"/>
      <c r="C7" s="57" t="s">
        <v>22</v>
      </c>
      <c r="D7" s="57" t="s">
        <v>20</v>
      </c>
      <c r="E7" s="57" t="s">
        <v>23</v>
      </c>
      <c r="F7" s="57" t="s">
        <v>22</v>
      </c>
      <c r="G7" s="57" t="s">
        <v>20</v>
      </c>
      <c r="H7" s="57" t="s">
        <v>23</v>
      </c>
      <c r="I7" s="57" t="s">
        <v>22</v>
      </c>
      <c r="J7" s="57" t="s">
        <v>20</v>
      </c>
      <c r="K7" s="57" t="s">
        <v>23</v>
      </c>
      <c r="L7" s="57" t="s">
        <v>22</v>
      </c>
      <c r="M7" s="57" t="s">
        <v>20</v>
      </c>
      <c r="N7" s="57" t="s">
        <v>23</v>
      </c>
      <c r="O7" s="57" t="s">
        <v>22</v>
      </c>
      <c r="P7" s="57" t="s">
        <v>20</v>
      </c>
      <c r="Q7" s="57" t="s">
        <v>23</v>
      </c>
      <c r="R7" s="57" t="s">
        <v>22</v>
      </c>
      <c r="S7" s="57" t="s">
        <v>20</v>
      </c>
      <c r="T7" s="57" t="s">
        <v>23</v>
      </c>
      <c r="U7" s="57" t="s">
        <v>22</v>
      </c>
      <c r="V7" s="57" t="s">
        <v>20</v>
      </c>
      <c r="W7" s="57" t="s">
        <v>23</v>
      </c>
      <c r="X7" s="57" t="s">
        <v>22</v>
      </c>
      <c r="Y7" s="57" t="s">
        <v>20</v>
      </c>
      <c r="Z7" s="57" t="s">
        <v>23</v>
      </c>
      <c r="AA7" s="57" t="s">
        <v>22</v>
      </c>
      <c r="AB7" s="57" t="s">
        <v>20</v>
      </c>
      <c r="AC7" s="57" t="s">
        <v>23</v>
      </c>
      <c r="AD7" s="57" t="s">
        <v>22</v>
      </c>
      <c r="AE7" s="57" t="s">
        <v>20</v>
      </c>
      <c r="AF7" s="57" t="s">
        <v>23</v>
      </c>
      <c r="AG7" s="57"/>
      <c r="AH7" s="78"/>
      <c r="AI7" s="78"/>
      <c r="AJ7" s="82"/>
      <c r="AK7" s="82"/>
      <c r="AL7" s="57" t="s">
        <v>22</v>
      </c>
      <c r="AM7" s="57" t="s">
        <v>20</v>
      </c>
      <c r="AN7" s="57" t="s">
        <v>23</v>
      </c>
      <c r="AO7" s="57" t="s">
        <v>22</v>
      </c>
      <c r="AP7" s="57" t="s">
        <v>20</v>
      </c>
      <c r="AQ7" s="57" t="s">
        <v>23</v>
      </c>
      <c r="AR7" s="57" t="s">
        <v>22</v>
      </c>
      <c r="AS7" s="57" t="s">
        <v>20</v>
      </c>
      <c r="AT7" s="57" t="s">
        <v>23</v>
      </c>
      <c r="AU7" s="57" t="s">
        <v>22</v>
      </c>
      <c r="AV7" s="57" t="s">
        <v>20</v>
      </c>
      <c r="AW7" s="57" t="s">
        <v>23</v>
      </c>
      <c r="AX7" s="57" t="s">
        <v>22</v>
      </c>
      <c r="AY7" s="57" t="s">
        <v>20</v>
      </c>
      <c r="AZ7" s="57" t="s">
        <v>23</v>
      </c>
      <c r="BA7" s="57" t="s">
        <v>22</v>
      </c>
      <c r="BB7" s="57" t="s">
        <v>20</v>
      </c>
      <c r="BC7" s="57" t="s">
        <v>23</v>
      </c>
      <c r="BD7" s="57" t="s">
        <v>22</v>
      </c>
      <c r="BE7" s="57" t="s">
        <v>20</v>
      </c>
      <c r="BF7" s="57" t="s">
        <v>23</v>
      </c>
      <c r="BG7" s="57" t="s">
        <v>22</v>
      </c>
      <c r="BH7" s="57" t="s">
        <v>20</v>
      </c>
      <c r="BI7" s="57" t="s">
        <v>23</v>
      </c>
      <c r="BJ7" s="57" t="s">
        <v>22</v>
      </c>
      <c r="BK7" s="57" t="s">
        <v>20</v>
      </c>
      <c r="BL7" s="57" t="s">
        <v>23</v>
      </c>
      <c r="BM7" s="57" t="s">
        <v>22</v>
      </c>
      <c r="BN7" s="57" t="s">
        <v>20</v>
      </c>
      <c r="BO7" s="57" t="s">
        <v>23</v>
      </c>
      <c r="BP7" s="57"/>
      <c r="BQ7" s="78"/>
      <c r="BR7" s="78"/>
      <c r="BS7" s="82"/>
      <c r="BT7" s="82"/>
      <c r="BU7" s="57" t="s">
        <v>22</v>
      </c>
      <c r="BV7" s="57" t="s">
        <v>20</v>
      </c>
      <c r="BW7" s="57" t="s">
        <v>23</v>
      </c>
      <c r="BX7" s="57" t="s">
        <v>22</v>
      </c>
      <c r="BY7" s="57" t="s">
        <v>20</v>
      </c>
      <c r="BZ7" s="57" t="s">
        <v>23</v>
      </c>
      <c r="CA7" s="57" t="s">
        <v>22</v>
      </c>
      <c r="CB7" s="57" t="s">
        <v>20</v>
      </c>
      <c r="CC7" s="57" t="s">
        <v>23</v>
      </c>
      <c r="CD7" s="57" t="s">
        <v>22</v>
      </c>
      <c r="CE7" s="57" t="s">
        <v>20</v>
      </c>
      <c r="CF7" s="57" t="s">
        <v>23</v>
      </c>
      <c r="CG7" s="57" t="s">
        <v>22</v>
      </c>
      <c r="CH7" s="57" t="s">
        <v>20</v>
      </c>
      <c r="CI7" s="57" t="s">
        <v>23</v>
      </c>
      <c r="CJ7" s="57"/>
      <c r="CK7" s="78"/>
      <c r="CL7" s="78"/>
    </row>
    <row r="8" spans="1:90" ht="27.75" customHeight="1">
      <c r="A8" s="79">
        <v>1</v>
      </c>
      <c r="B8" s="79"/>
      <c r="C8" s="59">
        <v>22</v>
      </c>
      <c r="D8" s="58">
        <v>23</v>
      </c>
      <c r="E8" s="58">
        <v>24</v>
      </c>
      <c r="F8" s="58">
        <v>25</v>
      </c>
      <c r="G8" s="58">
        <v>26</v>
      </c>
      <c r="H8" s="58">
        <v>27</v>
      </c>
      <c r="I8" s="58">
        <v>28</v>
      </c>
      <c r="J8" s="58">
        <v>29</v>
      </c>
      <c r="K8" s="58">
        <v>30</v>
      </c>
      <c r="L8" s="58">
        <v>31</v>
      </c>
      <c r="M8" s="58">
        <v>32</v>
      </c>
      <c r="N8" s="58">
        <v>33</v>
      </c>
      <c r="O8" s="58">
        <v>34</v>
      </c>
      <c r="P8" s="58">
        <v>35</v>
      </c>
      <c r="Q8" s="58">
        <v>36</v>
      </c>
      <c r="R8" s="58">
        <v>37</v>
      </c>
      <c r="S8" s="58">
        <v>38</v>
      </c>
      <c r="T8" s="58">
        <v>39</v>
      </c>
      <c r="U8" s="58">
        <v>40</v>
      </c>
      <c r="V8" s="58">
        <v>41</v>
      </c>
      <c r="W8" s="58">
        <v>42</v>
      </c>
      <c r="X8" s="58">
        <v>43</v>
      </c>
      <c r="Y8" s="58">
        <v>44</v>
      </c>
      <c r="Z8" s="58">
        <v>45</v>
      </c>
      <c r="AA8" s="58">
        <v>46</v>
      </c>
      <c r="AB8" s="58">
        <v>47</v>
      </c>
      <c r="AC8" s="58">
        <v>48</v>
      </c>
      <c r="AD8" s="58">
        <v>49</v>
      </c>
      <c r="AE8" s="58">
        <v>50</v>
      </c>
      <c r="AF8" s="58">
        <v>51</v>
      </c>
      <c r="AH8" s="79">
        <v>1</v>
      </c>
      <c r="AI8" s="79"/>
      <c r="AJ8" s="79">
        <v>1</v>
      </c>
      <c r="AK8" s="79"/>
      <c r="AL8" s="59">
        <v>52</v>
      </c>
      <c r="AM8" s="58">
        <v>53</v>
      </c>
      <c r="AN8" s="58">
        <v>54</v>
      </c>
      <c r="AO8" s="58">
        <v>55</v>
      </c>
      <c r="AP8" s="58">
        <v>56</v>
      </c>
      <c r="AQ8" s="58">
        <v>57</v>
      </c>
      <c r="AR8" s="58">
        <v>58</v>
      </c>
      <c r="AS8" s="58">
        <v>59</v>
      </c>
      <c r="AT8" s="58">
        <v>60</v>
      </c>
      <c r="AU8" s="58">
        <v>61</v>
      </c>
      <c r="AV8" s="58">
        <v>62</v>
      </c>
      <c r="AW8" s="58">
        <v>63</v>
      </c>
      <c r="AX8" s="58">
        <v>64</v>
      </c>
      <c r="AY8" s="58">
        <v>65</v>
      </c>
      <c r="AZ8" s="58">
        <v>66</v>
      </c>
      <c r="BA8" s="58">
        <v>67</v>
      </c>
      <c r="BB8" s="58">
        <v>68</v>
      </c>
      <c r="BC8" s="58">
        <v>69</v>
      </c>
      <c r="BD8" s="58">
        <v>70</v>
      </c>
      <c r="BE8" s="58">
        <v>71</v>
      </c>
      <c r="BF8" s="58">
        <v>72</v>
      </c>
      <c r="BG8" s="58">
        <v>73</v>
      </c>
      <c r="BH8" s="58">
        <v>74</v>
      </c>
      <c r="BI8" s="58">
        <v>75</v>
      </c>
      <c r="BJ8" s="58">
        <v>76</v>
      </c>
      <c r="BK8" s="58">
        <v>77</v>
      </c>
      <c r="BL8" s="58">
        <v>78</v>
      </c>
      <c r="BM8" s="58">
        <v>79</v>
      </c>
      <c r="BN8" s="58">
        <v>80</v>
      </c>
      <c r="BO8" s="58">
        <v>81</v>
      </c>
      <c r="BP8" s="60"/>
      <c r="BQ8" s="79">
        <v>1</v>
      </c>
      <c r="BR8" s="79"/>
      <c r="BS8" s="79">
        <v>1</v>
      </c>
      <c r="BT8" s="79"/>
      <c r="BU8" s="59">
        <v>52</v>
      </c>
      <c r="BV8" s="58">
        <v>53</v>
      </c>
      <c r="BW8" s="58">
        <v>54</v>
      </c>
      <c r="BX8" s="58">
        <v>55</v>
      </c>
      <c r="BY8" s="58">
        <v>56</v>
      </c>
      <c r="BZ8" s="58">
        <v>57</v>
      </c>
      <c r="CA8" s="58">
        <v>58</v>
      </c>
      <c r="CB8" s="58">
        <v>59</v>
      </c>
      <c r="CC8" s="58">
        <v>60</v>
      </c>
      <c r="CD8" s="58">
        <v>61</v>
      </c>
      <c r="CE8" s="58">
        <v>62</v>
      </c>
      <c r="CF8" s="58">
        <v>63</v>
      </c>
      <c r="CG8" s="58">
        <v>64</v>
      </c>
      <c r="CH8" s="58">
        <v>65</v>
      </c>
      <c r="CI8" s="58">
        <v>66</v>
      </c>
      <c r="CJ8" s="60"/>
      <c r="CK8" s="79">
        <v>1</v>
      </c>
      <c r="CL8" s="79"/>
    </row>
    <row r="9" spans="1:91" ht="27.75" customHeight="1">
      <c r="A9" s="3">
        <v>1</v>
      </c>
      <c r="B9" s="35" t="s">
        <v>78</v>
      </c>
      <c r="C9" s="11">
        <f>C10+C11+C12</f>
        <v>1547.6021176895224</v>
      </c>
      <c r="D9" s="11">
        <v>-21</v>
      </c>
      <c r="E9" s="11">
        <f>E10+E11+E12</f>
        <v>1526.6021176895224</v>
      </c>
      <c r="F9" s="11">
        <f>F10+F11+F12</f>
        <v>1589.5363118851099</v>
      </c>
      <c r="G9" s="11">
        <v>53</v>
      </c>
      <c r="H9" s="11">
        <f>H10+H11+H12</f>
        <v>1642.5363118851099</v>
      </c>
      <c r="I9" s="11">
        <f>I10+I11+I12</f>
        <v>1692.6115785391798</v>
      </c>
      <c r="J9" s="11">
        <v>30</v>
      </c>
      <c r="K9" s="11">
        <f>K10+K11+K12</f>
        <v>1722.6115785391798</v>
      </c>
      <c r="L9" s="11">
        <f>L10+L11+L12</f>
        <v>1852.9659243147262</v>
      </c>
      <c r="M9" s="11">
        <v>48</v>
      </c>
      <c r="N9" s="11">
        <f>N10+N11+N12</f>
        <v>1900.9659243147262</v>
      </c>
      <c r="O9" s="11">
        <f>O10+O11+O12</f>
        <v>1927.2554664889703</v>
      </c>
      <c r="P9" s="11">
        <v>107</v>
      </c>
      <c r="Q9" s="11">
        <f>Q10+Q11+Q12</f>
        <v>2034.2554664889703</v>
      </c>
      <c r="R9" s="11">
        <f>R10+R11+R12</f>
        <v>1891.484637962021</v>
      </c>
      <c r="S9" s="11">
        <v>106</v>
      </c>
      <c r="T9" s="11">
        <f>T10+T11+T12</f>
        <v>1997.484637962021</v>
      </c>
      <c r="U9" s="11">
        <f>U10+U11+U12</f>
        <v>1967.4944115266267</v>
      </c>
      <c r="V9" s="11">
        <v>68</v>
      </c>
      <c r="W9" s="11">
        <f>W10+W11+W12</f>
        <v>2035.4944115266267</v>
      </c>
      <c r="X9" s="11">
        <f>X10+X11+X12</f>
        <v>2237.2646608893656</v>
      </c>
      <c r="Y9" s="11">
        <v>24</v>
      </c>
      <c r="Z9" s="11">
        <f>Z10+Z11+Z12</f>
        <v>2261.2646608893656</v>
      </c>
      <c r="AA9" s="11">
        <f>AA10+AA11+AA12</f>
        <v>2239.511886269606</v>
      </c>
      <c r="AB9" s="11">
        <v>-20</v>
      </c>
      <c r="AC9" s="11">
        <f>AC10+AC11+AC12</f>
        <v>2219.511886269606</v>
      </c>
      <c r="AD9" s="11">
        <f>AD10+AD11+AD12</f>
        <v>1926.6031215251173</v>
      </c>
      <c r="AE9" s="11">
        <v>41</v>
      </c>
      <c r="AF9" s="11">
        <f>AF10+AF11+AF12</f>
        <v>1967.6031215251173</v>
      </c>
      <c r="AG9" s="11"/>
      <c r="AH9" s="3">
        <v>1</v>
      </c>
      <c r="AI9" s="4" t="s">
        <v>64</v>
      </c>
      <c r="AJ9" s="3">
        <v>1</v>
      </c>
      <c r="AK9" s="35" t="s">
        <v>78</v>
      </c>
      <c r="AL9" s="11">
        <f>AL10+AL11+AL12</f>
        <v>2001.1595337901285</v>
      </c>
      <c r="AM9" s="11">
        <v>90</v>
      </c>
      <c r="AN9" s="11">
        <f>AN10+AN11+AN12</f>
        <v>2091.1595337901285</v>
      </c>
      <c r="AO9" s="11">
        <f>AO10+AO11+AO12</f>
        <v>1880.3500947701289</v>
      </c>
      <c r="AP9" s="11">
        <v>-20</v>
      </c>
      <c r="AQ9" s="11">
        <f>AQ10+AQ11+AQ12</f>
        <v>1860.3500947701289</v>
      </c>
      <c r="AR9" s="11">
        <f>AR10+AR11+AR12</f>
        <v>2250.462345344847</v>
      </c>
      <c r="AS9" s="11">
        <v>-9</v>
      </c>
      <c r="AT9" s="11">
        <f>AT10+AT11+AT12</f>
        <v>2241.462345344847</v>
      </c>
      <c r="AU9" s="11">
        <f>AU10+AU11+AU12</f>
        <v>2802.1422668337227</v>
      </c>
      <c r="AV9" s="11">
        <v>-78</v>
      </c>
      <c r="AW9" s="11">
        <f>AW10+AW11+AW12</f>
        <v>2724.1422668337227</v>
      </c>
      <c r="AX9" s="11">
        <f>AX10+AX11+AX12</f>
        <v>3488.4287392734745</v>
      </c>
      <c r="AY9" s="11">
        <v>-21</v>
      </c>
      <c r="AZ9" s="11">
        <f>AZ10+AZ11+AZ12</f>
        <v>3467.4287392734745</v>
      </c>
      <c r="BA9" s="11">
        <f>BA10+BA11+BA12</f>
        <v>3801.9399900534677</v>
      </c>
      <c r="BB9" s="11">
        <v>4</v>
      </c>
      <c r="BC9" s="11">
        <f>BC10+BC11+BC12</f>
        <v>3805.9399900534677</v>
      </c>
      <c r="BD9" s="11">
        <f>BD10+BD11+BD12</f>
        <v>3654.4175593769273</v>
      </c>
      <c r="BE9" s="11">
        <v>264</v>
      </c>
      <c r="BF9" s="11">
        <f>BF10+BF11+BF12</f>
        <v>3918.4175593769273</v>
      </c>
      <c r="BG9" s="11">
        <f>BG10+BG11+BG12</f>
        <v>3064.941019400953</v>
      </c>
      <c r="BH9" s="11">
        <v>49</v>
      </c>
      <c r="BI9" s="11">
        <f>BI10+BI11+BI12</f>
        <v>3113.941019400953</v>
      </c>
      <c r="BJ9" s="11">
        <f>BJ10+BJ11+BJ12</f>
        <v>3621.6749938491453</v>
      </c>
      <c r="BK9" s="46">
        <v>-22</v>
      </c>
      <c r="BL9" s="11">
        <f>BL10+BL11+BL12</f>
        <v>3599.6749938491453</v>
      </c>
      <c r="BM9" s="11">
        <f>BM10+BM11+BM12</f>
        <v>4357.158569013751</v>
      </c>
      <c r="BN9" s="11">
        <v>-11</v>
      </c>
      <c r="BO9" s="11">
        <f>BO10+BO11+BO12</f>
        <v>4346.158569013751</v>
      </c>
      <c r="BP9" s="11"/>
      <c r="BQ9" s="3">
        <v>1</v>
      </c>
      <c r="BR9" s="4" t="s">
        <v>64</v>
      </c>
      <c r="BS9" s="3">
        <v>1</v>
      </c>
      <c r="BT9" s="35" t="s">
        <v>78</v>
      </c>
      <c r="BU9" s="11">
        <f aca="true" t="shared" si="0" ref="BU9:CI9">BU10+BU11+BU12</f>
        <v>3713.773946979761</v>
      </c>
      <c r="BV9" s="11">
        <v>-55</v>
      </c>
      <c r="BW9" s="11">
        <f t="shared" si="0"/>
        <v>3658.773946979761</v>
      </c>
      <c r="BX9" s="11">
        <f t="shared" si="0"/>
        <v>5508.722879087186</v>
      </c>
      <c r="BY9" s="11">
        <v>1</v>
      </c>
      <c r="BZ9" s="11">
        <f t="shared" si="0"/>
        <v>5509.722879087186</v>
      </c>
      <c r="CA9" s="11">
        <f t="shared" si="0"/>
        <v>4492.364258840371</v>
      </c>
      <c r="CB9" s="11">
        <v>-65</v>
      </c>
      <c r="CC9" s="11">
        <f t="shared" si="0"/>
        <v>4427.364258840371</v>
      </c>
      <c r="CD9" s="11">
        <f t="shared" si="0"/>
        <v>6664.762167104519</v>
      </c>
      <c r="CE9" s="11">
        <v>-35</v>
      </c>
      <c r="CF9" s="11">
        <f t="shared" si="0"/>
        <v>6629.762167104519</v>
      </c>
      <c r="CG9" s="11">
        <f t="shared" si="0"/>
        <v>10117.07125991518</v>
      </c>
      <c r="CH9" s="11">
        <v>28</v>
      </c>
      <c r="CI9" s="11">
        <f t="shared" si="0"/>
        <v>10145.07125991518</v>
      </c>
      <c r="CJ9" s="11"/>
      <c r="CK9" s="3">
        <v>1</v>
      </c>
      <c r="CL9" s="4" t="s">
        <v>64</v>
      </c>
      <c r="CM9" s="51"/>
    </row>
    <row r="10" spans="1:91" ht="27.75" customHeight="1">
      <c r="A10" s="6">
        <v>1.1</v>
      </c>
      <c r="B10" s="36" t="s">
        <v>79</v>
      </c>
      <c r="C10" s="8">
        <v>1484.7204075658306</v>
      </c>
      <c r="D10" s="11">
        <v>-21</v>
      </c>
      <c r="E10" s="8">
        <f>C10+D10</f>
        <v>1463.7204075658306</v>
      </c>
      <c r="F10" s="8">
        <v>1522.0097852017072</v>
      </c>
      <c r="G10" s="11">
        <v>56</v>
      </c>
      <c r="H10" s="8">
        <f>F10+G10</f>
        <v>1578.0097852017072</v>
      </c>
      <c r="I10" s="8">
        <v>1610.0721387246942</v>
      </c>
      <c r="J10" s="11">
        <v>30</v>
      </c>
      <c r="K10" s="8">
        <f>I10+J10</f>
        <v>1640.0721387246942</v>
      </c>
      <c r="L10" s="8">
        <v>1741.5657651221006</v>
      </c>
      <c r="M10" s="11">
        <v>2</v>
      </c>
      <c r="N10" s="8">
        <f>L10+M10</f>
        <v>1743.5657651221006</v>
      </c>
      <c r="O10" s="8">
        <v>1816.4932184637144</v>
      </c>
      <c r="P10" s="11">
        <v>73</v>
      </c>
      <c r="Q10" s="8">
        <f>O10+P10</f>
        <v>1889.4932184637144</v>
      </c>
      <c r="R10" s="8">
        <v>1803.5197632745471</v>
      </c>
      <c r="S10" s="11">
        <v>86</v>
      </c>
      <c r="T10" s="8">
        <f>R10+S10</f>
        <v>1889.5197632745471</v>
      </c>
      <c r="U10" s="8">
        <v>1827.094674095829</v>
      </c>
      <c r="V10" s="11">
        <v>76</v>
      </c>
      <c r="W10" s="8">
        <f>U10+V10</f>
        <v>1903.094674095829</v>
      </c>
      <c r="X10" s="8">
        <v>2116.5845024323735</v>
      </c>
      <c r="Y10" s="11">
        <v>15</v>
      </c>
      <c r="Z10" s="8">
        <f>X10+Y10</f>
        <v>2131.5845024323735</v>
      </c>
      <c r="AA10" s="8">
        <v>2092.4488421823944</v>
      </c>
      <c r="AB10" s="11">
        <v>-14</v>
      </c>
      <c r="AC10" s="8">
        <f>AA10+AB10</f>
        <v>2078.4488421823944</v>
      </c>
      <c r="AD10" s="8">
        <v>1754.2277422165484</v>
      </c>
      <c r="AE10" s="11">
        <v>14</v>
      </c>
      <c r="AF10" s="8">
        <f>AD10+AE10</f>
        <v>1768.2277422165484</v>
      </c>
      <c r="AG10" s="8"/>
      <c r="AH10" s="6">
        <v>1.1</v>
      </c>
      <c r="AI10" s="7" t="s">
        <v>44</v>
      </c>
      <c r="AJ10" s="6">
        <v>1.1</v>
      </c>
      <c r="AK10" s="36" t="s">
        <v>79</v>
      </c>
      <c r="AL10" s="8">
        <v>1791.3149539362073</v>
      </c>
      <c r="AM10" s="11">
        <v>59</v>
      </c>
      <c r="AN10" s="8">
        <f>AL10+AM10</f>
        <v>1850.3149539362073</v>
      </c>
      <c r="AO10" s="8">
        <v>1687.4195111614047</v>
      </c>
      <c r="AP10" s="11">
        <v>-26</v>
      </c>
      <c r="AQ10" s="8">
        <f>AO10+AP10</f>
        <v>1661.4195111614047</v>
      </c>
      <c r="AR10" s="8">
        <v>2049.97353707702</v>
      </c>
      <c r="AS10" s="11">
        <v>13</v>
      </c>
      <c r="AT10" s="8">
        <f>AR10+AS10</f>
        <v>2062.97353707702</v>
      </c>
      <c r="AU10" s="8">
        <v>2619.4614760936715</v>
      </c>
      <c r="AV10" s="11">
        <v>-69</v>
      </c>
      <c r="AW10" s="8">
        <f>AU10+AV10</f>
        <v>2550.4614760936715</v>
      </c>
      <c r="AX10" s="8">
        <v>3310.8860257125457</v>
      </c>
      <c r="AY10" s="11">
        <v>-15</v>
      </c>
      <c r="AZ10" s="8">
        <f>AX10+AY10</f>
        <v>3295.8860257125457</v>
      </c>
      <c r="BA10" s="8">
        <v>3586.656000637217</v>
      </c>
      <c r="BB10" s="11">
        <v>4</v>
      </c>
      <c r="BC10" s="8">
        <f>BA10+BB10</f>
        <v>3590.656000637217</v>
      </c>
      <c r="BD10" s="8">
        <v>3413.082107981605</v>
      </c>
      <c r="BE10" s="11">
        <v>263</v>
      </c>
      <c r="BF10" s="8">
        <f>BD10+BE10</f>
        <v>3676.082107981605</v>
      </c>
      <c r="BG10" s="8">
        <v>2735.514687088441</v>
      </c>
      <c r="BH10" s="11">
        <v>46</v>
      </c>
      <c r="BI10" s="8">
        <f>BG10+BH10</f>
        <v>2781.514687088441</v>
      </c>
      <c r="BJ10" s="8">
        <v>3173.0202806885973</v>
      </c>
      <c r="BK10" s="46">
        <v>-12</v>
      </c>
      <c r="BL10" s="8">
        <f>BJ10+BK10</f>
        <v>3161.0202806885973</v>
      </c>
      <c r="BM10" s="8">
        <v>3995.160112125577</v>
      </c>
      <c r="BN10" s="11">
        <v>-38</v>
      </c>
      <c r="BO10" s="8">
        <f>BM10+BN10</f>
        <v>3957.160112125577</v>
      </c>
      <c r="BP10" s="8"/>
      <c r="BQ10" s="6">
        <v>1.1</v>
      </c>
      <c r="BR10" s="7" t="s">
        <v>44</v>
      </c>
      <c r="BS10" s="6">
        <v>1.1</v>
      </c>
      <c r="BT10" s="36" t="s">
        <v>79</v>
      </c>
      <c r="BU10" s="8">
        <v>3347.6533794773304</v>
      </c>
      <c r="BV10" s="11">
        <v>-33</v>
      </c>
      <c r="BW10" s="8">
        <f>BU10+BV10</f>
        <v>3314.6533794773304</v>
      </c>
      <c r="BX10" s="8">
        <v>5079.1025087074695</v>
      </c>
      <c r="BY10" s="11">
        <v>78</v>
      </c>
      <c r="BZ10" s="8">
        <f>BX10+BY10</f>
        <v>5157.1025087074695</v>
      </c>
      <c r="CA10" s="8">
        <v>4298.488595206229</v>
      </c>
      <c r="CB10" s="11">
        <v>-13</v>
      </c>
      <c r="CC10" s="8">
        <f>CA10+CB10</f>
        <v>4285.488595206229</v>
      </c>
      <c r="CD10" s="8">
        <v>5855.838348566668</v>
      </c>
      <c r="CE10" s="11">
        <v>-74</v>
      </c>
      <c r="CF10" s="8">
        <f>CD10+CE10</f>
        <v>5781.838348566668</v>
      </c>
      <c r="CG10" s="8">
        <v>9990.127978785331</v>
      </c>
      <c r="CH10" s="11">
        <v>29</v>
      </c>
      <c r="CI10" s="8">
        <f>CG10+CH10</f>
        <v>10019.127978785331</v>
      </c>
      <c r="CJ10" s="8"/>
      <c r="CK10" s="6">
        <v>1.1</v>
      </c>
      <c r="CL10" s="7" t="s">
        <v>44</v>
      </c>
      <c r="CM10" s="51"/>
    </row>
    <row r="11" spans="1:91" ht="27.75" customHeight="1">
      <c r="A11" s="6">
        <v>1.2</v>
      </c>
      <c r="B11" s="36" t="s">
        <v>80</v>
      </c>
      <c r="C11" s="8">
        <v>62.276638960763876</v>
      </c>
      <c r="D11" s="11">
        <v>0</v>
      </c>
      <c r="E11" s="8">
        <f>C11+D11</f>
        <v>62.276638960763876</v>
      </c>
      <c r="F11" s="8">
        <v>66.80960948686645</v>
      </c>
      <c r="G11" s="11">
        <v>-3</v>
      </c>
      <c r="H11" s="8">
        <f>F11+G11</f>
        <v>63.80960948686645</v>
      </c>
      <c r="I11" s="8">
        <v>81.5075122374016</v>
      </c>
      <c r="J11" s="11">
        <v>0</v>
      </c>
      <c r="K11" s="8">
        <f>I11+J11</f>
        <v>81.5075122374016</v>
      </c>
      <c r="L11" s="8">
        <v>109.62177138524535</v>
      </c>
      <c r="M11" s="11">
        <v>46</v>
      </c>
      <c r="N11" s="8">
        <f>L11+M11</f>
        <v>155.62177138524535</v>
      </c>
      <c r="O11" s="8">
        <v>107.90658436940302</v>
      </c>
      <c r="P11" s="11">
        <v>34</v>
      </c>
      <c r="Q11" s="8">
        <f>O11+P11</f>
        <v>141.90658436940302</v>
      </c>
      <c r="R11" s="8">
        <v>86.05856289319995</v>
      </c>
      <c r="S11" s="11">
        <v>20</v>
      </c>
      <c r="T11" s="8">
        <f>R11+S11</f>
        <v>106.05856289319995</v>
      </c>
      <c r="U11" s="8">
        <v>136.30310776754047</v>
      </c>
      <c r="V11" s="11">
        <v>-8</v>
      </c>
      <c r="W11" s="8">
        <f>U11+V11</f>
        <v>128.30310776754047</v>
      </c>
      <c r="X11" s="8">
        <v>117.74011470674746</v>
      </c>
      <c r="Y11" s="11">
        <v>9</v>
      </c>
      <c r="Z11" s="8">
        <f>X11+Y11</f>
        <v>126.74011470674746</v>
      </c>
      <c r="AA11" s="8">
        <v>146.37139427876068</v>
      </c>
      <c r="AB11" s="11">
        <v>-6</v>
      </c>
      <c r="AC11" s="8">
        <f>AA11+AB11</f>
        <v>140.37139427876068</v>
      </c>
      <c r="AD11" s="8">
        <v>171.8111867136795</v>
      </c>
      <c r="AE11" s="11">
        <v>26</v>
      </c>
      <c r="AF11" s="8">
        <f>AD11+AE11</f>
        <v>197.8111867136795</v>
      </c>
      <c r="AG11" s="8"/>
      <c r="AH11" s="6">
        <v>1.2</v>
      </c>
      <c r="AI11" s="7" t="s">
        <v>45</v>
      </c>
      <c r="AJ11" s="6">
        <v>1.2</v>
      </c>
      <c r="AK11" s="36" t="s">
        <v>80</v>
      </c>
      <c r="AL11" s="8">
        <v>209.0320748999165</v>
      </c>
      <c r="AM11" s="11">
        <v>31</v>
      </c>
      <c r="AN11" s="8">
        <f>AL11+AM11</f>
        <v>240.0320748999165</v>
      </c>
      <c r="AO11" s="8">
        <v>192.47791172316371</v>
      </c>
      <c r="AP11" s="11">
        <v>6</v>
      </c>
      <c r="AQ11" s="8">
        <f>AO11+AP11</f>
        <v>198.47791172316371</v>
      </c>
      <c r="AR11" s="8">
        <v>201.90865364107708</v>
      </c>
      <c r="AS11" s="11">
        <v>-22</v>
      </c>
      <c r="AT11" s="8">
        <f>AR11+AS11</f>
        <v>179.90865364107708</v>
      </c>
      <c r="AU11" s="8">
        <v>181.91371374272512</v>
      </c>
      <c r="AV11" s="11">
        <v>-9</v>
      </c>
      <c r="AW11" s="8">
        <f>AU11+AV11</f>
        <v>172.91371374272512</v>
      </c>
      <c r="AX11" s="8">
        <v>178.72129459173556</v>
      </c>
      <c r="AY11" s="11">
        <v>-6</v>
      </c>
      <c r="AZ11" s="8">
        <f>AX11+AY11</f>
        <v>172.72129459173556</v>
      </c>
      <c r="BA11" s="8">
        <v>217.79506041265552</v>
      </c>
      <c r="BB11" s="11">
        <v>-1</v>
      </c>
      <c r="BC11" s="8">
        <f>BA11+BB11</f>
        <v>216.79506041265552</v>
      </c>
      <c r="BD11" s="8">
        <v>243.6626825426319</v>
      </c>
      <c r="BE11" s="11">
        <v>1</v>
      </c>
      <c r="BF11" s="8">
        <f>BD11+BE11</f>
        <v>244.6626825426319</v>
      </c>
      <c r="BG11" s="8">
        <v>331.2255975564994</v>
      </c>
      <c r="BH11" s="11">
        <v>3</v>
      </c>
      <c r="BI11" s="8">
        <f>BG11+BH11</f>
        <v>334.2255975564994</v>
      </c>
      <c r="BJ11" s="8">
        <v>445.31990637325305</v>
      </c>
      <c r="BK11" s="46">
        <v>-8</v>
      </c>
      <c r="BL11" s="8">
        <f>BJ11+BK11</f>
        <v>437.31990637325305</v>
      </c>
      <c r="BM11" s="8">
        <v>367.07249333275723</v>
      </c>
      <c r="BN11" s="11">
        <v>27</v>
      </c>
      <c r="BO11" s="8">
        <f>BM11+BN11</f>
        <v>394.07249333275723</v>
      </c>
      <c r="BP11" s="8"/>
      <c r="BQ11" s="6">
        <v>1.2</v>
      </c>
      <c r="BR11" s="7" t="s">
        <v>45</v>
      </c>
      <c r="BS11" s="6">
        <v>1.2</v>
      </c>
      <c r="BT11" s="36" t="s">
        <v>80</v>
      </c>
      <c r="BU11" s="8">
        <v>370.9664284522356</v>
      </c>
      <c r="BV11" s="11">
        <v>-22</v>
      </c>
      <c r="BW11" s="8">
        <f>BU11+BV11</f>
        <v>348.9664284522356</v>
      </c>
      <c r="BX11" s="8">
        <v>433.3142603048893</v>
      </c>
      <c r="BY11" s="11">
        <v>-76</v>
      </c>
      <c r="BZ11" s="8">
        <f>BX11+BY11</f>
        <v>357.3142603048893</v>
      </c>
      <c r="CA11" s="8">
        <v>197.8966841035284</v>
      </c>
      <c r="CB11" s="11">
        <v>-52</v>
      </c>
      <c r="CC11" s="8">
        <f>CA11+CB11</f>
        <v>145.8966841035284</v>
      </c>
      <c r="CD11" s="8">
        <v>811.4919986701747</v>
      </c>
      <c r="CE11" s="11">
        <v>39</v>
      </c>
      <c r="CF11" s="8">
        <f>CD11+CE11</f>
        <v>850.4919986701747</v>
      </c>
      <c r="CG11" s="8">
        <v>129.64949925043558</v>
      </c>
      <c r="CH11" s="11">
        <v>-1</v>
      </c>
      <c r="CI11" s="8">
        <f>CG11+CH11</f>
        <v>128.64949925043558</v>
      </c>
      <c r="CJ11" s="8"/>
      <c r="CK11" s="6">
        <v>1.2</v>
      </c>
      <c r="CL11" s="7" t="s">
        <v>45</v>
      </c>
      <c r="CM11" s="51"/>
    </row>
    <row r="12" spans="1:91" ht="27.75" customHeight="1">
      <c r="A12" s="6">
        <v>1.3</v>
      </c>
      <c r="B12" s="36" t="s">
        <v>81</v>
      </c>
      <c r="C12" s="8">
        <v>0.6050711629278955</v>
      </c>
      <c r="D12" s="11">
        <v>0</v>
      </c>
      <c r="E12" s="8">
        <f>C12+D12</f>
        <v>0.6050711629278955</v>
      </c>
      <c r="F12" s="8">
        <v>0.7169171965359897</v>
      </c>
      <c r="G12" s="11">
        <v>0</v>
      </c>
      <c r="H12" s="8">
        <f>F12+G12</f>
        <v>0.7169171965359897</v>
      </c>
      <c r="I12" s="8">
        <v>1.031927577083915</v>
      </c>
      <c r="J12" s="11">
        <v>0</v>
      </c>
      <c r="K12" s="8">
        <f>I12+J12</f>
        <v>1.031927577083915</v>
      </c>
      <c r="L12" s="8">
        <v>1.7783878073801513</v>
      </c>
      <c r="M12" s="11">
        <v>0</v>
      </c>
      <c r="N12" s="8">
        <f>L12+M12</f>
        <v>1.7783878073801513</v>
      </c>
      <c r="O12" s="8">
        <v>2.8556636558530557</v>
      </c>
      <c r="P12" s="11">
        <v>0</v>
      </c>
      <c r="Q12" s="8">
        <f>O12+P12</f>
        <v>2.8556636558530557</v>
      </c>
      <c r="R12" s="8">
        <v>1.9063117942739578</v>
      </c>
      <c r="S12" s="11">
        <v>0</v>
      </c>
      <c r="T12" s="8">
        <f>R12+S12</f>
        <v>1.9063117942739578</v>
      </c>
      <c r="U12" s="8">
        <v>4.096629663257167</v>
      </c>
      <c r="V12" s="11">
        <v>0</v>
      </c>
      <c r="W12" s="8">
        <f>U12+V12</f>
        <v>4.096629663257167</v>
      </c>
      <c r="X12" s="8">
        <v>2.940043750244676</v>
      </c>
      <c r="Y12" s="11">
        <v>0</v>
      </c>
      <c r="Z12" s="8">
        <f>X12+Y12</f>
        <v>2.940043750244676</v>
      </c>
      <c r="AA12" s="8">
        <v>0.6916498084504885</v>
      </c>
      <c r="AB12" s="11">
        <v>0</v>
      </c>
      <c r="AC12" s="8">
        <f>AA12+AB12</f>
        <v>0.6916498084504885</v>
      </c>
      <c r="AD12" s="8">
        <v>0.5641925948893804</v>
      </c>
      <c r="AE12" s="11">
        <v>1</v>
      </c>
      <c r="AF12" s="8">
        <f>AD12+AE12</f>
        <v>1.5641925948893804</v>
      </c>
      <c r="AG12" s="8"/>
      <c r="AH12" s="6">
        <v>1.3</v>
      </c>
      <c r="AI12" s="7" t="s">
        <v>46</v>
      </c>
      <c r="AJ12" s="6">
        <v>1.3</v>
      </c>
      <c r="AK12" s="36" t="s">
        <v>81</v>
      </c>
      <c r="AL12" s="8">
        <v>0.8125049540046967</v>
      </c>
      <c r="AM12" s="11">
        <v>0</v>
      </c>
      <c r="AN12" s="8">
        <f>AL12+AM12</f>
        <v>0.8125049540046967</v>
      </c>
      <c r="AO12" s="8">
        <v>0.4526718855604659</v>
      </c>
      <c r="AP12" s="11">
        <v>0</v>
      </c>
      <c r="AQ12" s="8">
        <f>AO12+AP12</f>
        <v>0.4526718855604659</v>
      </c>
      <c r="AR12" s="8">
        <v>-1.4198453732502765</v>
      </c>
      <c r="AS12" s="11">
        <v>0</v>
      </c>
      <c r="AT12" s="8">
        <f>AR12+AS12</f>
        <v>-1.4198453732502765</v>
      </c>
      <c r="AU12" s="8">
        <v>0.7670769973258573</v>
      </c>
      <c r="AV12" s="11">
        <v>0</v>
      </c>
      <c r="AW12" s="8">
        <f>AU12+AV12</f>
        <v>0.7670769973258573</v>
      </c>
      <c r="AX12" s="8">
        <v>-1.1785810308067197</v>
      </c>
      <c r="AY12" s="11">
        <v>0</v>
      </c>
      <c r="AZ12" s="8">
        <f>AX12+AY12</f>
        <v>-1.1785810308067197</v>
      </c>
      <c r="BA12" s="8">
        <v>-2.5110709964046576</v>
      </c>
      <c r="BB12" s="11">
        <v>1</v>
      </c>
      <c r="BC12" s="8">
        <f>BA12+BB12</f>
        <v>-1.5110709964046576</v>
      </c>
      <c r="BD12" s="8">
        <v>-2.327231147309532</v>
      </c>
      <c r="BE12" s="11">
        <v>0</v>
      </c>
      <c r="BF12" s="8">
        <f>BD12+BE12</f>
        <v>-2.327231147309532</v>
      </c>
      <c r="BG12" s="8">
        <v>-1.7992652439873693</v>
      </c>
      <c r="BH12" s="11">
        <v>0</v>
      </c>
      <c r="BI12" s="8">
        <f>BG12+BH12</f>
        <v>-1.7992652439873693</v>
      </c>
      <c r="BJ12" s="8">
        <v>3.334806787294937</v>
      </c>
      <c r="BK12" s="46">
        <v>-2</v>
      </c>
      <c r="BL12" s="8">
        <f>BJ12+BK12</f>
        <v>1.3348067872949372</v>
      </c>
      <c r="BM12" s="8">
        <v>-5.074036444583587</v>
      </c>
      <c r="BN12" s="11">
        <v>0</v>
      </c>
      <c r="BO12" s="8">
        <f>BM12+BN12</f>
        <v>-5.074036444583587</v>
      </c>
      <c r="BP12" s="8"/>
      <c r="BQ12" s="6">
        <v>1.3</v>
      </c>
      <c r="BR12" s="7" t="s">
        <v>46</v>
      </c>
      <c r="BS12" s="6">
        <v>1.3</v>
      </c>
      <c r="BT12" s="36" t="s">
        <v>81</v>
      </c>
      <c r="BU12" s="8">
        <v>-4.845860949804871</v>
      </c>
      <c r="BV12" s="11">
        <v>0</v>
      </c>
      <c r="BW12" s="8">
        <f>BU12+BV12</f>
        <v>-4.845860949804871</v>
      </c>
      <c r="BX12" s="8">
        <v>-3.693889925172911</v>
      </c>
      <c r="BY12" s="11">
        <v>-1</v>
      </c>
      <c r="BZ12" s="8">
        <f>BX12+BY12</f>
        <v>-4.693889925172911</v>
      </c>
      <c r="CA12" s="8">
        <v>-4.021020469386149</v>
      </c>
      <c r="CB12" s="11">
        <v>0</v>
      </c>
      <c r="CC12" s="8">
        <f>CA12+CB12</f>
        <v>-4.021020469386149</v>
      </c>
      <c r="CD12" s="8">
        <v>-2.56818013232312</v>
      </c>
      <c r="CE12" s="11">
        <v>0</v>
      </c>
      <c r="CF12" s="8">
        <f>CD12+CE12</f>
        <v>-2.56818013232312</v>
      </c>
      <c r="CG12" s="8">
        <v>-2.7062181205871445</v>
      </c>
      <c r="CH12" s="11">
        <v>0</v>
      </c>
      <c r="CI12" s="8">
        <f>CG12+CH12</f>
        <v>-2.7062181205871445</v>
      </c>
      <c r="CJ12" s="8"/>
      <c r="CK12" s="6">
        <v>1.3</v>
      </c>
      <c r="CL12" s="7" t="s">
        <v>46</v>
      </c>
      <c r="CM12" s="51"/>
    </row>
    <row r="13" spans="1:91" ht="27.75" customHeight="1">
      <c r="A13" s="9">
        <v>2</v>
      </c>
      <c r="B13" s="35" t="s">
        <v>82</v>
      </c>
      <c r="C13" s="11">
        <v>594.6917167593713</v>
      </c>
      <c r="D13" s="11">
        <v>10</v>
      </c>
      <c r="E13" s="11">
        <f>D13+C13</f>
        <v>604.6917167593713</v>
      </c>
      <c r="F13" s="11">
        <v>1002.0550690615219</v>
      </c>
      <c r="G13" s="11">
        <v>118</v>
      </c>
      <c r="H13" s="11">
        <f>G13+F13</f>
        <v>1120.0550690615219</v>
      </c>
      <c r="I13" s="11">
        <v>1866.171955382907</v>
      </c>
      <c r="J13" s="11">
        <v>253</v>
      </c>
      <c r="K13" s="11">
        <f>J13+I13</f>
        <v>2119.171955382907</v>
      </c>
      <c r="L13" s="11">
        <v>1904.7126092903363</v>
      </c>
      <c r="M13" s="11">
        <v>194</v>
      </c>
      <c r="N13" s="11">
        <f>M13+L13</f>
        <v>2098.7126092903363</v>
      </c>
      <c r="O13" s="11">
        <v>1806.5595566063591</v>
      </c>
      <c r="P13" s="11">
        <v>210</v>
      </c>
      <c r="Q13" s="11">
        <f>P13+O13</f>
        <v>2016.5595566063591</v>
      </c>
      <c r="R13" s="11">
        <v>2515.6402262662264</v>
      </c>
      <c r="S13" s="11">
        <v>254</v>
      </c>
      <c r="T13" s="11">
        <f>S13+R13</f>
        <v>2769.6402262662264</v>
      </c>
      <c r="U13" s="11">
        <v>2614.7828513214363</v>
      </c>
      <c r="V13" s="11">
        <v>229</v>
      </c>
      <c r="W13" s="11">
        <f>V13+U13</f>
        <v>2843.7828513214363</v>
      </c>
      <c r="X13" s="11">
        <v>2307.0116743129747</v>
      </c>
      <c r="Y13" s="11">
        <v>223</v>
      </c>
      <c r="Z13" s="11">
        <f>Y13+X13</f>
        <v>2530.0116743129747</v>
      </c>
      <c r="AA13" s="11">
        <v>2720.3581505927677</v>
      </c>
      <c r="AB13" s="11">
        <v>309</v>
      </c>
      <c r="AC13" s="11">
        <f>AB13+AA13</f>
        <v>3029.3581505927677</v>
      </c>
      <c r="AD13" s="11">
        <v>3809.200748409383</v>
      </c>
      <c r="AE13" s="11">
        <v>327</v>
      </c>
      <c r="AF13" s="11">
        <f>AE13+AD13</f>
        <v>4136.200748409383</v>
      </c>
      <c r="AG13" s="11"/>
      <c r="AH13" s="9">
        <v>2</v>
      </c>
      <c r="AI13" s="10" t="s">
        <v>47</v>
      </c>
      <c r="AJ13" s="9">
        <v>2</v>
      </c>
      <c r="AK13" s="35" t="s">
        <v>82</v>
      </c>
      <c r="AL13" s="11">
        <v>3748.3230632102045</v>
      </c>
      <c r="AM13" s="11">
        <v>133</v>
      </c>
      <c r="AN13" s="11">
        <f>AM13+AL13</f>
        <v>3881.3230632102045</v>
      </c>
      <c r="AO13" s="11">
        <v>2714.7335208554114</v>
      </c>
      <c r="AP13" s="11">
        <v>193</v>
      </c>
      <c r="AQ13" s="11">
        <f>AP13+AO13</f>
        <v>2907.7335208554114</v>
      </c>
      <c r="AR13" s="11">
        <v>2171.024740903147</v>
      </c>
      <c r="AS13" s="11">
        <v>164</v>
      </c>
      <c r="AT13" s="11">
        <f>AS13+AR13</f>
        <v>2335.024740903147</v>
      </c>
      <c r="AU13" s="11">
        <v>3158.7230514177872</v>
      </c>
      <c r="AV13" s="11">
        <v>-864</v>
      </c>
      <c r="AW13" s="11">
        <f>AV13+AU13</f>
        <v>2294.7230514177872</v>
      </c>
      <c r="AX13" s="11">
        <v>9905.221918414143</v>
      </c>
      <c r="AY13" s="11">
        <v>-253</v>
      </c>
      <c r="AZ13" s="11">
        <f>AY13+AX13</f>
        <v>9652.221918414143</v>
      </c>
      <c r="BA13" s="11">
        <v>4304.175122667431</v>
      </c>
      <c r="BB13" s="11">
        <v>688</v>
      </c>
      <c r="BC13" s="11">
        <f>BB13+BA13</f>
        <v>4992.175122667431</v>
      </c>
      <c r="BD13" s="11">
        <v>245.80062616146643</v>
      </c>
      <c r="BE13" s="11">
        <v>-994</v>
      </c>
      <c r="BF13" s="11">
        <f>BE13+BD13</f>
        <v>-748.1993738385336</v>
      </c>
      <c r="BG13" s="11">
        <v>-181.4596264670272</v>
      </c>
      <c r="BH13" s="11">
        <v>-452</v>
      </c>
      <c r="BI13" s="11">
        <f>BH13+BG13</f>
        <v>-633.4596264670272</v>
      </c>
      <c r="BJ13" s="11">
        <v>-410.93741805178433</v>
      </c>
      <c r="BK13" s="46">
        <v>-352</v>
      </c>
      <c r="BL13" s="11">
        <f>BK13+BJ13</f>
        <v>-762.9374180517843</v>
      </c>
      <c r="BM13" s="11">
        <v>453.0278988572063</v>
      </c>
      <c r="BN13" s="11">
        <v>-588</v>
      </c>
      <c r="BO13" s="11">
        <f>BN13+BM13</f>
        <v>-134.9721011427937</v>
      </c>
      <c r="BP13" s="11"/>
      <c r="BQ13" s="9">
        <v>2</v>
      </c>
      <c r="BR13" s="10" t="s">
        <v>47</v>
      </c>
      <c r="BS13" s="9">
        <v>2</v>
      </c>
      <c r="BT13" s="35" t="s">
        <v>82</v>
      </c>
      <c r="BU13" s="11">
        <v>-2272.4876964460054</v>
      </c>
      <c r="BV13" s="11">
        <v>-1828</v>
      </c>
      <c r="BW13" s="11">
        <f>BV13+BU13</f>
        <v>-4100.487696446005</v>
      </c>
      <c r="BX13" s="11">
        <v>-909.9740284169402</v>
      </c>
      <c r="BY13" s="11">
        <v>-843</v>
      </c>
      <c r="BZ13" s="11">
        <f>BY13+BX13</f>
        <v>-1752.9740284169402</v>
      </c>
      <c r="CA13" s="11">
        <v>-1127.6977789687517</v>
      </c>
      <c r="CB13" s="11">
        <v>-382</v>
      </c>
      <c r="CC13" s="11">
        <f>CB13+CA13</f>
        <v>-1509.6977789687517</v>
      </c>
      <c r="CD13" s="11">
        <v>4089.897287189535</v>
      </c>
      <c r="CE13" s="11">
        <v>840</v>
      </c>
      <c r="CF13" s="11">
        <f>CE13+CD13</f>
        <v>4929.897287189535</v>
      </c>
      <c r="CG13" s="11">
        <v>4792.067104320167</v>
      </c>
      <c r="CH13" s="11">
        <v>492</v>
      </c>
      <c r="CI13" s="11">
        <f>CH13+CG13</f>
        <v>5284.067104320167</v>
      </c>
      <c r="CJ13" s="11"/>
      <c r="CK13" s="9">
        <v>2</v>
      </c>
      <c r="CL13" s="10" t="s">
        <v>47</v>
      </c>
      <c r="CM13" s="51"/>
    </row>
    <row r="14" spans="1:91" ht="27.75" customHeight="1">
      <c r="A14" s="9">
        <v>3</v>
      </c>
      <c r="B14" s="35" t="s">
        <v>83</v>
      </c>
      <c r="C14" s="11">
        <f>C15+C16</f>
        <v>574.0895806864905</v>
      </c>
      <c r="D14" s="11">
        <v>-389</v>
      </c>
      <c r="E14" s="11">
        <f>E15+E16</f>
        <v>185.08958068649054</v>
      </c>
      <c r="F14" s="11">
        <f>F15+F16</f>
        <v>1061.9263165821212</v>
      </c>
      <c r="G14" s="11">
        <v>1001</v>
      </c>
      <c r="H14" s="11">
        <f>H15+H16</f>
        <v>2062.926316582121</v>
      </c>
      <c r="I14" s="11">
        <f>I15+I16</f>
        <v>1788.9236261537435</v>
      </c>
      <c r="J14" s="11">
        <v>569</v>
      </c>
      <c r="K14" s="11">
        <f>K15+K16</f>
        <v>2357.9236261537435</v>
      </c>
      <c r="L14" s="11">
        <f>L15+L16</f>
        <v>2357.8331581797493</v>
      </c>
      <c r="M14" s="11">
        <v>-307</v>
      </c>
      <c r="N14" s="11">
        <f>N15+N16</f>
        <v>2050.8331581797493</v>
      </c>
      <c r="O14" s="11">
        <f>O15+O16</f>
        <v>2811.943569244998</v>
      </c>
      <c r="P14" s="11">
        <v>-1</v>
      </c>
      <c r="Q14" s="11">
        <f>Q15+Q16</f>
        <v>2810.943569244998</v>
      </c>
      <c r="R14" s="11">
        <f>R15+R16</f>
        <v>2767.940054108447</v>
      </c>
      <c r="S14" s="11">
        <v>1075</v>
      </c>
      <c r="T14" s="11">
        <f>T15+T16</f>
        <v>3842.940054108447</v>
      </c>
      <c r="U14" s="11">
        <f>U15+U16</f>
        <v>2678.993349618919</v>
      </c>
      <c r="V14" s="11">
        <v>655</v>
      </c>
      <c r="W14" s="11">
        <f>W15+W16</f>
        <v>3333.993349618919</v>
      </c>
      <c r="X14" s="11">
        <f>X15+X16</f>
        <v>2472.684411061682</v>
      </c>
      <c r="Y14" s="11">
        <v>165</v>
      </c>
      <c r="Z14" s="11">
        <f>Z15+Z16</f>
        <v>2637.684411061682</v>
      </c>
      <c r="AA14" s="11">
        <f>AA15+AA16</f>
        <v>2547.21879660785</v>
      </c>
      <c r="AB14" s="11">
        <v>-52</v>
      </c>
      <c r="AC14" s="11">
        <f>AC15+AC16</f>
        <v>2495.21879660785</v>
      </c>
      <c r="AD14" s="11">
        <f>AD15+AD16</f>
        <v>2872.0239406891146</v>
      </c>
      <c r="AE14" s="11">
        <v>-540</v>
      </c>
      <c r="AF14" s="11">
        <f>AF15+AF16</f>
        <v>2332.0239406891146</v>
      </c>
      <c r="AG14" s="11"/>
      <c r="AH14" s="9">
        <v>3</v>
      </c>
      <c r="AI14" s="10" t="s">
        <v>48</v>
      </c>
      <c r="AJ14" s="9">
        <v>3</v>
      </c>
      <c r="AK14" s="35" t="s">
        <v>83</v>
      </c>
      <c r="AL14" s="11">
        <f>AL15+AL16</f>
        <v>3195.1530321393984</v>
      </c>
      <c r="AM14" s="11">
        <v>184</v>
      </c>
      <c r="AN14" s="11">
        <f>AN15+AN16</f>
        <v>3379.1530321393984</v>
      </c>
      <c r="AO14" s="11">
        <f>AO15+AO16</f>
        <v>3823.1136189843146</v>
      </c>
      <c r="AP14" s="11">
        <v>-183</v>
      </c>
      <c r="AQ14" s="11">
        <f>AQ15+AQ16</f>
        <v>3640.1136189843146</v>
      </c>
      <c r="AR14" s="11">
        <f>AR15+AR16</f>
        <v>1261.8097894039256</v>
      </c>
      <c r="AS14" s="11">
        <v>1354</v>
      </c>
      <c r="AT14" s="11">
        <f>AT15+AT16</f>
        <v>2615.8097894039256</v>
      </c>
      <c r="AU14" s="11">
        <f>AU15+AU16</f>
        <v>479.04146135188876</v>
      </c>
      <c r="AV14" s="11">
        <v>-1398</v>
      </c>
      <c r="AW14" s="11">
        <f>AW15+AW16</f>
        <v>-918.9585386481112</v>
      </c>
      <c r="AX14" s="11">
        <f>AX15+AX16</f>
        <v>2484.488856417258</v>
      </c>
      <c r="AY14" s="11">
        <v>-2498</v>
      </c>
      <c r="AZ14" s="11">
        <f>AZ15+AZ16</f>
        <v>-13.51114358274208</v>
      </c>
      <c r="BA14" s="11">
        <f>BA15+BA16</f>
        <v>3578.6839763420294</v>
      </c>
      <c r="BB14" s="11">
        <v>2146</v>
      </c>
      <c r="BC14" s="11">
        <f>BC15+BC16</f>
        <v>5724.683976342029</v>
      </c>
      <c r="BD14" s="11">
        <f>BD15+BD16</f>
        <v>3430.6899429947207</v>
      </c>
      <c r="BE14" s="11">
        <v>3159</v>
      </c>
      <c r="BF14" s="11">
        <f>BF15+BF16</f>
        <v>6589.689942994721</v>
      </c>
      <c r="BG14" s="11">
        <f>BG15+BG16</f>
        <v>3085.98884332755</v>
      </c>
      <c r="BH14" s="11">
        <v>-306</v>
      </c>
      <c r="BI14" s="11">
        <f>BI15+BI16</f>
        <v>2779.98884332755</v>
      </c>
      <c r="BJ14" s="11">
        <f>BJ15+BJ16</f>
        <v>3829.7155825600057</v>
      </c>
      <c r="BK14" s="46">
        <v>1619</v>
      </c>
      <c r="BL14" s="11">
        <f>BL15+BL16</f>
        <v>5448.715582560006</v>
      </c>
      <c r="BM14" s="11">
        <f>BM15+BM16</f>
        <v>-513.0689283472366</v>
      </c>
      <c r="BN14" s="11">
        <v>6579</v>
      </c>
      <c r="BO14" s="11">
        <f>BO15+BO16</f>
        <v>6065.931071652763</v>
      </c>
      <c r="BP14" s="11"/>
      <c r="BQ14" s="9">
        <v>3</v>
      </c>
      <c r="BR14" s="10" t="s">
        <v>48</v>
      </c>
      <c r="BS14" s="9">
        <v>3</v>
      </c>
      <c r="BT14" s="35" t="s">
        <v>83</v>
      </c>
      <c r="BU14" s="11">
        <f aca="true" t="shared" si="1" ref="BU14:CI14">BU15+BU16</f>
        <v>-481.1167095834153</v>
      </c>
      <c r="BV14" s="11">
        <v>-2793</v>
      </c>
      <c r="BW14" s="11">
        <f t="shared" si="1"/>
        <v>-3274.1167095834153</v>
      </c>
      <c r="BX14" s="11">
        <f t="shared" si="1"/>
        <v>-1776.2679541372145</v>
      </c>
      <c r="BY14" s="11">
        <v>-1707</v>
      </c>
      <c r="BZ14" s="11">
        <f t="shared" si="1"/>
        <v>-3483.2679541372145</v>
      </c>
      <c r="CA14" s="11">
        <f t="shared" si="1"/>
        <v>-2995.8153226868963</v>
      </c>
      <c r="CB14" s="11">
        <v>5621</v>
      </c>
      <c r="CC14" s="11">
        <f t="shared" si="1"/>
        <v>2625.1846773131037</v>
      </c>
      <c r="CD14" s="11">
        <f t="shared" si="1"/>
        <v>-1618.2523804208213</v>
      </c>
      <c r="CE14" s="11">
        <v>916</v>
      </c>
      <c r="CF14" s="11">
        <f t="shared" si="1"/>
        <v>-702.2523804208213</v>
      </c>
      <c r="CG14" s="11">
        <f t="shared" si="1"/>
        <v>-168.2992799771564</v>
      </c>
      <c r="CH14" s="11">
        <v>12543</v>
      </c>
      <c r="CI14" s="11">
        <f t="shared" si="1"/>
        <v>12374.700720022844</v>
      </c>
      <c r="CJ14" s="11"/>
      <c r="CK14" s="9">
        <v>3</v>
      </c>
      <c r="CL14" s="10" t="s">
        <v>48</v>
      </c>
      <c r="CM14" s="51"/>
    </row>
    <row r="15" spans="1:91" ht="27.75" customHeight="1">
      <c r="A15" s="6">
        <v>3.1</v>
      </c>
      <c r="B15" s="36" t="s">
        <v>84</v>
      </c>
      <c r="C15" s="8">
        <v>574.0895806864905</v>
      </c>
      <c r="D15" s="11">
        <v>-389</v>
      </c>
      <c r="E15" s="8">
        <f>D15+C15</f>
        <v>185.08958068649054</v>
      </c>
      <c r="F15" s="8">
        <v>1061.9263165821212</v>
      </c>
      <c r="G15" s="11">
        <v>1001</v>
      </c>
      <c r="H15" s="8">
        <f>G15+F15</f>
        <v>2062.926316582121</v>
      </c>
      <c r="I15" s="8">
        <v>1788.9236261537435</v>
      </c>
      <c r="J15" s="11">
        <v>569</v>
      </c>
      <c r="K15" s="8">
        <f>J15+I15</f>
        <v>2357.9236261537435</v>
      </c>
      <c r="L15" s="8">
        <v>2357.8331581797493</v>
      </c>
      <c r="M15" s="11">
        <v>-307</v>
      </c>
      <c r="N15" s="8">
        <f>M15+L15</f>
        <v>2050.8331581797493</v>
      </c>
      <c r="O15" s="8">
        <v>2811.943569244998</v>
      </c>
      <c r="P15" s="11">
        <v>-1</v>
      </c>
      <c r="Q15" s="8">
        <f>P15+O15</f>
        <v>2810.943569244998</v>
      </c>
      <c r="R15" s="8">
        <v>2767.940054108447</v>
      </c>
      <c r="S15" s="11">
        <v>1075</v>
      </c>
      <c r="T15" s="8">
        <f>S15+R15</f>
        <v>3842.940054108447</v>
      </c>
      <c r="U15" s="8">
        <v>2678.993349618919</v>
      </c>
      <c r="V15" s="11">
        <v>655</v>
      </c>
      <c r="W15" s="8">
        <f>V15+U15</f>
        <v>3333.993349618919</v>
      </c>
      <c r="X15" s="8">
        <v>2472.684411061682</v>
      </c>
      <c r="Y15" s="11">
        <v>165</v>
      </c>
      <c r="Z15" s="8">
        <f>Y15+X15</f>
        <v>2637.684411061682</v>
      </c>
      <c r="AA15" s="8">
        <v>2547.21879660785</v>
      </c>
      <c r="AB15" s="11">
        <v>-52</v>
      </c>
      <c r="AC15" s="8">
        <f>AB15+AA15</f>
        <v>2495.21879660785</v>
      </c>
      <c r="AD15" s="8">
        <v>2872.0239406891146</v>
      </c>
      <c r="AE15" s="11">
        <v>-540</v>
      </c>
      <c r="AF15" s="8">
        <f>AE15+AD15</f>
        <v>2332.0239406891146</v>
      </c>
      <c r="AG15" s="8"/>
      <c r="AH15" s="6">
        <v>3.1</v>
      </c>
      <c r="AI15" s="7" t="s">
        <v>49</v>
      </c>
      <c r="AJ15" s="6">
        <v>3.1</v>
      </c>
      <c r="AK15" s="36" t="s">
        <v>84</v>
      </c>
      <c r="AL15" s="8">
        <v>3195.1530321393984</v>
      </c>
      <c r="AM15" s="11">
        <v>184</v>
      </c>
      <c r="AN15" s="8">
        <f>AM15+AL15</f>
        <v>3379.1530321393984</v>
      </c>
      <c r="AO15" s="8">
        <v>3823.1136189843146</v>
      </c>
      <c r="AP15" s="11">
        <v>-183</v>
      </c>
      <c r="AQ15" s="8">
        <f>AP15+AO15</f>
        <v>3640.1136189843146</v>
      </c>
      <c r="AR15" s="8">
        <v>1261.8097894039256</v>
      </c>
      <c r="AS15" s="11">
        <v>1354</v>
      </c>
      <c r="AT15" s="8">
        <f>AS15+AR15</f>
        <v>2615.8097894039256</v>
      </c>
      <c r="AU15" s="8">
        <v>479.04146135188876</v>
      </c>
      <c r="AV15" s="11">
        <v>-1398</v>
      </c>
      <c r="AW15" s="8">
        <f>AV15+AU15</f>
        <v>-918.9585386481112</v>
      </c>
      <c r="AX15" s="8">
        <v>2484.488856417258</v>
      </c>
      <c r="AY15" s="11">
        <v>-2498</v>
      </c>
      <c r="AZ15" s="8">
        <f>AY15+AX15</f>
        <v>-13.51114358274208</v>
      </c>
      <c r="BA15" s="8">
        <v>3578.6839763420294</v>
      </c>
      <c r="BB15" s="11">
        <v>2146</v>
      </c>
      <c r="BC15" s="8">
        <f>BB15+BA15</f>
        <v>5724.683976342029</v>
      </c>
      <c r="BD15" s="8">
        <v>3430.6899429947207</v>
      </c>
      <c r="BE15" s="11">
        <v>3159</v>
      </c>
      <c r="BF15" s="8">
        <f>BE15+BD15</f>
        <v>6589.689942994721</v>
      </c>
      <c r="BG15" s="8">
        <v>3085.98884332755</v>
      </c>
      <c r="BH15" s="11">
        <v>-306</v>
      </c>
      <c r="BI15" s="8">
        <f>BH15+BG15</f>
        <v>2779.98884332755</v>
      </c>
      <c r="BJ15" s="8">
        <v>3829.7155825600057</v>
      </c>
      <c r="BK15" s="46">
        <v>1619</v>
      </c>
      <c r="BL15" s="8">
        <f>BK15+BJ15</f>
        <v>5448.715582560006</v>
      </c>
      <c r="BM15" s="8">
        <v>-513.0689283472366</v>
      </c>
      <c r="BN15" s="11">
        <v>6579</v>
      </c>
      <c r="BO15" s="8">
        <f>BN15+BM15</f>
        <v>6065.931071652763</v>
      </c>
      <c r="BP15" s="8"/>
      <c r="BQ15" s="6">
        <v>3.1</v>
      </c>
      <c r="BR15" s="7" t="s">
        <v>49</v>
      </c>
      <c r="BS15" s="6">
        <v>3.1</v>
      </c>
      <c r="BT15" s="36" t="s">
        <v>84</v>
      </c>
      <c r="BU15" s="8">
        <v>-481.1167095834153</v>
      </c>
      <c r="BV15" s="11">
        <v>-2793</v>
      </c>
      <c r="BW15" s="8">
        <f>BV15+BU15</f>
        <v>-3274.1167095834153</v>
      </c>
      <c r="BX15" s="8">
        <v>-1776.2679541372145</v>
      </c>
      <c r="BY15" s="11">
        <v>-1707</v>
      </c>
      <c r="BZ15" s="8">
        <f>BY15+BX15</f>
        <v>-3483.2679541372145</v>
      </c>
      <c r="CA15" s="8">
        <v>-2995.8153226868963</v>
      </c>
      <c r="CB15" s="11">
        <v>5621</v>
      </c>
      <c r="CC15" s="8">
        <f>CB15+CA15</f>
        <v>2625.1846773131037</v>
      </c>
      <c r="CD15" s="8">
        <v>-1618.2523804208213</v>
      </c>
      <c r="CE15" s="11">
        <v>916</v>
      </c>
      <c r="CF15" s="8">
        <f>CE15+CD15</f>
        <v>-702.2523804208213</v>
      </c>
      <c r="CG15" s="8">
        <v>-168.2992799771564</v>
      </c>
      <c r="CH15" s="11">
        <v>12543</v>
      </c>
      <c r="CI15" s="8">
        <f>CH15+CG15</f>
        <v>12374.700720022844</v>
      </c>
      <c r="CJ15" s="8"/>
      <c r="CK15" s="6">
        <v>3.1</v>
      </c>
      <c r="CL15" s="7" t="s">
        <v>49</v>
      </c>
      <c r="CM15" s="51"/>
    </row>
    <row r="16" spans="1:91" ht="27.75" customHeight="1">
      <c r="A16" s="6">
        <v>3.2</v>
      </c>
      <c r="B16" s="37" t="s">
        <v>85</v>
      </c>
      <c r="C16" s="8"/>
      <c r="D16" s="11">
        <v>0</v>
      </c>
      <c r="E16" s="8">
        <f>D16+C16</f>
        <v>0</v>
      </c>
      <c r="F16" s="8"/>
      <c r="G16" s="11">
        <v>0</v>
      </c>
      <c r="H16" s="8">
        <f>G16+F16</f>
        <v>0</v>
      </c>
      <c r="I16" s="8"/>
      <c r="J16" s="11">
        <v>0</v>
      </c>
      <c r="K16" s="8">
        <f>J16+I16</f>
        <v>0</v>
      </c>
      <c r="L16" s="8"/>
      <c r="M16" s="11">
        <v>0</v>
      </c>
      <c r="N16" s="8">
        <f>M16+L16</f>
        <v>0</v>
      </c>
      <c r="O16" s="8"/>
      <c r="P16" s="11">
        <v>0</v>
      </c>
      <c r="Q16" s="8">
        <f>P16+O16</f>
        <v>0</v>
      </c>
      <c r="R16" s="8"/>
      <c r="S16" s="11">
        <v>0</v>
      </c>
      <c r="T16" s="8">
        <f>S16+R16</f>
        <v>0</v>
      </c>
      <c r="U16" s="8"/>
      <c r="V16" s="11">
        <v>0</v>
      </c>
      <c r="W16" s="8">
        <f>V16+U16</f>
        <v>0</v>
      </c>
      <c r="X16" s="8"/>
      <c r="Y16" s="11">
        <v>0</v>
      </c>
      <c r="Z16" s="8">
        <f>Y16+X16</f>
        <v>0</v>
      </c>
      <c r="AA16" s="8"/>
      <c r="AB16" s="11">
        <v>0</v>
      </c>
      <c r="AC16" s="8">
        <f>AB16+AA16</f>
        <v>0</v>
      </c>
      <c r="AD16" s="8"/>
      <c r="AE16" s="11">
        <v>0</v>
      </c>
      <c r="AF16" s="8">
        <f>AE16+AD16</f>
        <v>0</v>
      </c>
      <c r="AG16" s="8"/>
      <c r="AH16" s="6">
        <v>3.2</v>
      </c>
      <c r="AI16" s="7" t="s">
        <v>50</v>
      </c>
      <c r="AJ16" s="6">
        <v>3.2</v>
      </c>
      <c r="AK16" s="37" t="s">
        <v>85</v>
      </c>
      <c r="AL16" s="8"/>
      <c r="AM16" s="11">
        <v>0</v>
      </c>
      <c r="AN16" s="8">
        <f>AM16+AL16</f>
        <v>0</v>
      </c>
      <c r="AO16" s="8"/>
      <c r="AP16" s="11">
        <v>0</v>
      </c>
      <c r="AQ16" s="8">
        <f>AP16+AO16</f>
        <v>0</v>
      </c>
      <c r="AR16" s="8"/>
      <c r="AS16" s="11">
        <v>0</v>
      </c>
      <c r="AT16" s="8">
        <f>AS16+AR16</f>
        <v>0</v>
      </c>
      <c r="AU16" s="8"/>
      <c r="AV16" s="11">
        <v>0</v>
      </c>
      <c r="AW16" s="8">
        <f>AV16+AU16</f>
        <v>0</v>
      </c>
      <c r="AX16" s="8"/>
      <c r="AY16" s="11">
        <v>0</v>
      </c>
      <c r="AZ16" s="8">
        <f>AY16+AX16</f>
        <v>0</v>
      </c>
      <c r="BA16" s="8"/>
      <c r="BB16" s="11">
        <v>0</v>
      </c>
      <c r="BC16" s="8">
        <f>BB16+BA16</f>
        <v>0</v>
      </c>
      <c r="BD16" s="8"/>
      <c r="BE16" s="11">
        <v>0</v>
      </c>
      <c r="BF16" s="8">
        <f>BE16+BD16</f>
        <v>0</v>
      </c>
      <c r="BG16" s="8"/>
      <c r="BH16" s="11">
        <v>0</v>
      </c>
      <c r="BI16" s="8">
        <f>BH16+BG16</f>
        <v>0</v>
      </c>
      <c r="BJ16" s="8"/>
      <c r="BK16" s="46">
        <v>0</v>
      </c>
      <c r="BL16" s="8">
        <f>BK16+BJ16</f>
        <v>0</v>
      </c>
      <c r="BM16" s="8"/>
      <c r="BN16" s="11">
        <v>0</v>
      </c>
      <c r="BO16" s="8">
        <f>BN16+BM16</f>
        <v>0</v>
      </c>
      <c r="BP16" s="8"/>
      <c r="BQ16" s="6">
        <v>3.2</v>
      </c>
      <c r="BR16" s="7" t="s">
        <v>50</v>
      </c>
      <c r="BS16" s="6">
        <v>3.2</v>
      </c>
      <c r="BT16" s="37" t="s">
        <v>85</v>
      </c>
      <c r="BU16" s="8"/>
      <c r="BV16" s="11">
        <v>0</v>
      </c>
      <c r="BW16" s="8">
        <f>BV16+BU16</f>
        <v>0</v>
      </c>
      <c r="BX16" s="8"/>
      <c r="BY16" s="11">
        <v>0</v>
      </c>
      <c r="BZ16" s="8">
        <f>BY16+BX16</f>
        <v>0</v>
      </c>
      <c r="CA16" s="8"/>
      <c r="CB16" s="11">
        <v>0</v>
      </c>
      <c r="CC16" s="8">
        <f>CB16+CA16</f>
        <v>0</v>
      </c>
      <c r="CD16" s="8"/>
      <c r="CE16" s="11">
        <v>0</v>
      </c>
      <c r="CF16" s="8">
        <f>CE16+CD16</f>
        <v>0</v>
      </c>
      <c r="CG16" s="8"/>
      <c r="CH16" s="11">
        <v>0</v>
      </c>
      <c r="CI16" s="8">
        <f>CH16+CG16</f>
        <v>0</v>
      </c>
      <c r="CJ16" s="8"/>
      <c r="CK16" s="6">
        <v>3.2</v>
      </c>
      <c r="CL16" s="7" t="s">
        <v>50</v>
      </c>
      <c r="CM16" s="51"/>
    </row>
    <row r="17" spans="1:91" ht="27.75" customHeight="1">
      <c r="A17" s="9">
        <v>4</v>
      </c>
      <c r="B17" s="35" t="s">
        <v>86</v>
      </c>
      <c r="C17" s="11">
        <v>1707.7754313203432</v>
      </c>
      <c r="D17" s="11">
        <v>276</v>
      </c>
      <c r="E17" s="11">
        <f>D17+C17</f>
        <v>1983.7754313203432</v>
      </c>
      <c r="F17" s="11">
        <v>2381.4195938039034</v>
      </c>
      <c r="G17" s="11">
        <v>234</v>
      </c>
      <c r="H17" s="11">
        <f>G17+F17</f>
        <v>2615.4195938039034</v>
      </c>
      <c r="I17" s="11">
        <v>2937.7966959394807</v>
      </c>
      <c r="J17" s="11">
        <v>209</v>
      </c>
      <c r="K17" s="11">
        <f>J17+I17</f>
        <v>3146.7966959394807</v>
      </c>
      <c r="L17" s="11">
        <v>3082.9048547376838</v>
      </c>
      <c r="M17" s="11">
        <v>151</v>
      </c>
      <c r="N17" s="11">
        <f>M17+L17</f>
        <v>3233.9048547376838</v>
      </c>
      <c r="O17" s="11">
        <v>3164.4735626195543</v>
      </c>
      <c r="P17" s="11">
        <v>237</v>
      </c>
      <c r="Q17" s="11">
        <f>P17+O17</f>
        <v>3401.4735626195543</v>
      </c>
      <c r="R17" s="11">
        <v>4190.413769734517</v>
      </c>
      <c r="S17" s="11">
        <v>263</v>
      </c>
      <c r="T17" s="11">
        <f>S17+R17</f>
        <v>4453.413769734517</v>
      </c>
      <c r="U17" s="11">
        <v>6125.776056379295</v>
      </c>
      <c r="V17" s="11">
        <v>227</v>
      </c>
      <c r="W17" s="11">
        <f>V17+U17</f>
        <v>6352.776056379295</v>
      </c>
      <c r="X17" s="11">
        <v>6988.155767206619</v>
      </c>
      <c r="Y17" s="11">
        <v>278</v>
      </c>
      <c r="Z17" s="11">
        <f>Y17+X17</f>
        <v>7266.155767206619</v>
      </c>
      <c r="AA17" s="11">
        <v>7523.85143299719</v>
      </c>
      <c r="AB17" s="11">
        <v>-198</v>
      </c>
      <c r="AC17" s="11">
        <f>AB17+AA17</f>
        <v>7325.85143299719</v>
      </c>
      <c r="AD17" s="11">
        <v>7458.194828914866</v>
      </c>
      <c r="AE17" s="11">
        <v>199</v>
      </c>
      <c r="AF17" s="11">
        <f>AE17+AD17</f>
        <v>7657.194828914866</v>
      </c>
      <c r="AG17" s="11"/>
      <c r="AH17" s="9">
        <v>4</v>
      </c>
      <c r="AI17" s="10" t="s">
        <v>51</v>
      </c>
      <c r="AJ17" s="9">
        <v>4</v>
      </c>
      <c r="AK17" s="35" t="s">
        <v>86</v>
      </c>
      <c r="AL17" s="11">
        <v>8821.506417786542</v>
      </c>
      <c r="AM17" s="11">
        <v>-47</v>
      </c>
      <c r="AN17" s="11">
        <f>AM17+AL17</f>
        <v>8774.506417786542</v>
      </c>
      <c r="AO17" s="11">
        <v>11326.873424511869</v>
      </c>
      <c r="AP17" s="11">
        <v>6</v>
      </c>
      <c r="AQ17" s="11">
        <f>AP17+AO17</f>
        <v>11332.873424511869</v>
      </c>
      <c r="AR17" s="11">
        <v>8730.597670506742</v>
      </c>
      <c r="AS17" s="11">
        <v>-408</v>
      </c>
      <c r="AT17" s="11">
        <f>AS17+AR17</f>
        <v>8322.597670506742</v>
      </c>
      <c r="AU17" s="11">
        <v>9252.60123219057</v>
      </c>
      <c r="AV17" s="11">
        <v>249</v>
      </c>
      <c r="AW17" s="11">
        <f>AV17+AU17</f>
        <v>9501.60123219057</v>
      </c>
      <c r="AX17" s="11">
        <v>10550.971982980052</v>
      </c>
      <c r="AY17" s="11">
        <v>-20</v>
      </c>
      <c r="AZ17" s="11">
        <f>AY17+AX17</f>
        <v>10530.971982980052</v>
      </c>
      <c r="BA17" s="11">
        <v>9910.4792029173</v>
      </c>
      <c r="BB17" s="11">
        <v>236</v>
      </c>
      <c r="BC17" s="11">
        <f>BB17+BA17</f>
        <v>10146.4792029173</v>
      </c>
      <c r="BD17" s="11">
        <v>10651.715627740004</v>
      </c>
      <c r="BE17" s="11">
        <v>1169</v>
      </c>
      <c r="BF17" s="11">
        <f>BE17+BD17</f>
        <v>11820.715627740004</v>
      </c>
      <c r="BG17" s="11">
        <v>11189.97867388407</v>
      </c>
      <c r="BH17" s="11">
        <v>1552</v>
      </c>
      <c r="BI17" s="11">
        <f>BH17+BG17</f>
        <v>12741.97867388407</v>
      </c>
      <c r="BJ17" s="11">
        <v>14550.376475614257</v>
      </c>
      <c r="BK17" s="46">
        <v>425</v>
      </c>
      <c r="BL17" s="11">
        <f>BK17+BJ17</f>
        <v>14975.376475614257</v>
      </c>
      <c r="BM17" s="11">
        <v>13294.956901207275</v>
      </c>
      <c r="BN17" s="11">
        <v>275</v>
      </c>
      <c r="BO17" s="11">
        <f>BN17+BM17</f>
        <v>13569.956901207275</v>
      </c>
      <c r="BP17" s="11"/>
      <c r="BQ17" s="9">
        <v>4</v>
      </c>
      <c r="BR17" s="10" t="s">
        <v>51</v>
      </c>
      <c r="BS17" s="9">
        <v>4</v>
      </c>
      <c r="BT17" s="35" t="s">
        <v>86</v>
      </c>
      <c r="BU17" s="11">
        <v>13143.271065848636</v>
      </c>
      <c r="BV17" s="11">
        <v>-412</v>
      </c>
      <c r="BW17" s="11">
        <f>BV17+BU17</f>
        <v>12731.271065848636</v>
      </c>
      <c r="BX17" s="11">
        <v>11113.262218452268</v>
      </c>
      <c r="BY17" s="11">
        <v>934</v>
      </c>
      <c r="BZ17" s="11">
        <f>BY17+BX17</f>
        <v>12047.262218452268</v>
      </c>
      <c r="CA17" s="11">
        <v>10395.811824543098</v>
      </c>
      <c r="CB17" s="11">
        <v>41</v>
      </c>
      <c r="CC17" s="11">
        <f>CB17+CA17</f>
        <v>10436.811824543098</v>
      </c>
      <c r="CD17" s="11">
        <v>20224.441703114262</v>
      </c>
      <c r="CE17" s="11">
        <v>252</v>
      </c>
      <c r="CF17" s="11">
        <f>CE17+CD17</f>
        <v>20476.441703114262</v>
      </c>
      <c r="CG17" s="11">
        <v>17866.355132540964</v>
      </c>
      <c r="CH17" s="11">
        <v>532</v>
      </c>
      <c r="CI17" s="11">
        <f>CH17+CG17</f>
        <v>18398.355132540964</v>
      </c>
      <c r="CJ17" s="11"/>
      <c r="CK17" s="9">
        <v>4</v>
      </c>
      <c r="CL17" s="10" t="s">
        <v>51</v>
      </c>
      <c r="CM17" s="51"/>
    </row>
    <row r="18" spans="1:91" ht="27.75" customHeight="1">
      <c r="A18" s="9">
        <v>5</v>
      </c>
      <c r="B18" s="35" t="s">
        <v>87</v>
      </c>
      <c r="C18" s="11">
        <v>38.770869574143546</v>
      </c>
      <c r="D18" s="11">
        <v>189</v>
      </c>
      <c r="E18" s="11">
        <f>D18+C18</f>
        <v>227.77086957414355</v>
      </c>
      <c r="F18" s="11">
        <v>103.81719553998786</v>
      </c>
      <c r="G18" s="11">
        <v>120</v>
      </c>
      <c r="H18" s="11">
        <f>G18+F18</f>
        <v>223.81719553998786</v>
      </c>
      <c r="I18" s="11">
        <v>63.87478158941004</v>
      </c>
      <c r="J18" s="11">
        <v>-8</v>
      </c>
      <c r="K18" s="11">
        <f>J18+I18</f>
        <v>55.87478158941004</v>
      </c>
      <c r="L18" s="11">
        <v>24.08407445973411</v>
      </c>
      <c r="M18" s="11">
        <v>-129</v>
      </c>
      <c r="N18" s="11">
        <f>M18+L18</f>
        <v>-104.91592554026589</v>
      </c>
      <c r="O18" s="11">
        <v>40.81118886674587</v>
      </c>
      <c r="P18" s="11">
        <v>117</v>
      </c>
      <c r="Q18" s="11">
        <f>P18+O18</f>
        <v>157.81118886674588</v>
      </c>
      <c r="R18" s="11">
        <v>14.233674479834704</v>
      </c>
      <c r="S18" s="11">
        <v>160</v>
      </c>
      <c r="T18" s="11">
        <f>S18+R18</f>
        <v>174.2336744798347</v>
      </c>
      <c r="U18" s="11">
        <v>40.71387476980841</v>
      </c>
      <c r="V18" s="11">
        <v>-100</v>
      </c>
      <c r="W18" s="11">
        <f>V18+U18</f>
        <v>-59.28612523019159</v>
      </c>
      <c r="X18" s="11">
        <v>39.335821339036784</v>
      </c>
      <c r="Y18" s="11">
        <v>75</v>
      </c>
      <c r="Z18" s="11">
        <f>Y18+X18</f>
        <v>114.33582133903678</v>
      </c>
      <c r="AA18" s="11">
        <v>37.43530329883771</v>
      </c>
      <c r="AB18" s="11">
        <v>-232</v>
      </c>
      <c r="AC18" s="11">
        <f>AB18+AA18</f>
        <v>-194.5646967011623</v>
      </c>
      <c r="AD18" s="11">
        <v>20.79535578240538</v>
      </c>
      <c r="AE18" s="11">
        <v>-81</v>
      </c>
      <c r="AF18" s="11">
        <f>AE18+AD18</f>
        <v>-60.20464421759462</v>
      </c>
      <c r="AG18" s="11"/>
      <c r="AH18" s="9">
        <v>5</v>
      </c>
      <c r="AI18" s="10" t="s">
        <v>52</v>
      </c>
      <c r="AJ18" s="9">
        <v>5</v>
      </c>
      <c r="AK18" s="35" t="s">
        <v>87</v>
      </c>
      <c r="AL18" s="11">
        <v>73.97772583488303</v>
      </c>
      <c r="AM18" s="11">
        <v>113</v>
      </c>
      <c r="AN18" s="11">
        <f>AM18+AL18</f>
        <v>186.97772583488302</v>
      </c>
      <c r="AO18" s="11">
        <v>117.2616381074357</v>
      </c>
      <c r="AP18" s="11">
        <v>75</v>
      </c>
      <c r="AQ18" s="11">
        <f>AP18+AO18</f>
        <v>192.26163810743572</v>
      </c>
      <c r="AR18" s="11">
        <v>103.89390077681324</v>
      </c>
      <c r="AS18" s="11">
        <v>123</v>
      </c>
      <c r="AT18" s="11">
        <f>AS18+AR18</f>
        <v>226.89390077681324</v>
      </c>
      <c r="AU18" s="11">
        <v>153.59693835414683</v>
      </c>
      <c r="AV18" s="11">
        <v>383</v>
      </c>
      <c r="AW18" s="11">
        <f>AV18+AU18</f>
        <v>536.5969383541468</v>
      </c>
      <c r="AX18" s="11">
        <v>140.20427524880373</v>
      </c>
      <c r="AY18" s="11">
        <v>385</v>
      </c>
      <c r="AZ18" s="11">
        <f>AY18+AX18</f>
        <v>525.2042752488037</v>
      </c>
      <c r="BA18" s="11">
        <v>150.49350234808543</v>
      </c>
      <c r="BB18" s="11">
        <v>179</v>
      </c>
      <c r="BC18" s="11">
        <f>BB18+BA18</f>
        <v>329.4935023480854</v>
      </c>
      <c r="BD18" s="11">
        <v>95.43254651771531</v>
      </c>
      <c r="BE18" s="11">
        <v>377</v>
      </c>
      <c r="BF18" s="11">
        <f>BE18+BD18</f>
        <v>472.4325465177153</v>
      </c>
      <c r="BG18" s="11">
        <v>212.67866367188674</v>
      </c>
      <c r="BH18" s="11">
        <v>453</v>
      </c>
      <c r="BI18" s="11">
        <f>BH18+BG18</f>
        <v>665.6786636718867</v>
      </c>
      <c r="BJ18" s="11">
        <v>609.9017998878278</v>
      </c>
      <c r="BK18" s="46">
        <v>-215</v>
      </c>
      <c r="BL18" s="11">
        <f>BK18+BJ18</f>
        <v>394.9017998878278</v>
      </c>
      <c r="BM18" s="11">
        <v>779.5346797321988</v>
      </c>
      <c r="BN18" s="11">
        <v>320</v>
      </c>
      <c r="BO18" s="11">
        <f>BN18+BM18</f>
        <v>1099.5346797321988</v>
      </c>
      <c r="BP18" s="11"/>
      <c r="BQ18" s="9">
        <v>5</v>
      </c>
      <c r="BR18" s="10" t="s">
        <v>52</v>
      </c>
      <c r="BS18" s="9">
        <v>5</v>
      </c>
      <c r="BT18" s="35" t="s">
        <v>87</v>
      </c>
      <c r="BU18" s="11">
        <v>232.11996732698452</v>
      </c>
      <c r="BV18" s="11">
        <v>581</v>
      </c>
      <c r="BW18" s="11">
        <f>BV18+BU18</f>
        <v>813.1199673269846</v>
      </c>
      <c r="BX18" s="11">
        <v>3294.427721076181</v>
      </c>
      <c r="BY18" s="11">
        <v>419</v>
      </c>
      <c r="BZ18" s="11">
        <f>BY18+BX18</f>
        <v>3713.427721076181</v>
      </c>
      <c r="CA18" s="11">
        <v>5032.486269158377</v>
      </c>
      <c r="CB18" s="11">
        <v>785</v>
      </c>
      <c r="CC18" s="11">
        <f>CB18+CA18</f>
        <v>5817.486269158377</v>
      </c>
      <c r="CD18" s="11">
        <v>7649.9213301467835</v>
      </c>
      <c r="CE18" s="11">
        <v>171</v>
      </c>
      <c r="CF18" s="11">
        <f>CE18+CD18</f>
        <v>7820.9213301467835</v>
      </c>
      <c r="CG18" s="11">
        <v>6452.541904610836</v>
      </c>
      <c r="CH18" s="11">
        <v>902</v>
      </c>
      <c r="CI18" s="11">
        <f>CH18+CG18</f>
        <v>7354.541904610836</v>
      </c>
      <c r="CJ18" s="11"/>
      <c r="CK18" s="9">
        <v>5</v>
      </c>
      <c r="CL18" s="10" t="s">
        <v>52</v>
      </c>
      <c r="CM18" s="51"/>
    </row>
    <row r="19" spans="1:91" ht="27.75" customHeight="1">
      <c r="A19" s="9">
        <v>6</v>
      </c>
      <c r="B19" s="35" t="s">
        <v>88</v>
      </c>
      <c r="C19" s="11">
        <f>C20+C21</f>
        <v>30.297353793979603</v>
      </c>
      <c r="D19" s="11">
        <v>-81</v>
      </c>
      <c r="E19" s="11">
        <f>E20+E21</f>
        <v>-50.7026462060204</v>
      </c>
      <c r="F19" s="11">
        <f>F20+F21</f>
        <v>53.77758608065053</v>
      </c>
      <c r="G19" s="11">
        <v>387</v>
      </c>
      <c r="H19" s="11">
        <f>H20+H21</f>
        <v>440.7775860806505</v>
      </c>
      <c r="I19" s="11">
        <f>I20+I21</f>
        <v>68.68725867286142</v>
      </c>
      <c r="J19" s="11">
        <v>9</v>
      </c>
      <c r="K19" s="11">
        <f>K20+K21</f>
        <v>77.68725867286142</v>
      </c>
      <c r="L19" s="11">
        <f>L20+L21</f>
        <v>71.82509201437045</v>
      </c>
      <c r="M19" s="11">
        <v>417</v>
      </c>
      <c r="N19" s="11">
        <f>N20+N21</f>
        <v>488.82509201437045</v>
      </c>
      <c r="O19" s="11">
        <f>O20+O21</f>
        <v>101.07016380802487</v>
      </c>
      <c r="P19" s="11">
        <v>911</v>
      </c>
      <c r="Q19" s="11">
        <f>Q20+Q21</f>
        <v>1012.0701638080249</v>
      </c>
      <c r="R19" s="11">
        <f>R20+R21</f>
        <v>131.27604191435196</v>
      </c>
      <c r="S19" s="11">
        <v>-61</v>
      </c>
      <c r="T19" s="11">
        <f>T20+T21</f>
        <v>70.27604191435196</v>
      </c>
      <c r="U19" s="11">
        <f>U20+U21</f>
        <v>112.63243608793816</v>
      </c>
      <c r="V19" s="11">
        <v>-373</v>
      </c>
      <c r="W19" s="11">
        <f>W20+W21</f>
        <v>-260.3675639120619</v>
      </c>
      <c r="X19" s="11">
        <f>X20+X21</f>
        <v>24.844414730346408</v>
      </c>
      <c r="Y19" s="11">
        <v>-2347</v>
      </c>
      <c r="Z19" s="11">
        <f>Z20+Z21</f>
        <v>-2322.155585269654</v>
      </c>
      <c r="AA19" s="11">
        <f>AA20+AA21</f>
        <v>68.79580501651422</v>
      </c>
      <c r="AB19" s="11">
        <v>-432</v>
      </c>
      <c r="AC19" s="11">
        <f>AC20+AC21</f>
        <v>-363.20419498348576</v>
      </c>
      <c r="AD19" s="11">
        <f>AD20+AD21</f>
        <v>37.71013359646994</v>
      </c>
      <c r="AE19" s="11">
        <v>1634</v>
      </c>
      <c r="AF19" s="11">
        <f>AF20+AF21</f>
        <v>1671.7101335964699</v>
      </c>
      <c r="AG19" s="11"/>
      <c r="AH19" s="9">
        <v>6</v>
      </c>
      <c r="AI19" s="10" t="s">
        <v>53</v>
      </c>
      <c r="AJ19" s="9">
        <v>6</v>
      </c>
      <c r="AK19" s="35" t="s">
        <v>88</v>
      </c>
      <c r="AL19" s="11">
        <f>AL20+AL21</f>
        <v>15.241208601013916</v>
      </c>
      <c r="AM19" s="11">
        <v>1333</v>
      </c>
      <c r="AN19" s="11">
        <f>AN20+AN21</f>
        <v>1348.241208601014</v>
      </c>
      <c r="AO19" s="11">
        <f>AO20+AO21</f>
        <v>45.612446453696506</v>
      </c>
      <c r="AP19" s="11">
        <v>-1806</v>
      </c>
      <c r="AQ19" s="11">
        <f>AQ20+AQ21</f>
        <v>-1760.3875535463035</v>
      </c>
      <c r="AR19" s="11">
        <f>AR20+AR21</f>
        <v>38.744511522191196</v>
      </c>
      <c r="AS19" s="11">
        <v>1122</v>
      </c>
      <c r="AT19" s="11">
        <f>AT20+AT21</f>
        <v>1160.7445115221913</v>
      </c>
      <c r="AU19" s="11">
        <f>AU20+AU21</f>
        <v>60.64308815159502</v>
      </c>
      <c r="AV19" s="11">
        <v>3300</v>
      </c>
      <c r="AW19" s="11">
        <f>AW20+AW21</f>
        <v>3360.6430881515953</v>
      </c>
      <c r="AX19" s="11">
        <f>AX20+AX21</f>
        <v>34.63877927672377</v>
      </c>
      <c r="AY19" s="11">
        <v>1732</v>
      </c>
      <c r="AZ19" s="11">
        <f>AZ20+AZ21</f>
        <v>1766.6387792767237</v>
      </c>
      <c r="BA19" s="11">
        <f>BA20+BA21</f>
        <v>16.91782437939915</v>
      </c>
      <c r="BB19" s="11">
        <v>-4106</v>
      </c>
      <c r="BC19" s="11">
        <f>BC20+BC21</f>
        <v>-4089.082175620601</v>
      </c>
      <c r="BD19" s="11">
        <f>BD20+BD21</f>
        <v>19.040383627488495</v>
      </c>
      <c r="BE19" s="11">
        <v>-1645</v>
      </c>
      <c r="BF19" s="11">
        <f>BF20+BF21</f>
        <v>-1625.9596163725114</v>
      </c>
      <c r="BG19" s="11">
        <f>BG20+BG21</f>
        <v>61.81279561531378</v>
      </c>
      <c r="BH19" s="11">
        <v>2174</v>
      </c>
      <c r="BI19" s="11">
        <f>BI20+BI21</f>
        <v>2235.812795615314</v>
      </c>
      <c r="BJ19" s="11">
        <f>BJ20+BJ21</f>
        <v>132.66869050237665</v>
      </c>
      <c r="BK19" s="46">
        <v>141</v>
      </c>
      <c r="BL19" s="11">
        <f>BL20+BL21</f>
        <v>273.66869050237665</v>
      </c>
      <c r="BM19" s="11">
        <f>BM20+BM21</f>
        <v>152.67784693152103</v>
      </c>
      <c r="BN19" s="11">
        <v>6873</v>
      </c>
      <c r="BO19" s="11">
        <f>BO20+BO21</f>
        <v>7025.677846931521</v>
      </c>
      <c r="BP19" s="11"/>
      <c r="BQ19" s="9">
        <v>6</v>
      </c>
      <c r="BR19" s="10" t="s">
        <v>53</v>
      </c>
      <c r="BS19" s="9">
        <v>6</v>
      </c>
      <c r="BT19" s="35" t="s">
        <v>88</v>
      </c>
      <c r="BU19" s="11">
        <f aca="true" t="shared" si="2" ref="BU19:CI19">BU20+BU21</f>
        <v>-5.326708698537452</v>
      </c>
      <c r="BV19" s="11">
        <v>7625</v>
      </c>
      <c r="BW19" s="11">
        <f t="shared" si="2"/>
        <v>7619.673291301463</v>
      </c>
      <c r="BX19" s="11">
        <f t="shared" si="2"/>
        <v>-66.15358158412539</v>
      </c>
      <c r="BY19" s="11">
        <v>6220</v>
      </c>
      <c r="BZ19" s="11">
        <f t="shared" si="2"/>
        <v>6153.846418415875</v>
      </c>
      <c r="CA19" s="11">
        <f t="shared" si="2"/>
        <v>93.80967828187339</v>
      </c>
      <c r="CB19" s="11">
        <v>-11444</v>
      </c>
      <c r="CC19" s="11">
        <f t="shared" si="2"/>
        <v>-11350.190321718126</v>
      </c>
      <c r="CD19" s="11">
        <f t="shared" si="2"/>
        <v>152.29718464943062</v>
      </c>
      <c r="CE19" s="11">
        <v>-6359</v>
      </c>
      <c r="CF19" s="11">
        <f t="shared" si="2"/>
        <v>-6206.70281535057</v>
      </c>
      <c r="CG19" s="11">
        <f t="shared" si="2"/>
        <v>205.10146453394017</v>
      </c>
      <c r="CH19" s="11">
        <v>-157</v>
      </c>
      <c r="CI19" s="11">
        <f t="shared" si="2"/>
        <v>48.101464533940174</v>
      </c>
      <c r="CJ19" s="11"/>
      <c r="CK19" s="9">
        <v>6</v>
      </c>
      <c r="CL19" s="10" t="s">
        <v>53</v>
      </c>
      <c r="CM19" s="51"/>
    </row>
    <row r="20" spans="1:91" ht="27.75" customHeight="1">
      <c r="A20" s="6">
        <v>6.1</v>
      </c>
      <c r="B20" s="40" t="s">
        <v>101</v>
      </c>
      <c r="C20" s="8">
        <v>22.57335538691732</v>
      </c>
      <c r="D20" s="11">
        <v>-81</v>
      </c>
      <c r="E20" s="8">
        <f>D20+C20</f>
        <v>-58.42664461308268</v>
      </c>
      <c r="F20" s="8">
        <v>30.864014135573033</v>
      </c>
      <c r="G20" s="11">
        <v>386</v>
      </c>
      <c r="H20" s="8">
        <f>G20+F20</f>
        <v>416.86401413557303</v>
      </c>
      <c r="I20" s="8">
        <v>33.21641318433284</v>
      </c>
      <c r="J20" s="11">
        <v>6</v>
      </c>
      <c r="K20" s="8">
        <f>J20+I20</f>
        <v>39.21641318433284</v>
      </c>
      <c r="L20" s="8">
        <v>56.18097267185475</v>
      </c>
      <c r="M20" s="11">
        <v>417</v>
      </c>
      <c r="N20" s="8">
        <f>M20+L20</f>
        <v>473.18097267185476</v>
      </c>
      <c r="O20" s="8">
        <v>94.52542744064162</v>
      </c>
      <c r="P20" s="11">
        <v>909</v>
      </c>
      <c r="Q20" s="8">
        <f>P20+O20</f>
        <v>1003.5254274406416</v>
      </c>
      <c r="R20" s="8">
        <v>121.88531362240128</v>
      </c>
      <c r="S20" s="11">
        <v>-62</v>
      </c>
      <c r="T20" s="8">
        <f>S20+R20</f>
        <v>59.885313622401284</v>
      </c>
      <c r="U20" s="8">
        <v>104.89013603157323</v>
      </c>
      <c r="V20" s="11">
        <v>-372</v>
      </c>
      <c r="W20" s="8">
        <f>V20+U20</f>
        <v>-267.1098639684268</v>
      </c>
      <c r="X20" s="8">
        <v>25.73328924148629</v>
      </c>
      <c r="Y20" s="11">
        <v>-2349</v>
      </c>
      <c r="Z20" s="8">
        <f>Y20+X20</f>
        <v>-2323.266710758514</v>
      </c>
      <c r="AA20" s="8">
        <v>64.88618476351853</v>
      </c>
      <c r="AB20" s="11">
        <v>-432</v>
      </c>
      <c r="AC20" s="8">
        <f>AB20+AA20</f>
        <v>-367.11381523648146</v>
      </c>
      <c r="AD20" s="8">
        <v>39.91982320636755</v>
      </c>
      <c r="AE20" s="11">
        <v>1631</v>
      </c>
      <c r="AF20" s="8">
        <f>AE20+AD20</f>
        <v>1670.9198232063675</v>
      </c>
      <c r="AG20" s="8"/>
      <c r="AH20" s="6">
        <v>6.1</v>
      </c>
      <c r="AI20" s="7" t="s">
        <v>54</v>
      </c>
      <c r="AJ20" s="6">
        <v>6.1</v>
      </c>
      <c r="AK20" s="40" t="s">
        <v>101</v>
      </c>
      <c r="AL20" s="8">
        <v>28.140034106747848</v>
      </c>
      <c r="AM20" s="11">
        <v>1333</v>
      </c>
      <c r="AN20" s="8">
        <f>AM20+AL20</f>
        <v>1361.1400341067479</v>
      </c>
      <c r="AO20" s="8">
        <v>48.31203729585492</v>
      </c>
      <c r="AP20" s="11">
        <v>-1801</v>
      </c>
      <c r="AQ20" s="8">
        <f>AP20+AO20</f>
        <v>-1752.687962704145</v>
      </c>
      <c r="AR20" s="8">
        <v>48.73893445076325</v>
      </c>
      <c r="AS20" s="11">
        <v>1113</v>
      </c>
      <c r="AT20" s="8">
        <f>AS20+AR20</f>
        <v>1161.7389344507633</v>
      </c>
      <c r="AU20" s="8">
        <v>67.83469287527616</v>
      </c>
      <c r="AV20" s="11">
        <v>3300</v>
      </c>
      <c r="AW20" s="8">
        <f>AV20+AU20</f>
        <v>3367.8346928752762</v>
      </c>
      <c r="AX20" s="8">
        <v>43.804453627921305</v>
      </c>
      <c r="AY20" s="11">
        <v>1733</v>
      </c>
      <c r="AZ20" s="8">
        <f>AY20+AX20</f>
        <v>1776.8044536279212</v>
      </c>
      <c r="BA20" s="8">
        <v>21.052649238431158</v>
      </c>
      <c r="BB20" s="11">
        <v>-4100</v>
      </c>
      <c r="BC20" s="8">
        <f>BB20+BA20</f>
        <v>-4078.947350761569</v>
      </c>
      <c r="BD20" s="8">
        <v>59.87848401752146</v>
      </c>
      <c r="BE20" s="11">
        <v>-1645</v>
      </c>
      <c r="BF20" s="8">
        <f>BE20+BD20</f>
        <v>-1585.1215159824785</v>
      </c>
      <c r="BG20" s="8">
        <v>61.804986829350156</v>
      </c>
      <c r="BH20" s="11">
        <v>2178</v>
      </c>
      <c r="BI20" s="8">
        <f>BH20+BG20</f>
        <v>2239.80498682935</v>
      </c>
      <c r="BJ20" s="8">
        <v>120.74379386605585</v>
      </c>
      <c r="BK20" s="46">
        <v>158</v>
      </c>
      <c r="BL20" s="8">
        <f>BK20+BJ20</f>
        <v>278.74379386605585</v>
      </c>
      <c r="BM20" s="8">
        <v>153.24375819157558</v>
      </c>
      <c r="BN20" s="11">
        <v>6883</v>
      </c>
      <c r="BO20" s="8">
        <f>BN20+BM20</f>
        <v>7036.243758191576</v>
      </c>
      <c r="BP20" s="8"/>
      <c r="BQ20" s="6">
        <v>6.1</v>
      </c>
      <c r="BR20" s="7" t="s">
        <v>54</v>
      </c>
      <c r="BS20" s="6">
        <v>6.1</v>
      </c>
      <c r="BT20" s="40" t="s">
        <v>101</v>
      </c>
      <c r="BU20" s="8">
        <v>-8.535506083291068</v>
      </c>
      <c r="BV20" s="11">
        <v>7626</v>
      </c>
      <c r="BW20" s="8">
        <f>BV20+BU20</f>
        <v>7617.464493916709</v>
      </c>
      <c r="BX20" s="8">
        <v>4.788032521514253</v>
      </c>
      <c r="BY20" s="11">
        <v>6228</v>
      </c>
      <c r="BZ20" s="8">
        <f>BY20+BX20</f>
        <v>6232.788032521515</v>
      </c>
      <c r="CA20" s="8">
        <v>119.21632681106655</v>
      </c>
      <c r="CB20" s="11">
        <v>-11442</v>
      </c>
      <c r="CC20" s="8">
        <f>CB20+CA20</f>
        <v>-11322.783673188933</v>
      </c>
      <c r="CD20" s="8">
        <v>172.71858636705664</v>
      </c>
      <c r="CE20" s="11">
        <v>-6356</v>
      </c>
      <c r="CF20" s="8">
        <f>CE20+CD20</f>
        <v>-6183.281413632943</v>
      </c>
      <c r="CG20" s="8">
        <v>185.91064917419686</v>
      </c>
      <c r="CH20" s="11">
        <v>-149</v>
      </c>
      <c r="CI20" s="8">
        <f>CH20+CG20</f>
        <v>36.91064917419686</v>
      </c>
      <c r="CJ20" s="8"/>
      <c r="CK20" s="6">
        <v>6.1</v>
      </c>
      <c r="CL20" s="7" t="s">
        <v>54</v>
      </c>
      <c r="CM20" s="51"/>
    </row>
    <row r="21" spans="1:91" ht="27.75" customHeight="1">
      <c r="A21" s="6">
        <v>6.2</v>
      </c>
      <c r="B21" s="40" t="s">
        <v>102</v>
      </c>
      <c r="C21" s="8">
        <v>7.723998407062281</v>
      </c>
      <c r="D21" s="11">
        <v>0</v>
      </c>
      <c r="E21" s="8">
        <f>D21+C21</f>
        <v>7.723998407062281</v>
      </c>
      <c r="F21" s="8">
        <v>22.913571945077496</v>
      </c>
      <c r="G21" s="11">
        <v>1</v>
      </c>
      <c r="H21" s="8">
        <f>G21+F21</f>
        <v>23.913571945077496</v>
      </c>
      <c r="I21" s="8">
        <v>35.47084548852858</v>
      </c>
      <c r="J21" s="11">
        <v>3</v>
      </c>
      <c r="K21" s="8">
        <f>J21+I21</f>
        <v>38.47084548852858</v>
      </c>
      <c r="L21" s="8">
        <v>15.644119342515712</v>
      </c>
      <c r="M21" s="11">
        <v>0</v>
      </c>
      <c r="N21" s="8">
        <f>M21+L21</f>
        <v>15.644119342515712</v>
      </c>
      <c r="O21" s="8">
        <v>6.5447363673832495</v>
      </c>
      <c r="P21" s="11">
        <v>2</v>
      </c>
      <c r="Q21" s="8">
        <f>P21+O21</f>
        <v>8.54473636738325</v>
      </c>
      <c r="R21" s="8">
        <v>9.390728291950687</v>
      </c>
      <c r="S21" s="11">
        <v>1</v>
      </c>
      <c r="T21" s="8">
        <f>S21+R21</f>
        <v>10.390728291950687</v>
      </c>
      <c r="U21" s="8">
        <v>7.742300056364929</v>
      </c>
      <c r="V21" s="11">
        <v>-1</v>
      </c>
      <c r="W21" s="8">
        <f>V21+U21</f>
        <v>6.742300056364929</v>
      </c>
      <c r="X21" s="8">
        <v>-0.8888745111398819</v>
      </c>
      <c r="Y21" s="11">
        <v>2</v>
      </c>
      <c r="Z21" s="8">
        <f>Y21+X21</f>
        <v>1.111125488860118</v>
      </c>
      <c r="AA21" s="8">
        <v>3.909620252995694</v>
      </c>
      <c r="AB21" s="11">
        <v>0</v>
      </c>
      <c r="AC21" s="8">
        <f>AB21+AA21</f>
        <v>3.909620252995694</v>
      </c>
      <c r="AD21" s="8">
        <v>-2.209689609897616</v>
      </c>
      <c r="AE21" s="11">
        <v>3</v>
      </c>
      <c r="AF21" s="8">
        <f>AE21+AD21</f>
        <v>0.790310390102384</v>
      </c>
      <c r="AG21" s="8"/>
      <c r="AH21" s="6">
        <v>6.2</v>
      </c>
      <c r="AI21" s="7" t="s">
        <v>55</v>
      </c>
      <c r="AJ21" s="6">
        <v>6.2</v>
      </c>
      <c r="AK21" s="40" t="s">
        <v>102</v>
      </c>
      <c r="AL21" s="8">
        <v>-12.898825505733932</v>
      </c>
      <c r="AM21" s="11">
        <v>0</v>
      </c>
      <c r="AN21" s="8">
        <f>AM21+AL21</f>
        <v>-12.898825505733932</v>
      </c>
      <c r="AO21" s="8">
        <v>-2.6995908421584147</v>
      </c>
      <c r="AP21" s="11">
        <v>-5</v>
      </c>
      <c r="AQ21" s="8">
        <f>AP21+AO21</f>
        <v>-7.699590842158415</v>
      </c>
      <c r="AR21" s="8">
        <v>-9.994422928572057</v>
      </c>
      <c r="AS21" s="11">
        <v>9</v>
      </c>
      <c r="AT21" s="8">
        <f>AS21+AR21</f>
        <v>-0.9944229285720567</v>
      </c>
      <c r="AU21" s="8">
        <v>-7.191604723681142</v>
      </c>
      <c r="AV21" s="11">
        <v>0</v>
      </c>
      <c r="AW21" s="8">
        <f>AV21+AU21</f>
        <v>-7.191604723681142</v>
      </c>
      <c r="AX21" s="8">
        <v>-9.165674351197538</v>
      </c>
      <c r="AY21" s="11">
        <v>-1</v>
      </c>
      <c r="AZ21" s="8">
        <f>AY21+AX21</f>
        <v>-10.165674351197538</v>
      </c>
      <c r="BA21" s="8">
        <v>-4.134824859032008</v>
      </c>
      <c r="BB21" s="11">
        <v>-6</v>
      </c>
      <c r="BC21" s="8">
        <f>BB21+BA21</f>
        <v>-10.134824859032008</v>
      </c>
      <c r="BD21" s="8">
        <v>-40.83810039003296</v>
      </c>
      <c r="BE21" s="11">
        <v>0</v>
      </c>
      <c r="BF21" s="8">
        <f>BE21+BD21</f>
        <v>-40.83810039003296</v>
      </c>
      <c r="BG21" s="8">
        <v>0.007808785963625553</v>
      </c>
      <c r="BH21" s="11">
        <v>-4</v>
      </c>
      <c r="BI21" s="8">
        <f>BH21+BG21</f>
        <v>-3.9921912140363744</v>
      </c>
      <c r="BJ21" s="8">
        <v>11.924896636320796</v>
      </c>
      <c r="BK21" s="46">
        <v>-17</v>
      </c>
      <c r="BL21" s="8">
        <f>BK21+BJ21</f>
        <v>-5.0751033636792044</v>
      </c>
      <c r="BM21" s="8">
        <v>-0.5659112600545484</v>
      </c>
      <c r="BN21" s="11">
        <v>-10</v>
      </c>
      <c r="BO21" s="8">
        <f>BN21+BM21</f>
        <v>-10.565911260054548</v>
      </c>
      <c r="BP21" s="8"/>
      <c r="BQ21" s="6">
        <v>6.2</v>
      </c>
      <c r="BR21" s="7" t="s">
        <v>55</v>
      </c>
      <c r="BS21" s="6">
        <v>6.2</v>
      </c>
      <c r="BT21" s="40" t="s">
        <v>102</v>
      </c>
      <c r="BU21" s="8">
        <v>3.208797384753616</v>
      </c>
      <c r="BV21" s="11">
        <v>-1</v>
      </c>
      <c r="BW21" s="8">
        <f>BV21+BU21</f>
        <v>2.208797384753616</v>
      </c>
      <c r="BX21" s="8">
        <v>-70.94161410563964</v>
      </c>
      <c r="BY21" s="11">
        <v>-8</v>
      </c>
      <c r="BZ21" s="8">
        <f>BY21+BX21</f>
        <v>-78.94161410563964</v>
      </c>
      <c r="CA21" s="8">
        <v>-25.406648529193163</v>
      </c>
      <c r="CB21" s="11">
        <v>-2</v>
      </c>
      <c r="CC21" s="8">
        <f>CB21+CA21</f>
        <v>-27.406648529193163</v>
      </c>
      <c r="CD21" s="8">
        <v>-20.421401717626026</v>
      </c>
      <c r="CE21" s="11">
        <v>-3</v>
      </c>
      <c r="CF21" s="8">
        <f>CE21+CD21</f>
        <v>-23.421401717626026</v>
      </c>
      <c r="CG21" s="8">
        <v>19.19081535974331</v>
      </c>
      <c r="CH21" s="11">
        <v>-8</v>
      </c>
      <c r="CI21" s="8">
        <f>CH21+CG21</f>
        <v>11.190815359743311</v>
      </c>
      <c r="CJ21" s="8"/>
      <c r="CK21" s="6">
        <v>6.2</v>
      </c>
      <c r="CL21" s="7" t="s">
        <v>55</v>
      </c>
      <c r="CM21" s="51"/>
    </row>
    <row r="22" spans="1:91" ht="27.75" customHeight="1">
      <c r="A22" s="9">
        <v>7</v>
      </c>
      <c r="B22" s="35" t="s">
        <v>89</v>
      </c>
      <c r="C22" s="11">
        <f>C23+C24+C25+C26</f>
        <v>471.30328499094094</v>
      </c>
      <c r="D22" s="11">
        <v>122</v>
      </c>
      <c r="E22" s="11">
        <f>E23+E24+E25+E26</f>
        <v>593.3032849909409</v>
      </c>
      <c r="F22" s="11">
        <f>F23+F24+F25+F26</f>
        <v>590.0262886603231</v>
      </c>
      <c r="G22" s="11">
        <v>54</v>
      </c>
      <c r="H22" s="11">
        <f>H23+H24+H25+H26</f>
        <v>644.0262886603231</v>
      </c>
      <c r="I22" s="11">
        <f>I23+I24+I25+I26</f>
        <v>803.9559903645362</v>
      </c>
      <c r="J22" s="11">
        <v>-7</v>
      </c>
      <c r="K22" s="11">
        <f>K23+K24+K25+K26</f>
        <v>796.9559903645362</v>
      </c>
      <c r="L22" s="11">
        <f>L23+L24+L25+L26</f>
        <v>731.1704223828654</v>
      </c>
      <c r="M22" s="11">
        <v>-43</v>
      </c>
      <c r="N22" s="11">
        <f>N23+N24+N25+N26</f>
        <v>688.1704223828654</v>
      </c>
      <c r="O22" s="11">
        <f>O23+O24+O25+O26</f>
        <v>1174.5058155868794</v>
      </c>
      <c r="P22" s="11">
        <v>68</v>
      </c>
      <c r="Q22" s="11">
        <f>Q23+Q24+Q25+Q26</f>
        <v>1242.5058155868794</v>
      </c>
      <c r="R22" s="11">
        <f>R23+R24+R25+R26</f>
        <v>659.7437298270352</v>
      </c>
      <c r="S22" s="11">
        <v>11</v>
      </c>
      <c r="T22" s="11">
        <f>T23+T24+T25+T26</f>
        <v>670.7437298270352</v>
      </c>
      <c r="U22" s="11">
        <f>U23+U24+U25+U26</f>
        <v>2240.7894875548295</v>
      </c>
      <c r="V22" s="11">
        <v>1</v>
      </c>
      <c r="W22" s="11">
        <f>W23+W24+W25+W26</f>
        <v>2241.7894875548295</v>
      </c>
      <c r="X22" s="11">
        <f>X23+X24+X25+X26</f>
        <v>1487.7945613291379</v>
      </c>
      <c r="Y22" s="11">
        <v>93</v>
      </c>
      <c r="Z22" s="11">
        <f>Z23+Z24+Z25+Z26</f>
        <v>1580.7945613291379</v>
      </c>
      <c r="AA22" s="11">
        <f>AA23+AA24+AA25+AA26</f>
        <v>2480.088166839795</v>
      </c>
      <c r="AB22" s="11">
        <v>70</v>
      </c>
      <c r="AC22" s="11">
        <f>AC23+AC24+AC25+AC26</f>
        <v>2550.088166839795</v>
      </c>
      <c r="AD22" s="11">
        <f>AD23+AD24+AD25+AD26</f>
        <v>3135.6099212376107</v>
      </c>
      <c r="AE22" s="11">
        <v>224</v>
      </c>
      <c r="AF22" s="11">
        <f>AF23+AF24+AF25+AF26</f>
        <v>3359.6099212376107</v>
      </c>
      <c r="AG22" s="11"/>
      <c r="AH22" s="9">
        <v>7</v>
      </c>
      <c r="AI22" s="10" t="s">
        <v>67</v>
      </c>
      <c r="AJ22" s="9">
        <v>7</v>
      </c>
      <c r="AK22" s="35" t="s">
        <v>89</v>
      </c>
      <c r="AL22" s="11">
        <f>AL23+AL24+AL25+AL26</f>
        <v>3100.686073260553</v>
      </c>
      <c r="AM22" s="11">
        <v>80</v>
      </c>
      <c r="AN22" s="11">
        <f>AN23+AN24+AN25+AN26</f>
        <v>3180.686073260553</v>
      </c>
      <c r="AO22" s="11">
        <f>AO23+AO24+AO25+AO26</f>
        <v>4096.095612435847</v>
      </c>
      <c r="AP22" s="11">
        <v>-414</v>
      </c>
      <c r="AQ22" s="11">
        <f>AQ23+AQ24+AQ25+AQ26</f>
        <v>3682.095612435847</v>
      </c>
      <c r="AR22" s="11">
        <f>AR23+AR24+AR25+AR26</f>
        <v>5587.4466106165755</v>
      </c>
      <c r="AS22" s="11">
        <v>235</v>
      </c>
      <c r="AT22" s="11">
        <f>AT23+AT24+AT25+AT26</f>
        <v>5822.4466106165755</v>
      </c>
      <c r="AU22" s="11">
        <f>AU23+AU24+AU25+AU26</f>
        <v>8333.313231683991</v>
      </c>
      <c r="AV22" s="11">
        <v>365</v>
      </c>
      <c r="AW22" s="11">
        <f>AW23+AW24+AW25+AW26</f>
        <v>8698.313231683991</v>
      </c>
      <c r="AX22" s="11">
        <f>AX23+AX24+AX25+AX26</f>
        <v>7458.731040768926</v>
      </c>
      <c r="AY22" s="11">
        <v>-271</v>
      </c>
      <c r="AZ22" s="11">
        <f>AZ23+AZ24+AZ25+AZ26</f>
        <v>7187.731040768926</v>
      </c>
      <c r="BA22" s="11">
        <f>BA23+BA24+BA25+BA26</f>
        <v>7634.6205173255385</v>
      </c>
      <c r="BB22" s="11">
        <v>61</v>
      </c>
      <c r="BC22" s="11">
        <f>BC23+BC24+BC25+BC26</f>
        <v>7695.6205173255385</v>
      </c>
      <c r="BD22" s="11">
        <f>BD23+BD24+BD25+BD26</f>
        <v>7121.48733687628</v>
      </c>
      <c r="BE22" s="11">
        <v>-477</v>
      </c>
      <c r="BF22" s="11">
        <f>BF23+BF24+BF25+BF26</f>
        <v>6644.48733687628</v>
      </c>
      <c r="BG22" s="11">
        <f>BG23+BG24+BG25+BG26</f>
        <v>6431.584040961048</v>
      </c>
      <c r="BH22" s="11">
        <v>261</v>
      </c>
      <c r="BI22" s="11">
        <f>BI23+BI24+BI25+BI26</f>
        <v>6692.584040961048</v>
      </c>
      <c r="BJ22" s="11">
        <f>BJ23+BJ24+BJ25+BJ26</f>
        <v>6767.239403148332</v>
      </c>
      <c r="BK22" s="46">
        <v>276</v>
      </c>
      <c r="BL22" s="11">
        <f>BL23+BL24+BL25+BL26</f>
        <v>7043.239403148332</v>
      </c>
      <c r="BM22" s="11">
        <f>BM23+BM24+BM25+BM26</f>
        <v>8435.130964185579</v>
      </c>
      <c r="BN22" s="11">
        <v>201</v>
      </c>
      <c r="BO22" s="11">
        <f>BO23+BO24+BO25+BO26</f>
        <v>8636.130964185579</v>
      </c>
      <c r="BP22" s="11"/>
      <c r="BQ22" s="9">
        <v>7</v>
      </c>
      <c r="BR22" s="10" t="s">
        <v>67</v>
      </c>
      <c r="BS22" s="9">
        <v>7</v>
      </c>
      <c r="BT22" s="35" t="s">
        <v>89</v>
      </c>
      <c r="BU22" s="11">
        <f aca="true" t="shared" si="3" ref="BU22:CI22">BU23+BU24+BU25+BU26</f>
        <v>14947.408502041733</v>
      </c>
      <c r="BV22" s="11">
        <v>2889</v>
      </c>
      <c r="BW22" s="11">
        <f t="shared" si="3"/>
        <v>17836.408502041733</v>
      </c>
      <c r="BX22" s="11">
        <f t="shared" si="3"/>
        <v>12825.023838191943</v>
      </c>
      <c r="BY22" s="11">
        <v>1938</v>
      </c>
      <c r="BZ22" s="11">
        <f t="shared" si="3"/>
        <v>14763.023838191943</v>
      </c>
      <c r="CA22" s="11">
        <f t="shared" si="3"/>
        <v>11175.68012712993</v>
      </c>
      <c r="CB22" s="11">
        <v>102</v>
      </c>
      <c r="CC22" s="11">
        <f t="shared" si="3"/>
        <v>11277.680127129932</v>
      </c>
      <c r="CD22" s="11">
        <f t="shared" si="3"/>
        <v>4209.31160726111</v>
      </c>
      <c r="CE22" s="11">
        <v>380</v>
      </c>
      <c r="CF22" s="11">
        <f t="shared" si="3"/>
        <v>4589.31160726111</v>
      </c>
      <c r="CG22" s="11">
        <f t="shared" si="3"/>
        <v>6651.342786133115</v>
      </c>
      <c r="CH22" s="11">
        <v>-323</v>
      </c>
      <c r="CI22" s="11">
        <f t="shared" si="3"/>
        <v>6328.342786133115</v>
      </c>
      <c r="CJ22" s="11"/>
      <c r="CK22" s="9">
        <v>7</v>
      </c>
      <c r="CL22" s="10" t="s">
        <v>67</v>
      </c>
      <c r="CM22" s="51"/>
    </row>
    <row r="23" spans="1:91" ht="27.75" customHeight="1">
      <c r="A23" s="6">
        <v>7.1</v>
      </c>
      <c r="B23" s="36" t="s">
        <v>90</v>
      </c>
      <c r="C23" s="8">
        <v>147.59278730100414</v>
      </c>
      <c r="D23" s="11">
        <v>76</v>
      </c>
      <c r="E23" s="8">
        <f>D23+C23</f>
        <v>223.59278730100414</v>
      </c>
      <c r="F23" s="8">
        <v>235.91396859880695</v>
      </c>
      <c r="G23" s="11">
        <v>12</v>
      </c>
      <c r="H23" s="8">
        <f>G23+F23</f>
        <v>247.91396859880695</v>
      </c>
      <c r="I23" s="8">
        <v>215.16570961047034</v>
      </c>
      <c r="J23" s="11">
        <v>-47</v>
      </c>
      <c r="K23" s="8">
        <f>J23+I23</f>
        <v>168.16570961047034</v>
      </c>
      <c r="L23" s="8">
        <v>288.0700928626379</v>
      </c>
      <c r="M23" s="11">
        <v>-40</v>
      </c>
      <c r="N23" s="8">
        <f>M23+L23</f>
        <v>248.07009286263792</v>
      </c>
      <c r="O23" s="8">
        <v>356.2105570633639</v>
      </c>
      <c r="P23" s="11">
        <v>-26</v>
      </c>
      <c r="Q23" s="8">
        <f>P23+O23</f>
        <v>330.2105570633639</v>
      </c>
      <c r="R23" s="8">
        <v>166.2325537863062</v>
      </c>
      <c r="S23" s="11">
        <v>22</v>
      </c>
      <c r="T23" s="8">
        <f>S23+R23</f>
        <v>188.2325537863062</v>
      </c>
      <c r="U23" s="8">
        <v>807.7828655749477</v>
      </c>
      <c r="V23" s="11">
        <v>-22</v>
      </c>
      <c r="W23" s="8">
        <f>V23+U23</f>
        <v>785.7828655749477</v>
      </c>
      <c r="X23" s="8">
        <v>472.38062502954244</v>
      </c>
      <c r="Y23" s="11">
        <v>65</v>
      </c>
      <c r="Z23" s="8">
        <f>Y23+X23</f>
        <v>537.3806250295424</v>
      </c>
      <c r="AA23" s="8">
        <v>752.0913023666781</v>
      </c>
      <c r="AB23" s="11">
        <v>30</v>
      </c>
      <c r="AC23" s="8">
        <f>AB23+AA23</f>
        <v>782.0913023666781</v>
      </c>
      <c r="AD23" s="8">
        <v>460.8036320324095</v>
      </c>
      <c r="AE23" s="11">
        <v>41</v>
      </c>
      <c r="AF23" s="8">
        <f>AE23+AD23</f>
        <v>501.8036320324095</v>
      </c>
      <c r="AG23" s="8"/>
      <c r="AH23" s="6">
        <v>7.1</v>
      </c>
      <c r="AI23" s="7" t="s">
        <v>56</v>
      </c>
      <c r="AJ23" s="6">
        <v>7.1</v>
      </c>
      <c r="AK23" s="36" t="s">
        <v>90</v>
      </c>
      <c r="AL23" s="8">
        <v>768.9928369994576</v>
      </c>
      <c r="AM23" s="11">
        <v>-9</v>
      </c>
      <c r="AN23" s="8">
        <f>AM23+AL23</f>
        <v>759.9928369994576</v>
      </c>
      <c r="AO23" s="8">
        <v>847.4166176913315</v>
      </c>
      <c r="AP23" s="11">
        <v>-75</v>
      </c>
      <c r="AQ23" s="8">
        <f>AP23+AO23</f>
        <v>772.4166176913315</v>
      </c>
      <c r="AR23" s="8">
        <v>1919.180307409668</v>
      </c>
      <c r="AS23" s="11">
        <v>113</v>
      </c>
      <c r="AT23" s="8">
        <f>AS23+AR23</f>
        <v>2032.180307409668</v>
      </c>
      <c r="AU23" s="8">
        <v>1968.0392433294373</v>
      </c>
      <c r="AV23" s="11">
        <v>507</v>
      </c>
      <c r="AW23" s="8">
        <f>AV23+AU23</f>
        <v>2475.0392433294373</v>
      </c>
      <c r="AX23" s="8">
        <v>1938.2754171303056</v>
      </c>
      <c r="AY23" s="11">
        <v>-349</v>
      </c>
      <c r="AZ23" s="8">
        <f>AY23+AX23</f>
        <v>1589.2754171303056</v>
      </c>
      <c r="BA23" s="8">
        <v>1786.599657784152</v>
      </c>
      <c r="BB23" s="11">
        <v>-367</v>
      </c>
      <c r="BC23" s="8">
        <f>BB23+BA23</f>
        <v>1419.599657784152</v>
      </c>
      <c r="BD23" s="8">
        <v>1942.920094093523</v>
      </c>
      <c r="BE23" s="11">
        <v>-105</v>
      </c>
      <c r="BF23" s="8">
        <f>BE23+BD23</f>
        <v>1837.920094093523</v>
      </c>
      <c r="BG23" s="8">
        <v>856.7515109345771</v>
      </c>
      <c r="BH23" s="11">
        <v>-29</v>
      </c>
      <c r="BI23" s="8">
        <f>BH23+BG23</f>
        <v>827.7515109345771</v>
      </c>
      <c r="BJ23" s="8">
        <v>732.0906521357213</v>
      </c>
      <c r="BK23" s="46">
        <v>-101</v>
      </c>
      <c r="BL23" s="8">
        <f>BK23+BJ23</f>
        <v>631.0906521357213</v>
      </c>
      <c r="BM23" s="8">
        <v>644.9981586057969</v>
      </c>
      <c r="BN23" s="11">
        <v>186</v>
      </c>
      <c r="BO23" s="8">
        <f>BN23+BM23</f>
        <v>830.9981586057969</v>
      </c>
      <c r="BP23" s="8"/>
      <c r="BQ23" s="6">
        <v>7.1</v>
      </c>
      <c r="BR23" s="7" t="s">
        <v>56</v>
      </c>
      <c r="BS23" s="6">
        <v>7.1</v>
      </c>
      <c r="BT23" s="36" t="s">
        <v>90</v>
      </c>
      <c r="BU23" s="8">
        <v>759.7615995671159</v>
      </c>
      <c r="BV23" s="11">
        <v>-49</v>
      </c>
      <c r="BW23" s="8">
        <f>BV23+BU23</f>
        <v>710.7615995671159</v>
      </c>
      <c r="BX23" s="8">
        <v>1927.656476847996</v>
      </c>
      <c r="BY23" s="11">
        <v>-70</v>
      </c>
      <c r="BZ23" s="8">
        <f>BY23+BX23</f>
        <v>1857.656476847996</v>
      </c>
      <c r="CA23" s="8">
        <v>3829.4212289651864</v>
      </c>
      <c r="CB23" s="11">
        <v>-18</v>
      </c>
      <c r="CC23" s="8">
        <f>CB23+CA23</f>
        <v>3811.4212289651864</v>
      </c>
      <c r="CD23" s="8">
        <v>4556.729978559794</v>
      </c>
      <c r="CE23" s="11">
        <v>177</v>
      </c>
      <c r="CF23" s="8">
        <f>CE23+CD23</f>
        <v>4733.729978559794</v>
      </c>
      <c r="CG23" s="8">
        <v>5509.287080362959</v>
      </c>
      <c r="CH23" s="11">
        <v>149</v>
      </c>
      <c r="CI23" s="8">
        <f>CH23+CG23</f>
        <v>5658.287080362959</v>
      </c>
      <c r="CJ23" s="8"/>
      <c r="CK23" s="6">
        <v>7.1</v>
      </c>
      <c r="CL23" s="7" t="s">
        <v>56</v>
      </c>
      <c r="CM23" s="51"/>
    </row>
    <row r="24" spans="1:91" ht="27.75" customHeight="1">
      <c r="A24" s="6">
        <v>7.2</v>
      </c>
      <c r="B24" s="37" t="s">
        <v>91</v>
      </c>
      <c r="C24" s="8">
        <v>180.08832574420313</v>
      </c>
      <c r="D24" s="11">
        <v>28</v>
      </c>
      <c r="E24" s="8">
        <f>D24+C24</f>
        <v>208.08832574420313</v>
      </c>
      <c r="F24" s="8">
        <v>52.47575178467633</v>
      </c>
      <c r="G24" s="11">
        <v>17</v>
      </c>
      <c r="H24" s="8">
        <f>G24+F24</f>
        <v>69.47575178467633</v>
      </c>
      <c r="I24" s="8">
        <v>262.4738060215873</v>
      </c>
      <c r="J24" s="11">
        <v>32</v>
      </c>
      <c r="K24" s="8">
        <f>J24+I24</f>
        <v>294.4738060215873</v>
      </c>
      <c r="L24" s="8">
        <v>29.624979323664093</v>
      </c>
      <c r="M24" s="11">
        <v>0</v>
      </c>
      <c r="N24" s="8">
        <f>M24+L24</f>
        <v>29.624979323664093</v>
      </c>
      <c r="O24" s="8">
        <v>383.23002592713897</v>
      </c>
      <c r="P24" s="11">
        <v>20</v>
      </c>
      <c r="Q24" s="8">
        <f>P24+O24</f>
        <v>403.23002592713897</v>
      </c>
      <c r="R24" s="8">
        <v>-7.758323662933435</v>
      </c>
      <c r="S24" s="11">
        <v>-10</v>
      </c>
      <c r="T24" s="8">
        <f>S24+R24</f>
        <v>-17.758323662933435</v>
      </c>
      <c r="U24" s="8">
        <v>751.6774670845867</v>
      </c>
      <c r="V24" s="11">
        <v>22</v>
      </c>
      <c r="W24" s="8">
        <f>V24+U24</f>
        <v>773.6774670845867</v>
      </c>
      <c r="X24" s="8">
        <v>96.46592599181736</v>
      </c>
      <c r="Y24" s="11">
        <v>41</v>
      </c>
      <c r="Z24" s="8">
        <f>Y24+X24</f>
        <v>137.46592599181736</v>
      </c>
      <c r="AA24" s="8">
        <v>245.18581474422297</v>
      </c>
      <c r="AB24" s="11">
        <v>51</v>
      </c>
      <c r="AC24" s="8">
        <f>AB24+AA24</f>
        <v>296.18581474422297</v>
      </c>
      <c r="AD24" s="8">
        <v>913.599967482158</v>
      </c>
      <c r="AE24" s="11">
        <v>59</v>
      </c>
      <c r="AF24" s="8">
        <f>AE24+AD24</f>
        <v>972.599967482158</v>
      </c>
      <c r="AG24" s="8"/>
      <c r="AH24" s="6">
        <v>7.2</v>
      </c>
      <c r="AI24" s="7" t="s">
        <v>57</v>
      </c>
      <c r="AJ24" s="6">
        <v>7.2</v>
      </c>
      <c r="AK24" s="37" t="s">
        <v>91</v>
      </c>
      <c r="AL24" s="8">
        <v>548.2768193826776</v>
      </c>
      <c r="AM24" s="11">
        <v>12</v>
      </c>
      <c r="AN24" s="8">
        <f>AM24+AL24</f>
        <v>560.2768193826776</v>
      </c>
      <c r="AO24" s="8">
        <v>1144.643122201818</v>
      </c>
      <c r="AP24" s="11">
        <v>-54</v>
      </c>
      <c r="AQ24" s="8">
        <f>AP24+AO24</f>
        <v>1090.643122201818</v>
      </c>
      <c r="AR24" s="8">
        <v>432.36185861458057</v>
      </c>
      <c r="AS24" s="11">
        <v>63</v>
      </c>
      <c r="AT24" s="8">
        <f>AS24+AR24</f>
        <v>495.36185861458057</v>
      </c>
      <c r="AU24" s="8">
        <v>2538.3166052255774</v>
      </c>
      <c r="AV24" s="11">
        <v>-78</v>
      </c>
      <c r="AW24" s="8">
        <f>AV24+AU24</f>
        <v>2460.3166052255774</v>
      </c>
      <c r="AX24" s="8">
        <v>1020.5352702547466</v>
      </c>
      <c r="AY24" s="11">
        <v>60</v>
      </c>
      <c r="AZ24" s="8">
        <f>AY24+AX24</f>
        <v>1080.5352702547466</v>
      </c>
      <c r="BA24" s="8">
        <v>559.5190701360484</v>
      </c>
      <c r="BB24" s="11">
        <v>127</v>
      </c>
      <c r="BC24" s="8">
        <f>BB24+BA24</f>
        <v>686.5190701360484</v>
      </c>
      <c r="BD24" s="8">
        <v>3.7055812391449763</v>
      </c>
      <c r="BE24" s="11">
        <v>-27</v>
      </c>
      <c r="BF24" s="8">
        <f>BE24+BD24</f>
        <v>-23.294418760855024</v>
      </c>
      <c r="BG24" s="8">
        <v>16.000374227461634</v>
      </c>
      <c r="BH24" s="11">
        <v>-86</v>
      </c>
      <c r="BI24" s="8">
        <f>BH24+BG24</f>
        <v>-69.99962577253837</v>
      </c>
      <c r="BJ24" s="8">
        <v>294.2962334104118</v>
      </c>
      <c r="BK24" s="46">
        <v>-76</v>
      </c>
      <c r="BL24" s="8">
        <f>BK24+BJ24</f>
        <v>218.2962334104118</v>
      </c>
      <c r="BM24" s="8">
        <v>62.30157729355915</v>
      </c>
      <c r="BN24" s="11">
        <v>-106</v>
      </c>
      <c r="BO24" s="8">
        <f>BN24+BM24</f>
        <v>-43.69842270644085</v>
      </c>
      <c r="BP24" s="8"/>
      <c r="BQ24" s="6">
        <v>7.2</v>
      </c>
      <c r="BR24" s="7" t="s">
        <v>57</v>
      </c>
      <c r="BS24" s="6">
        <v>7.2</v>
      </c>
      <c r="BT24" s="37" t="s">
        <v>91</v>
      </c>
      <c r="BU24" s="8">
        <v>369.87652753834345</v>
      </c>
      <c r="BV24" s="11">
        <v>-148</v>
      </c>
      <c r="BW24" s="8">
        <f>BV24+BU24</f>
        <v>221.87652753834345</v>
      </c>
      <c r="BX24" s="8">
        <v>-925.8984156450692</v>
      </c>
      <c r="BY24" s="11">
        <v>-117</v>
      </c>
      <c r="BZ24" s="8">
        <f>BY24+BX24</f>
        <v>-1042.8984156450692</v>
      </c>
      <c r="CA24" s="8">
        <v>-9.462665196280795</v>
      </c>
      <c r="CB24" s="11">
        <v>3</v>
      </c>
      <c r="CC24" s="8">
        <f>CB24+CA24</f>
        <v>-6.4626651962807955</v>
      </c>
      <c r="CD24" s="8">
        <v>-1141.3504799853517</v>
      </c>
      <c r="CE24" s="11">
        <v>-10</v>
      </c>
      <c r="CF24" s="8">
        <f>CE24+CD24</f>
        <v>-1151.3504799853517</v>
      </c>
      <c r="CG24" s="8">
        <v>-440.58928438891553</v>
      </c>
      <c r="CH24" s="11">
        <v>49</v>
      </c>
      <c r="CI24" s="8">
        <f>CH24+CG24</f>
        <v>-391.58928438891553</v>
      </c>
      <c r="CJ24" s="8"/>
      <c r="CK24" s="6">
        <v>7.2</v>
      </c>
      <c r="CL24" s="7" t="s">
        <v>57</v>
      </c>
      <c r="CM24" s="51"/>
    </row>
    <row r="25" spans="1:91" ht="27.75" customHeight="1">
      <c r="A25" s="6">
        <v>7.3</v>
      </c>
      <c r="B25" s="40" t="s">
        <v>103</v>
      </c>
      <c r="C25" s="8">
        <v>12.25487964199114</v>
      </c>
      <c r="D25" s="11">
        <v>-2</v>
      </c>
      <c r="E25" s="8">
        <f>D25+C25</f>
        <v>10.25487964199114</v>
      </c>
      <c r="F25" s="8">
        <v>14.96360546247076</v>
      </c>
      <c r="G25" s="11">
        <v>0</v>
      </c>
      <c r="H25" s="8">
        <f>G25+F25</f>
        <v>14.96360546247076</v>
      </c>
      <c r="I25" s="8">
        <v>12.110522777392882</v>
      </c>
      <c r="J25" s="11">
        <v>0</v>
      </c>
      <c r="K25" s="8">
        <f>J25+I25</f>
        <v>12.110522777392882</v>
      </c>
      <c r="L25" s="8">
        <v>19.328528565083992</v>
      </c>
      <c r="M25" s="11">
        <v>6</v>
      </c>
      <c r="N25" s="8">
        <f>M25+L25</f>
        <v>25.328528565083992</v>
      </c>
      <c r="O25" s="8">
        <v>21.657204334844998</v>
      </c>
      <c r="P25" s="11">
        <v>7</v>
      </c>
      <c r="Q25" s="8">
        <f>P25+O25</f>
        <v>28.657204334844998</v>
      </c>
      <c r="R25" s="8">
        <v>30.021678836978133</v>
      </c>
      <c r="S25" s="11">
        <v>-3</v>
      </c>
      <c r="T25" s="8">
        <f>S25+R25</f>
        <v>27.021678836978133</v>
      </c>
      <c r="U25" s="8">
        <v>34.851295588514134</v>
      </c>
      <c r="V25" s="11">
        <v>4</v>
      </c>
      <c r="W25" s="8">
        <f>V25+U25</f>
        <v>38.851295588514134</v>
      </c>
      <c r="X25" s="8">
        <v>34.951157644827745</v>
      </c>
      <c r="Y25" s="11">
        <v>-4</v>
      </c>
      <c r="Z25" s="8">
        <f>Y25+X25</f>
        <v>30.951157644827745</v>
      </c>
      <c r="AA25" s="8">
        <v>22.24853893482969</v>
      </c>
      <c r="AB25" s="11">
        <v>-9</v>
      </c>
      <c r="AC25" s="8">
        <f>AB25+AA25</f>
        <v>13.24853893482969</v>
      </c>
      <c r="AD25" s="8">
        <v>16.04499116448824</v>
      </c>
      <c r="AE25" s="11">
        <v>3</v>
      </c>
      <c r="AF25" s="8">
        <f>AE25+AD25</f>
        <v>19.04499116448824</v>
      </c>
      <c r="AG25" s="8"/>
      <c r="AH25" s="6">
        <v>7.3</v>
      </c>
      <c r="AI25" s="7" t="s">
        <v>58</v>
      </c>
      <c r="AJ25" s="6">
        <v>7.3</v>
      </c>
      <c r="AK25" s="40" t="s">
        <v>103</v>
      </c>
      <c r="AL25" s="8">
        <v>5.6860796702220355</v>
      </c>
      <c r="AM25" s="11">
        <v>19</v>
      </c>
      <c r="AN25" s="8">
        <f>AM25+AL25</f>
        <v>24.686079670222036</v>
      </c>
      <c r="AO25" s="8">
        <v>8.235320509454809</v>
      </c>
      <c r="AP25" s="11">
        <v>-11</v>
      </c>
      <c r="AQ25" s="8">
        <f>AP25+AO25</f>
        <v>-2.7646794905451912</v>
      </c>
      <c r="AR25" s="8">
        <v>3.8270520289440775</v>
      </c>
      <c r="AS25" s="11">
        <v>-12</v>
      </c>
      <c r="AT25" s="8">
        <f>AS25+AR25</f>
        <v>-8.172947971055923</v>
      </c>
      <c r="AU25" s="8">
        <v>16.782651369850498</v>
      </c>
      <c r="AV25" s="11">
        <v>23</v>
      </c>
      <c r="AW25" s="8">
        <f>AV25+AU25</f>
        <v>39.7826513698505</v>
      </c>
      <c r="AX25" s="8">
        <v>9.497952469145872</v>
      </c>
      <c r="AY25" s="11">
        <v>0</v>
      </c>
      <c r="AZ25" s="8">
        <f>AY25+AX25</f>
        <v>9.497952469145872</v>
      </c>
      <c r="BA25" s="8">
        <v>19.0506288674975</v>
      </c>
      <c r="BB25" s="11">
        <v>210</v>
      </c>
      <c r="BC25" s="8">
        <f>BB25+BA25</f>
        <v>229.0506288674975</v>
      </c>
      <c r="BD25" s="8">
        <v>13.41055803012437</v>
      </c>
      <c r="BE25" s="11">
        <v>-352</v>
      </c>
      <c r="BF25" s="8">
        <f>BE25+BD25</f>
        <v>-338.5894419698756</v>
      </c>
      <c r="BG25" s="8">
        <v>15.466280700247708</v>
      </c>
      <c r="BH25" s="11">
        <v>309</v>
      </c>
      <c r="BI25" s="8">
        <f>BH25+BG25</f>
        <v>324.4662807002477</v>
      </c>
      <c r="BJ25" s="8">
        <v>30.05208377943235</v>
      </c>
      <c r="BK25" s="46">
        <v>423</v>
      </c>
      <c r="BL25" s="8">
        <f>BK25+BJ25</f>
        <v>453.05208377943234</v>
      </c>
      <c r="BM25" s="8">
        <v>77.57840151683725</v>
      </c>
      <c r="BN25" s="11">
        <v>115</v>
      </c>
      <c r="BO25" s="8">
        <f>BN25+BM25</f>
        <v>192.57840151683723</v>
      </c>
      <c r="BP25" s="8"/>
      <c r="BQ25" s="6">
        <v>7.3</v>
      </c>
      <c r="BR25" s="7" t="s">
        <v>58</v>
      </c>
      <c r="BS25" s="6">
        <v>7.3</v>
      </c>
      <c r="BT25" s="40" t="s">
        <v>103</v>
      </c>
      <c r="BU25" s="8">
        <v>134.95497168681692</v>
      </c>
      <c r="BV25" s="11">
        <v>1057</v>
      </c>
      <c r="BW25" s="8">
        <f>BV25+BU25</f>
        <v>1191.9549716868169</v>
      </c>
      <c r="BX25" s="8">
        <v>308.0875027783862</v>
      </c>
      <c r="BY25" s="11">
        <v>1041</v>
      </c>
      <c r="BZ25" s="8">
        <f>BY25+BX25</f>
        <v>1349.0875027783861</v>
      </c>
      <c r="CA25" s="8">
        <v>294.75841061691693</v>
      </c>
      <c r="CB25" s="11">
        <v>1006</v>
      </c>
      <c r="CC25" s="8">
        <f>CB25+CA25</f>
        <v>1300.758410616917</v>
      </c>
      <c r="CD25" s="8">
        <v>90.89265431968859</v>
      </c>
      <c r="CE25" s="11">
        <v>1105</v>
      </c>
      <c r="CF25" s="8">
        <f>CE25+CD25</f>
        <v>1195.8926543196885</v>
      </c>
      <c r="CG25" s="8">
        <v>-30.12593222426051</v>
      </c>
      <c r="CH25" s="11">
        <v>-518</v>
      </c>
      <c r="CI25" s="8">
        <f>CH25+CG25</f>
        <v>-548.1259322242605</v>
      </c>
      <c r="CJ25" s="8"/>
      <c r="CK25" s="6">
        <v>7.3</v>
      </c>
      <c r="CL25" s="7" t="s">
        <v>58</v>
      </c>
      <c r="CM25" s="51"/>
    </row>
    <row r="26" spans="1:91" ht="27.75" customHeight="1">
      <c r="A26" s="6">
        <v>7.4</v>
      </c>
      <c r="B26" s="36" t="s">
        <v>92</v>
      </c>
      <c r="C26" s="8">
        <v>131.36729230374252</v>
      </c>
      <c r="D26" s="11">
        <v>20</v>
      </c>
      <c r="E26" s="8">
        <f>D26+C26</f>
        <v>151.36729230374252</v>
      </c>
      <c r="F26" s="8">
        <v>286.67296281436904</v>
      </c>
      <c r="G26" s="11">
        <v>25</v>
      </c>
      <c r="H26" s="8">
        <f>G26+F26</f>
        <v>311.67296281436904</v>
      </c>
      <c r="I26" s="8">
        <v>314.2059519550857</v>
      </c>
      <c r="J26" s="11">
        <v>8</v>
      </c>
      <c r="K26" s="8">
        <f>J26+I26</f>
        <v>322.2059519550857</v>
      </c>
      <c r="L26" s="8">
        <v>394.14682163147927</v>
      </c>
      <c r="M26" s="11">
        <v>-9</v>
      </c>
      <c r="N26" s="8">
        <f>M26+L26</f>
        <v>385.14682163147927</v>
      </c>
      <c r="O26" s="8">
        <v>413.40802826153146</v>
      </c>
      <c r="P26" s="11">
        <v>67</v>
      </c>
      <c r="Q26" s="8">
        <f>P26+O26</f>
        <v>480.40802826153146</v>
      </c>
      <c r="R26" s="8">
        <v>471.24782086668426</v>
      </c>
      <c r="S26" s="11">
        <v>2</v>
      </c>
      <c r="T26" s="8">
        <f>S26+R26</f>
        <v>473.24782086668426</v>
      </c>
      <c r="U26" s="8">
        <v>646.477859306781</v>
      </c>
      <c r="V26" s="11">
        <v>-3</v>
      </c>
      <c r="W26" s="8">
        <f>V26+U26</f>
        <v>643.477859306781</v>
      </c>
      <c r="X26" s="8">
        <v>883.9968526629503</v>
      </c>
      <c r="Y26" s="11">
        <v>-9</v>
      </c>
      <c r="Z26" s="8">
        <f>Y26+X26</f>
        <v>874.9968526629503</v>
      </c>
      <c r="AA26" s="8">
        <v>1460.5625107940646</v>
      </c>
      <c r="AB26" s="11">
        <v>-2</v>
      </c>
      <c r="AC26" s="8">
        <f>AB26+AA26</f>
        <v>1458.5625107940646</v>
      </c>
      <c r="AD26" s="8">
        <v>1745.161330558555</v>
      </c>
      <c r="AE26" s="11">
        <v>121</v>
      </c>
      <c r="AF26" s="8">
        <f>AE26+AD26</f>
        <v>1866.161330558555</v>
      </c>
      <c r="AG26" s="8"/>
      <c r="AH26" s="6">
        <v>7.4</v>
      </c>
      <c r="AI26" s="7" t="s">
        <v>59</v>
      </c>
      <c r="AJ26" s="6">
        <v>7.4</v>
      </c>
      <c r="AK26" s="36" t="s">
        <v>92</v>
      </c>
      <c r="AL26" s="8">
        <v>1777.730337208196</v>
      </c>
      <c r="AM26" s="11">
        <v>58</v>
      </c>
      <c r="AN26" s="8">
        <f>AM26+AL26</f>
        <v>1835.730337208196</v>
      </c>
      <c r="AO26" s="8">
        <v>2095.800552033243</v>
      </c>
      <c r="AP26" s="11">
        <v>-274</v>
      </c>
      <c r="AQ26" s="8">
        <f>AP26+AO26</f>
        <v>1821.800552033243</v>
      </c>
      <c r="AR26" s="8">
        <v>3232.077392563383</v>
      </c>
      <c r="AS26" s="11">
        <v>71</v>
      </c>
      <c r="AT26" s="8">
        <f>AS26+AR26</f>
        <v>3303.077392563383</v>
      </c>
      <c r="AU26" s="8">
        <v>3810.1747317591253</v>
      </c>
      <c r="AV26" s="11">
        <v>-87</v>
      </c>
      <c r="AW26" s="8">
        <f>AV26+AU26</f>
        <v>3723.1747317591253</v>
      </c>
      <c r="AX26" s="8">
        <v>4490.422400914728</v>
      </c>
      <c r="AY26" s="11">
        <v>18</v>
      </c>
      <c r="AZ26" s="8">
        <f>AY26+AX26</f>
        <v>4508.422400914728</v>
      </c>
      <c r="BA26" s="8">
        <v>5269.45116053784</v>
      </c>
      <c r="BB26" s="11">
        <v>91</v>
      </c>
      <c r="BC26" s="8">
        <f>BB26+BA26</f>
        <v>5360.45116053784</v>
      </c>
      <c r="BD26" s="8">
        <v>5161.451103513487</v>
      </c>
      <c r="BE26" s="11">
        <v>7</v>
      </c>
      <c r="BF26" s="8">
        <f>BE26+BD26</f>
        <v>5168.451103513487</v>
      </c>
      <c r="BG26" s="8">
        <v>5543.3658750987615</v>
      </c>
      <c r="BH26" s="11">
        <v>67</v>
      </c>
      <c r="BI26" s="8">
        <f>BH26+BG26</f>
        <v>5610.3658750987615</v>
      </c>
      <c r="BJ26" s="8">
        <v>5710.8004338227665</v>
      </c>
      <c r="BK26" s="46">
        <v>30</v>
      </c>
      <c r="BL26" s="8">
        <f>BK26+BJ26</f>
        <v>5740.8004338227665</v>
      </c>
      <c r="BM26" s="8">
        <v>7650.252826769385</v>
      </c>
      <c r="BN26" s="11">
        <v>6</v>
      </c>
      <c r="BO26" s="8">
        <f>BN26+BM26</f>
        <v>7656.252826769385</v>
      </c>
      <c r="BP26" s="8"/>
      <c r="BQ26" s="6">
        <v>7.4</v>
      </c>
      <c r="BR26" s="7" t="s">
        <v>59</v>
      </c>
      <c r="BS26" s="6">
        <v>7.4</v>
      </c>
      <c r="BT26" s="36" t="s">
        <v>92</v>
      </c>
      <c r="BU26" s="8">
        <v>13682.815403249457</v>
      </c>
      <c r="BV26" s="11">
        <v>2029</v>
      </c>
      <c r="BW26" s="8">
        <f>BV26+BU26</f>
        <v>15711.815403249457</v>
      </c>
      <c r="BX26" s="8">
        <v>11515.17827421063</v>
      </c>
      <c r="BY26" s="11">
        <v>1084</v>
      </c>
      <c r="BZ26" s="8">
        <f>BY26+BX26</f>
        <v>12599.17827421063</v>
      </c>
      <c r="CA26" s="8">
        <v>7060.963152744109</v>
      </c>
      <c r="CB26" s="11">
        <v>-889</v>
      </c>
      <c r="CC26" s="8">
        <f>CB26+CA26</f>
        <v>6171.963152744109</v>
      </c>
      <c r="CD26" s="8">
        <v>703.039454366979</v>
      </c>
      <c r="CE26" s="11">
        <v>-892</v>
      </c>
      <c r="CF26" s="8">
        <f>CE26+CD26</f>
        <v>-188.96054563302096</v>
      </c>
      <c r="CG26" s="8">
        <v>1612.7709223833313</v>
      </c>
      <c r="CH26" s="11">
        <v>-3</v>
      </c>
      <c r="CI26" s="8">
        <f>CH26+CG26</f>
        <v>1609.7709223833313</v>
      </c>
      <c r="CJ26" s="8"/>
      <c r="CK26" s="6">
        <v>7.4</v>
      </c>
      <c r="CL26" s="7" t="s">
        <v>59</v>
      </c>
      <c r="CM26" s="51"/>
    </row>
    <row r="27" spans="1:91" ht="27.75" customHeight="1">
      <c r="A27" s="9">
        <v>8</v>
      </c>
      <c r="B27" s="35" t="s">
        <v>93</v>
      </c>
      <c r="C27" s="11">
        <f>C29+C30</f>
        <v>185.35397715699148</v>
      </c>
      <c r="D27" s="11">
        <v>5</v>
      </c>
      <c r="E27" s="11">
        <f>E29+E30</f>
        <v>190.35397715699148</v>
      </c>
      <c r="F27" s="11">
        <f>F29+F30</f>
        <v>216.72696239209023</v>
      </c>
      <c r="G27" s="11">
        <v>10</v>
      </c>
      <c r="H27" s="11">
        <f>H29+H30</f>
        <v>226.72696239209023</v>
      </c>
      <c r="I27" s="11">
        <f>I29+I30</f>
        <v>252.6395614701311</v>
      </c>
      <c r="J27" s="11">
        <v>13</v>
      </c>
      <c r="K27" s="11">
        <f>K29+K30</f>
        <v>265.63956147013107</v>
      </c>
      <c r="L27" s="11">
        <f>L29+L30</f>
        <v>391.24755075739483</v>
      </c>
      <c r="M27" s="11">
        <v>11</v>
      </c>
      <c r="N27" s="11">
        <f>N29+N30</f>
        <v>402.24755075739483</v>
      </c>
      <c r="O27" s="11">
        <f>O29+O30</f>
        <v>436.1799176494547</v>
      </c>
      <c r="P27" s="11">
        <v>42</v>
      </c>
      <c r="Q27" s="11">
        <f>Q29+Q30</f>
        <v>478.1799176494547</v>
      </c>
      <c r="R27" s="11">
        <f>R29+R30</f>
        <v>585.0865728947194</v>
      </c>
      <c r="S27" s="11">
        <v>-1</v>
      </c>
      <c r="T27" s="11">
        <f>T29+T30</f>
        <v>584.0865728947194</v>
      </c>
      <c r="U27" s="11">
        <f>U29+U30</f>
        <v>742.6912612943629</v>
      </c>
      <c r="V27" s="11">
        <v>125</v>
      </c>
      <c r="W27" s="11">
        <f>W29+W30</f>
        <v>867.6912612943629</v>
      </c>
      <c r="X27" s="11">
        <f>X29+X30</f>
        <v>745.3150328165664</v>
      </c>
      <c r="Y27" s="11">
        <v>1</v>
      </c>
      <c r="Z27" s="11">
        <f>Z29+Z30</f>
        <v>746.3150328165664</v>
      </c>
      <c r="AA27" s="11">
        <f>AA29+AA30</f>
        <v>849.1986845514234</v>
      </c>
      <c r="AB27" s="11">
        <v>4</v>
      </c>
      <c r="AC27" s="11">
        <f>AC29+AC30</f>
        <v>853.1986845514234</v>
      </c>
      <c r="AD27" s="11">
        <f>AD29+AD30</f>
        <v>965.7300423033016</v>
      </c>
      <c r="AE27" s="11">
        <v>5</v>
      </c>
      <c r="AF27" s="11">
        <f>AF29+AF30</f>
        <v>970.7300423033016</v>
      </c>
      <c r="AG27" s="11"/>
      <c r="AH27" s="9">
        <v>8</v>
      </c>
      <c r="AI27" s="10" t="s">
        <v>72</v>
      </c>
      <c r="AJ27" s="9">
        <v>8</v>
      </c>
      <c r="AK27" s="35" t="s">
        <v>93</v>
      </c>
      <c r="AL27" s="11">
        <f>AL29+AL30</f>
        <v>807.2083506243587</v>
      </c>
      <c r="AM27" s="11">
        <v>3</v>
      </c>
      <c r="AN27" s="11">
        <f>AN29+AN30</f>
        <v>810.2083506243587</v>
      </c>
      <c r="AO27" s="11">
        <f>AO29+AO30</f>
        <v>1194.5917454343398</v>
      </c>
      <c r="AP27" s="11">
        <v>-8</v>
      </c>
      <c r="AQ27" s="11">
        <f>AQ29+AQ30</f>
        <v>1186.5917454343398</v>
      </c>
      <c r="AR27" s="11">
        <f>AR29+AR30</f>
        <v>1218.138505935418</v>
      </c>
      <c r="AS27" s="11">
        <v>-15</v>
      </c>
      <c r="AT27" s="11">
        <f>AT29+AT30</f>
        <v>1203.138505935418</v>
      </c>
      <c r="AU27" s="11">
        <f>AU29+AU30</f>
        <v>1350.877895722508</v>
      </c>
      <c r="AV27" s="11">
        <v>68</v>
      </c>
      <c r="AW27" s="11">
        <f>AW29+AW30</f>
        <v>1418.877895722508</v>
      </c>
      <c r="AX27" s="11">
        <f>AX29+AX30</f>
        <v>1967.8624946983432</v>
      </c>
      <c r="AY27" s="11">
        <v>-40</v>
      </c>
      <c r="AZ27" s="11">
        <f>AZ29+AZ30</f>
        <v>1927.8624946983432</v>
      </c>
      <c r="BA27" s="11">
        <f>BA29+BA30</f>
        <v>2765.8704918342155</v>
      </c>
      <c r="BB27" s="11">
        <v>140</v>
      </c>
      <c r="BC27" s="11">
        <f>BC29+BC30</f>
        <v>2905.8704918342155</v>
      </c>
      <c r="BD27" s="11">
        <f>BD29+BD30</f>
        <v>2721.9406571829277</v>
      </c>
      <c r="BE27" s="11">
        <v>9</v>
      </c>
      <c r="BF27" s="11">
        <f>BF29+BF30</f>
        <v>2730.9406571829277</v>
      </c>
      <c r="BG27" s="11">
        <f>BG29+BG30</f>
        <v>2322.053614214266</v>
      </c>
      <c r="BH27" s="11">
        <v>2</v>
      </c>
      <c r="BI27" s="11">
        <f>BI29+BI30</f>
        <v>2324.053614214266</v>
      </c>
      <c r="BJ27" s="11">
        <f>BJ29+BJ30</f>
        <v>2484.8264687824403</v>
      </c>
      <c r="BK27" s="46">
        <v>88</v>
      </c>
      <c r="BL27" s="11">
        <f>BL29+BL30</f>
        <v>2572.8264687824403</v>
      </c>
      <c r="BM27" s="11">
        <f>BM29+BM30</f>
        <v>4888.304527362103</v>
      </c>
      <c r="BN27" s="11">
        <v>3</v>
      </c>
      <c r="BO27" s="11">
        <f>BO29+BO30</f>
        <v>4891.304527362103</v>
      </c>
      <c r="BP27" s="11"/>
      <c r="BQ27" s="9">
        <v>8</v>
      </c>
      <c r="BR27" s="10" t="s">
        <v>72</v>
      </c>
      <c r="BS27" s="9">
        <v>8</v>
      </c>
      <c r="BT27" s="35" t="s">
        <v>93</v>
      </c>
      <c r="BU27" s="11">
        <f aca="true" t="shared" si="4" ref="BU27:CI27">BU29+BU30</f>
        <v>3856.595409467752</v>
      </c>
      <c r="BV27" s="11">
        <v>-66</v>
      </c>
      <c r="BW27" s="11">
        <f t="shared" si="4"/>
        <v>3790.595409467752</v>
      </c>
      <c r="BX27" s="11">
        <f t="shared" si="4"/>
        <v>1152.5981046292875</v>
      </c>
      <c r="BY27" s="11">
        <v>-33</v>
      </c>
      <c r="BZ27" s="11">
        <f t="shared" si="4"/>
        <v>1119.5981046292875</v>
      </c>
      <c r="CA27" s="11">
        <f t="shared" si="4"/>
        <v>1876.3690734915008</v>
      </c>
      <c r="CB27" s="11">
        <v>-17</v>
      </c>
      <c r="CC27" s="11">
        <f t="shared" si="4"/>
        <v>1859.3690734915008</v>
      </c>
      <c r="CD27" s="11">
        <f t="shared" si="4"/>
        <v>3643.980622300194</v>
      </c>
      <c r="CE27" s="11">
        <v>20</v>
      </c>
      <c r="CF27" s="11">
        <f t="shared" si="4"/>
        <v>3663.980622300194</v>
      </c>
      <c r="CG27" s="11">
        <f t="shared" si="4"/>
        <v>3004.9151025844694</v>
      </c>
      <c r="CH27" s="11">
        <v>1</v>
      </c>
      <c r="CI27" s="11">
        <f t="shared" si="4"/>
        <v>3005.9151025844694</v>
      </c>
      <c r="CJ27" s="11"/>
      <c r="CK27" s="9">
        <v>8</v>
      </c>
      <c r="CL27" s="10" t="s">
        <v>72</v>
      </c>
      <c r="CM27" s="51"/>
    </row>
    <row r="28" spans="1:91" ht="27.75" customHeight="1">
      <c r="A28" s="12"/>
      <c r="B28" s="35" t="s">
        <v>94</v>
      </c>
      <c r="C28" s="11"/>
      <c r="D28" s="11">
        <v>0</v>
      </c>
      <c r="E28" s="11"/>
      <c r="F28" s="11"/>
      <c r="G28" s="11">
        <v>0</v>
      </c>
      <c r="H28" s="11"/>
      <c r="I28" s="11"/>
      <c r="J28" s="11">
        <v>0</v>
      </c>
      <c r="K28" s="11"/>
      <c r="L28" s="11"/>
      <c r="M28" s="11">
        <v>0</v>
      </c>
      <c r="N28" s="11"/>
      <c r="O28" s="11"/>
      <c r="P28" s="11">
        <v>0</v>
      </c>
      <c r="Q28" s="11"/>
      <c r="R28" s="11"/>
      <c r="S28" s="11">
        <v>0</v>
      </c>
      <c r="T28" s="11"/>
      <c r="U28" s="11"/>
      <c r="V28" s="11">
        <v>0</v>
      </c>
      <c r="W28" s="11"/>
      <c r="X28" s="11"/>
      <c r="Y28" s="11">
        <v>0</v>
      </c>
      <c r="Z28" s="11"/>
      <c r="AA28" s="11"/>
      <c r="AB28" s="11">
        <v>0</v>
      </c>
      <c r="AC28" s="11"/>
      <c r="AD28" s="11"/>
      <c r="AE28" s="11">
        <v>0</v>
      </c>
      <c r="AF28" s="11"/>
      <c r="AG28" s="11"/>
      <c r="AH28" s="12"/>
      <c r="AI28" s="10" t="s">
        <v>73</v>
      </c>
      <c r="AJ28" s="12"/>
      <c r="AK28" s="35" t="s">
        <v>94</v>
      </c>
      <c r="AL28" s="11"/>
      <c r="AM28" s="11">
        <v>0</v>
      </c>
      <c r="AN28" s="11"/>
      <c r="AO28" s="11"/>
      <c r="AP28" s="11">
        <v>0</v>
      </c>
      <c r="AQ28" s="11"/>
      <c r="AR28" s="11"/>
      <c r="AS28" s="11">
        <v>0</v>
      </c>
      <c r="AT28" s="11"/>
      <c r="AU28" s="11"/>
      <c r="AV28" s="11">
        <v>0</v>
      </c>
      <c r="AW28" s="11"/>
      <c r="AX28" s="11"/>
      <c r="AY28" s="11">
        <v>0</v>
      </c>
      <c r="AZ28" s="11"/>
      <c r="BA28" s="11"/>
      <c r="BB28" s="11">
        <v>0</v>
      </c>
      <c r="BC28" s="11"/>
      <c r="BD28" s="11"/>
      <c r="BE28" s="11">
        <v>0</v>
      </c>
      <c r="BF28" s="11"/>
      <c r="BG28" s="11"/>
      <c r="BH28" s="11">
        <v>0</v>
      </c>
      <c r="BI28" s="11"/>
      <c r="BJ28" s="11"/>
      <c r="BK28" s="46">
        <v>0</v>
      </c>
      <c r="BL28" s="11"/>
      <c r="BM28" s="11"/>
      <c r="BN28" s="11">
        <v>0</v>
      </c>
      <c r="BO28" s="11"/>
      <c r="BP28" s="11"/>
      <c r="BQ28" s="12"/>
      <c r="BR28" s="10" t="s">
        <v>73</v>
      </c>
      <c r="BS28" s="12"/>
      <c r="BT28" s="35" t="s">
        <v>94</v>
      </c>
      <c r="BU28" s="11"/>
      <c r="BV28" s="11">
        <v>0</v>
      </c>
      <c r="BW28" s="11"/>
      <c r="BX28" s="11"/>
      <c r="BY28" s="11">
        <v>0</v>
      </c>
      <c r="BZ28" s="11"/>
      <c r="CA28" s="11"/>
      <c r="CB28" s="11">
        <v>0</v>
      </c>
      <c r="CC28" s="11"/>
      <c r="CD28" s="11"/>
      <c r="CE28" s="11">
        <v>0</v>
      </c>
      <c r="CF28" s="11"/>
      <c r="CG28" s="11"/>
      <c r="CH28" s="11">
        <v>0</v>
      </c>
      <c r="CI28" s="11"/>
      <c r="CJ28" s="11"/>
      <c r="CK28" s="12"/>
      <c r="CL28" s="10" t="s">
        <v>73</v>
      </c>
      <c r="CM28" s="51"/>
    </row>
    <row r="29" spans="1:91" ht="27.75" customHeight="1">
      <c r="A29" s="6">
        <v>8.1</v>
      </c>
      <c r="B29" s="36" t="s">
        <v>95</v>
      </c>
      <c r="C29" s="8">
        <v>76.6582504787113</v>
      </c>
      <c r="D29" s="11">
        <v>5</v>
      </c>
      <c r="E29" s="8">
        <f>D29+C29</f>
        <v>81.6582504787113</v>
      </c>
      <c r="F29" s="8">
        <v>84.94736036370348</v>
      </c>
      <c r="G29" s="11">
        <v>10</v>
      </c>
      <c r="H29" s="8">
        <f>G29+F29</f>
        <v>94.94736036370348</v>
      </c>
      <c r="I29" s="8">
        <v>118.92109826353843</v>
      </c>
      <c r="J29" s="11">
        <v>13</v>
      </c>
      <c r="K29" s="8">
        <f>J29+I29</f>
        <v>131.92109826353843</v>
      </c>
      <c r="L29" s="8">
        <v>144.14076566573422</v>
      </c>
      <c r="M29" s="11">
        <v>11</v>
      </c>
      <c r="N29" s="8">
        <f>M29+L29</f>
        <v>155.14076566573422</v>
      </c>
      <c r="O29" s="8">
        <v>185.39548110037163</v>
      </c>
      <c r="P29" s="11">
        <v>42</v>
      </c>
      <c r="Q29" s="8">
        <f>P29+O29</f>
        <v>227.39548110037163</v>
      </c>
      <c r="R29" s="8">
        <v>243.89942329589755</v>
      </c>
      <c r="S29" s="11">
        <v>-1</v>
      </c>
      <c r="T29" s="8">
        <f>S29+R29</f>
        <v>242.89942329589755</v>
      </c>
      <c r="U29" s="8">
        <v>278.4725719228803</v>
      </c>
      <c r="V29" s="11">
        <v>125</v>
      </c>
      <c r="W29" s="8">
        <f>V29+U29</f>
        <v>403.4725719228803</v>
      </c>
      <c r="X29" s="8">
        <v>278.45400514154824</v>
      </c>
      <c r="Y29" s="11">
        <v>1</v>
      </c>
      <c r="Z29" s="8">
        <f>Y29+X29</f>
        <v>279.45400514154824</v>
      </c>
      <c r="AA29" s="8">
        <v>327.7062289467057</v>
      </c>
      <c r="AB29" s="11">
        <v>4</v>
      </c>
      <c r="AC29" s="8">
        <f>AB29+AA29</f>
        <v>331.7062289467057</v>
      </c>
      <c r="AD29" s="8">
        <v>486.132298867946</v>
      </c>
      <c r="AE29" s="11">
        <v>5</v>
      </c>
      <c r="AF29" s="8">
        <f>AE29+AD29</f>
        <v>491.132298867946</v>
      </c>
      <c r="AG29" s="8"/>
      <c r="AH29" s="6">
        <v>8.1</v>
      </c>
      <c r="AI29" s="7" t="s">
        <v>60</v>
      </c>
      <c r="AJ29" s="6">
        <v>8.1</v>
      </c>
      <c r="AK29" s="36" t="s">
        <v>95</v>
      </c>
      <c r="AL29" s="8">
        <v>449.71206675009233</v>
      </c>
      <c r="AM29" s="11">
        <v>3</v>
      </c>
      <c r="AN29" s="8">
        <f>AM29+AL29</f>
        <v>452.71206675009233</v>
      </c>
      <c r="AO29" s="8">
        <v>645.9966946709737</v>
      </c>
      <c r="AP29" s="11">
        <v>-8</v>
      </c>
      <c r="AQ29" s="8">
        <f>AP29+AO29</f>
        <v>637.9966946709737</v>
      </c>
      <c r="AR29" s="8">
        <v>575.3544876174599</v>
      </c>
      <c r="AS29" s="11">
        <v>-15</v>
      </c>
      <c r="AT29" s="8">
        <f>AS29+AR29</f>
        <v>560.3544876174599</v>
      </c>
      <c r="AU29" s="8">
        <v>677.1832566517626</v>
      </c>
      <c r="AV29" s="11">
        <v>68</v>
      </c>
      <c r="AW29" s="8">
        <f>AV29+AU29</f>
        <v>745.1832566517626</v>
      </c>
      <c r="AX29" s="8">
        <v>1182.8920808279468</v>
      </c>
      <c r="AY29" s="11">
        <v>-40</v>
      </c>
      <c r="AZ29" s="8">
        <f>AY29+AX29</f>
        <v>1142.8920808279468</v>
      </c>
      <c r="BA29" s="8">
        <v>1907.2889140463017</v>
      </c>
      <c r="BB29" s="11">
        <v>140</v>
      </c>
      <c r="BC29" s="8">
        <f>BB29+BA29</f>
        <v>2047.2889140463017</v>
      </c>
      <c r="BD29" s="8">
        <v>1755.1290174025569</v>
      </c>
      <c r="BE29" s="11">
        <v>9</v>
      </c>
      <c r="BF29" s="8">
        <f>BE29+BD29</f>
        <v>1764.1290174025569</v>
      </c>
      <c r="BG29" s="8">
        <v>1428.0223141124795</v>
      </c>
      <c r="BH29" s="11">
        <v>2</v>
      </c>
      <c r="BI29" s="8">
        <f>BH29+BG29</f>
        <v>1430.0223141124795</v>
      </c>
      <c r="BJ29" s="8">
        <v>1492.444559124757</v>
      </c>
      <c r="BK29" s="46">
        <v>88</v>
      </c>
      <c r="BL29" s="8">
        <f>BK29+BJ29</f>
        <v>1580.444559124757</v>
      </c>
      <c r="BM29" s="8">
        <v>3264.2798124687847</v>
      </c>
      <c r="BN29" s="11">
        <v>3</v>
      </c>
      <c r="BO29" s="8">
        <f>BN29+BM29</f>
        <v>3267.2798124687847</v>
      </c>
      <c r="BP29" s="8"/>
      <c r="BQ29" s="6">
        <v>8.1</v>
      </c>
      <c r="BR29" s="7" t="s">
        <v>60</v>
      </c>
      <c r="BS29" s="6">
        <v>8.1</v>
      </c>
      <c r="BT29" s="36" t="s">
        <v>95</v>
      </c>
      <c r="BU29" s="8">
        <v>2913.132355494703</v>
      </c>
      <c r="BV29" s="11">
        <v>-66</v>
      </c>
      <c r="BW29" s="8">
        <f>BV29+BU29</f>
        <v>2847.132355494703</v>
      </c>
      <c r="BX29" s="8">
        <v>338.21278465257296</v>
      </c>
      <c r="BY29" s="11">
        <v>-33</v>
      </c>
      <c r="BZ29" s="8">
        <f>BY29+BX29</f>
        <v>305.21278465257296</v>
      </c>
      <c r="CA29" s="8">
        <v>832.6127137239137</v>
      </c>
      <c r="CB29" s="11">
        <v>-17</v>
      </c>
      <c r="CC29" s="8">
        <f>CB29+CA29</f>
        <v>815.6127137239137</v>
      </c>
      <c r="CD29" s="8">
        <v>2248.837681459234</v>
      </c>
      <c r="CE29" s="11">
        <v>20</v>
      </c>
      <c r="CF29" s="8">
        <f>CE29+CD29</f>
        <v>2268.837681459234</v>
      </c>
      <c r="CG29" s="8">
        <v>1521.9662928895318</v>
      </c>
      <c r="CH29" s="11">
        <v>1</v>
      </c>
      <c r="CI29" s="8">
        <f>CH29+CG29</f>
        <v>1522.9662928895318</v>
      </c>
      <c r="CJ29" s="8"/>
      <c r="CK29" s="6">
        <v>8.1</v>
      </c>
      <c r="CL29" s="7" t="s">
        <v>60</v>
      </c>
      <c r="CM29" s="51"/>
    </row>
    <row r="30" spans="1:91" ht="27.75" customHeight="1">
      <c r="A30" s="6">
        <v>8.2</v>
      </c>
      <c r="B30" s="38" t="s">
        <v>96</v>
      </c>
      <c r="C30" s="8">
        <v>108.69572667828018</v>
      </c>
      <c r="D30" s="11">
        <v>0</v>
      </c>
      <c r="E30" s="8">
        <f>D30+C30</f>
        <v>108.69572667828018</v>
      </c>
      <c r="F30" s="8">
        <v>131.77960202838676</v>
      </c>
      <c r="G30" s="11">
        <v>0</v>
      </c>
      <c r="H30" s="8">
        <f>G30+F30</f>
        <v>131.77960202838676</v>
      </c>
      <c r="I30" s="8">
        <v>133.71846320659267</v>
      </c>
      <c r="J30" s="11">
        <v>0</v>
      </c>
      <c r="K30" s="8">
        <f>J30+I30</f>
        <v>133.71846320659267</v>
      </c>
      <c r="L30" s="8">
        <v>247.10678509166058</v>
      </c>
      <c r="M30" s="11">
        <v>0</v>
      </c>
      <c r="N30" s="8">
        <f>M30+L30</f>
        <v>247.10678509166058</v>
      </c>
      <c r="O30" s="8">
        <v>250.78443654908307</v>
      </c>
      <c r="P30" s="11">
        <v>0</v>
      </c>
      <c r="Q30" s="8">
        <f>P30+O30</f>
        <v>250.78443654908307</v>
      </c>
      <c r="R30" s="8">
        <v>341.18714959882186</v>
      </c>
      <c r="S30" s="11">
        <v>0</v>
      </c>
      <c r="T30" s="8">
        <f>S30+R30</f>
        <v>341.18714959882186</v>
      </c>
      <c r="U30" s="8">
        <v>464.21868937148264</v>
      </c>
      <c r="V30" s="11">
        <v>0</v>
      </c>
      <c r="W30" s="8">
        <f>V30+U30</f>
        <v>464.21868937148264</v>
      </c>
      <c r="X30" s="8">
        <v>466.8610276750182</v>
      </c>
      <c r="Y30" s="11">
        <v>0</v>
      </c>
      <c r="Z30" s="8">
        <f>Y30+X30</f>
        <v>466.8610276750182</v>
      </c>
      <c r="AA30" s="8">
        <v>521.4924556047176</v>
      </c>
      <c r="AB30" s="11">
        <v>0</v>
      </c>
      <c r="AC30" s="8">
        <f>AB30+AA30</f>
        <v>521.4924556047176</v>
      </c>
      <c r="AD30" s="8">
        <v>479.5977434353556</v>
      </c>
      <c r="AE30" s="11">
        <v>0</v>
      </c>
      <c r="AF30" s="8">
        <f>AE30+AD30</f>
        <v>479.5977434353556</v>
      </c>
      <c r="AG30" s="8"/>
      <c r="AH30" s="6">
        <v>8.2</v>
      </c>
      <c r="AI30" s="7" t="s">
        <v>70</v>
      </c>
      <c r="AJ30" s="6">
        <v>8.2</v>
      </c>
      <c r="AK30" s="38" t="s">
        <v>96</v>
      </c>
      <c r="AL30" s="8">
        <v>357.4962838742663</v>
      </c>
      <c r="AM30" s="11">
        <v>0</v>
      </c>
      <c r="AN30" s="8">
        <f>AM30+AL30</f>
        <v>357.4962838742663</v>
      </c>
      <c r="AO30" s="8">
        <v>548.5950507633662</v>
      </c>
      <c r="AP30" s="11">
        <v>0</v>
      </c>
      <c r="AQ30" s="8">
        <f>AP30+AO30</f>
        <v>548.5950507633662</v>
      </c>
      <c r="AR30" s="8">
        <v>642.7840183179582</v>
      </c>
      <c r="AS30" s="11">
        <v>0</v>
      </c>
      <c r="AT30" s="8">
        <f>AS30+AR30</f>
        <v>642.7840183179582</v>
      </c>
      <c r="AU30" s="8">
        <v>673.6946390707453</v>
      </c>
      <c r="AV30" s="11">
        <v>0</v>
      </c>
      <c r="AW30" s="8">
        <f>AV30+AU30</f>
        <v>673.6946390707453</v>
      </c>
      <c r="AX30" s="8">
        <v>784.9704138703966</v>
      </c>
      <c r="AY30" s="11">
        <v>0</v>
      </c>
      <c r="AZ30" s="8">
        <f>AY30+AX30</f>
        <v>784.9704138703966</v>
      </c>
      <c r="BA30" s="8">
        <v>858.5815777879138</v>
      </c>
      <c r="BB30" s="11">
        <v>0</v>
      </c>
      <c r="BC30" s="8">
        <f>BB30+BA30</f>
        <v>858.5815777879138</v>
      </c>
      <c r="BD30" s="8">
        <v>966.811639780371</v>
      </c>
      <c r="BE30" s="11">
        <v>0</v>
      </c>
      <c r="BF30" s="8">
        <f>BE30+BD30</f>
        <v>966.811639780371</v>
      </c>
      <c r="BG30" s="8">
        <v>894.0313001017864</v>
      </c>
      <c r="BH30" s="11">
        <v>0</v>
      </c>
      <c r="BI30" s="8">
        <f>BH30+BG30</f>
        <v>894.0313001017864</v>
      </c>
      <c r="BJ30" s="8">
        <v>992.3819096576833</v>
      </c>
      <c r="BK30" s="46">
        <v>0</v>
      </c>
      <c r="BL30" s="8">
        <f>BK30+BJ30</f>
        <v>992.3819096576833</v>
      </c>
      <c r="BM30" s="8">
        <v>1624.024714893318</v>
      </c>
      <c r="BN30" s="11">
        <v>0</v>
      </c>
      <c r="BO30" s="8">
        <f>BN30+BM30</f>
        <v>1624.024714893318</v>
      </c>
      <c r="BP30" s="8"/>
      <c r="BQ30" s="6">
        <v>8.2</v>
      </c>
      <c r="BR30" s="7" t="s">
        <v>70</v>
      </c>
      <c r="BS30" s="6">
        <v>8.2</v>
      </c>
      <c r="BT30" s="38" t="s">
        <v>96</v>
      </c>
      <c r="BU30" s="8">
        <v>943.4630539730487</v>
      </c>
      <c r="BV30" s="11">
        <v>0</v>
      </c>
      <c r="BW30" s="8">
        <f>BV30+BU30</f>
        <v>943.4630539730487</v>
      </c>
      <c r="BX30" s="8">
        <v>814.3853199767145</v>
      </c>
      <c r="BY30" s="11">
        <v>0</v>
      </c>
      <c r="BZ30" s="8">
        <f>BY30+BX30</f>
        <v>814.3853199767145</v>
      </c>
      <c r="CA30" s="8">
        <v>1043.7563597675871</v>
      </c>
      <c r="CB30" s="11">
        <v>0</v>
      </c>
      <c r="CC30" s="8">
        <f>CB30+CA30</f>
        <v>1043.7563597675871</v>
      </c>
      <c r="CD30" s="8">
        <v>1395.1429408409604</v>
      </c>
      <c r="CE30" s="11">
        <v>0</v>
      </c>
      <c r="CF30" s="8">
        <f>CE30+CD30</f>
        <v>1395.1429408409604</v>
      </c>
      <c r="CG30" s="8">
        <v>1482.9488096949376</v>
      </c>
      <c r="CH30" s="11">
        <v>0</v>
      </c>
      <c r="CI30" s="8">
        <f>CH30+CG30</f>
        <v>1482.9488096949376</v>
      </c>
      <c r="CJ30" s="8"/>
      <c r="CK30" s="6">
        <v>8.2</v>
      </c>
      <c r="CL30" s="7" t="s">
        <v>70</v>
      </c>
      <c r="CM30" s="51"/>
    </row>
    <row r="31" spans="2:91" ht="27.75" customHeight="1">
      <c r="B31" s="36" t="s">
        <v>97</v>
      </c>
      <c r="C31" s="8"/>
      <c r="D31" s="11">
        <v>0</v>
      </c>
      <c r="E31" s="8"/>
      <c r="F31" s="8"/>
      <c r="G31" s="11">
        <v>0</v>
      </c>
      <c r="H31" s="8"/>
      <c r="I31" s="8"/>
      <c r="J31" s="11">
        <v>0</v>
      </c>
      <c r="K31" s="8"/>
      <c r="L31" s="8"/>
      <c r="M31" s="11">
        <v>0</v>
      </c>
      <c r="N31" s="8"/>
      <c r="O31" s="8"/>
      <c r="P31" s="11">
        <v>0</v>
      </c>
      <c r="Q31" s="8"/>
      <c r="R31" s="8"/>
      <c r="S31" s="11">
        <v>0</v>
      </c>
      <c r="T31" s="8"/>
      <c r="U31" s="8"/>
      <c r="V31" s="11">
        <v>0</v>
      </c>
      <c r="W31" s="8"/>
      <c r="X31" s="8"/>
      <c r="Y31" s="11">
        <v>0</v>
      </c>
      <c r="Z31" s="8"/>
      <c r="AA31" s="8"/>
      <c r="AB31" s="11">
        <v>0</v>
      </c>
      <c r="AC31" s="8"/>
      <c r="AD31" s="8"/>
      <c r="AE31" s="11">
        <v>0</v>
      </c>
      <c r="AF31" s="8"/>
      <c r="AG31" s="8"/>
      <c r="AI31" s="7" t="s">
        <v>71</v>
      </c>
      <c r="AK31" s="36" t="s">
        <v>97</v>
      </c>
      <c r="AL31" s="8"/>
      <c r="AM31" s="11">
        <v>0</v>
      </c>
      <c r="AN31" s="8"/>
      <c r="AO31" s="8"/>
      <c r="AP31" s="11">
        <v>0</v>
      </c>
      <c r="AQ31" s="8"/>
      <c r="AR31" s="8"/>
      <c r="AS31" s="11">
        <v>0</v>
      </c>
      <c r="AT31" s="8"/>
      <c r="AU31" s="8"/>
      <c r="AV31" s="11">
        <v>0</v>
      </c>
      <c r="AW31" s="8"/>
      <c r="AX31" s="8"/>
      <c r="AY31" s="11">
        <v>0</v>
      </c>
      <c r="AZ31" s="8"/>
      <c r="BA31" s="8"/>
      <c r="BB31" s="11">
        <v>0</v>
      </c>
      <c r="BC31" s="8"/>
      <c r="BD31" s="8"/>
      <c r="BE31" s="11">
        <v>0</v>
      </c>
      <c r="BF31" s="8"/>
      <c r="BG31" s="8"/>
      <c r="BH31" s="11">
        <v>0</v>
      </c>
      <c r="BI31" s="8"/>
      <c r="BJ31" s="8"/>
      <c r="BK31" s="46">
        <v>0</v>
      </c>
      <c r="BL31" s="8"/>
      <c r="BM31" s="8"/>
      <c r="BN31" s="11">
        <v>0</v>
      </c>
      <c r="BO31" s="8"/>
      <c r="BP31" s="8"/>
      <c r="BR31" s="7" t="s">
        <v>71</v>
      </c>
      <c r="BT31" s="36" t="s">
        <v>97</v>
      </c>
      <c r="BU31" s="8"/>
      <c r="BV31" s="11">
        <v>0</v>
      </c>
      <c r="BW31" s="8"/>
      <c r="BX31" s="8"/>
      <c r="BY31" s="11">
        <v>0</v>
      </c>
      <c r="BZ31" s="8"/>
      <c r="CA31" s="8"/>
      <c r="CB31" s="11">
        <v>0</v>
      </c>
      <c r="CC31" s="8"/>
      <c r="CD31" s="8"/>
      <c r="CE31" s="11">
        <v>0</v>
      </c>
      <c r="CF31" s="8"/>
      <c r="CG31" s="8"/>
      <c r="CH31" s="11">
        <v>0</v>
      </c>
      <c r="CI31" s="8"/>
      <c r="CJ31" s="8"/>
      <c r="CL31" s="7" t="s">
        <v>71</v>
      </c>
      <c r="CM31" s="51"/>
    </row>
    <row r="32" spans="1:91" ht="27.75" customHeight="1">
      <c r="A32" s="9">
        <v>9</v>
      </c>
      <c r="B32" s="35" t="s">
        <v>104</v>
      </c>
      <c r="C32" s="11">
        <f>C34+C35</f>
        <v>3445.4162881496163</v>
      </c>
      <c r="D32" s="11">
        <v>-39.653355487611286</v>
      </c>
      <c r="E32" s="11">
        <f>E34+E35</f>
        <v>3405.7629326620054</v>
      </c>
      <c r="F32" s="11">
        <f>F34+F35</f>
        <v>4258.342699546554</v>
      </c>
      <c r="G32" s="11">
        <v>29.135378451574</v>
      </c>
      <c r="H32" s="11">
        <f>H34+H35</f>
        <v>4287.478077998128</v>
      </c>
      <c r="I32" s="11">
        <f>I34+I35</f>
        <v>5470.729037095143</v>
      </c>
      <c r="J32" s="11">
        <v>67.83959199210047</v>
      </c>
      <c r="K32" s="11">
        <f>K34+K35</f>
        <v>5538.568629087244</v>
      </c>
      <c r="L32" s="11">
        <f>L34+L35</f>
        <v>5461.457077601887</v>
      </c>
      <c r="M32" s="11">
        <v>-4.560327645644781</v>
      </c>
      <c r="N32" s="11">
        <f>N34+N35</f>
        <v>5456.896749956242</v>
      </c>
      <c r="O32" s="11">
        <f>O34+O35</f>
        <v>6456.293242283876</v>
      </c>
      <c r="P32" s="11">
        <v>-15.015818802565903</v>
      </c>
      <c r="Q32" s="11">
        <f>Q34+Q35</f>
        <v>6441.27742348131</v>
      </c>
      <c r="R32" s="11">
        <f>R34+R35</f>
        <v>7710.547831491052</v>
      </c>
      <c r="S32" s="11">
        <v>124.79643742341354</v>
      </c>
      <c r="T32" s="11">
        <f>T34+T35</f>
        <v>7835.344268914466</v>
      </c>
      <c r="U32" s="11">
        <f>U34+U35</f>
        <v>9448.411239864608</v>
      </c>
      <c r="V32" s="11">
        <v>63.9809856517059</v>
      </c>
      <c r="W32" s="11">
        <f>W34+W35</f>
        <v>9512.392225516314</v>
      </c>
      <c r="X32" s="11">
        <f>X34+X35</f>
        <v>9045.392199950387</v>
      </c>
      <c r="Y32" s="11">
        <v>-27.18635750797449</v>
      </c>
      <c r="Z32" s="11">
        <f>Z34+Z35</f>
        <v>9018.205842442412</v>
      </c>
      <c r="AA32" s="11">
        <f>AA34+AA35</f>
        <v>10148.412154821855</v>
      </c>
      <c r="AB32" s="11">
        <v>57.67812891200319</v>
      </c>
      <c r="AC32" s="11">
        <f>AC34+AC35</f>
        <v>10206.090283733858</v>
      </c>
      <c r="AD32" s="11">
        <f>AD34+AD35</f>
        <v>9780.932754996626</v>
      </c>
      <c r="AE32" s="11">
        <v>-118.82637600081543</v>
      </c>
      <c r="AF32" s="11">
        <f>AF34+AF35</f>
        <v>9662.10637899581</v>
      </c>
      <c r="AG32" s="11"/>
      <c r="AH32" s="9">
        <v>9</v>
      </c>
      <c r="AI32" s="10" t="s">
        <v>68</v>
      </c>
      <c r="AJ32" s="9">
        <v>9</v>
      </c>
      <c r="AK32" s="35" t="s">
        <v>104</v>
      </c>
      <c r="AL32" s="11">
        <f>AL34+AL35</f>
        <v>11770.79171045432</v>
      </c>
      <c r="AM32" s="11">
        <v>98.2394318914045</v>
      </c>
      <c r="AN32" s="11">
        <f>AN34+AN35</f>
        <v>11869.031142345724</v>
      </c>
      <c r="AO32" s="11">
        <f>AO34+AO35</f>
        <v>12969.548441768753</v>
      </c>
      <c r="AP32" s="11">
        <v>-49.62352899331245</v>
      </c>
      <c r="AQ32" s="11">
        <f>AQ34+AQ35</f>
        <v>12919.924912775441</v>
      </c>
      <c r="AR32" s="11">
        <f>AR34+AR35</f>
        <v>12648.004730138207</v>
      </c>
      <c r="AS32" s="11">
        <v>90.75677812697778</v>
      </c>
      <c r="AT32" s="11">
        <f>AT34+AT35</f>
        <v>12738.761508265185</v>
      </c>
      <c r="AU32" s="11">
        <f>AU34+AU35</f>
        <v>13851.070869097486</v>
      </c>
      <c r="AV32" s="11">
        <v>-50.7633269969828</v>
      </c>
      <c r="AW32" s="11">
        <f>AW34+AW35</f>
        <v>13800.307542100503</v>
      </c>
      <c r="AX32" s="11">
        <f>AX34+AX35</f>
        <v>19226.40476830876</v>
      </c>
      <c r="AY32" s="11">
        <v>381.85101267954497</v>
      </c>
      <c r="AZ32" s="11">
        <f>AZ34+AZ35</f>
        <v>19608.255780988304</v>
      </c>
      <c r="BA32" s="11">
        <f>BA34+BA35</f>
        <v>20145.24802978085</v>
      </c>
      <c r="BB32" s="11">
        <v>38.53321796863988</v>
      </c>
      <c r="BC32" s="11">
        <f>BC34+BC35</f>
        <v>20183.78124774949</v>
      </c>
      <c r="BD32" s="11">
        <f>BD34+BD35</f>
        <v>19539.783619453214</v>
      </c>
      <c r="BE32" s="11">
        <v>20.92802735717121</v>
      </c>
      <c r="BF32" s="11">
        <f>BF34+BF35</f>
        <v>19560.711646810385</v>
      </c>
      <c r="BG32" s="11">
        <f>BG34+BG35</f>
        <v>18695.93874669187</v>
      </c>
      <c r="BH32" s="11">
        <v>-179.87548468590433</v>
      </c>
      <c r="BI32" s="11">
        <f>BI34+BI35</f>
        <v>18516.063262005966</v>
      </c>
      <c r="BJ32" s="11">
        <f>BJ34+BJ35</f>
        <v>24394.597713300027</v>
      </c>
      <c r="BK32" s="46">
        <v>317.2546511351391</v>
      </c>
      <c r="BL32" s="11">
        <f>BL34+BL35</f>
        <v>24711.852364435166</v>
      </c>
      <c r="BM32" s="11">
        <f>BM34+BM35</f>
        <v>27827.46954127834</v>
      </c>
      <c r="BN32" s="11">
        <v>1901.169225382452</v>
      </c>
      <c r="BO32" s="11">
        <f>BO34+BO35</f>
        <v>29728.638766660788</v>
      </c>
      <c r="BP32" s="11"/>
      <c r="BQ32" s="9">
        <v>9</v>
      </c>
      <c r="BR32" s="10" t="s">
        <v>68</v>
      </c>
      <c r="BS32" s="9">
        <v>9</v>
      </c>
      <c r="BT32" s="35" t="s">
        <v>104</v>
      </c>
      <c r="BU32" s="11">
        <f aca="true" t="shared" si="5" ref="BU32:CI32">BU34+BU35</f>
        <v>29737.164982618142</v>
      </c>
      <c r="BV32" s="11">
        <v>3385.1845031213893</v>
      </c>
      <c r="BW32" s="11">
        <f t="shared" si="5"/>
        <v>33122.349485739534</v>
      </c>
      <c r="BX32" s="11">
        <f t="shared" si="5"/>
        <v>39980.98890640063</v>
      </c>
      <c r="BY32" s="11">
        <v>2149.6632847804563</v>
      </c>
      <c r="BZ32" s="11">
        <f t="shared" si="5"/>
        <v>42130.65219118108</v>
      </c>
      <c r="CA32" s="11">
        <f t="shared" si="5"/>
        <v>46989.80985645963</v>
      </c>
      <c r="CB32" s="11">
        <v>618.813175140154</v>
      </c>
      <c r="CC32" s="11">
        <f t="shared" si="5"/>
        <v>47608.62303159978</v>
      </c>
      <c r="CD32" s="11">
        <f t="shared" si="5"/>
        <v>46929.2570156086</v>
      </c>
      <c r="CE32" s="11">
        <v>738.6130731873483</v>
      </c>
      <c r="CF32" s="11">
        <f t="shared" si="5"/>
        <v>47667.87008879596</v>
      </c>
      <c r="CG32" s="11">
        <f t="shared" si="5"/>
        <v>66182.11638657458</v>
      </c>
      <c r="CH32" s="11">
        <v>2454</v>
      </c>
      <c r="CI32" s="11">
        <f t="shared" si="5"/>
        <v>68636.11638657458</v>
      </c>
      <c r="CJ32" s="11"/>
      <c r="CK32" s="9">
        <v>9</v>
      </c>
      <c r="CL32" s="10" t="s">
        <v>68</v>
      </c>
      <c r="CM32" s="51"/>
    </row>
    <row r="33" spans="1:91" ht="27.75" customHeight="1">
      <c r="A33" s="12"/>
      <c r="B33" s="41" t="s">
        <v>105</v>
      </c>
      <c r="C33" s="11"/>
      <c r="D33" s="11">
        <v>0</v>
      </c>
      <c r="E33" s="11"/>
      <c r="F33" s="11"/>
      <c r="G33" s="11">
        <v>0</v>
      </c>
      <c r="H33" s="11"/>
      <c r="I33" s="11"/>
      <c r="J33" s="11">
        <v>0</v>
      </c>
      <c r="K33" s="11"/>
      <c r="L33" s="11"/>
      <c r="M33" s="11">
        <v>0</v>
      </c>
      <c r="N33" s="11"/>
      <c r="O33" s="11"/>
      <c r="P33" s="11">
        <v>0</v>
      </c>
      <c r="Q33" s="11"/>
      <c r="R33" s="11"/>
      <c r="S33" s="11">
        <v>0</v>
      </c>
      <c r="T33" s="11"/>
      <c r="U33" s="11"/>
      <c r="V33" s="11">
        <v>0</v>
      </c>
      <c r="W33" s="11"/>
      <c r="X33" s="11"/>
      <c r="Y33" s="11">
        <v>0</v>
      </c>
      <c r="Z33" s="11"/>
      <c r="AA33" s="11"/>
      <c r="AB33" s="11">
        <v>0</v>
      </c>
      <c r="AC33" s="11"/>
      <c r="AD33" s="11"/>
      <c r="AE33" s="11">
        <v>0</v>
      </c>
      <c r="AF33" s="11"/>
      <c r="AG33" s="11"/>
      <c r="AH33" s="12"/>
      <c r="AI33" s="10" t="s">
        <v>69</v>
      </c>
      <c r="AJ33" s="12"/>
      <c r="AK33" s="41" t="s">
        <v>105</v>
      </c>
      <c r="AL33" s="11"/>
      <c r="AM33" s="11">
        <v>0</v>
      </c>
      <c r="AN33" s="11"/>
      <c r="AO33" s="11"/>
      <c r="AP33" s="11">
        <v>0</v>
      </c>
      <c r="AQ33" s="11"/>
      <c r="AR33" s="11"/>
      <c r="AS33" s="11">
        <v>0</v>
      </c>
      <c r="AT33" s="11"/>
      <c r="AU33" s="11"/>
      <c r="AV33" s="11">
        <v>0</v>
      </c>
      <c r="AW33" s="11"/>
      <c r="AX33" s="11"/>
      <c r="AY33" s="11">
        <v>0</v>
      </c>
      <c r="AZ33" s="11"/>
      <c r="BA33" s="11"/>
      <c r="BB33" s="11">
        <v>0</v>
      </c>
      <c r="BC33" s="11"/>
      <c r="BD33" s="11"/>
      <c r="BE33" s="11">
        <v>0</v>
      </c>
      <c r="BF33" s="11"/>
      <c r="BG33" s="11"/>
      <c r="BH33" s="11">
        <v>0</v>
      </c>
      <c r="BI33" s="11"/>
      <c r="BJ33" s="11"/>
      <c r="BK33" s="46">
        <v>0</v>
      </c>
      <c r="BL33" s="11"/>
      <c r="BM33" s="11"/>
      <c r="BN33" s="11">
        <v>0</v>
      </c>
      <c r="BO33" s="11"/>
      <c r="BP33" s="11"/>
      <c r="BQ33" s="12"/>
      <c r="BR33" s="10" t="s">
        <v>69</v>
      </c>
      <c r="BS33" s="12"/>
      <c r="BT33" s="41" t="s">
        <v>105</v>
      </c>
      <c r="BU33" s="11"/>
      <c r="BV33" s="11">
        <v>0</v>
      </c>
      <c r="BW33" s="11"/>
      <c r="BX33" s="11"/>
      <c r="BY33" s="11">
        <v>0</v>
      </c>
      <c r="BZ33" s="11"/>
      <c r="CA33" s="11"/>
      <c r="CB33" s="11">
        <v>0</v>
      </c>
      <c r="CC33" s="11"/>
      <c r="CD33" s="11"/>
      <c r="CE33" s="11">
        <v>0</v>
      </c>
      <c r="CF33" s="11"/>
      <c r="CG33" s="11"/>
      <c r="CH33" s="11">
        <v>0</v>
      </c>
      <c r="CI33" s="11"/>
      <c r="CJ33" s="11"/>
      <c r="CK33" s="12"/>
      <c r="CL33" s="10" t="s">
        <v>69</v>
      </c>
      <c r="CM33" s="51"/>
    </row>
    <row r="34" spans="1:91" ht="27.75" customHeight="1">
      <c r="A34" s="6">
        <v>9.1</v>
      </c>
      <c r="B34" s="36" t="s">
        <v>98</v>
      </c>
      <c r="C34" s="8">
        <v>3186.6208356752086</v>
      </c>
      <c r="D34" s="11">
        <v>-40.81631845057425</v>
      </c>
      <c r="E34" s="8">
        <f>D34+C34</f>
        <v>3145.8045172246343</v>
      </c>
      <c r="F34" s="8">
        <v>3937.24364042736</v>
      </c>
      <c r="G34" s="11">
        <v>11.690934007129554</v>
      </c>
      <c r="H34" s="8">
        <f>G34+F34</f>
        <v>3948.9345744344896</v>
      </c>
      <c r="I34" s="8">
        <v>5084.011741746949</v>
      </c>
      <c r="J34" s="11">
        <v>41.09144384395232</v>
      </c>
      <c r="K34" s="8">
        <f>J34+I34</f>
        <v>5125.103185590901</v>
      </c>
      <c r="L34" s="8">
        <v>5047.3220648252345</v>
      </c>
      <c r="M34" s="11">
        <v>11.7211538358367</v>
      </c>
      <c r="N34" s="8">
        <f>M34+L34</f>
        <v>5059.0432186610715</v>
      </c>
      <c r="O34" s="8">
        <v>5939.921710651975</v>
      </c>
      <c r="P34" s="11">
        <v>41.969366382619285</v>
      </c>
      <c r="Q34" s="8">
        <f>P34+O34</f>
        <v>5981.891077034595</v>
      </c>
      <c r="R34" s="8">
        <v>7062.205094062688</v>
      </c>
      <c r="S34" s="11">
        <v>109.67791890489502</v>
      </c>
      <c r="T34" s="8">
        <f>S34+R34</f>
        <v>7171.8830129675825</v>
      </c>
      <c r="U34" s="8">
        <v>8695.061769016416</v>
      </c>
      <c r="V34" s="11">
        <v>54.6772819480022</v>
      </c>
      <c r="W34" s="8">
        <f>V34+U34</f>
        <v>8749.73905096442</v>
      </c>
      <c r="X34" s="8">
        <v>8317.011166584167</v>
      </c>
      <c r="Y34" s="11">
        <v>-38.81598713760412</v>
      </c>
      <c r="Z34" s="8">
        <f>Y34+X34</f>
        <v>8278.195179446562</v>
      </c>
      <c r="AA34" s="8">
        <v>9272.308078372647</v>
      </c>
      <c r="AB34" s="11">
        <v>22.7892400231143</v>
      </c>
      <c r="AC34" s="8">
        <f>AB34+AA34</f>
        <v>9295.097318395761</v>
      </c>
      <c r="AD34" s="8">
        <v>8816.492566172214</v>
      </c>
      <c r="AE34" s="11">
        <v>-139.75970933414877</v>
      </c>
      <c r="AF34" s="8">
        <f>AE34+AD34</f>
        <v>8676.732856838065</v>
      </c>
      <c r="AG34" s="8"/>
      <c r="AH34" s="6">
        <v>9.1</v>
      </c>
      <c r="AI34" s="7" t="s">
        <v>61</v>
      </c>
      <c r="AJ34" s="6">
        <v>9.1</v>
      </c>
      <c r="AK34" s="36" t="s">
        <v>98</v>
      </c>
      <c r="AL34" s="8">
        <v>10741.948840581706</v>
      </c>
      <c r="AM34" s="11">
        <v>97.07646892844153</v>
      </c>
      <c r="AN34" s="8">
        <f>AM34+AL34</f>
        <v>10839.025309510149</v>
      </c>
      <c r="AO34" s="8">
        <v>12020.873887665044</v>
      </c>
      <c r="AP34" s="11">
        <v>-22.8753808451643</v>
      </c>
      <c r="AQ34" s="8">
        <f>AP34+AO34</f>
        <v>11997.99850681988</v>
      </c>
      <c r="AR34" s="8">
        <v>11513.897116538772</v>
      </c>
      <c r="AS34" s="11">
        <v>79.12714849734814</v>
      </c>
      <c r="AT34" s="8">
        <f>AS34+AR34</f>
        <v>11593.02426503612</v>
      </c>
      <c r="AU34" s="8">
        <v>12790.380697303026</v>
      </c>
      <c r="AV34" s="11">
        <v>3.8959322622764576</v>
      </c>
      <c r="AW34" s="8">
        <f>AV34+AU34</f>
        <v>12794.276629565302</v>
      </c>
      <c r="AX34" s="8">
        <v>17908.48497227509</v>
      </c>
      <c r="AY34" s="11">
        <v>334.16953119806345</v>
      </c>
      <c r="AZ34" s="8">
        <f>AY34+AX34</f>
        <v>18242.654503473153</v>
      </c>
      <c r="BA34" s="8">
        <v>18873.050828624688</v>
      </c>
      <c r="BB34" s="11">
        <v>35.044329079750995</v>
      </c>
      <c r="BC34" s="8">
        <f>BB34+BA34</f>
        <v>18908.09515770444</v>
      </c>
      <c r="BD34" s="8">
        <v>17754.934156450017</v>
      </c>
      <c r="BE34" s="11">
        <v>53.49099032013417</v>
      </c>
      <c r="BF34" s="8">
        <f>BE34+BD34</f>
        <v>17808.42514677015</v>
      </c>
      <c r="BG34" s="8">
        <v>17023.953383939122</v>
      </c>
      <c r="BH34" s="11">
        <v>-181.03844764886728</v>
      </c>
      <c r="BI34" s="8">
        <f>BH34+BG34</f>
        <v>16842.914936290254</v>
      </c>
      <c r="BJ34" s="8">
        <v>22163.80386533013</v>
      </c>
      <c r="BK34" s="46">
        <v>325.39539187587985</v>
      </c>
      <c r="BL34" s="8">
        <f>BK34+BJ34</f>
        <v>22489.19925720601</v>
      </c>
      <c r="BM34" s="8">
        <v>24531.072948454133</v>
      </c>
      <c r="BN34" s="11">
        <v>1592.9840401972667</v>
      </c>
      <c r="BO34" s="8">
        <f>BN34+BM34</f>
        <v>26124.0569886514</v>
      </c>
      <c r="BP34" s="8"/>
      <c r="BQ34" s="6">
        <v>9.1</v>
      </c>
      <c r="BR34" s="7" t="s">
        <v>61</v>
      </c>
      <c r="BS34" s="6">
        <v>9.1</v>
      </c>
      <c r="BT34" s="36" t="s">
        <v>98</v>
      </c>
      <c r="BU34" s="8">
        <v>26167.168969377395</v>
      </c>
      <c r="BV34" s="11">
        <v>3638.7104290473153</v>
      </c>
      <c r="BW34" s="8">
        <f>BV34+BU34</f>
        <v>29805.87939842471</v>
      </c>
      <c r="BX34" s="8">
        <v>36446.902214318274</v>
      </c>
      <c r="BY34" s="11">
        <v>2126.404025521197</v>
      </c>
      <c r="BZ34" s="8">
        <f>BY34+BX34</f>
        <v>38573.30623983947</v>
      </c>
      <c r="CA34" s="8">
        <v>42344.58564973453</v>
      </c>
      <c r="CB34" s="11">
        <v>557.176138103117</v>
      </c>
      <c r="CC34" s="8">
        <f>CB34+CA34</f>
        <v>42901.76178783765</v>
      </c>
      <c r="CD34" s="8">
        <v>41340.74322540448</v>
      </c>
      <c r="CE34" s="11">
        <v>902.590850965126</v>
      </c>
      <c r="CF34" s="8">
        <f>CE34+CD34</f>
        <v>42243.33407636961</v>
      </c>
      <c r="CG34" s="8">
        <v>58125.685696057546</v>
      </c>
      <c r="CH34" s="11">
        <v>2297</v>
      </c>
      <c r="CI34" s="8">
        <f>CH34+CG34</f>
        <v>60422.685696057546</v>
      </c>
      <c r="CJ34" s="8"/>
      <c r="CK34" s="6">
        <v>9.1</v>
      </c>
      <c r="CL34" s="7" t="s">
        <v>61</v>
      </c>
      <c r="CM34" s="51"/>
    </row>
    <row r="35" spans="1:91" ht="27" customHeight="1">
      <c r="A35" s="6">
        <v>9.2</v>
      </c>
      <c r="B35" s="37" t="s">
        <v>99</v>
      </c>
      <c r="C35" s="8">
        <v>258.7954524744079</v>
      </c>
      <c r="D35" s="11">
        <v>1.162962962962963</v>
      </c>
      <c r="E35" s="8">
        <f>D35+C35</f>
        <v>259.9584154373709</v>
      </c>
      <c r="F35" s="8">
        <v>321.09905911919395</v>
      </c>
      <c r="G35" s="11">
        <v>17.444444444444443</v>
      </c>
      <c r="H35" s="8">
        <f>G35+F35</f>
        <v>338.5435035636384</v>
      </c>
      <c r="I35" s="8">
        <v>386.7172953481942</v>
      </c>
      <c r="J35" s="11">
        <v>26.748148148148147</v>
      </c>
      <c r="K35" s="8">
        <f>J35+I35</f>
        <v>413.46544349634235</v>
      </c>
      <c r="L35" s="8">
        <v>414.1350127766527</v>
      </c>
      <c r="M35" s="11">
        <v>-16.28148148148148</v>
      </c>
      <c r="N35" s="8">
        <f>M35+L35</f>
        <v>397.8535312951712</v>
      </c>
      <c r="O35" s="8">
        <v>516.3715316319003</v>
      </c>
      <c r="P35" s="11">
        <v>-56.98518518518519</v>
      </c>
      <c r="Q35" s="8">
        <f>P35+O35</f>
        <v>459.38634644671515</v>
      </c>
      <c r="R35" s="8">
        <v>648.342737428365</v>
      </c>
      <c r="S35" s="11">
        <v>15.118518518518519</v>
      </c>
      <c r="T35" s="8">
        <f>S35+R35</f>
        <v>663.4612559468835</v>
      </c>
      <c r="U35" s="8">
        <v>753.3494708481915</v>
      </c>
      <c r="V35" s="11">
        <v>9.303703703703704</v>
      </c>
      <c r="W35" s="8">
        <f>V35+U35</f>
        <v>762.6531745518952</v>
      </c>
      <c r="X35" s="8">
        <v>728.3810333662199</v>
      </c>
      <c r="Y35" s="11">
        <v>11.62962962962963</v>
      </c>
      <c r="Z35" s="8">
        <f>Y35+X35</f>
        <v>740.0106629958495</v>
      </c>
      <c r="AA35" s="8">
        <v>876.1040764492086</v>
      </c>
      <c r="AB35" s="11">
        <v>34.888888888888886</v>
      </c>
      <c r="AC35" s="8">
        <f>AB35+AA35</f>
        <v>910.9929653380975</v>
      </c>
      <c r="AD35" s="8">
        <v>964.4401888244115</v>
      </c>
      <c r="AE35" s="11">
        <v>20.933333333333334</v>
      </c>
      <c r="AF35" s="8">
        <f>AE35+AD35</f>
        <v>985.3735221577448</v>
      </c>
      <c r="AG35" s="8"/>
      <c r="AH35" s="6">
        <v>9.2</v>
      </c>
      <c r="AI35" s="7" t="s">
        <v>62</v>
      </c>
      <c r="AJ35" s="6">
        <v>9.2</v>
      </c>
      <c r="AK35" s="37" t="s">
        <v>99</v>
      </c>
      <c r="AL35" s="8">
        <v>1028.8428698726127</v>
      </c>
      <c r="AM35" s="11">
        <v>1.162962962962963</v>
      </c>
      <c r="AN35" s="8">
        <f>AM35+AL35</f>
        <v>1030.0058328355756</v>
      </c>
      <c r="AO35" s="8">
        <v>948.6745541037084</v>
      </c>
      <c r="AP35" s="11">
        <v>-26.748148148148147</v>
      </c>
      <c r="AQ35" s="8">
        <f>AP35+AO35</f>
        <v>921.9264059555602</v>
      </c>
      <c r="AR35" s="8">
        <v>1134.1076135994351</v>
      </c>
      <c r="AS35" s="11">
        <v>11.62962962962963</v>
      </c>
      <c r="AT35" s="8">
        <f>AS35+AR35</f>
        <v>1145.7372432290647</v>
      </c>
      <c r="AU35" s="8">
        <v>1060.69017179446</v>
      </c>
      <c r="AV35" s="11">
        <v>-54.65925925925926</v>
      </c>
      <c r="AW35" s="8">
        <f>AV35+AU35</f>
        <v>1006.0309125352007</v>
      </c>
      <c r="AX35" s="8">
        <v>1317.9197960336694</v>
      </c>
      <c r="AY35" s="11">
        <v>47.681481481481484</v>
      </c>
      <c r="AZ35" s="8">
        <f>AY35+AX35</f>
        <v>1365.601277515151</v>
      </c>
      <c r="BA35" s="8">
        <v>1272.1972011561636</v>
      </c>
      <c r="BB35" s="11">
        <v>3.488888888888889</v>
      </c>
      <c r="BC35" s="8">
        <f>BB35+BA35</f>
        <v>1275.6860900450524</v>
      </c>
      <c r="BD35" s="8">
        <v>1784.8494630031973</v>
      </c>
      <c r="BE35" s="11">
        <v>-32.56296296296296</v>
      </c>
      <c r="BF35" s="8">
        <f>BE35+BD35</f>
        <v>1752.2865000402344</v>
      </c>
      <c r="BG35" s="8">
        <v>1671.9853627527482</v>
      </c>
      <c r="BH35" s="11">
        <v>1.162962962962963</v>
      </c>
      <c r="BI35" s="8">
        <f>BH35+BG35</f>
        <v>1673.148325715711</v>
      </c>
      <c r="BJ35" s="8">
        <v>2230.7938479698973</v>
      </c>
      <c r="BK35" s="46">
        <v>-8.14074074074074</v>
      </c>
      <c r="BL35" s="8">
        <f>BK35+BJ35</f>
        <v>2222.6531072291564</v>
      </c>
      <c r="BM35" s="8">
        <v>3296.396592824205</v>
      </c>
      <c r="BN35" s="11">
        <v>308.18518518518516</v>
      </c>
      <c r="BO35" s="8">
        <f>BN35+BM35</f>
        <v>3604.5817780093903</v>
      </c>
      <c r="BP35" s="8"/>
      <c r="BQ35" s="6">
        <v>9.2</v>
      </c>
      <c r="BR35" s="7" t="s">
        <v>62</v>
      </c>
      <c r="BS35" s="6">
        <v>9.2</v>
      </c>
      <c r="BT35" s="37" t="s">
        <v>99</v>
      </c>
      <c r="BU35" s="8">
        <v>3569.9960132407477</v>
      </c>
      <c r="BV35" s="11">
        <v>-253.52592592592592</v>
      </c>
      <c r="BW35" s="8">
        <f>BV35+BU35</f>
        <v>3316.4700873148217</v>
      </c>
      <c r="BX35" s="8">
        <v>3534.0866920823505</v>
      </c>
      <c r="BY35" s="11">
        <v>23.25925925925926</v>
      </c>
      <c r="BZ35" s="8">
        <f>BY35+BX35</f>
        <v>3557.3459513416096</v>
      </c>
      <c r="CA35" s="8">
        <v>4645.224206725096</v>
      </c>
      <c r="CB35" s="11">
        <v>61.63703703703704</v>
      </c>
      <c r="CC35" s="8">
        <f>CB35+CA35</f>
        <v>4706.861243762133</v>
      </c>
      <c r="CD35" s="8">
        <v>5588.513790204121</v>
      </c>
      <c r="CE35" s="11">
        <v>-163.9777777777778</v>
      </c>
      <c r="CF35" s="8">
        <f>CE35+CD35</f>
        <v>5424.5360124263425</v>
      </c>
      <c r="CG35" s="8">
        <v>8056.430690517023</v>
      </c>
      <c r="CH35" s="11">
        <v>157</v>
      </c>
      <c r="CI35" s="8">
        <f>CH35+CG35</f>
        <v>8213.430690517023</v>
      </c>
      <c r="CJ35" s="8"/>
      <c r="CK35" s="6">
        <v>9.2</v>
      </c>
      <c r="CL35" s="7" t="s">
        <v>62</v>
      </c>
      <c r="CM35" s="51"/>
    </row>
    <row r="36" spans="1:91" s="15" customFormat="1" ht="27.75" customHeight="1">
      <c r="A36" s="13">
        <v>10</v>
      </c>
      <c r="B36" s="45" t="s">
        <v>117</v>
      </c>
      <c r="C36" s="26">
        <f>C9+C13+C14+C17+C18+C19+C22+C27+C32</f>
        <v>8595.300620121401</v>
      </c>
      <c r="D36" s="26">
        <v>71.3466445123887</v>
      </c>
      <c r="E36" s="26">
        <f>E9+E13+E14+E17+E18+E19+E22+E27+E32</f>
        <v>8666.64726463379</v>
      </c>
      <c r="F36" s="26">
        <f>F9+F13+F14+F17+F18+F19+F22+F27+F32</f>
        <v>11257.628023552263</v>
      </c>
      <c r="G36" s="26">
        <v>2006.135378451574</v>
      </c>
      <c r="H36" s="26">
        <f>H9+H13+H14+H17+H18+H19+H22+H27+H32</f>
        <v>13263.763402003837</v>
      </c>
      <c r="I36" s="26">
        <f>I9+I13+I14+I17+I18+I19+I22+I27+I32</f>
        <v>14945.390485207394</v>
      </c>
      <c r="J36" s="26">
        <v>1135.8395919921004</v>
      </c>
      <c r="K36" s="26">
        <f>K9+K13+K14+K17+K18+K19+K22+K27+K32</f>
        <v>16081.230077199494</v>
      </c>
      <c r="L36" s="26">
        <f>L9+L13+L14+L17+L18+L19+L22+L27+L32</f>
        <v>15878.200763738747</v>
      </c>
      <c r="M36" s="26">
        <v>337.4396723543552</v>
      </c>
      <c r="N36" s="26">
        <f>N9+N13+N14+N17+N18+N19+N22+N27+N32</f>
        <v>16215.640436093103</v>
      </c>
      <c r="O36" s="26">
        <f>O9+O13+O14+O17+O18+O19+O22+O27+O32</f>
        <v>17919.092483154862</v>
      </c>
      <c r="P36" s="26">
        <v>1675.984181197434</v>
      </c>
      <c r="Q36" s="26">
        <f>Q9+Q13+Q14+Q17+Q18+Q19+Q22+Q27+Q32</f>
        <v>19595.076664352295</v>
      </c>
      <c r="R36" s="26">
        <f>R9+R13+R14+R17+R18+R19+R22+R27+R32</f>
        <v>20466.366538678205</v>
      </c>
      <c r="S36" s="26">
        <v>1931.7964374234136</v>
      </c>
      <c r="T36" s="26">
        <f>T9+T13+T14+T17+T18+T19+T22+T27+T32</f>
        <v>22398.16297610162</v>
      </c>
      <c r="U36" s="26">
        <f>U9+U13+U14+U17+U18+U19+U22+U27+U32</f>
        <v>25972.28496841782</v>
      </c>
      <c r="V36" s="26">
        <v>895.9809856517059</v>
      </c>
      <c r="W36" s="26">
        <f>W9+W13+W14+W17+W18+W19+W22+W27+W32</f>
        <v>26868.26595406953</v>
      </c>
      <c r="X36" s="26">
        <f>X9+X13+X14+X17+X18+X19+X22+X27+X32</f>
        <v>25347.79854363612</v>
      </c>
      <c r="Y36" s="26">
        <v>-1515.1863575079744</v>
      </c>
      <c r="Z36" s="26">
        <f>Z9+Z13+Z14+Z17+Z18+Z19+Z22+Z27+Z32</f>
        <v>23832.612186128143</v>
      </c>
      <c r="AA36" s="26">
        <f>AA9+AA13+AA14+AA17+AA18+AA19+AA22+AA27+AA32</f>
        <v>28614.87038099584</v>
      </c>
      <c r="AB36" s="26">
        <v>-493.3218710879968</v>
      </c>
      <c r="AC36" s="26">
        <f>AC9+AC13+AC14+AC17+AC18+AC19+AC22+AC27+AC32</f>
        <v>28121.548509907843</v>
      </c>
      <c r="AD36" s="26">
        <f>AD9+AD13+AD14+AD17+AD18+AD19+AD22+AD27+AD32</f>
        <v>30006.800847454895</v>
      </c>
      <c r="AE36" s="26">
        <v>1690.1736239991847</v>
      </c>
      <c r="AF36" s="26">
        <f>AF9+AF13+AF14+AF17+AF18+AF19+AF22+AF27+AF32</f>
        <v>31696.974471454076</v>
      </c>
      <c r="AG36" s="26"/>
      <c r="AH36" s="16">
        <v>10</v>
      </c>
      <c r="AI36" s="14" t="s">
        <v>76</v>
      </c>
      <c r="AJ36" s="16">
        <v>10</v>
      </c>
      <c r="AK36" s="45" t="s">
        <v>117</v>
      </c>
      <c r="AL36" s="26">
        <f>AL9+AL13+AL14+AL17+AL18+AL19+AL22+AL27+AL32</f>
        <v>33534.0471157014</v>
      </c>
      <c r="AM36" s="26">
        <v>1987.2394318914046</v>
      </c>
      <c r="AN36" s="26">
        <f>AN9+AN13+AN14+AN17+AN18+AN19+AN22+AN27+AN32</f>
        <v>35521.28654759281</v>
      </c>
      <c r="AO36" s="26">
        <f>AO9+AO13+AO14+AO17+AO18+AO19+AO22+AO27+AO32</f>
        <v>38168.180543321796</v>
      </c>
      <c r="AP36" s="26">
        <v>-2206.6235289933124</v>
      </c>
      <c r="AQ36" s="26">
        <f>AQ9+AQ13+AQ14+AQ17+AQ18+AQ19+AQ22+AQ27+AQ32</f>
        <v>35961.557014328486</v>
      </c>
      <c r="AR36" s="26">
        <f>AR9+AR13+AR14+AR17+AR18+AR19+AR22+AR27+AR32</f>
        <v>34010.12280514787</v>
      </c>
      <c r="AS36" s="26">
        <v>2656.7567781269777</v>
      </c>
      <c r="AT36" s="26">
        <f>AT9+AT13+AT14+AT17+AT18+AT19+AT22+AT27+AT32</f>
        <v>36666.879583274844</v>
      </c>
      <c r="AU36" s="26">
        <f>AU9+AU13+AU14+AU17+AU18+AU19+AU22+AU27+AU32</f>
        <v>39442.010034803694</v>
      </c>
      <c r="AV36" s="26">
        <v>1974.2366730030171</v>
      </c>
      <c r="AW36" s="26">
        <f>AW9+AW13+AW14+AW17+AW18+AW19+AW22+AW27+AW32</f>
        <v>41416.24670780671</v>
      </c>
      <c r="AX36" s="26">
        <f>AX9+AX13+AX14+AX17+AX18+AX19+AX22+AX27+AX32</f>
        <v>55256.95285538648</v>
      </c>
      <c r="AY36" s="26">
        <v>-604.148987320455</v>
      </c>
      <c r="AZ36" s="26">
        <f>AZ9+AZ13+AZ14+AZ17+AZ18+AZ19+AZ22+AZ27+AZ32</f>
        <v>54652.803868066025</v>
      </c>
      <c r="BA36" s="26">
        <f>BA9+BA13+BA14+BA17+BA18+BA19+BA22+BA27+BA32</f>
        <v>52308.428657648314</v>
      </c>
      <c r="BB36" s="26">
        <v>-613.4667820313601</v>
      </c>
      <c r="BC36" s="26">
        <f>BC9+BC13+BC14+BC17+BC18+BC19+BC22+BC27+BC32</f>
        <v>51694.96187561696</v>
      </c>
      <c r="BD36" s="26">
        <f>BD9+BD13+BD14+BD17+BD18+BD19+BD22+BD27+BD32</f>
        <v>47480.30829993075</v>
      </c>
      <c r="BE36" s="26">
        <v>1882.9280273571712</v>
      </c>
      <c r="BF36" s="26">
        <f>BF9+BF13+BF14+BF17+BF18+BF19+BF22+BF27+BF32</f>
        <v>49363.236327287916</v>
      </c>
      <c r="BG36" s="26">
        <f>BG9+BG13+BG14+BG17+BG18+BG19+BG22+BG27+BG32</f>
        <v>44883.51677129993</v>
      </c>
      <c r="BH36" s="26">
        <v>3553.124515314096</v>
      </c>
      <c r="BI36" s="26">
        <f>BI9+BI13+BI14+BI17+BI18+BI19+BI22+BI27+BI32</f>
        <v>48436.64128661403</v>
      </c>
      <c r="BJ36" s="26">
        <f>BJ9+BJ13+BJ14+BJ17+BJ18+BJ19+BJ22+BJ27+BJ32</f>
        <v>55980.06370959263</v>
      </c>
      <c r="BK36" s="52">
        <v>2277.2546511351393</v>
      </c>
      <c r="BL36" s="26">
        <f>BL9+BL13+BL14+BL17+BL18+BL19+BL22+BL27+BL32</f>
        <v>58257.31836072777</v>
      </c>
      <c r="BM36" s="26">
        <f>BM9+BM13+BM14+BM17+BM18+BM19+BM22+BM27+BM32</f>
        <v>59675.19200022074</v>
      </c>
      <c r="BN36" s="26">
        <v>15553.169225382451</v>
      </c>
      <c r="BO36" s="26">
        <f>BO9+BO13+BO14+BO17+BO18+BO19+BO22+BO27+BO32</f>
        <v>75228.36122560319</v>
      </c>
      <c r="BP36" s="26"/>
      <c r="BQ36" s="13">
        <v>10</v>
      </c>
      <c r="BR36" s="14" t="s">
        <v>76</v>
      </c>
      <c r="BS36" s="16">
        <v>10</v>
      </c>
      <c r="BT36" s="45" t="s">
        <v>117</v>
      </c>
      <c r="BU36" s="26">
        <f>BU9+BU13+BU14+BU17+BU18+BU19+BU22+BU27+BU32</f>
        <v>62871.40275955504</v>
      </c>
      <c r="BV36" s="26">
        <v>9326.184503121389</v>
      </c>
      <c r="BW36" s="26">
        <f>BW9+BW13+BW14+BW17+BW18+BW19+BW22+BW27+BW32</f>
        <v>72197.58726267645</v>
      </c>
      <c r="BX36" s="26">
        <f>BX9+BX13+BX14+BX17+BX18+BX19+BX22+BX27+BX32</f>
        <v>71122.62810369921</v>
      </c>
      <c r="BY36" s="26">
        <v>9078.663284780456</v>
      </c>
      <c r="BZ36" s="26">
        <f>BZ9+BZ13+BZ14+BZ17+BZ18+BZ19+BZ22+BZ27+BZ32</f>
        <v>80201.29138847967</v>
      </c>
      <c r="CA36" s="26">
        <f>CA9+CA13+CA14+CA17+CA18+CA19+CA22+CA27+CA32</f>
        <v>75932.81798624914</v>
      </c>
      <c r="CB36" s="26">
        <v>-4740.186824859846</v>
      </c>
      <c r="CC36" s="26">
        <f>CC9+CC13+CC14+CC17+CC18+CC19+CC22+CC27+CC32</f>
        <v>71192.63116138929</v>
      </c>
      <c r="CD36" s="26">
        <f>CD9+CD13+CD14+CD17+CD18+CD19+CD22+CD27+CD32</f>
        <v>91945.61653695362</v>
      </c>
      <c r="CE36" s="26">
        <v>-3076.386926812652</v>
      </c>
      <c r="CF36" s="26">
        <f>CF9+CF13+CF14+CF17+CF18+CF19+CF22+CF27+CF32</f>
        <v>88869.22961014097</v>
      </c>
      <c r="CG36" s="26">
        <f>CG9+CG13+CG14+CG17+CG18+CG19+CG22+CG27+CG32</f>
        <v>115103.2118612361</v>
      </c>
      <c r="CH36" s="26">
        <v>16472</v>
      </c>
      <c r="CI36" s="26">
        <f>CI9+CI13+CI14+CI17+CI18+CI19+CI22+CI27+CI32</f>
        <v>131575.21186123608</v>
      </c>
      <c r="CJ36" s="26"/>
      <c r="CK36" s="13">
        <v>10</v>
      </c>
      <c r="CL36" s="14" t="s">
        <v>76</v>
      </c>
      <c r="CM36" s="53"/>
    </row>
  </sheetData>
  <sheetProtection/>
  <mergeCells count="54">
    <mergeCell ref="CG3:CI3"/>
    <mergeCell ref="BS4:BT7"/>
    <mergeCell ref="BU4:BW4"/>
    <mergeCell ref="BX4:BZ4"/>
    <mergeCell ref="CA4:CC4"/>
    <mergeCell ref="CD4:CF4"/>
    <mergeCell ref="CG4:CI4"/>
    <mergeCell ref="A1:Q1"/>
    <mergeCell ref="R1:AI1"/>
    <mergeCell ref="AJ1:AZ1"/>
    <mergeCell ref="A4:B7"/>
    <mergeCell ref="R4:T4"/>
    <mergeCell ref="R3:T3"/>
    <mergeCell ref="AR4:AT4"/>
    <mergeCell ref="AJ4:AK7"/>
    <mergeCell ref="U4:W4"/>
    <mergeCell ref="AH4:AI7"/>
    <mergeCell ref="AD4:AF4"/>
    <mergeCell ref="X4:Z4"/>
    <mergeCell ref="AA4:AC4"/>
    <mergeCell ref="AX3:AZ3"/>
    <mergeCell ref="AX4:AZ4"/>
    <mergeCell ref="AL4:AN4"/>
    <mergeCell ref="AO4:AQ4"/>
    <mergeCell ref="AU4:AW4"/>
    <mergeCell ref="BA1:BR1"/>
    <mergeCell ref="R2:AI2"/>
    <mergeCell ref="AJ2:AZ2"/>
    <mergeCell ref="BA2:BR2"/>
    <mergeCell ref="BA3:BC3"/>
    <mergeCell ref="BA4:BC4"/>
    <mergeCell ref="BD4:BF4"/>
    <mergeCell ref="BG4:BI4"/>
    <mergeCell ref="BQ4:BR7"/>
    <mergeCell ref="CK4:CL7"/>
    <mergeCell ref="CK8:CL8"/>
    <mergeCell ref="A8:B8"/>
    <mergeCell ref="AH8:AI8"/>
    <mergeCell ref="AJ8:AK8"/>
    <mergeCell ref="BQ8:BR8"/>
    <mergeCell ref="BS8:BT8"/>
    <mergeCell ref="BJ4:BL4"/>
    <mergeCell ref="BM4:BO4"/>
    <mergeCell ref="A2:Q2"/>
    <mergeCell ref="C4:E4"/>
    <mergeCell ref="F4:H4"/>
    <mergeCell ref="I4:K4"/>
    <mergeCell ref="L4:N4"/>
    <mergeCell ref="O4:Q4"/>
    <mergeCell ref="O3:Q3"/>
    <mergeCell ref="BS2:CC2"/>
    <mergeCell ref="BS1:CB1"/>
    <mergeCell ref="CD1:CL1"/>
    <mergeCell ref="CD2:CL2"/>
  </mergeCells>
  <printOptions horizontalCentered="1"/>
  <pageMargins left="0.75" right="0.75" top="1" bottom="1" header="0.5" footer="0.5"/>
  <pageSetup firstPageNumber="204" useFirstPageNumber="1" horizontalDpi="600" verticalDpi="600" orientation="portrait" pageOrder="overThenDown" paperSize="9" scale="64" r:id="rId1"/>
  <headerFooter alignWithMargins="0">
    <oddHeader>&amp;R&amp;"Arial Narrow,Regular"&amp;14&amp;P</oddHeader>
  </headerFooter>
  <colBreaks count="5" manualBreakCount="5">
    <brk id="17" max="65535" man="1"/>
    <brk id="35" max="65535" man="1"/>
    <brk id="52" max="65535" man="1"/>
    <brk id="70" max="35" man="1"/>
    <brk id="81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S. Sastry</dc:creator>
  <cp:keywords/>
  <dc:description/>
  <cp:lastModifiedBy>Mr S K Mittal</cp:lastModifiedBy>
  <cp:lastPrinted>2011-12-09T07:05:16Z</cp:lastPrinted>
  <dcterms:created xsi:type="dcterms:W3CDTF">2007-02-26T07:28:31Z</dcterms:created>
  <dcterms:modified xsi:type="dcterms:W3CDTF">2011-12-09T07:05:47Z</dcterms:modified>
  <cp:category/>
  <cp:version/>
  <cp:contentType/>
  <cp:contentStatus/>
</cp:coreProperties>
</file>