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136" sheetId="1" r:id="rId1"/>
    <sheet name="Sheet1" sheetId="2" r:id="rId2"/>
  </sheets>
  <definedNames>
    <definedName name="_xlnm.Print_Area" localSheetId="0">'Page136'!$A$1:$M$330</definedName>
  </definedNames>
  <calcPr fullCalcOnLoad="1"/>
</workbook>
</file>

<file path=xl/sharedStrings.xml><?xml version="1.0" encoding="utf-8"?>
<sst xmlns="http://schemas.openxmlformats.org/spreadsheetml/2006/main" count="602" uniqueCount="186">
  <si>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</si>
  <si>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</si>
  <si>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</si>
  <si>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</si>
  <si>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</si>
  <si>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</si>
  <si>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</si>
  <si>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</si>
  <si>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</si>
  <si>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</si>
  <si>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</si>
  <si>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</si>
  <si>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</si>
  <si>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</si>
  <si>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</si>
  <si>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</si>
  <si>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</si>
  <si>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</si>
  <si>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</si>
  <si>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</si>
  <si>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</si>
  <si>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</si>
  <si>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</si>
  <si>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</si>
  <si>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Public Finance</t>
  </si>
  <si>
    <t>eva¶a</t>
  </si>
  <si>
    <t xml:space="preserve"> Total revenue &amp; capital recpts. (1)</t>
  </si>
  <si>
    <r>
      <t xml:space="preserve">kÚla )aeptayaaö </t>
    </r>
    <r>
      <rPr>
        <b/>
        <sz val="10"/>
        <rFont val="Arial"/>
        <family val="2"/>
      </rPr>
      <t>(</t>
    </r>
    <r>
      <rPr>
        <b/>
        <sz val="10"/>
        <rFont val="xdvng"/>
        <family val="0"/>
      </rPr>
      <t>rajasva Aaór paÜöjaigata</t>
    </r>
    <r>
      <rPr>
        <b/>
        <sz val="10"/>
        <rFont val="Arial"/>
        <family val="2"/>
      </rPr>
      <t>)</t>
    </r>
    <r>
      <rPr>
        <b/>
        <sz val="10"/>
        <rFont val="xdvng"/>
        <family val="0"/>
      </rPr>
      <t xml:space="preserve"> </t>
    </r>
    <r>
      <rPr>
        <b/>
        <sz val="10"/>
        <rFont val="Arial"/>
        <family val="2"/>
      </rPr>
      <t>(1)</t>
    </r>
  </si>
  <si>
    <t>( Total of 1.1 to 1.5)</t>
  </si>
  <si>
    <r>
      <t xml:space="preserve">( </t>
    </r>
    <r>
      <rPr>
        <b/>
        <sz val="10"/>
        <rFont val="xdvng"/>
        <family val="0"/>
      </rPr>
      <t xml:space="preserve">ja&lt;_ </t>
    </r>
    <r>
      <rPr>
        <b/>
        <sz val="10"/>
        <rFont val="Arial"/>
        <family val="2"/>
      </rPr>
      <t>1.1</t>
    </r>
    <r>
      <rPr>
        <b/>
        <sz val="10"/>
        <rFont val="xdvng"/>
        <family val="0"/>
      </rPr>
      <t xml:space="preserve"> sañ </t>
    </r>
    <r>
      <rPr>
        <b/>
        <sz val="10"/>
        <rFont val="Arial"/>
        <family val="2"/>
      </rPr>
      <t>1.5</t>
    </r>
    <r>
      <rPr>
        <b/>
        <sz val="10"/>
        <rFont val="xdvng"/>
        <family val="0"/>
      </rPr>
      <t xml:space="preserve"> tak</t>
    </r>
    <r>
      <rPr>
        <b/>
        <sz val="10"/>
        <rFont val="Arial"/>
        <family val="2"/>
      </rPr>
      <t xml:space="preserve">  )</t>
    </r>
  </si>
  <si>
    <r>
      <t xml:space="preserve">1.1 </t>
    </r>
    <r>
      <rPr>
        <b/>
        <sz val="10"/>
        <rFont val="xdvng"/>
        <family val="0"/>
      </rPr>
      <t>saimaa SaÚlk</t>
    </r>
  </si>
  <si>
    <r>
      <t xml:space="preserve">1.3 </t>
    </r>
    <r>
      <rPr>
        <b/>
        <sz val="10"/>
        <rFont val="xdvng"/>
        <family val="0"/>
      </rPr>
      <t>enagama kr</t>
    </r>
  </si>
  <si>
    <r>
      <t xml:space="preserve">1.5 </t>
    </r>
    <r>
      <rPr>
        <b/>
        <sz val="10"/>
        <rFont val="xdvng"/>
        <family val="0"/>
      </rPr>
      <t>Anya )aeptayaaö</t>
    </r>
  </si>
  <si>
    <t>L=ksr % egkys[kk &amp; fu;U=d] O;; foHkkx] foÙk ea=ky;A</t>
  </si>
  <si>
    <r>
      <t xml:space="preserve">1.2 </t>
    </r>
    <r>
      <rPr>
        <b/>
        <sz val="10"/>
        <rFont val="xdvng"/>
        <family val="0"/>
      </rPr>
      <t xml:space="preserve"> utpaadna SaÚlk</t>
    </r>
  </si>
  <si>
    <r>
      <t xml:space="preserve">1.4 </t>
    </r>
    <r>
      <rPr>
        <b/>
        <sz val="10"/>
        <rFont val="xdvng"/>
        <family val="0"/>
      </rPr>
      <t xml:space="preserve">Aaya  kr </t>
    </r>
  </si>
  <si>
    <t>Revenue expenditure</t>
  </si>
  <si>
    <t>rajasva vyaya</t>
  </si>
  <si>
    <t>Capital expenditure</t>
  </si>
  <si>
    <t>paÜöjaigata vyaya</t>
  </si>
  <si>
    <t xml:space="preserve"> 1.1 Customs duties</t>
  </si>
  <si>
    <t>1.2 Excise duties</t>
  </si>
  <si>
    <t>1.3 Corporate tax</t>
  </si>
  <si>
    <t>1.4 Income tax</t>
  </si>
  <si>
    <t>1.5 Other receipts</t>
  </si>
  <si>
    <t>Table No.14.1 :  Receipts of Central Government</t>
  </si>
  <si>
    <r>
      <t xml:space="preserve">saarNai saöKyaa </t>
    </r>
    <r>
      <rPr>
        <b/>
        <sz val="14"/>
        <color indexed="17"/>
        <rFont val="Arial"/>
        <family val="2"/>
      </rPr>
      <t>14.1</t>
    </r>
    <r>
      <rPr>
        <b/>
        <sz val="14"/>
        <color indexed="17"/>
        <rFont val="Arial Black"/>
        <family val="2"/>
      </rPr>
      <t xml:space="preserve"> : </t>
    </r>
    <r>
      <rPr>
        <b/>
        <sz val="14"/>
        <color indexed="17"/>
        <rFont val="xdvng"/>
        <family val="0"/>
      </rPr>
      <t>kñndÒiya sarkar ki Aaya</t>
    </r>
  </si>
  <si>
    <t>Source:Controller General of Accounts, Department of Expenditure, Ministry of Finance.</t>
  </si>
  <si>
    <t>Source:Controller General of Accounts,Department of Expenditure, Ministry of Finance.</t>
  </si>
  <si>
    <t>vçsy</t>
  </si>
  <si>
    <t>ebZ</t>
  </si>
  <si>
    <t>twu</t>
  </si>
  <si>
    <t>tqykbZ</t>
  </si>
  <si>
    <t>vxLr</t>
  </si>
  <si>
    <t>flrEcj</t>
  </si>
  <si>
    <t>vDrwcj</t>
  </si>
  <si>
    <t>uoEcj</t>
  </si>
  <si>
    <t>fnlEcj</t>
  </si>
  <si>
    <t>tuojh</t>
  </si>
  <si>
    <t>Qjojh</t>
  </si>
  <si>
    <t>ekpZ</t>
  </si>
  <si>
    <r>
      <t>*</t>
    </r>
    <r>
      <rPr>
        <b/>
        <sz val="10"/>
        <rFont val="xdvng"/>
        <family val="0"/>
      </rPr>
      <t xml:space="preserve">erzavaý baóök mañö SaÚ¹ jamaa Rak evaBaaga </t>
    </r>
    <r>
      <rPr>
        <b/>
        <sz val="12"/>
        <rFont val="AAGautam"/>
        <family val="1"/>
      </rPr>
      <t>dh</t>
    </r>
    <r>
      <rPr>
        <b/>
        <sz val="12"/>
        <rFont val="xdvng"/>
        <family val="0"/>
      </rPr>
      <t xml:space="preserve"> </t>
    </r>
    <r>
      <rPr>
        <b/>
        <sz val="10"/>
        <rFont val="xdvng"/>
        <family val="0"/>
      </rPr>
      <t>raeSa</t>
    </r>
  </si>
  <si>
    <r>
      <t>*</t>
    </r>
    <r>
      <rPr>
        <b/>
        <sz val="10"/>
        <rFont val="xdvng"/>
        <family val="0"/>
      </rPr>
      <t xml:space="preserve">erzavaý baóök mañö SaÚ¹ jamaa saöcaar evaBaaga </t>
    </r>
    <r>
      <rPr>
        <b/>
        <sz val="12"/>
        <rFont val="AAGautam"/>
        <family val="1"/>
      </rPr>
      <t>dh</t>
    </r>
    <r>
      <rPr>
        <b/>
        <sz val="10"/>
        <rFont val="xdvng"/>
        <family val="0"/>
      </rPr>
      <t xml:space="preserve"> raeSa</t>
    </r>
  </si>
  <si>
    <r>
      <t>*</t>
    </r>
    <r>
      <rPr>
        <b/>
        <sz val="10"/>
        <rFont val="xdvng"/>
        <family val="0"/>
      </rPr>
      <t>erzavýa baóök mañö SaÚ¹ jamaa rñla evaBaaga</t>
    </r>
    <r>
      <rPr>
        <b/>
        <sz val="10"/>
        <rFont val="AAGautam"/>
        <family val="1"/>
      </rPr>
      <t xml:space="preserve"> </t>
    </r>
    <r>
      <rPr>
        <b/>
        <sz val="12"/>
        <rFont val="AAGautam"/>
        <family val="1"/>
      </rPr>
      <t>dh</t>
    </r>
    <r>
      <rPr>
        <b/>
        <sz val="12"/>
        <rFont val="xdvng"/>
        <family val="0"/>
      </rPr>
      <t xml:space="preserve"> </t>
    </r>
    <r>
      <rPr>
        <b/>
        <sz val="10"/>
        <rFont val="xdvng"/>
        <family val="0"/>
      </rPr>
      <t>raeSa</t>
    </r>
  </si>
  <si>
    <t>..</t>
  </si>
  <si>
    <t xml:space="preserve">   2010-11</t>
  </si>
  <si>
    <r>
      <t>(</t>
    </r>
    <r>
      <rPr>
        <sz val="10"/>
        <rFont val="Rupee Foradian"/>
        <family val="2"/>
      </rPr>
      <t xml:space="preserve">` </t>
    </r>
    <r>
      <rPr>
        <sz val="10"/>
        <rFont val="Times New Roman"/>
        <family val="1"/>
      </rPr>
      <t>Ten Mn.</t>
    </r>
    <r>
      <rPr>
        <sz val="10"/>
        <rFont val="Arial"/>
        <family val="2"/>
      </rPr>
      <t>/</t>
    </r>
    <r>
      <rPr>
        <sz val="10"/>
        <rFont val="xdvng"/>
        <family val="0"/>
      </rPr>
      <t xml:space="preserve">krañ_ </t>
    </r>
    <r>
      <rPr>
        <sz val="10"/>
        <rFont val="Rupee Foradian"/>
        <family val="2"/>
      </rPr>
      <t>`</t>
    </r>
    <r>
      <rPr>
        <sz val="10"/>
        <rFont val="Arial"/>
        <family val="2"/>
      </rPr>
      <t>)</t>
    </r>
  </si>
  <si>
    <t>-14747</t>
  </si>
  <si>
    <t>-18689</t>
  </si>
  <si>
    <t>-2357</t>
  </si>
  <si>
    <t>-20369</t>
  </si>
  <si>
    <t>-19732</t>
  </si>
  <si>
    <t>-3151</t>
  </si>
  <si>
    <t>foÙk</t>
  </si>
  <si>
    <t xml:space="preserve"> Public Finance</t>
  </si>
  <si>
    <t>vkarfjd ½.k (tek)(,)</t>
  </si>
  <si>
    <t>ckg; ½.k (tek)(ch)</t>
  </si>
  <si>
    <t xml:space="preserve">Public debt incurred: Total </t>
  </si>
  <si>
    <t>[kpZ fd;k gqvk lkoZtfud ¿.k % tksM+</t>
  </si>
  <si>
    <t>Internal Debt (Debit)</t>
  </si>
  <si>
    <t>vkarfjd ½.k (ukes)</t>
  </si>
  <si>
    <t>External  Debt (Debit)</t>
  </si>
  <si>
    <t>ckg; ½.k(ukes)</t>
  </si>
  <si>
    <t>Public debt discharged: Total</t>
  </si>
  <si>
    <t>mUeksfnr lkoZtfud ¿.k % tksM+</t>
  </si>
  <si>
    <t>Small Saving  PF  Etc(Debit) (c)</t>
  </si>
  <si>
    <t>y?kq cpr Hkfo"; fuf/k(ukes)(lh)</t>
  </si>
  <si>
    <t>Source: Controller General of Accounts, Department of Expenditure, Ministry of Finance.</t>
  </si>
  <si>
    <t>L=ksr % egkys[kk &amp;fu;U=d] O;; foHkkx] foÙk ea=ky;A</t>
  </si>
  <si>
    <t>(1) Monthly figures are provisional and relate to current transactions only.</t>
  </si>
  <si>
    <t>(1) ekfld vkadM+s vufUre gSa vkSj dsoy pkyw laO;ogkjksa lslacafèkr gSaA</t>
  </si>
  <si>
    <t>(a) Batching, lubricant &amp; mineral oils(1)</t>
  </si>
  <si>
    <r>
      <t>(</t>
    </r>
    <r>
      <rPr>
        <b/>
        <sz val="10"/>
        <rFont val="xdvng"/>
        <family val="0"/>
      </rPr>
      <t>k</t>
    </r>
    <r>
      <rPr>
        <b/>
        <sz val="10"/>
        <rFont val="Arial"/>
        <family val="2"/>
      </rPr>
      <t>)</t>
    </r>
    <r>
      <rPr>
        <b/>
        <sz val="10"/>
        <rFont val="xdvng"/>
        <family val="0"/>
      </rPr>
      <t xml:space="preserve"> </t>
    </r>
    <r>
      <rPr>
        <b/>
        <sz val="10"/>
        <rFont val="xdvng"/>
        <family val="0"/>
      </rPr>
      <t xml:space="preserve">b&gt;ecaöga sn&lt;hk Ovaö Kaenaja t&lt;la </t>
    </r>
    <r>
      <rPr>
        <b/>
        <sz val="10"/>
        <rFont val="Times New Roman"/>
        <family val="1"/>
      </rPr>
      <t>(1)</t>
    </r>
  </si>
  <si>
    <t>(b) Pharmaceutical products (2)</t>
  </si>
  <si>
    <r>
      <t>(</t>
    </r>
    <r>
      <rPr>
        <b/>
        <sz val="10"/>
        <rFont val="xdvng"/>
        <family val="0"/>
      </rPr>
      <t>Ka</t>
    </r>
    <r>
      <rPr>
        <b/>
        <sz val="10"/>
        <rFont val="Arial"/>
        <family val="2"/>
      </rPr>
      <t xml:space="preserve">) </t>
    </r>
    <r>
      <rPr>
        <b/>
        <sz val="10"/>
        <rFont val="xdvng"/>
        <family val="0"/>
      </rPr>
      <t>A&gt;\aeDa utpaad</t>
    </r>
    <r>
      <rPr>
        <b/>
        <sz val="10"/>
        <rFont val="xdvng"/>
        <family val="0"/>
      </rPr>
      <t xml:space="preserve"> </t>
    </r>
    <r>
      <rPr>
        <b/>
        <sz val="10"/>
        <rFont val="Arial"/>
        <family val="2"/>
      </rPr>
      <t>(2)</t>
    </r>
  </si>
  <si>
    <t>( c) Machinery</t>
  </si>
  <si>
    <r>
      <t>(</t>
    </r>
    <r>
      <rPr>
        <b/>
        <sz val="10"/>
        <rFont val="xdvng"/>
        <family val="0"/>
      </rPr>
      <t>ga</t>
    </r>
    <r>
      <rPr>
        <b/>
        <sz val="10"/>
        <rFont val="Arial"/>
        <family val="2"/>
      </rPr>
      <t xml:space="preserve"> )</t>
    </r>
    <r>
      <rPr>
        <b/>
        <sz val="10"/>
        <rFont val="xdvng"/>
        <family val="0"/>
      </rPr>
      <t>maSain&lt;ö</t>
    </r>
  </si>
  <si>
    <t>(d) Iron and steel</t>
  </si>
  <si>
    <r>
      <t>(</t>
    </r>
    <r>
      <rPr>
        <b/>
        <sz val="10"/>
        <rFont val="xdvng"/>
        <family val="0"/>
      </rPr>
      <t>Ga</t>
    </r>
    <r>
      <rPr>
        <b/>
        <sz val="10"/>
        <rFont val="Arial"/>
        <family val="2"/>
      </rPr>
      <t xml:space="preserve"> ) </t>
    </r>
    <r>
      <rPr>
        <b/>
        <sz val="10"/>
        <rFont val="xdvng"/>
        <family val="0"/>
      </rPr>
      <t>la&lt;ha A&gt;r Espaata</t>
    </r>
  </si>
  <si>
    <r>
      <t>(</t>
    </r>
    <r>
      <rPr>
        <b/>
        <sz val="10"/>
        <rFont val="xdvng"/>
        <family val="0"/>
      </rPr>
      <t>C</t>
    </r>
    <r>
      <rPr>
        <b/>
        <sz val="10"/>
        <rFont val="Arial"/>
        <family val="2"/>
      </rPr>
      <t xml:space="preserve"> ) </t>
    </r>
    <r>
      <rPr>
        <b/>
        <sz val="10"/>
        <rFont val="xdvng"/>
        <family val="0"/>
      </rPr>
      <t>ma&lt;Xr gaa_i Ovaö paÚz&lt;þ</t>
    </r>
  </si>
  <si>
    <r>
      <t>(</t>
    </r>
    <r>
      <rPr>
        <b/>
        <sz val="10"/>
        <rFont val="xdvng"/>
        <family val="0"/>
      </rPr>
      <t>ja</t>
    </r>
    <r>
      <rPr>
        <b/>
        <sz val="10"/>
        <rFont val="Arial"/>
        <family val="2"/>
      </rPr>
      <t xml:space="preserve"> ) </t>
    </r>
    <r>
      <rPr>
        <b/>
        <sz val="10"/>
        <rFont val="xdvng"/>
        <family val="0"/>
      </rPr>
      <t>Anya utpaad</t>
    </r>
  </si>
  <si>
    <t xml:space="preserve">Source: Directorate of Data Management, Central Excise &amp; Customs. </t>
  </si>
  <si>
    <t>L=ksr % vkadMk izca/ku  funs'kky;] dsUnzh; mRiknu rFkk lhek 'kqYdA</t>
  </si>
  <si>
    <t>Total export duty incl. cess (Gross)</t>
  </si>
  <si>
    <t>Other receipts (gross)</t>
  </si>
  <si>
    <t>Total central excise (Gross)</t>
  </si>
  <si>
    <r>
      <t xml:space="preserve">kÚlaÏ kñndÔiya utpaadnaÏ SaÚlk </t>
    </r>
    <r>
      <rPr>
        <b/>
        <sz val="12"/>
        <rFont val="Arial"/>
        <family val="2"/>
      </rPr>
      <t>(</t>
    </r>
    <r>
      <rPr>
        <b/>
        <sz val="12"/>
        <rFont val="xdvng"/>
        <family val="0"/>
      </rPr>
      <t>sakla</t>
    </r>
    <r>
      <rPr>
        <b/>
        <sz val="12"/>
        <rFont val="Arial"/>
        <family val="2"/>
      </rPr>
      <t>)</t>
    </r>
  </si>
  <si>
    <r>
      <t>(</t>
    </r>
    <r>
      <rPr>
        <b/>
        <sz val="12"/>
        <rFont val="xdvng"/>
        <family val="0"/>
      </rPr>
      <t>k</t>
    </r>
    <r>
      <rPr>
        <b/>
        <sz val="12"/>
        <rFont val="Arial"/>
        <family val="2"/>
      </rPr>
      <t xml:space="preserve"> ) </t>
    </r>
    <r>
      <rPr>
        <b/>
        <sz val="12"/>
        <rFont val="xdvng"/>
        <family val="0"/>
      </rPr>
      <t xml:space="preserve">sañ </t>
    </r>
    <r>
      <rPr>
        <b/>
        <sz val="12"/>
        <rFont val="Arial"/>
        <family val="2"/>
      </rPr>
      <t>(</t>
    </r>
    <r>
      <rPr>
        <b/>
        <sz val="12"/>
        <rFont val="xdvng"/>
        <family val="0"/>
      </rPr>
      <t>Z</t>
    </r>
    <r>
      <rPr>
        <b/>
        <sz val="12"/>
        <rFont val="Arial"/>
        <family val="2"/>
      </rPr>
      <t>)</t>
    </r>
    <r>
      <rPr>
        <b/>
        <sz val="12"/>
        <rFont val="xdvng"/>
        <family val="0"/>
      </rPr>
      <t xml:space="preserve"> tak ka ja&lt;_</t>
    </r>
  </si>
  <si>
    <t>(a)Mineral oils</t>
  </si>
  <si>
    <r>
      <t>(</t>
    </r>
    <r>
      <rPr>
        <b/>
        <sz val="10"/>
        <rFont val="xdvng"/>
        <family val="0"/>
      </rPr>
      <t>k</t>
    </r>
    <r>
      <rPr>
        <b/>
        <sz val="10"/>
        <rFont val="Arial"/>
        <family val="2"/>
      </rPr>
      <t xml:space="preserve">) </t>
    </r>
    <r>
      <rPr>
        <b/>
        <sz val="10"/>
        <rFont val="xdvng"/>
        <family val="0"/>
      </rPr>
      <t xml:space="preserve">KaenajaÏ t&lt;laÏ </t>
    </r>
  </si>
  <si>
    <t>(b)Sugar</t>
  </si>
  <si>
    <r>
      <t>(</t>
    </r>
    <r>
      <rPr>
        <b/>
        <sz val="10"/>
        <rFont val="xdvng"/>
        <family val="0"/>
      </rPr>
      <t>Ka</t>
    </r>
    <r>
      <rPr>
        <b/>
        <sz val="10"/>
        <rFont val="Arial"/>
        <family val="2"/>
      </rPr>
      <t xml:space="preserve"> ) </t>
    </r>
    <r>
      <rPr>
        <b/>
        <sz val="10"/>
        <rFont val="xdvng"/>
        <family val="0"/>
      </rPr>
      <t>cainai</t>
    </r>
  </si>
  <si>
    <r>
      <t>(</t>
    </r>
    <r>
      <rPr>
        <b/>
        <sz val="10"/>
        <rFont val="xdvng"/>
        <family val="0"/>
      </rPr>
      <t>Ga</t>
    </r>
    <r>
      <rPr>
        <b/>
        <sz val="10"/>
        <rFont val="Arial"/>
        <family val="2"/>
      </rPr>
      <t xml:space="preserve"> ) </t>
    </r>
    <r>
      <rPr>
        <b/>
        <sz val="10"/>
        <rFont val="xdvng"/>
        <family val="0"/>
      </rPr>
      <t>XayarÏ taTaa ®Üb&lt;ö</t>
    </r>
  </si>
  <si>
    <r>
      <t>(</t>
    </r>
    <r>
      <rPr>
        <b/>
        <sz val="10"/>
        <rFont val="xdvng"/>
        <family val="0"/>
      </rPr>
      <t>_</t>
    </r>
    <r>
      <rPr>
        <b/>
        <sz val="10"/>
        <rFont val="Arial"/>
        <family val="2"/>
      </rPr>
      <t xml:space="preserve"> ) </t>
    </r>
    <r>
      <rPr>
        <b/>
        <sz val="10"/>
        <rFont val="xdvng"/>
        <family val="0"/>
      </rPr>
      <t>tambaakÜ taTaa uskñ utpaadÏ</t>
    </r>
  </si>
  <si>
    <r>
      <t>(</t>
    </r>
    <r>
      <rPr>
        <b/>
        <sz val="10"/>
        <rFont val="xdvng"/>
        <family val="0"/>
      </rPr>
      <t>ca</t>
    </r>
    <r>
      <rPr>
        <b/>
        <sz val="10"/>
        <rFont val="Arial"/>
        <family val="2"/>
      </rPr>
      <t xml:space="preserve"> ) </t>
    </r>
    <r>
      <rPr>
        <b/>
        <sz val="10"/>
        <rFont val="xdvng"/>
        <family val="0"/>
      </rPr>
      <t>kagajaÏ taTaa usakñ utpaadÏ</t>
    </r>
  </si>
  <si>
    <t>Contd...</t>
  </si>
  <si>
    <t>Source: Directorate of Data Management Central Excise &amp; Customs.</t>
  </si>
  <si>
    <t>2011-12</t>
  </si>
  <si>
    <t>-5088</t>
  </si>
  <si>
    <t>2012-13</t>
  </si>
  <si>
    <t xml:space="preserve">                                                                                                                                                                                                                                                                                                                                                                                                                                                                                                                                                                                                                                                                                                                                                                                                                                                                                                                                                                                                                                                                                                  </t>
  </si>
  <si>
    <t>2013-14</t>
  </si>
  <si>
    <t>1-vkadM+s vf[ky Hkkjrh; dsUnzh; ljdkj ys[kk ls lacaf/kr gS ftuesa jsyos] Mkd&amp;rkj rFkk j{kk lfEefyr gSaA</t>
  </si>
  <si>
    <t>1-Figures relate to All India Central Government inclusive of Railways, Posts and Telegraphs and Defence.</t>
  </si>
  <si>
    <t>Data for the month of March 2013 yet to be finalised.</t>
  </si>
  <si>
    <t xml:space="preserve">Total </t>
  </si>
  <si>
    <t>(c) Tyres &amp; tubes</t>
  </si>
  <si>
    <t>(d) Tobacco &amp; its products</t>
  </si>
  <si>
    <t>(e) Paper &amp; its products</t>
  </si>
  <si>
    <t>(f) Cement</t>
  </si>
  <si>
    <t>(g) Motor vehicles</t>
  </si>
  <si>
    <t>(h) Iron &amp; steel and their products</t>
  </si>
  <si>
    <t>(i) Other commodities</t>
  </si>
  <si>
    <t>Total of (a) to (i)</t>
  </si>
  <si>
    <t>(f) Motor vehicles &amp; parts</t>
  </si>
  <si>
    <t>(g) Other commodities</t>
  </si>
  <si>
    <t>Total import duty (Gross)Total of (a) to (g)</t>
  </si>
  <si>
    <t xml:space="preserve">                                                                  Public Finance</t>
  </si>
  <si>
    <r>
      <t xml:space="preserve">                 saarNai saöKyaa </t>
    </r>
    <r>
      <rPr>
        <b/>
        <sz val="14"/>
        <color indexed="17"/>
        <rFont val="Arial"/>
        <family val="2"/>
      </rPr>
      <t>14.5</t>
    </r>
    <r>
      <rPr>
        <b/>
        <sz val="14"/>
        <color indexed="17"/>
        <rFont val="xdvng"/>
        <family val="0"/>
      </rPr>
      <t xml:space="preserve"> </t>
    </r>
    <r>
      <rPr>
        <b/>
        <sz val="16"/>
        <color indexed="17"/>
        <rFont val="AAGautam"/>
        <family val="1"/>
      </rPr>
      <t>dsUnzh;</t>
    </r>
    <r>
      <rPr>
        <b/>
        <sz val="14"/>
        <color indexed="17"/>
        <rFont val="xdvng"/>
        <family val="0"/>
      </rPr>
      <t xml:space="preserve"> utpaadna SaÚlk s&lt; )aepta </t>
    </r>
    <r>
      <rPr>
        <b/>
        <sz val="14"/>
        <color indexed="17"/>
        <rFont val="Times New Roman"/>
        <family val="1"/>
      </rPr>
      <t xml:space="preserve">- </t>
    </r>
    <r>
      <rPr>
        <b/>
        <sz val="14"/>
        <color indexed="17"/>
        <rFont val="xdvng"/>
        <family val="0"/>
      </rPr>
      <t>samaapta</t>
    </r>
  </si>
  <si>
    <t xml:space="preserve">                                      Table No. 14.5-    Yield from Central Excise Duties-Concld.</t>
  </si>
  <si>
    <t xml:space="preserve">                                     Table No.14.5 :  Yield from Central Excise Duties</t>
  </si>
  <si>
    <r>
      <t xml:space="preserve">                  saarNai saöKyaa </t>
    </r>
    <r>
      <rPr>
        <b/>
        <sz val="14"/>
        <color indexed="17"/>
        <rFont val="Arial"/>
        <family val="2"/>
      </rPr>
      <t xml:space="preserve">14.5 : </t>
    </r>
    <r>
      <rPr>
        <b/>
        <sz val="16"/>
        <color indexed="17"/>
        <rFont val="AAGautam"/>
        <family val="1"/>
      </rPr>
      <t>dsUnzh;</t>
    </r>
    <r>
      <rPr>
        <b/>
        <sz val="14"/>
        <color indexed="17"/>
        <rFont val="xdvng"/>
        <family val="0"/>
      </rPr>
      <t xml:space="preserve"> utpaadnaÏ SaÚlk s&lt; )aepta</t>
    </r>
  </si>
  <si>
    <t xml:space="preserve">                                         Table No 14.3  Public Debt of Central Government (1)</t>
  </si>
  <si>
    <r>
      <t xml:space="preserve">                          lkj.kh la[;k </t>
    </r>
    <r>
      <rPr>
        <b/>
        <sz val="14"/>
        <color indexed="17"/>
        <rFont val="Times New Roman"/>
        <family val="1"/>
      </rPr>
      <t>14.3</t>
    </r>
    <r>
      <rPr>
        <b/>
        <sz val="18"/>
        <color indexed="17"/>
        <rFont val="AAGautam"/>
        <family val="1"/>
      </rPr>
      <t xml:space="preserve"> dsUåh; ljdkj dk lkoZtfud ¿.k (1)</t>
    </r>
  </si>
  <si>
    <r>
      <t xml:space="preserve">                 saarNai saöKyaa </t>
    </r>
    <r>
      <rPr>
        <b/>
        <sz val="14"/>
        <color indexed="17"/>
        <rFont val="Arial"/>
        <family val="2"/>
      </rPr>
      <t>14.2</t>
    </r>
    <r>
      <rPr>
        <b/>
        <sz val="14"/>
        <color indexed="17"/>
        <rFont val="xdvng"/>
        <family val="0"/>
      </rPr>
      <t xml:space="preserve"> kñndÒiya sarkar ka vyaya</t>
    </r>
  </si>
  <si>
    <t xml:space="preserve">                                   Table No.14.2     :  Expenditure of Central Government</t>
  </si>
  <si>
    <t>March</t>
  </si>
  <si>
    <t>June</t>
  </si>
  <si>
    <t>July</t>
  </si>
  <si>
    <t>Sepy</t>
  </si>
  <si>
    <r>
      <t>Anya vasaÜelayaaö</t>
    </r>
    <r>
      <rPr>
        <b/>
        <sz val="10"/>
        <rFont val="Arial"/>
        <family val="2"/>
      </rPr>
      <t xml:space="preserve"> (</t>
    </r>
    <r>
      <rPr>
        <b/>
        <sz val="10"/>
        <rFont val="xdvng"/>
        <family val="0"/>
      </rPr>
      <t>sakla</t>
    </r>
    <r>
      <rPr>
        <b/>
        <sz val="10"/>
        <rFont val="Arial"/>
        <family val="2"/>
      </rPr>
      <t>)</t>
    </r>
  </si>
  <si>
    <t xml:space="preserve">                                       Table No 14.4-   Yield from Customs Import Duties</t>
  </si>
  <si>
    <r>
      <t xml:space="preserve">                kÚla Aayaata SaÚlk</t>
    </r>
    <r>
      <rPr>
        <b/>
        <sz val="12"/>
        <rFont val="Arial"/>
        <family val="2"/>
      </rPr>
      <t xml:space="preserve">  (</t>
    </r>
    <r>
      <rPr>
        <b/>
        <sz val="12"/>
        <rFont val="xdvng"/>
        <family val="0"/>
      </rPr>
      <t>saökla</t>
    </r>
    <r>
      <rPr>
        <b/>
        <sz val="12"/>
        <rFont val="Arial"/>
        <family val="2"/>
      </rPr>
      <t>) (</t>
    </r>
    <r>
      <rPr>
        <b/>
        <sz val="12"/>
        <rFont val="xdvng"/>
        <family val="0"/>
      </rPr>
      <t>k</t>
    </r>
    <r>
      <rPr>
        <b/>
        <sz val="12"/>
        <rFont val="Arial"/>
        <family val="2"/>
      </rPr>
      <t xml:space="preserve">) </t>
    </r>
    <r>
      <rPr>
        <b/>
        <sz val="12"/>
        <rFont val="xdvng"/>
        <family val="0"/>
      </rPr>
      <t xml:space="preserve">sañ  </t>
    </r>
    <r>
      <rPr>
        <b/>
        <sz val="12"/>
        <rFont val="Arial"/>
        <family val="2"/>
      </rPr>
      <t>(</t>
    </r>
    <r>
      <rPr>
        <b/>
        <sz val="12"/>
        <rFont val="xdvng"/>
        <family val="0"/>
      </rPr>
      <t>ja</t>
    </r>
    <r>
      <rPr>
        <b/>
        <sz val="12"/>
        <rFont val="Arial"/>
        <family val="2"/>
      </rPr>
      <t>)</t>
    </r>
    <r>
      <rPr>
        <b/>
        <sz val="12"/>
        <rFont val="xdvng"/>
        <family val="0"/>
      </rPr>
      <t xml:space="preserve"> tak ka ja&lt;_</t>
    </r>
  </si>
  <si>
    <r>
      <t xml:space="preserve">                                kÚla SaÚlk upakr saehta </t>
    </r>
    <r>
      <rPr>
        <b/>
        <sz val="11"/>
        <rFont val="Arial"/>
        <family val="2"/>
      </rPr>
      <t xml:space="preserve"> (</t>
    </r>
    <r>
      <rPr>
        <b/>
        <sz val="11"/>
        <rFont val="xdvng"/>
        <family val="0"/>
      </rPr>
      <t>sakla</t>
    </r>
    <r>
      <rPr>
        <b/>
        <sz val="11"/>
        <rFont val="Arial"/>
        <family val="2"/>
      </rPr>
      <t xml:space="preserve">) </t>
    </r>
  </si>
  <si>
    <t xml:space="preserve">Total expenditure </t>
  </si>
  <si>
    <t xml:space="preserve">kÚla vyaya </t>
  </si>
  <si>
    <t xml:space="preserve">                                               y?kq cpr Hkfo"; fuf/k(tek)(lh)</t>
  </si>
  <si>
    <t>*ljdkj }kjk ½.k ,ao vfxze</t>
  </si>
  <si>
    <t xml:space="preserve">                                   Loans &amp; advances by Govt.*</t>
  </si>
  <si>
    <t>(e) Other metals except copper</t>
  </si>
  <si>
    <r>
      <t xml:space="preserve"> </t>
    </r>
    <r>
      <rPr>
        <b/>
        <sz val="10"/>
        <rFont val="Arial"/>
        <family val="2"/>
      </rPr>
      <t>(</t>
    </r>
    <r>
      <rPr>
        <b/>
        <sz val="10"/>
        <rFont val="xdvng"/>
        <family val="0"/>
      </rPr>
      <t>_</t>
    </r>
    <r>
      <rPr>
        <b/>
        <sz val="10"/>
        <rFont val="Arial"/>
        <family val="2"/>
      </rPr>
      <t>)</t>
    </r>
    <r>
      <rPr>
        <b/>
        <sz val="10"/>
        <rFont val="xdvng"/>
        <family val="0"/>
      </rPr>
      <t>Anya DaataÚOö</t>
    </r>
    <r>
      <rPr>
        <b/>
        <sz val="10"/>
        <rFont val="xdvng"/>
        <family val="0"/>
      </rPr>
      <t xml:space="preserve"> </t>
    </r>
  </si>
  <si>
    <t>Figures relate to All India Central Government inclusive of Railways, Posts and Telegraphs and Defence.</t>
  </si>
  <si>
    <t>vkadM+s vf[ky Hkkjrh; dsUnzh; ljdkj ys[kk ls lacaf/kr gS ftuesa jsyos] Mkd&amp;rkj rFkk j{kk lfEefyr gSaA</t>
  </si>
  <si>
    <t>Data for the month of March 2013 yet to be finalised (1.1 to 1.5).</t>
  </si>
  <si>
    <r>
      <t xml:space="preserve">                                                                                                                                                                                                                                                                                                                                                 (</t>
    </r>
    <r>
      <rPr>
        <sz val="10"/>
        <rFont val="Rupee Foradian"/>
        <family val="2"/>
      </rPr>
      <t xml:space="preserve">` </t>
    </r>
    <r>
      <rPr>
        <sz val="10"/>
        <rFont val="Times New Roman"/>
        <family val="1"/>
      </rPr>
      <t>Ten Mn.</t>
    </r>
    <r>
      <rPr>
        <sz val="10"/>
        <rFont val="Arial"/>
        <family val="2"/>
      </rPr>
      <t>/</t>
    </r>
    <r>
      <rPr>
        <sz val="10"/>
        <rFont val="xdvng"/>
        <family val="0"/>
      </rPr>
      <t xml:space="preserve">krañ_ </t>
    </r>
    <r>
      <rPr>
        <sz val="10"/>
        <rFont val="Rupee Foradian"/>
        <family val="2"/>
      </rPr>
      <t>`</t>
    </r>
    <r>
      <rPr>
        <sz val="10"/>
        <rFont val="Arial"/>
        <family val="2"/>
      </rPr>
      <t>)</t>
    </r>
  </si>
  <si>
    <r>
      <t xml:space="preserve">                                                                                                                                                                                                                                                                                                                                                       (</t>
    </r>
    <r>
      <rPr>
        <sz val="10"/>
        <rFont val="Rupee Foradian"/>
        <family val="2"/>
      </rPr>
      <t xml:space="preserve">` </t>
    </r>
    <r>
      <rPr>
        <sz val="10"/>
        <rFont val="Times New Roman"/>
        <family val="1"/>
      </rPr>
      <t>Ten Mn.</t>
    </r>
    <r>
      <rPr>
        <sz val="10"/>
        <rFont val="Arial"/>
        <family val="2"/>
      </rPr>
      <t>/</t>
    </r>
    <r>
      <rPr>
        <sz val="10"/>
        <rFont val="xdvng"/>
        <family val="0"/>
      </rPr>
      <t xml:space="preserve">krañ_ </t>
    </r>
    <r>
      <rPr>
        <sz val="10"/>
        <rFont val="Rupee Foradian"/>
        <family val="2"/>
      </rPr>
      <t>`</t>
    </r>
    <r>
      <rPr>
        <sz val="10"/>
        <rFont val="Arial"/>
        <family val="2"/>
      </rPr>
      <t>)</t>
    </r>
  </si>
  <si>
    <t xml:space="preserve">                                                                                    saarNai saöKyaa 14.4  saimaa Aayaata SaÚlk s&lt; )aepta</t>
  </si>
  <si>
    <r>
      <t xml:space="preserve">                                                                                                                                                                                                                                                             (Rs.Ten Mn.</t>
    </r>
    <r>
      <rPr>
        <sz val="10"/>
        <rFont val="Arial"/>
        <family val="2"/>
      </rPr>
      <t>/</t>
    </r>
    <r>
      <rPr>
        <sz val="10"/>
        <rFont val="xdvng"/>
        <family val="0"/>
      </rPr>
      <t xml:space="preserve">krañ_ </t>
    </r>
    <r>
      <rPr>
        <sz val="10"/>
        <rFont val="Rupee Foradian"/>
        <family val="2"/>
      </rPr>
      <t>`</t>
    </r>
    <r>
      <rPr>
        <sz val="10"/>
        <rFont val="Arial"/>
        <family val="2"/>
      </rPr>
      <t>)</t>
    </r>
  </si>
  <si>
    <r>
      <t xml:space="preserve">                                   (</t>
    </r>
    <r>
      <rPr>
        <sz val="12"/>
        <rFont val="xdvng"/>
        <family val="0"/>
      </rPr>
      <t>Ja</t>
    </r>
    <r>
      <rPr>
        <sz val="12"/>
        <rFont val="Arial"/>
        <family val="2"/>
      </rPr>
      <t xml:space="preserve"> ) </t>
    </r>
    <r>
      <rPr>
        <sz val="12"/>
        <rFont val="xdvng"/>
        <family val="0"/>
      </rPr>
      <t>saim&lt;öX</t>
    </r>
  </si>
  <si>
    <r>
      <t>(</t>
    </r>
    <r>
      <rPr>
        <sz val="14"/>
        <rFont val="xdvng"/>
        <family val="0"/>
      </rPr>
      <t>X</t>
    </r>
    <r>
      <rPr>
        <sz val="14"/>
        <rFont val="Arial"/>
        <family val="2"/>
      </rPr>
      <t xml:space="preserve"> ) </t>
    </r>
    <r>
      <rPr>
        <sz val="14"/>
        <rFont val="xdvng"/>
        <family val="0"/>
      </rPr>
      <t>ma&lt;Xr gaae_yaaö</t>
    </r>
  </si>
  <si>
    <r>
      <t>(</t>
    </r>
    <r>
      <rPr>
        <sz val="14"/>
        <rFont val="xdvng"/>
        <family val="0"/>
      </rPr>
      <t>R</t>
    </r>
    <r>
      <rPr>
        <sz val="14"/>
        <rFont val="Arial"/>
        <family val="2"/>
      </rPr>
      <t xml:space="preserve"> ) </t>
    </r>
    <r>
      <rPr>
        <sz val="14"/>
        <rFont val="xdvng"/>
        <family val="0"/>
      </rPr>
      <t>la&lt;ha Espaata taTaa unakñ utpaad</t>
    </r>
  </si>
  <si>
    <r>
      <t>(</t>
    </r>
    <r>
      <rPr>
        <sz val="12"/>
        <rFont val="xdvng"/>
        <family val="0"/>
      </rPr>
      <t>Z</t>
    </r>
    <r>
      <rPr>
        <sz val="12"/>
        <rFont val="Arial"/>
        <family val="2"/>
      </rPr>
      <t xml:space="preserve"> ) </t>
    </r>
    <r>
      <rPr>
        <sz val="12"/>
        <rFont val="xdvng"/>
        <family val="0"/>
      </rPr>
      <t>Anya utpaad</t>
    </r>
  </si>
  <si>
    <r>
      <t xml:space="preserve">                                                                                                                                                                                                                                                                                                                                                                                                        (</t>
    </r>
    <r>
      <rPr>
        <sz val="10"/>
        <rFont val="Rupee Foradian"/>
        <family val="2"/>
      </rPr>
      <t xml:space="preserve">` </t>
    </r>
    <r>
      <rPr>
        <sz val="10"/>
        <rFont val="Times New Roman"/>
        <family val="1"/>
      </rPr>
      <t>Ten Mn.</t>
    </r>
    <r>
      <rPr>
        <sz val="10"/>
        <rFont val="Arial"/>
        <family val="2"/>
      </rPr>
      <t>/</t>
    </r>
    <r>
      <rPr>
        <sz val="10"/>
        <rFont val="xdvng"/>
        <family val="0"/>
      </rPr>
      <t xml:space="preserve">krañ_ </t>
    </r>
    <r>
      <rPr>
        <sz val="10"/>
        <rFont val="Rupee Foradian"/>
        <family val="2"/>
      </rPr>
      <t>`</t>
    </r>
    <r>
      <rPr>
        <sz val="10"/>
        <rFont val="Arial"/>
        <family val="2"/>
      </rPr>
      <t>)</t>
    </r>
  </si>
  <si>
    <t xml:space="preserve">                                                                                                                                                                                                                                                                                                                                                                                                                                                     </t>
  </si>
  <si>
    <r>
      <t xml:space="preserve">( </t>
    </r>
    <r>
      <rPr>
        <sz val="10"/>
        <rFont val="Rupee Foradian"/>
        <family val="2"/>
      </rPr>
      <t>` Ten Mn )</t>
    </r>
  </si>
  <si>
    <t>Net deposits with RBI of dept. of Post #</t>
  </si>
  <si>
    <t>Net deposits with RBI of dept. of Telecommunication #</t>
  </si>
  <si>
    <t>Net deposits with RBI of Railways #</t>
  </si>
  <si>
    <t xml:space="preserve">  # Net debit (Debit-Credit)</t>
  </si>
  <si>
    <t xml:space="preserve"> * Figures are given as Net Credit (Credit-Debit) </t>
  </si>
  <si>
    <t xml:space="preserve"> Includes high speed diesel oil, vaporising oil, motor spirit, industrial fuel oil, lubricating oil and other mineral oils.From April 1986 it relates to petroleum Oils and Oils obtained from bituminous minerals and other mineral fuels, oils, waxes and bitumenious substances.                                                                                                                                                                            </t>
  </si>
  <si>
    <t xml:space="preserve"> gkbZ LihM Mhty vk;y] ok"iu rsy] eksVj fLifjV] vkS|ksfxd b±/ku]rsy] Lusgd rFkk vU; [kfut rsy 'kkfey gSaA vizSy 1986 ls iSVskfy;e rsy rFkk fcVqfeul [kfut] nwljs [kfut b±/ku] rsy] ekse rFkk fcVqfeul inkFkks± ls izkIr rsy ls lacaf/kr gSaA                                                                                                           </t>
  </si>
  <si>
    <t>(RS Crore)</t>
  </si>
  <si>
    <t>Internal Debt (Credit)</t>
  </si>
  <si>
    <t xml:space="preserve">External  Debt (Credit) </t>
  </si>
  <si>
    <t xml:space="preserve">                                                    Small  Savings .P.F.Etc(Credit)         </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</si>
</sst>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0.000"/>
    <numFmt numFmtId="165" formatCode="00000"/>
  </numFmts>
  <fonts count="100">
    <font>
      <sz val="10"/>
      <name val="Arial"/>
      <family val="0"/>
    </font>
    <font>
      <sz val="11"/>
      <color indexed="8"/>
      <name val="Calibri"/>
      <family val="2"/>
    </font>
    <font>
      <sz val="10"/>
      <name val="xdvng"/>
      <family val="0"/>
    </font>
    <font>
      <sz val="10"/>
      <name val="Times New Roman"/>
      <family val="1"/>
    </font>
    <font>
      <b/>
      <sz val="10"/>
      <color indexed="17"/>
      <name val="Times New Roman"/>
      <family val="1"/>
    </font>
    <font>
      <b/>
      <sz val="14"/>
      <color indexed="17"/>
      <name val="Times New Roman"/>
      <family val="1"/>
    </font>
    <font>
      <b/>
      <sz val="14"/>
      <color indexed="17"/>
      <name val="xdvng"/>
      <family val="0"/>
    </font>
    <font>
      <b/>
      <sz val="14"/>
      <color indexed="17"/>
      <name val="Arial"/>
      <family val="2"/>
    </font>
    <font>
      <b/>
      <sz val="14"/>
      <color indexed="17"/>
      <name val="Arial Black"/>
      <family val="2"/>
    </font>
    <font>
      <b/>
      <sz val="14"/>
      <name val="Times New Roman"/>
      <family val="1"/>
    </font>
    <font>
      <b/>
      <sz val="10"/>
      <name val="xdvng"/>
      <family val="0"/>
    </font>
    <font>
      <b/>
      <sz val="10"/>
      <name val="Arial"/>
      <family val="2"/>
    </font>
    <font>
      <b/>
      <sz val="10"/>
      <name val="Times New Roman"/>
      <family val="1"/>
    </font>
    <font>
      <sz val="12"/>
      <name val="xdvng"/>
      <family val="0"/>
    </font>
    <font>
      <sz val="12"/>
      <name val="Times New Roman"/>
      <family val="1"/>
    </font>
    <font>
      <sz val="10"/>
      <name val="AAGautam"/>
      <family val="1"/>
    </font>
    <font>
      <b/>
      <sz val="10"/>
      <color indexed="17"/>
      <name val="xdvng"/>
      <family val="0"/>
    </font>
    <font>
      <b/>
      <sz val="10"/>
      <name val="AAGautam"/>
      <family val="1"/>
    </font>
    <font>
      <b/>
      <sz val="12"/>
      <name val="AAGautam"/>
      <family val="1"/>
    </font>
    <font>
      <b/>
      <sz val="12"/>
      <name val="xdvng"/>
      <family val="0"/>
    </font>
    <font>
      <b/>
      <sz val="14"/>
      <name val="xdvng"/>
      <family val="0"/>
    </font>
    <font>
      <b/>
      <sz val="14"/>
      <name val="Arial"/>
      <family val="2"/>
    </font>
    <font>
      <sz val="14"/>
      <name val="Arial"/>
      <family val="2"/>
    </font>
    <font>
      <sz val="14"/>
      <name val="xdvng"/>
      <family val="0"/>
    </font>
    <font>
      <sz val="12"/>
      <name val="AAGautam"/>
      <family val="1"/>
    </font>
    <font>
      <sz val="12"/>
      <name val="Arial"/>
      <family val="2"/>
    </font>
    <font>
      <sz val="15"/>
      <name val="AAGautam"/>
      <family val="1"/>
    </font>
    <font>
      <sz val="10"/>
      <name val="Rupee Foradian"/>
      <family val="2"/>
    </font>
    <font>
      <b/>
      <sz val="16"/>
      <color indexed="50"/>
      <name val="AAGautam"/>
      <family val="1"/>
    </font>
    <font>
      <b/>
      <sz val="14"/>
      <color indexed="50"/>
      <name val="Times New Roman"/>
      <family val="1"/>
    </font>
    <font>
      <b/>
      <sz val="18"/>
      <color indexed="17"/>
      <name val="AAGautam"/>
      <family val="1"/>
    </font>
    <font>
      <sz val="18"/>
      <name val="AAGautam"/>
      <family val="1"/>
    </font>
    <font>
      <b/>
      <sz val="14"/>
      <name val="AAGautam"/>
      <family val="1"/>
    </font>
    <font>
      <sz val="14"/>
      <name val="AAGautam"/>
      <family val="1"/>
    </font>
    <font>
      <sz val="13"/>
      <name val="AAGautam"/>
      <family val="1"/>
    </font>
    <font>
      <b/>
      <sz val="12"/>
      <name val="Times New Roman"/>
      <family val="1"/>
    </font>
    <font>
      <b/>
      <sz val="12"/>
      <name val="Arial"/>
      <family val="2"/>
    </font>
    <font>
      <b/>
      <sz val="11"/>
      <name val="xdvng"/>
      <family val="0"/>
    </font>
    <font>
      <b/>
      <sz val="11"/>
      <name val="Arial"/>
      <family val="2"/>
    </font>
    <font>
      <b/>
      <sz val="11"/>
      <name val="Times New Roman"/>
      <family val="1"/>
    </font>
    <font>
      <sz val="14"/>
      <color indexed="17"/>
      <name val="Arial"/>
      <family val="2"/>
    </font>
    <font>
      <b/>
      <sz val="16"/>
      <color indexed="17"/>
      <name val="AAGautam"/>
      <family val="1"/>
    </font>
    <font>
      <sz val="11"/>
      <name val="AAGautam"/>
      <family val="1"/>
    </font>
    <font>
      <b/>
      <sz val="10"/>
      <name val="Mangal"/>
      <family val="0"/>
    </font>
    <font>
      <sz val="10"/>
      <color indexed="55"/>
      <name val="Arial"/>
      <family val="2"/>
    </font>
    <font>
      <b/>
      <sz val="10"/>
      <color indexed="55"/>
      <name val="Arial"/>
      <family val="2"/>
    </font>
    <font>
      <sz val="10"/>
      <color indexed="55"/>
      <name val="Times New Roman"/>
      <family val="1"/>
    </font>
    <font>
      <b/>
      <sz val="10"/>
      <color indexed="55"/>
      <name val="Times New Roman"/>
      <family val="1"/>
    </font>
    <font>
      <b/>
      <sz val="14"/>
      <color indexed="55"/>
      <name val="Times New Roman"/>
      <family val="1"/>
    </font>
    <font>
      <b/>
      <sz val="14"/>
      <color indexed="55"/>
      <name val="xdvng"/>
      <family val="0"/>
    </font>
    <font>
      <b/>
      <sz val="14"/>
      <color indexed="55"/>
      <name val="Arial"/>
      <family val="2"/>
    </font>
    <font>
      <sz val="12"/>
      <color indexed="55"/>
      <name val="Times New Roman"/>
      <family val="1"/>
    </font>
    <font>
      <sz val="8"/>
      <color indexed="55"/>
      <name val="Times New Roman"/>
      <family val="1"/>
    </font>
    <font>
      <sz val="8"/>
      <color indexed="55"/>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17"/>
      <name val="Arial"/>
      <family val="0"/>
    </font>
    <font>
      <sz val="10"/>
      <color indexed="8"/>
      <name val="Calibri"/>
      <family val="0"/>
    </font>
    <font>
      <sz val="13"/>
      <color indexed="8"/>
      <name val="Calibri"/>
      <family val="0"/>
    </font>
    <font>
      <sz val="11"/>
      <color indexed="8"/>
      <name val="Rupee Foradi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b/>
      <sz val="10"/>
      <color theme="0" tint="-0.3499799966812134"/>
      <name val="Arial"/>
      <family val="2"/>
    </font>
    <font>
      <sz val="10"/>
      <color theme="0" tint="-0.3499799966812134"/>
      <name val="Times New Roman"/>
      <family val="1"/>
    </font>
    <font>
      <b/>
      <sz val="10"/>
      <color theme="0" tint="-0.3499799966812134"/>
      <name val="Times New Roman"/>
      <family val="1"/>
    </font>
    <font>
      <b/>
      <sz val="14"/>
      <color theme="0" tint="-0.3499799966812134"/>
      <name val="Times New Roman"/>
      <family val="1"/>
    </font>
    <font>
      <b/>
      <sz val="14"/>
      <color theme="0" tint="-0.3499799966812134"/>
      <name val="xdvng"/>
      <family val="0"/>
    </font>
    <font>
      <b/>
      <sz val="14"/>
      <color theme="0" tint="-0.3499799966812134"/>
      <name val="Arial"/>
      <family val="2"/>
    </font>
    <font>
      <sz val="12"/>
      <color theme="0" tint="-0.3499799966812134"/>
      <name val="Times New Roman"/>
      <family val="1"/>
    </font>
    <font>
      <sz val="8"/>
      <color theme="0" tint="-0.3499799966812134"/>
      <name val="Times New Roman"/>
      <family val="1"/>
    </font>
    <font>
      <sz val="8"/>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style="medium"/>
      <right/>
      <top/>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right style="medium"/>
      <top style="medium"/>
      <bottom/>
    </border>
    <border>
      <left/>
      <right style="medium"/>
      <top/>
      <bottom style="thin"/>
    </border>
    <border>
      <left/>
      <right/>
      <top style="thin"/>
      <bottom/>
    </border>
    <border>
      <left/>
      <right style="medium"/>
      <top style="thin"/>
      <bottom/>
    </border>
    <border>
      <left style="medium"/>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46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0" fontId="3" fillId="0" borderId="0" xfId="0" applyFont="1" applyAlignment="1">
      <alignment/>
    </xf>
    <xf numFmtId="1" fontId="3" fillId="0" borderId="0" xfId="0" applyNumberFormat="1" applyFont="1" applyBorder="1" applyAlignment="1">
      <alignment/>
    </xf>
    <xf numFmtId="0" fontId="14" fillId="0" borderId="10" xfId="0" applyFont="1" applyBorder="1" applyAlignment="1">
      <alignment horizontal="right"/>
    </xf>
    <xf numFmtId="0" fontId="12" fillId="33" borderId="0" xfId="0" applyFont="1" applyFill="1" applyBorder="1" applyAlignment="1">
      <alignment horizontal="right"/>
    </xf>
    <xf numFmtId="0" fontId="3" fillId="33" borderId="0" xfId="0" applyFont="1" applyFill="1" applyBorder="1" applyAlignment="1">
      <alignment horizontal="right"/>
    </xf>
    <xf numFmtId="0" fontId="3" fillId="33" borderId="0" xfId="0" applyFont="1" applyFill="1" applyBorder="1" applyAlignment="1">
      <alignment/>
    </xf>
    <xf numFmtId="0" fontId="0" fillId="33" borderId="0" xfId="0" applyFill="1" applyBorder="1" applyAlignment="1">
      <alignment/>
    </xf>
    <xf numFmtId="0" fontId="14" fillId="33" borderId="10" xfId="0" applyFont="1" applyFill="1" applyBorder="1" applyAlignment="1">
      <alignment horizontal="right"/>
    </xf>
    <xf numFmtId="0" fontId="19" fillId="33" borderId="0" xfId="0" applyFont="1" applyFill="1" applyBorder="1" applyAlignment="1">
      <alignment horizontal="right"/>
    </xf>
    <xf numFmtId="0" fontId="3" fillId="33" borderId="10" xfId="0" applyFont="1" applyFill="1" applyBorder="1" applyAlignment="1">
      <alignment/>
    </xf>
    <xf numFmtId="2" fontId="3" fillId="33" borderId="0" xfId="0" applyNumberFormat="1" applyFont="1" applyFill="1" applyBorder="1" applyAlignment="1">
      <alignment/>
    </xf>
    <xf numFmtId="0" fontId="3" fillId="33" borderId="0" xfId="0" applyFont="1" applyFill="1" applyBorder="1" applyAlignment="1" quotePrefix="1">
      <alignment horizontal="right"/>
    </xf>
    <xf numFmtId="0" fontId="0" fillId="33" borderId="0" xfId="0" applyFill="1" applyBorder="1" applyAlignment="1">
      <alignment horizontal="right"/>
    </xf>
    <xf numFmtId="1" fontId="12" fillId="33" borderId="0" xfId="0" applyNumberFormat="1" applyFont="1" applyFill="1" applyBorder="1" applyAlignment="1">
      <alignment horizontal="center"/>
    </xf>
    <xf numFmtId="0" fontId="12" fillId="33" borderId="0" xfId="0" applyFont="1" applyFill="1" applyBorder="1" applyAlignment="1" quotePrefix="1">
      <alignment horizontal="center"/>
    </xf>
    <xf numFmtId="0" fontId="12" fillId="33" borderId="0" xfId="0" applyFont="1" applyFill="1" applyBorder="1" applyAlignment="1">
      <alignment horizontal="center"/>
    </xf>
    <xf numFmtId="0" fontId="3" fillId="0" borderId="11" xfId="0" applyFont="1" applyBorder="1" applyAlignment="1">
      <alignment horizontal="left"/>
    </xf>
    <xf numFmtId="0" fontId="11" fillId="0" borderId="12" xfId="0" applyFont="1" applyBorder="1" applyAlignment="1">
      <alignment/>
    </xf>
    <xf numFmtId="0" fontId="2" fillId="0" borderId="13" xfId="0" applyFont="1" applyBorder="1" applyAlignment="1">
      <alignment horizontal="left"/>
    </xf>
    <xf numFmtId="0" fontId="11" fillId="0" borderId="0" xfId="0" applyFont="1" applyBorder="1" applyAlignment="1">
      <alignment/>
    </xf>
    <xf numFmtId="0" fontId="10" fillId="0" borderId="0" xfId="0" applyFont="1" applyBorder="1" applyAlignment="1">
      <alignment/>
    </xf>
    <xf numFmtId="0" fontId="0" fillId="0" borderId="14" xfId="0" applyBorder="1" applyAlignment="1">
      <alignment/>
    </xf>
    <xf numFmtId="0" fontId="0" fillId="0" borderId="13" xfId="0" applyBorder="1" applyAlignment="1">
      <alignment/>
    </xf>
    <xf numFmtId="0" fontId="3" fillId="0" borderId="14" xfId="0" applyFont="1" applyBorder="1" applyAlignment="1">
      <alignment horizontal="right"/>
    </xf>
    <xf numFmtId="0" fontId="12" fillId="10" borderId="13" xfId="0" applyFont="1" applyFill="1" applyBorder="1" applyAlignment="1">
      <alignment/>
    </xf>
    <xf numFmtId="1" fontId="12" fillId="10" borderId="0" xfId="0" applyNumberFormat="1" applyFont="1" applyFill="1" applyBorder="1" applyAlignment="1">
      <alignment/>
    </xf>
    <xf numFmtId="1" fontId="0" fillId="10" borderId="0" xfId="0" applyNumberFormat="1" applyFont="1" applyFill="1" applyBorder="1" applyAlignment="1">
      <alignment/>
    </xf>
    <xf numFmtId="0" fontId="12" fillId="0" borderId="13" xfId="0" applyFont="1" applyBorder="1" applyAlignment="1">
      <alignment horizontal="right"/>
    </xf>
    <xf numFmtId="0" fontId="12" fillId="33" borderId="15" xfId="0" applyFont="1" applyFill="1" applyBorder="1" applyAlignment="1">
      <alignment horizontal="center"/>
    </xf>
    <xf numFmtId="0" fontId="12" fillId="10" borderId="0" xfId="0" applyFont="1" applyFill="1" applyBorder="1" applyAlignment="1">
      <alignment/>
    </xf>
    <xf numFmtId="0" fontId="0" fillId="10" borderId="0" xfId="0" applyFont="1" applyFill="1" applyBorder="1" applyAlignment="1">
      <alignment/>
    </xf>
    <xf numFmtId="0" fontId="3" fillId="0" borderId="13" xfId="0" applyFont="1" applyBorder="1" applyAlignment="1">
      <alignment horizontal="right"/>
    </xf>
    <xf numFmtId="0" fontId="3" fillId="33" borderId="0" xfId="0" applyFont="1" applyFill="1" applyBorder="1" applyAlignment="1">
      <alignment horizontal="center"/>
    </xf>
    <xf numFmtId="0" fontId="3" fillId="33" borderId="0" xfId="0" applyFont="1" applyFill="1" applyBorder="1" applyAlignment="1" quotePrefix="1">
      <alignment horizontal="center"/>
    </xf>
    <xf numFmtId="0" fontId="3" fillId="33" borderId="15" xfId="0" applyFont="1" applyFill="1" applyBorder="1" applyAlignment="1" quotePrefix="1">
      <alignment horizontal="center"/>
    </xf>
    <xf numFmtId="0" fontId="3" fillId="33" borderId="15" xfId="0" applyFont="1" applyFill="1" applyBorder="1" applyAlignment="1">
      <alignment horizontal="center"/>
    </xf>
    <xf numFmtId="1" fontId="3" fillId="33" borderId="0" xfId="0" applyNumberFormat="1" applyFont="1" applyFill="1" applyBorder="1" applyAlignment="1">
      <alignment horizontal="center"/>
    </xf>
    <xf numFmtId="0" fontId="0" fillId="33" borderId="15" xfId="0" applyFill="1" applyBorder="1" applyAlignment="1">
      <alignment horizontal="right"/>
    </xf>
    <xf numFmtId="0" fontId="3" fillId="33" borderId="15" xfId="0" applyFont="1" applyFill="1"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0" fillId="0" borderId="11" xfId="0" applyFont="1" applyBorder="1" applyAlignment="1">
      <alignment/>
    </xf>
    <xf numFmtId="0" fontId="21" fillId="0" borderId="12" xfId="0" applyFont="1" applyBorder="1" applyAlignment="1">
      <alignment/>
    </xf>
    <xf numFmtId="0" fontId="22" fillId="0" borderId="12" xfId="0" applyFont="1" applyBorder="1" applyAlignment="1">
      <alignment/>
    </xf>
    <xf numFmtId="0" fontId="0" fillId="0" borderId="19" xfId="0" applyBorder="1" applyAlignment="1">
      <alignment/>
    </xf>
    <xf numFmtId="0" fontId="22" fillId="0" borderId="0" xfId="0" applyFont="1" applyBorder="1" applyAlignment="1">
      <alignment/>
    </xf>
    <xf numFmtId="0" fontId="0" fillId="0" borderId="15" xfId="0" applyBorder="1" applyAlignment="1">
      <alignment/>
    </xf>
    <xf numFmtId="0" fontId="3" fillId="10" borderId="0" xfId="0" applyFont="1" applyFill="1" applyBorder="1" applyAlignment="1">
      <alignment/>
    </xf>
    <xf numFmtId="1" fontId="12" fillId="10" borderId="13" xfId="0" applyNumberFormat="1" applyFont="1" applyFill="1" applyBorder="1" applyAlignment="1">
      <alignment/>
    </xf>
    <xf numFmtId="1" fontId="0" fillId="10" borderId="0" xfId="0" applyNumberFormat="1" applyFont="1" applyFill="1" applyBorder="1" applyAlignment="1">
      <alignment/>
    </xf>
    <xf numFmtId="0" fontId="12" fillId="0" borderId="14" xfId="0" applyFont="1" applyBorder="1" applyAlignment="1">
      <alignment horizontal="right"/>
    </xf>
    <xf numFmtId="0" fontId="0" fillId="0" borderId="13" xfId="0" applyFill="1" applyBorder="1" applyAlignment="1">
      <alignment/>
    </xf>
    <xf numFmtId="0" fontId="0" fillId="0" borderId="15" xfId="0" applyFill="1" applyBorder="1" applyAlignment="1">
      <alignment/>
    </xf>
    <xf numFmtId="0" fontId="3" fillId="0" borderId="15"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3" fillId="0" borderId="18" xfId="0" applyFont="1" applyBorder="1" applyAlignment="1">
      <alignment/>
    </xf>
    <xf numFmtId="0" fontId="0" fillId="0" borderId="11" xfId="0" applyBorder="1" applyAlignment="1">
      <alignment horizontal="left"/>
    </xf>
    <xf numFmtId="0" fontId="0" fillId="0" borderId="13" xfId="0" applyBorder="1" applyAlignment="1">
      <alignment horizontal="left"/>
    </xf>
    <xf numFmtId="0" fontId="21" fillId="0" borderId="0" xfId="0" applyFont="1" applyBorder="1" applyAlignment="1">
      <alignment/>
    </xf>
    <xf numFmtId="0" fontId="11" fillId="10" borderId="0" xfId="0" applyFont="1" applyFill="1" applyBorder="1" applyAlignment="1">
      <alignment/>
    </xf>
    <xf numFmtId="0" fontId="3" fillId="33" borderId="15" xfId="0" applyFont="1" applyFill="1" applyBorder="1" applyAlignment="1">
      <alignment/>
    </xf>
    <xf numFmtId="0" fontId="0" fillId="33" borderId="15" xfId="0" applyFill="1" applyBorder="1" applyAlignment="1">
      <alignment/>
    </xf>
    <xf numFmtId="0" fontId="0" fillId="33" borderId="0" xfId="0" applyFont="1" applyFill="1" applyBorder="1" applyAlignment="1">
      <alignment/>
    </xf>
    <xf numFmtId="1" fontId="11" fillId="10" borderId="0" xfId="0" applyNumberFormat="1" applyFont="1" applyFill="1" applyBorder="1" applyAlignment="1">
      <alignment/>
    </xf>
    <xf numFmtId="0" fontId="0" fillId="0" borderId="0" xfId="0" applyFont="1" applyBorder="1" applyAlignment="1">
      <alignment/>
    </xf>
    <xf numFmtId="0" fontId="6" fillId="0" borderId="11" xfId="0" applyFont="1" applyBorder="1" applyAlignment="1">
      <alignment/>
    </xf>
    <xf numFmtId="0" fontId="7" fillId="0" borderId="12" xfId="0" applyFont="1" applyBorder="1" applyAlignment="1">
      <alignment/>
    </xf>
    <xf numFmtId="0" fontId="0" fillId="33" borderId="14" xfId="0" applyFill="1" applyBorder="1" applyAlignment="1">
      <alignment vertical="center"/>
    </xf>
    <xf numFmtId="0" fontId="26" fillId="33" borderId="0" xfId="0" applyFont="1" applyFill="1" applyBorder="1" applyAlignment="1">
      <alignment horizontal="right"/>
    </xf>
    <xf numFmtId="0" fontId="35" fillId="10" borderId="13" xfId="0" applyFont="1" applyFill="1" applyBorder="1" applyAlignment="1">
      <alignment vertical="center"/>
    </xf>
    <xf numFmtId="0" fontId="35" fillId="10" borderId="0" xfId="0" applyFont="1" applyFill="1" applyBorder="1" applyAlignment="1">
      <alignment vertical="center"/>
    </xf>
    <xf numFmtId="0" fontId="25" fillId="10" borderId="0" xfId="0" applyFont="1" applyFill="1" applyBorder="1" applyAlignment="1">
      <alignment vertical="center"/>
    </xf>
    <xf numFmtId="0" fontId="12" fillId="33" borderId="13" xfId="0" applyFont="1" applyFill="1" applyBorder="1" applyAlignment="1">
      <alignment horizontal="right"/>
    </xf>
    <xf numFmtId="2" fontId="11" fillId="33" borderId="0" xfId="0" applyNumberFormat="1" applyFont="1" applyFill="1" applyBorder="1" applyAlignment="1">
      <alignment horizontal="right"/>
    </xf>
    <xf numFmtId="0" fontId="12" fillId="10" borderId="13" xfId="0" applyFont="1" applyFill="1" applyBorder="1" applyAlignment="1">
      <alignment vertical="center"/>
    </xf>
    <xf numFmtId="2" fontId="12" fillId="10" borderId="0" xfId="0" applyNumberFormat="1" applyFont="1" applyFill="1" applyBorder="1" applyAlignment="1">
      <alignment vertical="center"/>
    </xf>
    <xf numFmtId="2" fontId="0" fillId="10" borderId="0" xfId="0" applyNumberFormat="1" applyFont="1" applyFill="1" applyBorder="1" applyAlignment="1">
      <alignment vertical="center"/>
    </xf>
    <xf numFmtId="0" fontId="3" fillId="33" borderId="13" xfId="0" applyFont="1" applyFill="1" applyBorder="1" applyAlignment="1">
      <alignment horizontal="right"/>
    </xf>
    <xf numFmtId="2" fontId="0" fillId="33" borderId="0" xfId="0" applyNumberFormat="1" applyFill="1" applyBorder="1" applyAlignment="1">
      <alignment horizontal="right"/>
    </xf>
    <xf numFmtId="2" fontId="0" fillId="33" borderId="15" xfId="0" applyNumberFormat="1" applyFill="1" applyBorder="1" applyAlignment="1">
      <alignment horizontal="right"/>
    </xf>
    <xf numFmtId="0" fontId="3" fillId="33" borderId="14" xfId="0" applyFont="1" applyFill="1" applyBorder="1" applyAlignment="1">
      <alignment horizontal="right"/>
    </xf>
    <xf numFmtId="0" fontId="3" fillId="33" borderId="20" xfId="0" applyFont="1" applyFill="1" applyBorder="1" applyAlignment="1">
      <alignment horizontal="right"/>
    </xf>
    <xf numFmtId="0" fontId="0" fillId="33" borderId="13"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1" xfId="0" applyFont="1" applyFill="1" applyBorder="1" applyAlignment="1">
      <alignment vertical="top"/>
    </xf>
    <xf numFmtId="0" fontId="40" fillId="33" borderId="12" xfId="0" applyFont="1" applyFill="1" applyBorder="1" applyAlignment="1">
      <alignment/>
    </xf>
    <xf numFmtId="0" fontId="22" fillId="33" borderId="12" xfId="0" applyFont="1" applyFill="1" applyBorder="1" applyAlignment="1">
      <alignment/>
    </xf>
    <xf numFmtId="0" fontId="0" fillId="33" borderId="14" xfId="0" applyFill="1" applyBorder="1" applyAlignment="1">
      <alignment/>
    </xf>
    <xf numFmtId="0" fontId="0" fillId="33" borderId="13" xfId="0" applyFill="1" applyBorder="1" applyAlignment="1">
      <alignment vertical="top"/>
    </xf>
    <xf numFmtId="0" fontId="35" fillId="10" borderId="13" xfId="0" applyFont="1" applyFill="1" applyBorder="1" applyAlignment="1">
      <alignment vertical="top"/>
    </xf>
    <xf numFmtId="0" fontId="35" fillId="10" borderId="0" xfId="0" applyFont="1" applyFill="1" applyBorder="1" applyAlignment="1">
      <alignment/>
    </xf>
    <xf numFmtId="0" fontId="25" fillId="10" borderId="0" xfId="0" applyFont="1" applyFill="1" applyBorder="1" applyAlignment="1">
      <alignment/>
    </xf>
    <xf numFmtId="0" fontId="35" fillId="33" borderId="13" xfId="0" applyFont="1" applyFill="1" applyBorder="1" applyAlignment="1">
      <alignment vertical="top"/>
    </xf>
    <xf numFmtId="0" fontId="35" fillId="33" borderId="0" xfId="0" applyFont="1" applyFill="1" applyBorder="1" applyAlignment="1">
      <alignment/>
    </xf>
    <xf numFmtId="0" fontId="25" fillId="33" borderId="0" xfId="0" applyFont="1" applyFill="1" applyBorder="1" applyAlignment="1">
      <alignment/>
    </xf>
    <xf numFmtId="0" fontId="11" fillId="33" borderId="0" xfId="0" applyFont="1" applyFill="1" applyBorder="1" applyAlignment="1">
      <alignment horizontal="right"/>
    </xf>
    <xf numFmtId="2" fontId="11" fillId="10" borderId="0" xfId="0" applyNumberFormat="1" applyFont="1" applyFill="1" applyBorder="1" applyAlignment="1">
      <alignment/>
    </xf>
    <xf numFmtId="2" fontId="0" fillId="10" borderId="0" xfId="0" applyNumberFormat="1" applyFont="1" applyFill="1" applyBorder="1" applyAlignment="1">
      <alignment/>
    </xf>
    <xf numFmtId="2" fontId="12" fillId="10" borderId="0" xfId="0" applyNumberFormat="1" applyFont="1" applyFill="1" applyBorder="1" applyAlignment="1">
      <alignment/>
    </xf>
    <xf numFmtId="0" fontId="0" fillId="33" borderId="19" xfId="0" applyFont="1" applyFill="1" applyBorder="1" applyAlignment="1">
      <alignment/>
    </xf>
    <xf numFmtId="0" fontId="14" fillId="33" borderId="20" xfId="0" applyFont="1" applyFill="1" applyBorder="1" applyAlignment="1">
      <alignment horizontal="right"/>
    </xf>
    <xf numFmtId="0" fontId="11" fillId="33" borderId="15" xfId="0" applyFont="1" applyFill="1" applyBorder="1" applyAlignment="1">
      <alignment horizontal="right"/>
    </xf>
    <xf numFmtId="0" fontId="3" fillId="33" borderId="20" xfId="0" applyFont="1" applyFill="1" applyBorder="1" applyAlignment="1">
      <alignment/>
    </xf>
    <xf numFmtId="2" fontId="3" fillId="33" borderId="0" xfId="0" applyNumberFormat="1" applyFont="1" applyFill="1" applyBorder="1" applyAlignment="1">
      <alignment horizontal="right"/>
    </xf>
    <xf numFmtId="2" fontId="12" fillId="33" borderId="0" xfId="0" applyNumberFormat="1" applyFont="1" applyFill="1" applyBorder="1" applyAlignment="1">
      <alignment horizontal="right"/>
    </xf>
    <xf numFmtId="0" fontId="12" fillId="33" borderId="0" xfId="0" applyFont="1" applyFill="1" applyBorder="1" applyAlignment="1" quotePrefix="1">
      <alignment horizontal="right"/>
    </xf>
    <xf numFmtId="0" fontId="12" fillId="33" borderId="15" xfId="0" applyFont="1" applyFill="1" applyBorder="1" applyAlignment="1">
      <alignment horizontal="right"/>
    </xf>
    <xf numFmtId="2" fontId="12" fillId="33" borderId="15" xfId="0" applyNumberFormat="1" applyFont="1" applyFill="1" applyBorder="1" applyAlignment="1">
      <alignment horizontal="right"/>
    </xf>
    <xf numFmtId="2" fontId="3" fillId="33" borderId="15" xfId="0" applyNumberFormat="1" applyFont="1" applyFill="1" applyBorder="1" applyAlignment="1">
      <alignment/>
    </xf>
    <xf numFmtId="2" fontId="3" fillId="33" borderId="0" xfId="0" applyNumberFormat="1" applyFont="1" applyFill="1" applyBorder="1" applyAlignment="1" quotePrefix="1">
      <alignment horizontal="right"/>
    </xf>
    <xf numFmtId="2" fontId="3" fillId="33" borderId="10" xfId="0" applyNumberFormat="1" applyFont="1" applyFill="1" applyBorder="1" applyAlignment="1">
      <alignment horizontal="right"/>
    </xf>
    <xf numFmtId="2" fontId="3" fillId="33" borderId="15" xfId="0" applyNumberFormat="1" applyFont="1" applyFill="1" applyBorder="1" applyAlignment="1">
      <alignment horizontal="right"/>
    </xf>
    <xf numFmtId="2" fontId="12" fillId="33" borderId="15" xfId="0" applyNumberFormat="1" applyFont="1" applyFill="1" applyBorder="1" applyAlignment="1">
      <alignment/>
    </xf>
    <xf numFmtId="2" fontId="12" fillId="33" borderId="0" xfId="0" applyNumberFormat="1" applyFont="1" applyFill="1" applyBorder="1" applyAlignment="1">
      <alignment/>
    </xf>
    <xf numFmtId="0" fontId="3" fillId="33" borderId="10" xfId="0" applyFont="1" applyFill="1" applyBorder="1" applyAlignment="1">
      <alignment horizontal="center"/>
    </xf>
    <xf numFmtId="0" fontId="0" fillId="0" borderId="11" xfId="0" applyBorder="1" applyAlignment="1">
      <alignment/>
    </xf>
    <xf numFmtId="0" fontId="26" fillId="0" borderId="19" xfId="0" applyFont="1" applyBorder="1" applyAlignment="1">
      <alignment horizontal="center"/>
    </xf>
    <xf numFmtId="0" fontId="14" fillId="0" borderId="20" xfId="0" applyFont="1" applyBorder="1" applyAlignment="1">
      <alignment horizontal="center"/>
    </xf>
    <xf numFmtId="0" fontId="3" fillId="33" borderId="20" xfId="0" applyFont="1" applyFill="1" applyBorder="1" applyAlignment="1">
      <alignment horizontal="center"/>
    </xf>
    <xf numFmtId="0" fontId="3" fillId="0" borderId="10" xfId="0" applyFont="1" applyBorder="1" applyAlignment="1">
      <alignment horizontal="center"/>
    </xf>
    <xf numFmtId="0" fontId="12" fillId="33" borderId="10" xfId="0" applyFont="1" applyFill="1" applyBorder="1" applyAlignment="1">
      <alignment horizontal="center"/>
    </xf>
    <xf numFmtId="0" fontId="12" fillId="33" borderId="20" xfId="0" applyFont="1" applyFill="1" applyBorder="1" applyAlignment="1">
      <alignment horizontal="center"/>
    </xf>
    <xf numFmtId="2" fontId="0" fillId="33" borderId="0" xfId="0" applyNumberFormat="1" applyFill="1" applyBorder="1" applyAlignment="1">
      <alignment/>
    </xf>
    <xf numFmtId="0" fontId="12" fillId="10" borderId="0" xfId="0" applyFont="1" applyFill="1" applyBorder="1" applyAlignment="1">
      <alignment vertical="center"/>
    </xf>
    <xf numFmtId="0" fontId="35" fillId="33" borderId="0" xfId="0" applyFont="1" applyFill="1" applyBorder="1" applyAlignment="1">
      <alignment vertical="center"/>
    </xf>
    <xf numFmtId="0" fontId="12" fillId="33" borderId="0" xfId="0" applyFont="1" applyFill="1" applyBorder="1" applyAlignment="1">
      <alignment vertical="center"/>
    </xf>
    <xf numFmtId="0" fontId="13" fillId="0" borderId="21" xfId="0" applyFont="1" applyBorder="1" applyAlignment="1">
      <alignment horizontal="center"/>
    </xf>
    <xf numFmtId="0" fontId="13" fillId="0" borderId="22" xfId="0" applyFont="1" applyBorder="1" applyAlignment="1">
      <alignment horizontal="center"/>
    </xf>
    <xf numFmtId="0" fontId="14" fillId="0" borderId="10"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center"/>
    </xf>
    <xf numFmtId="0" fontId="26" fillId="33" borderId="0" xfId="0" applyFont="1" applyFill="1" applyBorder="1" applyAlignment="1">
      <alignment horizontal="center"/>
    </xf>
    <xf numFmtId="0" fontId="14" fillId="33" borderId="10"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10" xfId="0" applyFont="1" applyFill="1" applyBorder="1" applyAlignment="1">
      <alignment horizontal="center"/>
    </xf>
    <xf numFmtId="0" fontId="14" fillId="33" borderId="20" xfId="0" applyFont="1" applyFill="1" applyBorder="1" applyAlignment="1">
      <alignment horizontal="center"/>
    </xf>
    <xf numFmtId="0" fontId="0" fillId="0" borderId="14" xfId="0" applyBorder="1" applyAlignment="1">
      <alignment horizontal="right"/>
    </xf>
    <xf numFmtId="0" fontId="35" fillId="33" borderId="13" xfId="0" applyFont="1" applyFill="1" applyBorder="1" applyAlignment="1">
      <alignment vertical="center"/>
    </xf>
    <xf numFmtId="0" fontId="3" fillId="0" borderId="13" xfId="0" applyFont="1" applyBorder="1" applyAlignment="1">
      <alignment horizontal="center"/>
    </xf>
    <xf numFmtId="0" fontId="0" fillId="10" borderId="21" xfId="0" applyFill="1" applyBorder="1" applyAlignment="1">
      <alignment vertical="center"/>
    </xf>
    <xf numFmtId="0" fontId="0" fillId="10" borderId="22" xfId="0" applyFill="1" applyBorder="1" applyAlignment="1">
      <alignment vertical="center"/>
    </xf>
    <xf numFmtId="0" fontId="37" fillId="10" borderId="21" xfId="0" applyFont="1" applyFill="1" applyBorder="1" applyAlignment="1">
      <alignment horizontal="right" vertical="center"/>
    </xf>
    <xf numFmtId="0" fontId="37" fillId="10" borderId="22" xfId="0" applyFont="1" applyFill="1" applyBorder="1" applyAlignment="1">
      <alignment horizontal="right" vertical="center"/>
    </xf>
    <xf numFmtId="0" fontId="39" fillId="33" borderId="0" xfId="0" applyFont="1" applyFill="1" applyBorder="1" applyAlignment="1">
      <alignment horizontal="right" vertical="center"/>
    </xf>
    <xf numFmtId="0" fontId="3" fillId="33" borderId="13" xfId="0" applyFont="1" applyFill="1" applyBorder="1" applyAlignment="1">
      <alignment vertical="top" wrapText="1"/>
    </xf>
    <xf numFmtId="0" fontId="39" fillId="33" borderId="15" xfId="0" applyFont="1" applyFill="1" applyBorder="1" applyAlignment="1">
      <alignment horizontal="right" vertical="center"/>
    </xf>
    <xf numFmtId="0" fontId="3" fillId="33" borderId="0" xfId="0" applyFont="1" applyFill="1" applyBorder="1" applyAlignment="1">
      <alignment vertical="top" wrapText="1"/>
    </xf>
    <xf numFmtId="2" fontId="3" fillId="33" borderId="10" xfId="0" applyNumberFormat="1" applyFont="1" applyFill="1" applyBorder="1" applyAlignment="1">
      <alignment/>
    </xf>
    <xf numFmtId="0" fontId="0" fillId="0" borderId="15" xfId="0" applyBorder="1" applyAlignment="1">
      <alignment vertical="top" wrapText="1"/>
    </xf>
    <xf numFmtId="0" fontId="14" fillId="0" borderId="0" xfId="0" applyFont="1" applyFill="1" applyBorder="1" applyAlignment="1">
      <alignment vertical="top" wrapText="1"/>
    </xf>
    <xf numFmtId="0" fontId="24" fillId="0" borderId="0" xfId="0" applyFont="1" applyBorder="1" applyAlignment="1">
      <alignment/>
    </xf>
    <xf numFmtId="2" fontId="11" fillId="10" borderId="0" xfId="0" applyNumberFormat="1" applyFont="1" applyFill="1" applyBorder="1" applyAlignment="1">
      <alignment vertical="center"/>
    </xf>
    <xf numFmtId="0" fontId="24" fillId="33" borderId="0" xfId="0" applyFont="1" applyFill="1" applyBorder="1" applyAlignment="1">
      <alignment vertical="top" wrapText="1"/>
    </xf>
    <xf numFmtId="0" fontId="3" fillId="33" borderId="10" xfId="0" applyFont="1" applyFill="1" applyBorder="1" applyAlignment="1">
      <alignment horizontal="right"/>
    </xf>
    <xf numFmtId="0" fontId="36" fillId="33" borderId="0" xfId="0" applyFont="1" applyFill="1" applyBorder="1" applyAlignment="1">
      <alignment horizontal="right" vertical="top"/>
    </xf>
    <xf numFmtId="0" fontId="36" fillId="33" borderId="15" xfId="0" applyFont="1" applyFill="1" applyBorder="1" applyAlignment="1">
      <alignment horizontal="right" vertical="top"/>
    </xf>
    <xf numFmtId="0" fontId="0" fillId="33" borderId="0" xfId="0" applyFill="1" applyBorder="1" applyAlignment="1">
      <alignment wrapText="1"/>
    </xf>
    <xf numFmtId="0" fontId="0" fillId="33" borderId="15" xfId="0" applyFill="1" applyBorder="1" applyAlignment="1">
      <alignment wrapText="1"/>
    </xf>
    <xf numFmtId="0" fontId="42" fillId="33" borderId="0" xfId="0" applyFont="1" applyFill="1" applyBorder="1" applyAlignment="1">
      <alignment horizontal="left"/>
    </xf>
    <xf numFmtId="0" fontId="42" fillId="33" borderId="15" xfId="0" applyFont="1" applyFill="1" applyBorder="1" applyAlignment="1">
      <alignment horizontal="left"/>
    </xf>
    <xf numFmtId="0" fontId="22" fillId="0" borderId="0" xfId="0" applyFont="1" applyBorder="1" applyAlignment="1">
      <alignment/>
    </xf>
    <xf numFmtId="0" fontId="0" fillId="0" borderId="0" xfId="0" applyAlignment="1">
      <alignment/>
    </xf>
    <xf numFmtId="0" fontId="9" fillId="0" borderId="13" xfId="0" applyFont="1" applyBorder="1" applyAlignment="1">
      <alignment/>
    </xf>
    <xf numFmtId="0" fontId="9" fillId="0" borderId="0" xfId="0" applyFont="1" applyBorder="1" applyAlignment="1">
      <alignment/>
    </xf>
    <xf numFmtId="0" fontId="23" fillId="0" borderId="0" xfId="0" applyFont="1" applyBorder="1" applyAlignment="1">
      <alignment/>
    </xf>
    <xf numFmtId="0" fontId="30" fillId="0" borderId="13" xfId="0" applyFont="1" applyBorder="1" applyAlignment="1">
      <alignment/>
    </xf>
    <xf numFmtId="0" fontId="31" fillId="0" borderId="0" xfId="0" applyFont="1" applyBorder="1" applyAlignment="1">
      <alignment/>
    </xf>
    <xf numFmtId="0" fontId="31" fillId="0" borderId="15" xfId="0" applyFont="1" applyBorder="1" applyAlignment="1">
      <alignment/>
    </xf>
    <xf numFmtId="0" fontId="5" fillId="33" borderId="13" xfId="0" applyFont="1" applyFill="1" applyBorder="1" applyAlignment="1">
      <alignment/>
    </xf>
    <xf numFmtId="0" fontId="26" fillId="33" borderId="15" xfId="0" applyFont="1" applyFill="1" applyBorder="1" applyAlignment="1">
      <alignment horizontal="center"/>
    </xf>
    <xf numFmtId="0" fontId="26" fillId="33" borderId="15" xfId="0" applyFont="1" applyFill="1" applyBorder="1" applyAlignment="1">
      <alignment horizontal="right"/>
    </xf>
    <xf numFmtId="0" fontId="26" fillId="0" borderId="15" xfId="0" applyFont="1" applyBorder="1" applyAlignment="1">
      <alignment horizontal="center"/>
    </xf>
    <xf numFmtId="0" fontId="0" fillId="0" borderId="0" xfId="0" applyAlignment="1">
      <alignment horizontal="center"/>
    </xf>
    <xf numFmtId="0" fontId="12" fillId="0" borderId="13" xfId="0" applyNumberFormat="1" applyFont="1" applyFill="1" applyBorder="1" applyAlignment="1">
      <alignment vertical="top" wrapText="1"/>
    </xf>
    <xf numFmtId="0" fontId="19" fillId="10" borderId="21" xfId="0" applyFont="1" applyFill="1" applyBorder="1" applyAlignment="1">
      <alignment vertical="center"/>
    </xf>
    <xf numFmtId="0" fontId="37" fillId="10" borderId="21" xfId="0" applyFont="1" applyFill="1" applyBorder="1" applyAlignment="1">
      <alignment vertical="center"/>
    </xf>
    <xf numFmtId="0" fontId="12" fillId="10" borderId="13" xfId="0" applyFont="1" applyFill="1" applyBorder="1" applyAlignment="1">
      <alignment horizontal="center"/>
    </xf>
    <xf numFmtId="1" fontId="12" fillId="10" borderId="0" xfId="0" applyNumberFormat="1" applyFont="1" applyFill="1" applyBorder="1" applyAlignment="1">
      <alignment horizontal="center"/>
    </xf>
    <xf numFmtId="1" fontId="11" fillId="10" borderId="0" xfId="0" applyNumberFormat="1" applyFont="1" applyFill="1" applyBorder="1" applyAlignment="1">
      <alignment horizontal="center"/>
    </xf>
    <xf numFmtId="1" fontId="32" fillId="10" borderId="0" xfId="0" applyNumberFormat="1" applyFont="1" applyFill="1" applyBorder="1" applyAlignment="1">
      <alignment horizontal="center"/>
    </xf>
    <xf numFmtId="0" fontId="12" fillId="10" borderId="13" xfId="0" applyFont="1" applyFill="1" applyBorder="1" applyAlignment="1">
      <alignment horizontal="left"/>
    </xf>
    <xf numFmtId="1" fontId="12" fillId="10" borderId="0" xfId="0" applyNumberFormat="1" applyFont="1" applyFill="1" applyBorder="1" applyAlignment="1">
      <alignment horizontal="left"/>
    </xf>
    <xf numFmtId="1" fontId="11" fillId="10" borderId="0" xfId="0" applyNumberFormat="1" applyFont="1" applyFill="1" applyBorder="1" applyAlignment="1">
      <alignment horizontal="left"/>
    </xf>
    <xf numFmtId="0" fontId="0" fillId="0" borderId="0" xfId="0" applyAlignment="1">
      <alignment horizontal="left"/>
    </xf>
    <xf numFmtId="0" fontId="12" fillId="0" borderId="13"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horizontal="left" vertical="center" wrapText="1"/>
    </xf>
    <xf numFmtId="0" fontId="5" fillId="33" borderId="0" xfId="0" applyFont="1" applyFill="1" applyBorder="1" applyAlignment="1">
      <alignment/>
    </xf>
    <xf numFmtId="0" fontId="34" fillId="0" borderId="0" xfId="0" applyFont="1" applyBorder="1" applyAlignment="1">
      <alignment horizontal="center" vertical="top" wrapText="1"/>
    </xf>
    <xf numFmtId="0" fontId="34" fillId="0" borderId="15" xfId="0" applyFont="1" applyBorder="1" applyAlignment="1">
      <alignment horizontal="center" vertical="top" wrapText="1"/>
    </xf>
    <xf numFmtId="0" fontId="3" fillId="0" borderId="14" xfId="0" applyFont="1" applyBorder="1" applyAlignment="1">
      <alignment horizontal="center"/>
    </xf>
    <xf numFmtId="0" fontId="12" fillId="10" borderId="0" xfId="0" applyFont="1" applyFill="1" applyBorder="1" applyAlignment="1">
      <alignment horizontal="center"/>
    </xf>
    <xf numFmtId="0" fontId="12" fillId="10" borderId="15" xfId="0" applyFont="1" applyFill="1" applyBorder="1" applyAlignment="1">
      <alignment horizontal="center"/>
    </xf>
    <xf numFmtId="0" fontId="0" fillId="0" borderId="13" xfId="0" applyFont="1" applyBorder="1" applyAlignment="1">
      <alignment horizontal="left" vertical="center"/>
    </xf>
    <xf numFmtId="0" fontId="24" fillId="0" borderId="0" xfId="0" applyFont="1" applyBorder="1" applyAlignment="1">
      <alignment vertical="top"/>
    </xf>
    <xf numFmtId="0" fontId="12" fillId="0" borderId="16" xfId="0" applyNumberFormat="1" applyFont="1" applyFill="1" applyBorder="1" applyAlignment="1">
      <alignment vertical="top"/>
    </xf>
    <xf numFmtId="0" fontId="12" fillId="0" borderId="17" xfId="0" applyNumberFormat="1" applyFont="1" applyFill="1" applyBorder="1" applyAlignment="1">
      <alignment vertical="top"/>
    </xf>
    <xf numFmtId="0" fontId="25" fillId="0" borderId="0" xfId="0" applyFont="1" applyBorder="1" applyAlignment="1">
      <alignment vertical="top"/>
    </xf>
    <xf numFmtId="0" fontId="43" fillId="10" borderId="0" xfId="0" applyFont="1" applyFill="1" applyBorder="1" applyAlignment="1">
      <alignment horizontal="center"/>
    </xf>
    <xf numFmtId="164" fontId="3" fillId="33" borderId="0" xfId="0" applyNumberFormat="1" applyFont="1" applyFill="1" applyBorder="1" applyAlignment="1">
      <alignment horizontal="right"/>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0" borderId="13" xfId="0" applyFont="1" applyBorder="1" applyAlignment="1">
      <alignment vertical="center"/>
    </xf>
    <xf numFmtId="0" fontId="0" fillId="33" borderId="23" xfId="0" applyFill="1" applyBorder="1" applyAlignment="1">
      <alignment vertical="center"/>
    </xf>
    <xf numFmtId="0" fontId="26" fillId="33" borderId="21" xfId="0" applyFont="1" applyFill="1" applyBorder="1" applyAlignment="1">
      <alignment horizontal="center"/>
    </xf>
    <xf numFmtId="0" fontId="26" fillId="33" borderId="22" xfId="0" applyFont="1" applyFill="1" applyBorder="1" applyAlignment="1">
      <alignment horizont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0" fillId="33" borderId="14" xfId="0" applyFont="1" applyFill="1" applyBorder="1" applyAlignment="1">
      <alignment horizontal="center"/>
    </xf>
    <xf numFmtId="0" fontId="0" fillId="33" borderId="10" xfId="0" applyFont="1" applyFill="1" applyBorder="1" applyAlignment="1">
      <alignment horizontal="center"/>
    </xf>
    <xf numFmtId="0" fontId="90" fillId="0" borderId="0" xfId="0" applyFont="1" applyAlignment="1">
      <alignment/>
    </xf>
    <xf numFmtId="0" fontId="91" fillId="0" borderId="0" xfId="0" applyFont="1" applyAlignment="1">
      <alignment horizontal="right"/>
    </xf>
    <xf numFmtId="1" fontId="90" fillId="0" borderId="0" xfId="0" applyNumberFormat="1" applyFont="1" applyAlignment="1">
      <alignment/>
    </xf>
    <xf numFmtId="0" fontId="92" fillId="0" borderId="0" xfId="0" applyFont="1" applyAlignment="1">
      <alignment/>
    </xf>
    <xf numFmtId="1" fontId="92" fillId="0" borderId="0" xfId="0" applyNumberFormat="1" applyFont="1" applyAlignment="1">
      <alignment/>
    </xf>
    <xf numFmtId="0" fontId="93" fillId="33" borderId="0" xfId="0" applyFont="1" applyFill="1" applyAlignment="1">
      <alignment horizontal="right"/>
    </xf>
    <xf numFmtId="0" fontId="93" fillId="0" borderId="0" xfId="0" applyFont="1" applyAlignment="1">
      <alignment/>
    </xf>
    <xf numFmtId="165" fontId="92" fillId="0" borderId="0" xfId="0" applyNumberFormat="1" applyFont="1" applyAlignment="1" quotePrefix="1">
      <alignment horizontal="right"/>
    </xf>
    <xf numFmtId="1" fontId="92" fillId="0" borderId="0" xfId="0" applyNumberFormat="1" applyFont="1" applyAlignment="1" quotePrefix="1">
      <alignment horizontal="right"/>
    </xf>
    <xf numFmtId="0" fontId="91" fillId="0" borderId="0" xfId="0" applyFont="1" applyAlignment="1">
      <alignment/>
    </xf>
    <xf numFmtId="1" fontId="93" fillId="0" borderId="0" xfId="0" applyNumberFormat="1" applyFont="1" applyAlignment="1">
      <alignment/>
    </xf>
    <xf numFmtId="1" fontId="93" fillId="0" borderId="0" xfId="0" applyNumberFormat="1" applyFont="1" applyAlignment="1" quotePrefix="1">
      <alignment horizontal="right"/>
    </xf>
    <xf numFmtId="0" fontId="90" fillId="0" borderId="0" xfId="0" applyFont="1" applyAlignment="1">
      <alignment/>
    </xf>
    <xf numFmtId="1" fontId="92" fillId="0" borderId="0" xfId="0" applyNumberFormat="1" applyFont="1" applyAlignment="1">
      <alignment horizontal="right"/>
    </xf>
    <xf numFmtId="0" fontId="90" fillId="0" borderId="0" xfId="0" applyFont="1" applyAlignment="1">
      <alignment horizontal="left"/>
    </xf>
    <xf numFmtId="0" fontId="90" fillId="0" borderId="0" xfId="0" applyFont="1" applyAlignment="1">
      <alignment horizontal="center"/>
    </xf>
    <xf numFmtId="0" fontId="93" fillId="0" borderId="13" xfId="0" applyNumberFormat="1" applyFont="1" applyFill="1" applyBorder="1" applyAlignment="1">
      <alignment vertical="top" wrapText="1"/>
    </xf>
    <xf numFmtId="0" fontId="93" fillId="0" borderId="0" xfId="0" applyNumberFormat="1" applyFont="1" applyFill="1" applyBorder="1" applyAlignment="1">
      <alignment vertical="top" wrapText="1"/>
    </xf>
    <xf numFmtId="0" fontId="94" fillId="0" borderId="0" xfId="0" applyFont="1" applyBorder="1" applyAlignment="1">
      <alignment vertical="center"/>
    </xf>
    <xf numFmtId="0" fontId="94" fillId="0" borderId="13" xfId="0" applyFont="1" applyBorder="1" applyAlignment="1">
      <alignment vertical="center"/>
    </xf>
    <xf numFmtId="0" fontId="95" fillId="0" borderId="0" xfId="0" applyFont="1" applyBorder="1" applyAlignment="1">
      <alignment horizontal="center" vertical="center"/>
    </xf>
    <xf numFmtId="0" fontId="95" fillId="0" borderId="13" xfId="0" applyFont="1" applyBorder="1" applyAlignment="1">
      <alignment horizontal="center" vertical="center"/>
    </xf>
    <xf numFmtId="0" fontId="94" fillId="33" borderId="0" xfId="0" applyFont="1" applyFill="1" applyBorder="1" applyAlignment="1">
      <alignment vertical="center"/>
    </xf>
    <xf numFmtId="0" fontId="94" fillId="33" borderId="13" xfId="0" applyFont="1" applyFill="1" applyBorder="1" applyAlignment="1">
      <alignment vertical="center"/>
    </xf>
    <xf numFmtId="2" fontId="90" fillId="0" borderId="0" xfId="0" applyNumberFormat="1" applyFont="1" applyAlignment="1">
      <alignment/>
    </xf>
    <xf numFmtId="0" fontId="90" fillId="33" borderId="0" xfId="0" applyFont="1" applyFill="1" applyAlignment="1">
      <alignment/>
    </xf>
    <xf numFmtId="2" fontId="93" fillId="33" borderId="0" xfId="0" applyNumberFormat="1" applyFont="1" applyFill="1" applyBorder="1" applyAlignment="1">
      <alignment horizontal="right"/>
    </xf>
    <xf numFmtId="2" fontId="93" fillId="33" borderId="15" xfId="0" applyNumberFormat="1" applyFont="1" applyFill="1" applyBorder="1" applyAlignment="1">
      <alignment horizontal="right"/>
    </xf>
    <xf numFmtId="2" fontId="91" fillId="0" borderId="0" xfId="0" applyNumberFormat="1" applyFont="1" applyAlignment="1">
      <alignment/>
    </xf>
    <xf numFmtId="2" fontId="93" fillId="33" borderId="0" xfId="0" applyNumberFormat="1" applyFont="1" applyFill="1" applyBorder="1" applyAlignment="1">
      <alignment/>
    </xf>
    <xf numFmtId="2" fontId="93" fillId="33" borderId="15" xfId="0" applyNumberFormat="1" applyFont="1" applyFill="1" applyBorder="1" applyAlignment="1">
      <alignment/>
    </xf>
    <xf numFmtId="2" fontId="96" fillId="0" borderId="0" xfId="0" applyNumberFormat="1" applyFont="1" applyAlignment="1">
      <alignment/>
    </xf>
    <xf numFmtId="0" fontId="96" fillId="0" borderId="0" xfId="0" applyFont="1" applyAlignment="1">
      <alignment/>
    </xf>
    <xf numFmtId="0" fontId="94" fillId="33" borderId="0" xfId="0" applyFont="1" applyFill="1" applyBorder="1" applyAlignment="1">
      <alignment/>
    </xf>
    <xf numFmtId="0" fontId="90" fillId="0" borderId="0" xfId="0" applyFont="1" applyBorder="1" applyAlignment="1">
      <alignment/>
    </xf>
    <xf numFmtId="16" fontId="97" fillId="0" borderId="0" xfId="0" applyNumberFormat="1" applyFont="1" applyBorder="1" applyAlignment="1">
      <alignment horizontal="right"/>
    </xf>
    <xf numFmtId="0" fontId="97" fillId="0" borderId="0" xfId="0" applyFont="1" applyBorder="1" applyAlignment="1">
      <alignment horizontal="right"/>
    </xf>
    <xf numFmtId="16" fontId="97" fillId="0" borderId="10" xfId="0" applyNumberFormat="1" applyFont="1" applyBorder="1" applyAlignment="1">
      <alignment horizontal="right"/>
    </xf>
    <xf numFmtId="0" fontId="97" fillId="0" borderId="10" xfId="0" applyFont="1" applyBorder="1" applyAlignment="1">
      <alignment horizontal="right"/>
    </xf>
    <xf numFmtId="2" fontId="92" fillId="33" borderId="0" xfId="0" applyNumberFormat="1" applyFont="1" applyFill="1" applyBorder="1" applyAlignment="1">
      <alignment/>
    </xf>
    <xf numFmtId="0" fontId="92" fillId="33" borderId="0" xfId="0" applyFont="1" applyFill="1" applyBorder="1" applyAlignment="1">
      <alignment/>
    </xf>
    <xf numFmtId="0" fontId="92" fillId="33" borderId="0" xfId="0" applyFont="1" applyFill="1" applyAlignment="1" quotePrefix="1">
      <alignment horizontal="right"/>
    </xf>
    <xf numFmtId="0" fontId="92" fillId="33" borderId="0" xfId="0" applyFont="1" applyFill="1" applyAlignment="1">
      <alignment/>
    </xf>
    <xf numFmtId="2" fontId="92" fillId="33" borderId="0" xfId="0" applyNumberFormat="1" applyFont="1" applyFill="1" applyAlignment="1">
      <alignment/>
    </xf>
    <xf numFmtId="0" fontId="92" fillId="33" borderId="0" xfId="0" applyFont="1" applyFill="1" applyBorder="1" applyAlignment="1">
      <alignment horizontal="right"/>
    </xf>
    <xf numFmtId="0" fontId="92" fillId="0" borderId="0" xfId="0" applyFont="1" applyBorder="1" applyAlignment="1">
      <alignment/>
    </xf>
    <xf numFmtId="2" fontId="92" fillId="0" borderId="0" xfId="0" applyNumberFormat="1" applyFont="1" applyAlignment="1">
      <alignment/>
    </xf>
    <xf numFmtId="0" fontId="92" fillId="0" borderId="0" xfId="0" applyFont="1" applyAlignment="1" quotePrefix="1">
      <alignment horizontal="right"/>
    </xf>
    <xf numFmtId="2" fontId="92" fillId="0" borderId="0" xfId="0" applyNumberFormat="1" applyFont="1" applyBorder="1" applyAlignment="1" quotePrefix="1">
      <alignment horizontal="right"/>
    </xf>
    <xf numFmtId="2" fontId="92" fillId="0" borderId="0" xfId="0" applyNumberFormat="1" applyFont="1" applyAlignment="1" quotePrefix="1">
      <alignment horizontal="right"/>
    </xf>
    <xf numFmtId="2" fontId="92" fillId="0" borderId="0" xfId="0" applyNumberFormat="1" applyFont="1" applyAlignment="1">
      <alignment horizontal="right"/>
    </xf>
    <xf numFmtId="2" fontId="92" fillId="33" borderId="0" xfId="0" applyNumberFormat="1" applyFont="1" applyFill="1" applyBorder="1" applyAlignment="1">
      <alignment horizontal="right"/>
    </xf>
    <xf numFmtId="2" fontId="92" fillId="33" borderId="0" xfId="0" applyNumberFormat="1" applyFont="1" applyFill="1" applyAlignment="1">
      <alignment horizontal="right"/>
    </xf>
    <xf numFmtId="2" fontId="90" fillId="33" borderId="0" xfId="0" applyNumberFormat="1" applyFont="1" applyFill="1" applyAlignment="1">
      <alignment/>
    </xf>
    <xf numFmtId="0" fontId="90" fillId="0" borderId="0" xfId="0" applyFont="1" applyBorder="1" applyAlignment="1">
      <alignment horizontal="center"/>
    </xf>
    <xf numFmtId="0" fontId="90" fillId="0" borderId="0" xfId="0" applyFont="1" applyFill="1" applyBorder="1" applyAlignment="1">
      <alignment horizontal="center"/>
    </xf>
    <xf numFmtId="2" fontId="92" fillId="33" borderId="0" xfId="0" applyNumberFormat="1" applyFont="1" applyFill="1" applyBorder="1" applyAlignment="1">
      <alignment horizontal="center"/>
    </xf>
    <xf numFmtId="0" fontId="92" fillId="33" borderId="0" xfId="0" applyFont="1" applyFill="1" applyBorder="1" applyAlignment="1">
      <alignment horizontal="center"/>
    </xf>
    <xf numFmtId="0" fontId="92" fillId="33" borderId="0" xfId="0" applyFont="1" applyFill="1" applyBorder="1" applyAlignment="1" quotePrefix="1">
      <alignment horizontal="center"/>
    </xf>
    <xf numFmtId="0" fontId="92" fillId="33" borderId="0" xfId="0" applyFont="1" applyFill="1" applyAlignment="1">
      <alignment horizontal="center"/>
    </xf>
    <xf numFmtId="2" fontId="92" fillId="33" borderId="0" xfId="0" applyNumberFormat="1" applyFont="1" applyFill="1" applyAlignment="1">
      <alignment horizontal="center"/>
    </xf>
    <xf numFmtId="0" fontId="92" fillId="33" borderId="0" xfId="0" applyFont="1" applyFill="1" applyAlignment="1" quotePrefix="1">
      <alignment horizontal="center"/>
    </xf>
    <xf numFmtId="2" fontId="90" fillId="33" borderId="0" xfId="0" applyNumberFormat="1" applyFont="1" applyFill="1" applyAlignment="1">
      <alignment horizontal="center"/>
    </xf>
    <xf numFmtId="2" fontId="90" fillId="33" borderId="0" xfId="0" applyNumberFormat="1" applyFont="1" applyFill="1" applyBorder="1" applyAlignment="1">
      <alignment horizontal="center"/>
    </xf>
    <xf numFmtId="0" fontId="90" fillId="0" borderId="0" xfId="0" applyFont="1" applyFill="1" applyBorder="1" applyAlignment="1">
      <alignment/>
    </xf>
    <xf numFmtId="0" fontId="90" fillId="33" borderId="0" xfId="0" applyFont="1" applyFill="1" applyBorder="1" applyAlignment="1">
      <alignment horizontal="center"/>
    </xf>
    <xf numFmtId="0" fontId="92" fillId="33" borderId="0" xfId="0" applyFont="1" applyFill="1" applyBorder="1" applyAlignment="1" quotePrefix="1">
      <alignment horizontal="right"/>
    </xf>
    <xf numFmtId="0" fontId="90" fillId="33" borderId="0" xfId="0" applyFont="1" applyFill="1" applyBorder="1" applyAlignment="1">
      <alignment/>
    </xf>
    <xf numFmtId="0" fontId="97" fillId="33" borderId="10" xfId="0" applyFont="1" applyFill="1" applyBorder="1" applyAlignment="1">
      <alignment horizontal="right"/>
    </xf>
    <xf numFmtId="0" fontId="97" fillId="33" borderId="20" xfId="0" applyFont="1" applyFill="1" applyBorder="1" applyAlignment="1">
      <alignment horizontal="right"/>
    </xf>
    <xf numFmtId="0" fontId="90" fillId="33" borderId="10" xfId="0" applyFont="1" applyFill="1" applyBorder="1" applyAlignment="1">
      <alignment horizontal="center"/>
    </xf>
    <xf numFmtId="0" fontId="90" fillId="33" borderId="14" xfId="0" applyFont="1" applyFill="1" applyBorder="1" applyAlignment="1">
      <alignment horizontal="center"/>
    </xf>
    <xf numFmtId="0" fontId="98" fillId="33" borderId="0" xfId="0" applyFont="1" applyFill="1" applyBorder="1" applyAlignment="1">
      <alignment horizontal="center"/>
    </xf>
    <xf numFmtId="0" fontId="99" fillId="0" borderId="0" xfId="0" applyFont="1" applyBorder="1" applyAlignment="1">
      <alignment horizontal="center"/>
    </xf>
    <xf numFmtId="0" fontId="99" fillId="0" borderId="0" xfId="0" applyFont="1" applyAlignment="1">
      <alignment horizontal="center"/>
    </xf>
    <xf numFmtId="0" fontId="99" fillId="0" borderId="0" xfId="0" applyFont="1" applyFill="1" applyBorder="1" applyAlignment="1">
      <alignment horizontal="center"/>
    </xf>
    <xf numFmtId="0" fontId="92" fillId="33" borderId="0" xfId="0" applyFont="1" applyFill="1" applyAlignment="1">
      <alignment horizontal="right"/>
    </xf>
    <xf numFmtId="0" fontId="92" fillId="0" borderId="0" xfId="0" applyFont="1" applyAlignment="1">
      <alignment horizontal="right"/>
    </xf>
    <xf numFmtId="0" fontId="99" fillId="0" borderId="0" xfId="0" applyFont="1" applyBorder="1" applyAlignment="1">
      <alignment/>
    </xf>
    <xf numFmtId="0" fontId="98" fillId="33" borderId="0" xfId="0" applyFont="1" applyFill="1" applyBorder="1" applyAlignment="1">
      <alignment horizontal="right"/>
    </xf>
    <xf numFmtId="2" fontId="98" fillId="33" borderId="0" xfId="0" applyNumberFormat="1" applyFont="1" applyFill="1" applyBorder="1" applyAlignment="1">
      <alignment horizontal="right"/>
    </xf>
    <xf numFmtId="0" fontId="98" fillId="33" borderId="0" xfId="0" applyFont="1" applyFill="1" applyBorder="1" applyAlignment="1" quotePrefix="1">
      <alignment horizontal="right"/>
    </xf>
    <xf numFmtId="0" fontId="98" fillId="33" borderId="0" xfId="0" applyFont="1" applyFill="1" applyBorder="1" applyAlignment="1">
      <alignment/>
    </xf>
    <xf numFmtId="0" fontId="99" fillId="33" borderId="0" xfId="0" applyFont="1" applyFill="1" applyBorder="1" applyAlignment="1">
      <alignment/>
    </xf>
    <xf numFmtId="0" fontId="5" fillId="0" borderId="13"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0" xfId="0" applyFont="1" applyBorder="1" applyAlignment="1">
      <alignment/>
    </xf>
    <xf numFmtId="0" fontId="3" fillId="33" borderId="13" xfId="0" applyFont="1" applyFill="1" applyBorder="1" applyAlignment="1">
      <alignment/>
    </xf>
    <xf numFmtId="0" fontId="3" fillId="33" borderId="0" xfId="0" applyFont="1" applyFill="1" applyBorder="1" applyAlignment="1">
      <alignment/>
    </xf>
    <xf numFmtId="0" fontId="5" fillId="33" borderId="13" xfId="0" applyFont="1" applyFill="1" applyBorder="1" applyAlignment="1">
      <alignment/>
    </xf>
    <xf numFmtId="0" fontId="5" fillId="33" borderId="0"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3" fillId="33" borderId="14" xfId="0" applyFont="1" applyFill="1" applyBorder="1" applyAlignment="1">
      <alignment/>
    </xf>
    <xf numFmtId="0" fontId="3" fillId="33" borderId="10" xfId="0" applyFont="1" applyFill="1" applyBorder="1" applyAlignment="1">
      <alignment/>
    </xf>
    <xf numFmtId="0" fontId="5" fillId="33" borderId="13" xfId="0" applyFont="1" applyFill="1" applyBorder="1" applyAlignment="1">
      <alignment vertical="top"/>
    </xf>
    <xf numFmtId="0" fontId="5" fillId="33" borderId="0" xfId="0" applyFont="1" applyFill="1" applyBorder="1" applyAlignment="1">
      <alignment vertical="top"/>
    </xf>
    <xf numFmtId="0" fontId="6" fillId="33" borderId="13" xfId="0" applyFont="1" applyFill="1" applyBorder="1" applyAlignment="1">
      <alignment vertical="top"/>
    </xf>
    <xf numFmtId="0" fontId="6" fillId="33" borderId="0" xfId="0" applyFont="1" applyFill="1" applyBorder="1" applyAlignment="1">
      <alignment vertical="top"/>
    </xf>
    <xf numFmtId="1" fontId="91" fillId="0" borderId="0" xfId="0" applyNumberFormat="1" applyFont="1" applyAlignment="1">
      <alignment/>
    </xf>
    <xf numFmtId="0" fontId="5" fillId="0" borderId="15" xfId="0" applyFont="1" applyBorder="1" applyAlignment="1">
      <alignment/>
    </xf>
    <xf numFmtId="0" fontId="5" fillId="33" borderId="15" xfId="0" applyFont="1" applyFill="1" applyBorder="1" applyAlignment="1">
      <alignment/>
    </xf>
    <xf numFmtId="0" fontId="6" fillId="33" borderId="15" xfId="0" applyFont="1" applyFill="1" applyBorder="1" applyAlignment="1">
      <alignment vertical="top"/>
    </xf>
    <xf numFmtId="0" fontId="5" fillId="33" borderId="15" xfId="0" applyFont="1" applyFill="1" applyBorder="1" applyAlignment="1">
      <alignment vertical="top"/>
    </xf>
    <xf numFmtId="0" fontId="3" fillId="33" borderId="20" xfId="0" applyFont="1" applyFill="1" applyBorder="1" applyAlignment="1">
      <alignment/>
    </xf>
    <xf numFmtId="0" fontId="0" fillId="33" borderId="11" xfId="0" applyFill="1" applyBorder="1" applyAlignment="1">
      <alignment horizontal="left"/>
    </xf>
    <xf numFmtId="0" fontId="6" fillId="33" borderId="15" xfId="0" applyFont="1" applyFill="1" applyBorder="1" applyAlignment="1">
      <alignment/>
    </xf>
    <xf numFmtId="0" fontId="0" fillId="33" borderId="20" xfId="0" applyFont="1" applyFill="1" applyBorder="1" applyAlignment="1">
      <alignment horizontal="center"/>
    </xf>
    <xf numFmtId="0" fontId="25" fillId="0" borderId="17" xfId="0" applyFont="1" applyBorder="1" applyAlignment="1">
      <alignment vertical="top"/>
    </xf>
    <xf numFmtId="0" fontId="0" fillId="0" borderId="13" xfId="0" applyFont="1" applyBorder="1" applyAlignment="1">
      <alignment/>
    </xf>
    <xf numFmtId="0" fontId="0" fillId="0" borderId="10" xfId="0" applyFont="1" applyBorder="1" applyAlignment="1">
      <alignment/>
    </xf>
    <xf numFmtId="0" fontId="0" fillId="33" borderId="0" xfId="0" applyFill="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5" xfId="0" applyFont="1" applyBorder="1" applyAlignment="1">
      <alignment horizontal="center" vertical="top"/>
    </xf>
    <xf numFmtId="2" fontId="3" fillId="33" borderId="0" xfId="0" applyNumberFormat="1" applyFont="1" applyFill="1" applyBorder="1" applyAlignment="1">
      <alignment horizontal="center"/>
    </xf>
    <xf numFmtId="0" fontId="0" fillId="0" borderId="0" xfId="0" applyBorder="1" applyAlignment="1">
      <alignment vertical="top" wrapText="1"/>
    </xf>
    <xf numFmtId="1" fontId="10" fillId="10" borderId="0" xfId="0" applyNumberFormat="1" applyFont="1" applyFill="1" applyBorder="1" applyAlignment="1">
      <alignment horizontal="right"/>
    </xf>
    <xf numFmtId="0" fontId="0" fillId="0" borderId="0" xfId="0" applyBorder="1" applyAlignment="1">
      <alignment/>
    </xf>
    <xf numFmtId="0" fontId="0" fillId="0" borderId="15" xfId="0" applyBorder="1" applyAlignment="1">
      <alignment/>
    </xf>
    <xf numFmtId="0" fontId="0" fillId="0" borderId="10" xfId="0" applyFont="1" applyBorder="1" applyAlignment="1">
      <alignment horizontal="center"/>
    </xf>
    <xf numFmtId="0" fontId="12" fillId="0" borderId="0" xfId="0" applyNumberFormat="1" applyFont="1" applyFill="1" applyBorder="1" applyAlignment="1">
      <alignment vertical="top" wrapText="1"/>
    </xf>
    <xf numFmtId="0" fontId="33" fillId="10" borderId="0" xfId="0" applyFont="1" applyFill="1" applyBorder="1" applyAlignment="1">
      <alignment/>
    </xf>
    <xf numFmtId="0" fontId="0" fillId="0" borderId="12" xfId="0" applyBorder="1" applyAlignment="1">
      <alignment/>
    </xf>
    <xf numFmtId="0" fontId="0" fillId="0" borderId="19" xfId="0" applyBorder="1" applyAlignment="1">
      <alignment/>
    </xf>
    <xf numFmtId="0" fontId="0" fillId="0" borderId="20" xfId="0" applyFont="1" applyBorder="1" applyAlignment="1">
      <alignment horizontal="right" vertical="center"/>
    </xf>
    <xf numFmtId="0" fontId="33" fillId="10" borderId="15" xfId="0" applyFont="1" applyFill="1" applyBorder="1" applyAlignment="1">
      <alignment/>
    </xf>
    <xf numFmtId="0" fontId="12" fillId="0" borderId="15" xfId="0" applyNumberFormat="1" applyFont="1" applyFill="1" applyBorder="1" applyAlignment="1">
      <alignment vertical="top"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9" xfId="0" applyFont="1" applyBorder="1" applyAlignment="1">
      <alignment vertical="center"/>
    </xf>
    <xf numFmtId="0" fontId="6" fillId="0" borderId="15" xfId="0" applyFont="1" applyBorder="1" applyAlignment="1">
      <alignment horizontal="center" vertical="center"/>
    </xf>
    <xf numFmtId="0" fontId="5" fillId="33" borderId="15" xfId="0" applyFont="1" applyFill="1" applyBorder="1" applyAlignment="1">
      <alignment vertical="center"/>
    </xf>
    <xf numFmtId="2" fontId="0" fillId="0" borderId="0" xfId="0" applyNumberFormat="1" applyBorder="1" applyAlignment="1">
      <alignment/>
    </xf>
    <xf numFmtId="2" fontId="0" fillId="0" borderId="15" xfId="0" applyNumberFormat="1" applyBorder="1" applyAlignment="1">
      <alignment/>
    </xf>
    <xf numFmtId="0" fontId="3" fillId="33" borderId="17" xfId="0" applyFont="1" applyFill="1" applyBorder="1" applyAlignment="1">
      <alignment/>
    </xf>
    <xf numFmtId="0" fontId="25" fillId="0" borderId="0" xfId="0" applyFont="1" applyBorder="1" applyAlignment="1">
      <alignment vertical="top" wrapText="1"/>
    </xf>
    <xf numFmtId="0" fontId="25" fillId="0" borderId="15" xfId="0" applyFont="1" applyBorder="1" applyAlignment="1">
      <alignment vertical="top" wrapText="1"/>
    </xf>
    <xf numFmtId="0" fontId="0" fillId="0" borderId="10" xfId="0" applyFont="1" applyBorder="1" applyAlignment="1">
      <alignment horizontal="center"/>
    </xf>
    <xf numFmtId="0" fontId="3" fillId="33" borderId="13" xfId="0" applyFont="1" applyFill="1" applyBorder="1" applyAlignment="1">
      <alignment/>
    </xf>
    <xf numFmtId="0" fontId="3" fillId="33" borderId="0" xfId="0" applyFont="1" applyFill="1" applyBorder="1" applyAlignment="1">
      <alignment/>
    </xf>
    <xf numFmtId="0" fontId="24" fillId="0" borderId="21" xfId="0" applyFont="1" applyFill="1" applyBorder="1" applyAlignment="1">
      <alignment horizontal="center" vertical="top" wrapText="1"/>
    </xf>
    <xf numFmtId="0" fontId="24" fillId="0" borderId="22" xfId="0" applyFont="1" applyFill="1" applyBorder="1" applyAlignment="1">
      <alignment horizontal="center" vertical="top" wrapText="1"/>
    </xf>
    <xf numFmtId="0" fontId="18" fillId="33" borderId="0"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24" fillId="33" borderId="17" xfId="0" applyFont="1" applyFill="1" applyBorder="1" applyAlignment="1">
      <alignment horizontal="center" vertical="top" wrapText="1"/>
    </xf>
    <xf numFmtId="0" fontId="0" fillId="0" borderId="17" xfId="0" applyBorder="1" applyAlignment="1">
      <alignment/>
    </xf>
    <xf numFmtId="0" fontId="0" fillId="0" borderId="18" xfId="0" applyBorder="1" applyAlignment="1">
      <alignment/>
    </xf>
    <xf numFmtId="0" fontId="15" fillId="33" borderId="13" xfId="0" applyFont="1" applyFill="1" applyBorder="1" applyAlignment="1">
      <alignment horizontal="center"/>
    </xf>
    <xf numFmtId="0" fontId="15" fillId="33" borderId="0" xfId="0" applyFont="1" applyFill="1" applyBorder="1" applyAlignment="1">
      <alignment horizontal="center"/>
    </xf>
    <xf numFmtId="0" fontId="15" fillId="33" borderId="15" xfId="0" applyFont="1" applyFill="1" applyBorder="1" applyAlignment="1">
      <alignment horizontal="center"/>
    </xf>
    <xf numFmtId="0" fontId="0" fillId="33" borderId="13" xfId="0" applyFill="1" applyBorder="1" applyAlignment="1">
      <alignment horizontal="center"/>
    </xf>
    <xf numFmtId="0" fontId="0" fillId="33" borderId="0" xfId="0" applyFill="1" applyBorder="1" applyAlignment="1">
      <alignment horizontal="center"/>
    </xf>
    <xf numFmtId="0" fontId="0" fillId="33" borderId="11" xfId="0" applyFill="1" applyBorder="1" applyAlignment="1">
      <alignment horizontal="center"/>
    </xf>
    <xf numFmtId="0" fontId="12" fillId="0" borderId="13" xfId="0" applyNumberFormat="1" applyFont="1" applyFill="1" applyBorder="1" applyAlignment="1">
      <alignment vertical="top" wrapText="1"/>
    </xf>
    <xf numFmtId="0" fontId="12" fillId="0" borderId="0" xfId="0" applyNumberFormat="1" applyFont="1" applyFill="1" applyBorder="1" applyAlignment="1">
      <alignment vertical="top" wrapText="1"/>
    </xf>
    <xf numFmtId="0" fontId="3" fillId="0" borderId="13" xfId="0" applyFont="1" applyFill="1" applyBorder="1" applyAlignment="1">
      <alignment vertical="top" wrapText="1"/>
    </xf>
    <xf numFmtId="0" fontId="0" fillId="0" borderId="0" xfId="0" applyBorder="1" applyAlignment="1">
      <alignment vertical="top" wrapText="1"/>
    </xf>
    <xf numFmtId="0" fontId="12" fillId="10" borderId="23" xfId="0" applyFont="1" applyFill="1" applyBorder="1" applyAlignment="1">
      <alignment/>
    </xf>
    <xf numFmtId="0" fontId="12" fillId="10" borderId="21" xfId="0" applyFont="1" applyFill="1" applyBorder="1" applyAlignment="1">
      <alignment/>
    </xf>
    <xf numFmtId="0" fontId="12" fillId="33" borderId="13" xfId="0" applyFont="1" applyFill="1" applyBorder="1" applyAlignment="1">
      <alignment vertical="center" wrapText="1"/>
    </xf>
    <xf numFmtId="0" fontId="12" fillId="33" borderId="0" xfId="0" applyFont="1" applyFill="1" applyBorder="1" applyAlignment="1">
      <alignment vertical="center" wrapText="1"/>
    </xf>
    <xf numFmtId="0" fontId="3" fillId="33" borderId="16" xfId="0" applyFont="1" applyFill="1" applyBorder="1" applyAlignment="1">
      <alignment horizontal="justify" vertical="top"/>
    </xf>
    <xf numFmtId="0" fontId="29" fillId="0" borderId="0" xfId="0" applyFont="1" applyBorder="1" applyAlignment="1">
      <alignment horizontal="right"/>
    </xf>
    <xf numFmtId="0" fontId="29" fillId="0" borderId="15" xfId="0" applyFont="1" applyBorder="1" applyAlignment="1">
      <alignment horizontal="right"/>
    </xf>
    <xf numFmtId="0" fontId="32" fillId="10" borderId="21" xfId="0" applyFont="1" applyFill="1" applyBorder="1" applyAlignment="1">
      <alignment horizontal="right"/>
    </xf>
    <xf numFmtId="0" fontId="32" fillId="10" borderId="22" xfId="0" applyFont="1" applyFill="1" applyBorder="1" applyAlignment="1">
      <alignment horizontal="right"/>
    </xf>
    <xf numFmtId="1" fontId="32" fillId="10" borderId="0" xfId="0" applyNumberFormat="1" applyFont="1" applyFill="1" applyBorder="1" applyAlignment="1">
      <alignment horizontal="right"/>
    </xf>
    <xf numFmtId="1" fontId="32" fillId="10" borderId="15" xfId="0" applyNumberFormat="1" applyFont="1" applyFill="1" applyBorder="1" applyAlignment="1">
      <alignment horizontal="right"/>
    </xf>
    <xf numFmtId="0" fontId="0" fillId="0" borderId="0" xfId="0" applyBorder="1" applyAlignment="1">
      <alignment horizontal="right"/>
    </xf>
    <xf numFmtId="0" fontId="0" fillId="0" borderId="15" xfId="0" applyBorder="1" applyAlignment="1">
      <alignment horizontal="right"/>
    </xf>
    <xf numFmtId="1" fontId="12" fillId="10" borderId="0" xfId="0" applyNumberFormat="1" applyFont="1" applyFill="1" applyBorder="1" applyAlignment="1">
      <alignment horizontal="right"/>
    </xf>
    <xf numFmtId="1" fontId="11" fillId="10" borderId="0" xfId="0" applyNumberFormat="1" applyFont="1" applyFill="1" applyBorder="1" applyAlignment="1">
      <alignment/>
    </xf>
    <xf numFmtId="1" fontId="11" fillId="10" borderId="15" xfId="0" applyNumberFormat="1" applyFont="1" applyFill="1" applyBorder="1" applyAlignment="1">
      <alignment/>
    </xf>
    <xf numFmtId="0" fontId="15" fillId="0" borderId="0" xfId="0" applyFont="1" applyBorder="1" applyAlignment="1">
      <alignment/>
    </xf>
    <xf numFmtId="0" fontId="15" fillId="0" borderId="15" xfId="0" applyFont="1" applyBorder="1" applyAlignment="1">
      <alignment/>
    </xf>
    <xf numFmtId="0" fontId="11" fillId="10" borderId="0" xfId="0" applyFont="1" applyFill="1" applyBorder="1" applyAlignment="1">
      <alignment horizontal="right"/>
    </xf>
    <xf numFmtId="0" fontId="11" fillId="10" borderId="0" xfId="0" applyFont="1" applyFill="1" applyBorder="1" applyAlignment="1">
      <alignment/>
    </xf>
    <xf numFmtId="0" fontId="11" fillId="10" borderId="15" xfId="0" applyFont="1" applyFill="1" applyBorder="1" applyAlignment="1">
      <alignment/>
    </xf>
    <xf numFmtId="1" fontId="11" fillId="10" borderId="0" xfId="0" applyNumberFormat="1" applyFont="1" applyFill="1" applyBorder="1" applyAlignment="1">
      <alignment horizontal="right"/>
    </xf>
    <xf numFmtId="0" fontId="0" fillId="10" borderId="0" xfId="0" applyFill="1" applyBorder="1" applyAlignment="1">
      <alignment/>
    </xf>
    <xf numFmtId="0" fontId="0" fillId="10" borderId="15" xfId="0" applyFill="1" applyBorder="1" applyAlignment="1">
      <alignment/>
    </xf>
    <xf numFmtId="0" fontId="24" fillId="0" borderId="17" xfId="0" applyFont="1" applyBorder="1" applyAlignment="1">
      <alignment vertical="top" wrapText="1"/>
    </xf>
    <xf numFmtId="0" fontId="25" fillId="0" borderId="17" xfId="0" applyFont="1" applyBorder="1" applyAlignment="1">
      <alignment vertical="top" wrapText="1"/>
    </xf>
    <xf numFmtId="0" fontId="25" fillId="0" borderId="18" xfId="0" applyFont="1" applyBorder="1" applyAlignment="1">
      <alignment vertical="top" wrapText="1"/>
    </xf>
    <xf numFmtId="0" fontId="16" fillId="0" borderId="12" xfId="0" applyFont="1" applyBorder="1" applyAlignment="1">
      <alignment horizontal="right"/>
    </xf>
    <xf numFmtId="0" fontId="0" fillId="0" borderId="19" xfId="0" applyBorder="1" applyAlignment="1">
      <alignment horizontal="right"/>
    </xf>
    <xf numFmtId="0" fontId="4" fillId="0" borderId="0" xfId="0" applyFont="1" applyBorder="1" applyAlignment="1">
      <alignment horizontal="right"/>
    </xf>
    <xf numFmtId="0" fontId="6" fillId="0" borderId="13" xfId="0"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5" fillId="0" borderId="13" xfId="0" applyFont="1" applyBorder="1" applyAlignment="1">
      <alignment horizontal="center"/>
    </xf>
    <xf numFmtId="0" fontId="0" fillId="10" borderId="0" xfId="0" applyFill="1" applyBorder="1" applyAlignment="1">
      <alignment horizontal="right"/>
    </xf>
    <xf numFmtId="0" fontId="0" fillId="10" borderId="15" xfId="0" applyFill="1" applyBorder="1" applyAlignment="1">
      <alignment horizontal="right"/>
    </xf>
    <xf numFmtId="0" fontId="0" fillId="0" borderId="0" xfId="0" applyFont="1" applyBorder="1" applyAlignment="1">
      <alignment horizontal="right"/>
    </xf>
    <xf numFmtId="0" fontId="0" fillId="0" borderId="0" xfId="0" applyBorder="1" applyAlignment="1">
      <alignment/>
    </xf>
    <xf numFmtId="0" fontId="0" fillId="0" borderId="15" xfId="0" applyBorder="1" applyAlignment="1">
      <alignment/>
    </xf>
    <xf numFmtId="1" fontId="11" fillId="10" borderId="0" xfId="0" applyNumberFormat="1" applyFont="1" applyFill="1" applyBorder="1" applyAlignment="1">
      <alignment horizontal="right"/>
    </xf>
    <xf numFmtId="1" fontId="11" fillId="10" borderId="15" xfId="0" applyNumberFormat="1" applyFont="1" applyFill="1" applyBorder="1" applyAlignment="1">
      <alignment horizontal="right"/>
    </xf>
    <xf numFmtId="1" fontId="10" fillId="10" borderId="0" xfId="0" applyNumberFormat="1" applyFont="1" applyFill="1" applyBorder="1" applyAlignment="1">
      <alignment horizontal="right"/>
    </xf>
    <xf numFmtId="0" fontId="3" fillId="0" borderId="13" xfId="0" applyFont="1" applyBorder="1" applyAlignment="1">
      <alignment vertical="top" wrapText="1"/>
    </xf>
    <xf numFmtId="0" fontId="3" fillId="0" borderId="0" xfId="0" applyFont="1" applyBorder="1" applyAlignment="1">
      <alignment vertical="top" wrapText="1"/>
    </xf>
    <xf numFmtId="0" fontId="24" fillId="0" borderId="0" xfId="0" applyFont="1" applyFill="1" applyBorder="1" applyAlignment="1">
      <alignment vertical="top" wrapText="1"/>
    </xf>
    <xf numFmtId="0" fontId="25" fillId="0" borderId="0" xfId="0" applyFont="1" applyBorder="1" applyAlignment="1">
      <alignment vertical="top" wrapText="1"/>
    </xf>
    <xf numFmtId="0" fontId="25" fillId="0" borderId="15" xfId="0" applyFont="1" applyBorder="1" applyAlignment="1">
      <alignment vertical="top" wrapText="1"/>
    </xf>
    <xf numFmtId="0" fontId="24" fillId="0" borderId="0" xfId="0" applyFont="1" applyBorder="1" applyAlignment="1">
      <alignment vertical="top" wrapText="1"/>
    </xf>
    <xf numFmtId="0" fontId="28" fillId="0" borderId="12" xfId="0" applyFont="1" applyBorder="1" applyAlignment="1">
      <alignment horizontal="right"/>
    </xf>
    <xf numFmtId="0" fontId="28" fillId="0" borderId="19" xfId="0" applyFont="1" applyBorder="1" applyAlignment="1">
      <alignment horizontal="right"/>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0" fillId="10" borderId="21" xfId="0" applyFont="1" applyFill="1" applyBorder="1" applyAlignment="1">
      <alignment horizontal="right"/>
    </xf>
    <xf numFmtId="0" fontId="10" fillId="10" borderId="22" xfId="0" applyFont="1" applyFill="1" applyBorder="1" applyAlignment="1">
      <alignment horizontal="right"/>
    </xf>
    <xf numFmtId="1" fontId="10" fillId="10" borderId="15" xfId="0" applyNumberFormat="1" applyFont="1" applyFill="1" applyBorder="1" applyAlignment="1">
      <alignment horizontal="right"/>
    </xf>
    <xf numFmtId="0" fontId="6" fillId="0" borderId="0" xfId="0" applyFont="1" applyBorder="1" applyAlignment="1">
      <alignment horizontal="center"/>
    </xf>
    <xf numFmtId="0" fontId="6" fillId="0" borderId="15"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2" fontId="11" fillId="10" borderId="0" xfId="0" applyNumberFormat="1" applyFont="1" applyFill="1" applyBorder="1" applyAlignment="1">
      <alignment horizontal="right"/>
    </xf>
    <xf numFmtId="2" fontId="11" fillId="10" borderId="15" xfId="0" applyNumberFormat="1" applyFont="1" applyFill="1" applyBorder="1" applyAlignment="1">
      <alignment horizontal="right"/>
    </xf>
    <xf numFmtId="0" fontId="19" fillId="10" borderId="21" xfId="0" applyFont="1" applyFill="1" applyBorder="1" applyAlignment="1">
      <alignment horizontal="right" vertical="top"/>
    </xf>
    <xf numFmtId="0" fontId="19" fillId="10" borderId="22" xfId="0" applyFont="1" applyFill="1" applyBorder="1" applyAlignment="1">
      <alignment horizontal="right" vertical="top"/>
    </xf>
    <xf numFmtId="2" fontId="25" fillId="10" borderId="21" xfId="0" applyNumberFormat="1" applyFont="1" applyFill="1" applyBorder="1" applyAlignment="1">
      <alignment horizontal="right"/>
    </xf>
    <xf numFmtId="2" fontId="25" fillId="10" borderId="22" xfId="0" applyNumberFormat="1" applyFont="1" applyFill="1" applyBorder="1" applyAlignment="1">
      <alignment horizontal="right"/>
    </xf>
    <xf numFmtId="2" fontId="22" fillId="10" borderId="0" xfId="0" applyNumberFormat="1" applyFont="1" applyFill="1" applyBorder="1" applyAlignment="1">
      <alignment horizontal="right"/>
    </xf>
    <xf numFmtId="2" fontId="22" fillId="10" borderId="15" xfId="0" applyNumberFormat="1" applyFont="1" applyFill="1" applyBorder="1" applyAlignment="1">
      <alignment horizontal="right"/>
    </xf>
    <xf numFmtId="2" fontId="25" fillId="10" borderId="0" xfId="0" applyNumberFormat="1" applyFont="1" applyFill="1" applyBorder="1" applyAlignment="1">
      <alignment horizontal="right"/>
    </xf>
    <xf numFmtId="2" fontId="25" fillId="10" borderId="15" xfId="0" applyNumberFormat="1" applyFont="1" applyFill="1" applyBorder="1" applyAlignment="1">
      <alignment horizontal="right"/>
    </xf>
    <xf numFmtId="0" fontId="6" fillId="33" borderId="12" xfId="0" applyFont="1" applyFill="1" applyBorder="1" applyAlignment="1">
      <alignment horizontal="right"/>
    </xf>
    <xf numFmtId="0" fontId="6" fillId="33" borderId="19" xfId="0" applyFont="1" applyFill="1" applyBorder="1" applyAlignment="1">
      <alignment horizontal="right"/>
    </xf>
    <xf numFmtId="2" fontId="10" fillId="10" borderId="0" xfId="0" applyNumberFormat="1" applyFont="1" applyFill="1" applyBorder="1" applyAlignment="1">
      <alignment horizontal="right" vertical="center"/>
    </xf>
    <xf numFmtId="2" fontId="10" fillId="10" borderId="15" xfId="0" applyNumberFormat="1" applyFont="1" applyFill="1" applyBorder="1" applyAlignment="1">
      <alignment horizontal="right" vertical="center"/>
    </xf>
    <xf numFmtId="2" fontId="11" fillId="10" borderId="0" xfId="0" applyNumberFormat="1" applyFont="1" applyFill="1" applyBorder="1" applyAlignment="1">
      <alignment horizontal="right" vertical="center"/>
    </xf>
    <xf numFmtId="2" fontId="11" fillId="10" borderId="15" xfId="0"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08"/>
          <c:h val="0.84025"/>
        </c:manualLayout>
      </c:layout>
      <c:lineChart>
        <c:grouping val="standard"/>
        <c:varyColors val="0"/>
        <c:ser>
          <c:idx val="0"/>
          <c:order val="0"/>
          <c:tx>
            <c:strRef>
              <c:f>Page136!$N$258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Page136!$O$257:$Z$257</c:f>
              <c:strCache/>
            </c:strRef>
          </c:cat>
          <c:val>
            <c:numRef>
              <c:f>Page136!$O$258:$Z$258</c:f>
              <c:numCache/>
            </c:numRef>
          </c:val>
          <c:smooth val="0"/>
        </c:ser>
        <c:ser>
          <c:idx val="1"/>
          <c:order val="1"/>
          <c:tx>
            <c:strRef>
              <c:f>Page136!$N$259</c:f>
              <c:strCache>
                <c:ptCount val="1"/>
                <c:pt idx="0">
                  <c:v>2011</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Page136!$O$257:$Z$257</c:f>
              <c:strCache/>
            </c:strRef>
          </c:cat>
          <c:val>
            <c:numRef>
              <c:f>Page136!$O$259:$Z$259</c:f>
              <c:numCache/>
            </c:numRef>
          </c:val>
          <c:smooth val="0"/>
        </c:ser>
        <c:ser>
          <c:idx val="2"/>
          <c:order val="2"/>
          <c:tx>
            <c:strRef>
              <c:f>Page136!$N$260</c:f>
              <c:strCache>
                <c:ptCount val="1"/>
                <c:pt idx="0">
                  <c:v>2012</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Page136!$O$257:$Z$257</c:f>
              <c:strCache/>
            </c:strRef>
          </c:cat>
          <c:val>
            <c:numRef>
              <c:f>Page136!$O$260:$Z$260</c:f>
              <c:numCache/>
            </c:numRef>
          </c:val>
          <c:smooth val="0"/>
        </c:ser>
        <c:ser>
          <c:idx val="3"/>
          <c:order val="3"/>
          <c:tx>
            <c:strRef>
              <c:f>Page136!$N$261</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Page136!$O$257:$Z$257</c:f>
              <c:strCache/>
            </c:strRef>
          </c:cat>
          <c:val>
            <c:numRef>
              <c:f>Page136!$O$261:$Z$261</c:f>
              <c:numCache/>
            </c:numRef>
          </c:val>
          <c:smooth val="0"/>
        </c:ser>
        <c:marker val="1"/>
        <c:axId val="25707153"/>
        <c:axId val="30037786"/>
      </c:lineChart>
      <c:catAx>
        <c:axId val="25707153"/>
        <c:scaling>
          <c:orientation val="minMax"/>
        </c:scaling>
        <c:axPos val="b"/>
        <c:delete val="0"/>
        <c:numFmt formatCode="General" sourceLinked="1"/>
        <c:majorTickMark val="out"/>
        <c:minorTickMark val="none"/>
        <c:tickLblPos val="nextTo"/>
        <c:spPr>
          <a:ln w="3175">
            <a:solidFill>
              <a:srgbClr val="808080"/>
            </a:solidFill>
          </a:ln>
        </c:spPr>
        <c:crossAx val="30037786"/>
        <c:crosses val="autoZero"/>
        <c:auto val="1"/>
        <c:lblOffset val="100"/>
        <c:tickLblSkip val="1"/>
        <c:noMultiLvlLbl val="0"/>
      </c:catAx>
      <c:valAx>
        <c:axId val="30037786"/>
        <c:scaling>
          <c:orientation val="minMax"/>
          <c:max val="7000"/>
          <c:min val="4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07153"/>
        <c:crossesAt val="1"/>
        <c:crossBetween val="between"/>
        <c:dispUnits/>
        <c:majorUnit val="1000"/>
      </c:valAx>
      <c:spPr>
        <a:gradFill rotWithShape="1">
          <a:gsLst>
            <a:gs pos="0">
              <a:srgbClr val="FAC090"/>
            </a:gs>
            <a:gs pos="50000">
              <a:srgbClr val="C2D1ED"/>
            </a:gs>
            <a:gs pos="100000">
              <a:srgbClr val="E1E8F5"/>
            </a:gs>
          </a:gsLst>
          <a:lin ang="5400000" scaled="1"/>
        </a:gradFill>
        <a:ln w="3175">
          <a:noFill/>
        </a:ln>
      </c:spPr>
    </c:plotArea>
    <c:legend>
      <c:legendPos val="b"/>
      <c:layout>
        <c:manualLayout>
          <c:xMode val="edge"/>
          <c:yMode val="edge"/>
          <c:x val="0.219"/>
          <c:y val="0.899"/>
          <c:w val="0.55825"/>
          <c:h val="0.08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
          <c:w val="0.9335"/>
          <c:h val="0.8815"/>
        </c:manualLayout>
      </c:layout>
      <c:lineChart>
        <c:grouping val="standard"/>
        <c:varyColors val="0"/>
        <c:ser>
          <c:idx val="0"/>
          <c:order val="0"/>
          <c:tx>
            <c:strRef>
              <c:f>Page136!$N$266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Page136!$O$265:$Z$265</c:f>
              <c:strCache/>
            </c:strRef>
          </c:cat>
          <c:val>
            <c:numRef>
              <c:f>Page136!$O$266:$Z$266</c:f>
              <c:numCache/>
            </c:numRef>
          </c:val>
          <c:smooth val="0"/>
        </c:ser>
        <c:ser>
          <c:idx val="1"/>
          <c:order val="1"/>
          <c:tx>
            <c:strRef>
              <c:f>Page136!$N$267</c:f>
              <c:strCache>
                <c:ptCount val="1"/>
                <c:pt idx="0">
                  <c:v>2011</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Page136!$O$265:$Z$265</c:f>
              <c:strCache/>
            </c:strRef>
          </c:cat>
          <c:val>
            <c:numRef>
              <c:f>Page136!$O$267:$Z$267</c:f>
              <c:numCache/>
            </c:numRef>
          </c:val>
          <c:smooth val="0"/>
        </c:ser>
        <c:ser>
          <c:idx val="2"/>
          <c:order val="2"/>
          <c:tx>
            <c:strRef>
              <c:f>Page136!$N$268</c:f>
              <c:strCache>
                <c:ptCount val="1"/>
                <c:pt idx="0">
                  <c:v>2012</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Page136!$O$265:$Z$265</c:f>
              <c:strCache/>
            </c:strRef>
          </c:cat>
          <c:val>
            <c:numRef>
              <c:f>Page136!$O$268:$Z$268</c:f>
              <c:numCache/>
            </c:numRef>
          </c:val>
          <c:smooth val="0"/>
        </c:ser>
        <c:ser>
          <c:idx val="3"/>
          <c:order val="3"/>
          <c:tx>
            <c:strRef>
              <c:f>Page136!$N$269</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Page136!$O$265:$Z$265</c:f>
              <c:strCache/>
            </c:strRef>
          </c:cat>
          <c:val>
            <c:numRef>
              <c:f>Page136!$O$269:$Z$269</c:f>
              <c:numCache/>
            </c:numRef>
          </c:val>
          <c:smooth val="0"/>
        </c:ser>
        <c:marker val="1"/>
        <c:axId val="1904619"/>
        <c:axId val="17141572"/>
      </c:lineChart>
      <c:catAx>
        <c:axId val="19046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141572"/>
        <c:crosses val="autoZero"/>
        <c:auto val="1"/>
        <c:lblOffset val="100"/>
        <c:tickLblSkip val="1"/>
        <c:noMultiLvlLbl val="0"/>
      </c:catAx>
      <c:valAx>
        <c:axId val="17141572"/>
        <c:scaling>
          <c:orientation val="minMax"/>
          <c:max val="2000"/>
          <c:min val="5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4619"/>
        <c:crossesAt val="1"/>
        <c:crossBetween val="between"/>
        <c:dispUnits/>
      </c:valAx>
      <c:spPr>
        <a:gradFill rotWithShape="1">
          <a:gsLst>
            <a:gs pos="0">
              <a:srgbClr val="FAC090"/>
            </a:gs>
            <a:gs pos="50000">
              <a:srgbClr val="C2D1ED"/>
            </a:gs>
            <a:gs pos="100000">
              <a:srgbClr val="E1E8F5"/>
            </a:gs>
          </a:gsLst>
          <a:lin ang="5400000" scaled="1"/>
        </a:gradFill>
        <a:ln w="3175">
          <a:noFill/>
        </a:ln>
      </c:spPr>
    </c:plotArea>
    <c:legend>
      <c:legendPos val="b"/>
      <c:layout>
        <c:manualLayout>
          <c:xMode val="edge"/>
          <c:yMode val="edge"/>
          <c:x val="0.155"/>
          <c:y val="0.89425"/>
          <c:w val="0.68525"/>
          <c:h val="0.08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225"/>
          <c:w val="0.94925"/>
          <c:h val="0.9145"/>
        </c:manualLayout>
      </c:layout>
      <c:lineChart>
        <c:grouping val="standard"/>
        <c:varyColors val="0"/>
        <c:ser>
          <c:idx val="0"/>
          <c:order val="0"/>
          <c:tx>
            <c:strRef>
              <c:f>Page136!$N$297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Page136!$O$296:$Z$296</c:f>
              <c:strCache/>
            </c:strRef>
          </c:cat>
          <c:val>
            <c:numRef>
              <c:f>Page136!$O$297:$Z$297</c:f>
              <c:numCache/>
            </c:numRef>
          </c:val>
          <c:smooth val="0"/>
        </c:ser>
        <c:ser>
          <c:idx val="1"/>
          <c:order val="1"/>
          <c:tx>
            <c:strRef>
              <c:f>Page136!$N$298</c:f>
              <c:strCache>
                <c:ptCount val="1"/>
                <c:pt idx="0">
                  <c:v>2011</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Page136!$O$296:$Z$296</c:f>
              <c:strCache/>
            </c:strRef>
          </c:cat>
          <c:val>
            <c:numRef>
              <c:f>Page136!$O$298:$Z$298</c:f>
              <c:numCache/>
            </c:numRef>
          </c:val>
          <c:smooth val="0"/>
        </c:ser>
        <c:ser>
          <c:idx val="2"/>
          <c:order val="2"/>
          <c:tx>
            <c:strRef>
              <c:f>Page136!$N$299</c:f>
              <c:strCache>
                <c:ptCount val="1"/>
                <c:pt idx="0">
                  <c:v>2012</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Page136!$O$296:$Z$296</c:f>
              <c:strCache/>
            </c:strRef>
          </c:cat>
          <c:val>
            <c:numRef>
              <c:f>Page136!$O$299:$Z$299</c:f>
              <c:numCache/>
            </c:numRef>
          </c:val>
          <c:smooth val="0"/>
        </c:ser>
        <c:ser>
          <c:idx val="3"/>
          <c:order val="3"/>
          <c:tx>
            <c:strRef>
              <c:f>Page136!$N$300</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Page136!$O$296:$Z$296</c:f>
              <c:strCache/>
            </c:strRef>
          </c:cat>
          <c:val>
            <c:numRef>
              <c:f>Page136!$O$300:$Z$300</c:f>
              <c:numCache/>
            </c:numRef>
          </c:val>
          <c:smooth val="0"/>
        </c:ser>
        <c:marker val="1"/>
        <c:axId val="20056421"/>
        <c:axId val="46290062"/>
      </c:lineChart>
      <c:catAx>
        <c:axId val="20056421"/>
        <c:scaling>
          <c:orientation val="minMax"/>
        </c:scaling>
        <c:axPos val="b"/>
        <c:delete val="0"/>
        <c:numFmt formatCode="General" sourceLinked="1"/>
        <c:majorTickMark val="out"/>
        <c:minorTickMark val="none"/>
        <c:tickLblPos val="nextTo"/>
        <c:spPr>
          <a:ln w="3175">
            <a:solidFill>
              <a:srgbClr val="808080"/>
            </a:solidFill>
          </a:ln>
        </c:spPr>
        <c:crossAx val="46290062"/>
        <c:crosses val="autoZero"/>
        <c:auto val="1"/>
        <c:lblOffset val="100"/>
        <c:tickLblSkip val="1"/>
        <c:noMultiLvlLbl val="0"/>
      </c:catAx>
      <c:valAx>
        <c:axId val="46290062"/>
        <c:scaling>
          <c:orientation val="minMax"/>
          <c:max val="2500"/>
          <c:min val="5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56421"/>
        <c:crossesAt val="1"/>
        <c:crossBetween val="between"/>
        <c:dispUnits/>
      </c:valAx>
      <c:spPr>
        <a:gradFill rotWithShape="1">
          <a:gsLst>
            <a:gs pos="0">
              <a:srgbClr val="9AB5E4"/>
            </a:gs>
            <a:gs pos="50000">
              <a:srgbClr val="C2D1ED"/>
            </a:gs>
            <a:gs pos="100000">
              <a:srgbClr val="E1E8F5"/>
            </a:gs>
          </a:gsLst>
          <a:lin ang="5400000" scaled="1"/>
        </a:gradFill>
        <a:ln w="3175">
          <a:noFill/>
        </a:ln>
      </c:spPr>
    </c:plotArea>
    <c:legend>
      <c:legendPos val="b"/>
      <c:layout>
        <c:manualLayout>
          <c:xMode val="edge"/>
          <c:yMode val="edge"/>
          <c:x val="0.22"/>
          <c:y val="0.90675"/>
          <c:w val="0.556"/>
          <c:h val="0.074"/>
        </c:manualLayout>
      </c:layout>
      <c:overlay val="0"/>
      <c:spPr>
        <a:noFill/>
        <a:ln w="3175">
          <a:noFill/>
        </a:ln>
      </c:spPr>
    </c:legend>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675"/>
          <c:w val="0.943"/>
          <c:h val="0.68425"/>
        </c:manualLayout>
      </c:layout>
      <c:lineChart>
        <c:grouping val="standard"/>
        <c:varyColors val="0"/>
        <c:ser>
          <c:idx val="0"/>
          <c:order val="0"/>
          <c:tx>
            <c:strRef>
              <c:f>Page136!$N$290</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Page136!$O$289:$Z$289</c:f>
              <c:strCache/>
            </c:strRef>
          </c:cat>
          <c:val>
            <c:numRef>
              <c:f>Page136!$O$290:$Z$290</c:f>
              <c:numCache/>
            </c:numRef>
          </c:val>
          <c:smooth val="0"/>
        </c:ser>
        <c:ser>
          <c:idx val="1"/>
          <c:order val="1"/>
          <c:tx>
            <c:strRef>
              <c:f>Page136!$N$291</c:f>
              <c:strCache>
                <c:ptCount val="1"/>
                <c:pt idx="0">
                  <c:v>2011</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Page136!$O$289:$Z$289</c:f>
              <c:strCache/>
            </c:strRef>
          </c:cat>
          <c:val>
            <c:numRef>
              <c:f>Page136!$O$291:$Z$291</c:f>
              <c:numCache/>
            </c:numRef>
          </c:val>
          <c:smooth val="0"/>
        </c:ser>
        <c:ser>
          <c:idx val="2"/>
          <c:order val="2"/>
          <c:tx>
            <c:strRef>
              <c:f>Page136!$N$292</c:f>
              <c:strCache>
                <c:ptCount val="1"/>
                <c:pt idx="0">
                  <c:v>2012</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Page136!$O$289:$Z$289</c:f>
              <c:strCache/>
            </c:strRef>
          </c:cat>
          <c:val>
            <c:numRef>
              <c:f>Page136!$O$292:$Z$292</c:f>
              <c:numCache/>
            </c:numRef>
          </c:val>
          <c:smooth val="0"/>
        </c:ser>
        <c:ser>
          <c:idx val="3"/>
          <c:order val="3"/>
          <c:tx>
            <c:strRef>
              <c:f>Page136!$N$293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Page136!$O$289:$Z$289</c:f>
              <c:strCache/>
            </c:strRef>
          </c:cat>
          <c:val>
            <c:numRef>
              <c:f>Page136!$O$293:$Z$293</c:f>
              <c:numCache/>
            </c:numRef>
          </c:val>
          <c:smooth val="0"/>
        </c:ser>
        <c:marker val="1"/>
        <c:axId val="13957375"/>
        <c:axId val="58507512"/>
      </c:lineChart>
      <c:catAx>
        <c:axId val="13957375"/>
        <c:scaling>
          <c:orientation val="minMax"/>
        </c:scaling>
        <c:axPos val="b"/>
        <c:delete val="0"/>
        <c:numFmt formatCode="General" sourceLinked="1"/>
        <c:majorTickMark val="out"/>
        <c:minorTickMark val="none"/>
        <c:tickLblPos val="nextTo"/>
        <c:spPr>
          <a:ln w="3175">
            <a:solidFill>
              <a:srgbClr val="808080"/>
            </a:solidFill>
          </a:ln>
        </c:spPr>
        <c:crossAx val="58507512"/>
        <c:crosses val="autoZero"/>
        <c:auto val="1"/>
        <c:lblOffset val="100"/>
        <c:tickLblSkip val="1"/>
        <c:noMultiLvlLbl val="0"/>
      </c:catAx>
      <c:valAx>
        <c:axId val="58507512"/>
        <c:scaling>
          <c:orientation val="minMax"/>
          <c:max val="1200"/>
          <c:min val="400"/>
        </c:scaling>
        <c:axPos val="l"/>
        <c:majorGridlines>
          <c:spPr>
            <a:ln w="3175">
              <a:solidFill>
                <a:srgbClr val="A6CAF0"/>
              </a:solidFill>
            </a:ln>
          </c:spPr>
        </c:majorGridlines>
        <c:delete val="0"/>
        <c:numFmt formatCode="General" sourceLinked="1"/>
        <c:majorTickMark val="out"/>
        <c:minorTickMark val="none"/>
        <c:tickLblPos val="nextTo"/>
        <c:spPr>
          <a:ln w="3175">
            <a:solidFill>
              <a:srgbClr val="808080"/>
            </a:solidFill>
          </a:ln>
        </c:spPr>
        <c:crossAx val="13957375"/>
        <c:crossesAt val="1"/>
        <c:crossBetween val="between"/>
        <c:dispUnits/>
      </c:valAx>
      <c:spPr>
        <a:gradFill rotWithShape="1">
          <a:gsLst>
            <a:gs pos="0">
              <a:srgbClr val="9AB5E4"/>
            </a:gs>
            <a:gs pos="50000">
              <a:srgbClr val="C2D1ED"/>
            </a:gs>
            <a:gs pos="100000">
              <a:srgbClr val="E1E8F5"/>
            </a:gs>
          </a:gsLst>
          <a:lin ang="5400000" scaled="1"/>
        </a:gradFill>
        <a:ln w="3175">
          <a:noFill/>
        </a:ln>
      </c:spPr>
    </c:plotArea>
    <c:legend>
      <c:legendPos val="b"/>
      <c:layout>
        <c:manualLayout>
          <c:xMode val="edge"/>
          <c:yMode val="edge"/>
          <c:x val="0.17975"/>
          <c:y val="0.907"/>
          <c:w val="0.636"/>
          <c:h val="0.07375"/>
        </c:manualLayout>
      </c:layout>
      <c:overlay val="0"/>
      <c:spPr>
        <a:noFill/>
        <a:ln w="3175">
          <a:noFill/>
        </a:ln>
      </c:spPr>
    </c:legend>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0.026</cdr:y>
    </cdr:from>
    <cdr:to>
      <cdr:x>1</cdr:x>
      <cdr:y>0.2275</cdr:y>
    </cdr:to>
    <cdr:sp>
      <cdr:nvSpPr>
        <cdr:cNvPr id="1" name="TextBox 1"/>
        <cdr:cNvSpPr txBox="1">
          <a:spLocks noChangeArrowheads="1"/>
        </cdr:cNvSpPr>
      </cdr:nvSpPr>
      <cdr:spPr>
        <a:xfrm>
          <a:off x="2324100" y="76200"/>
          <a:ext cx="2657475" cy="609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Excise </a:t>
          </a:r>
          <a:r>
            <a:rPr lang="en-US" cap="none" sz="1300" b="0" i="0" u="none" baseline="0">
              <a:solidFill>
                <a:srgbClr val="000000"/>
              </a:solidFill>
              <a:latin typeface="Calibri"/>
              <a:ea typeface="Calibri"/>
              <a:cs typeface="Calibri"/>
            </a:rPr>
            <a:t>Revenue</a:t>
          </a:r>
          <a:r>
            <a:rPr lang="en-US" cap="none" sz="1100" b="0" i="0" u="none" baseline="0">
              <a:solidFill>
                <a:srgbClr val="000000"/>
              </a:solidFill>
              <a:latin typeface="Calibri"/>
              <a:ea typeface="Calibri"/>
              <a:cs typeface="Calibri"/>
            </a:rPr>
            <a:t> from Iron &amp; Steel
</a:t>
          </a:r>
          <a:r>
            <a:rPr lang="en-US" cap="none" sz="1100" b="0" i="0" u="none" baseline="0">
              <a:solidFill>
                <a:srgbClr val="000000"/>
              </a:solidFill>
              <a:latin typeface="Calibri"/>
              <a:ea typeface="Calibri"/>
              <a:cs typeface="Calibri"/>
            </a:rPr>
            <a:t>and there product ( </a:t>
          </a:r>
          <a:r>
            <a:rPr lang="en-US" cap="none" sz="1100" b="0" i="0" u="none" baseline="0">
              <a:solidFill>
                <a:srgbClr val="000000"/>
              </a:solidFill>
              <a:latin typeface="Rupee Foradian"/>
              <a:ea typeface="Rupee Foradian"/>
              <a:cs typeface="Rupee Foradian"/>
            </a:rPr>
            <a:t>` Ten Million)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76200</xdr:colOff>
      <xdr:row>58</xdr:row>
      <xdr:rowOff>0</xdr:rowOff>
    </xdr:from>
    <xdr:ext cx="95250" cy="228600"/>
    <xdr:sp fLocksText="0">
      <xdr:nvSpPr>
        <xdr:cNvPr id="1" name="Text Box 10"/>
        <xdr:cNvSpPr txBox="1">
          <a:spLocks noChangeArrowheads="1"/>
        </xdr:cNvSpPr>
      </xdr:nvSpPr>
      <xdr:spPr>
        <a:xfrm>
          <a:off x="8324850"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190500</xdr:colOff>
      <xdr:row>58</xdr:row>
      <xdr:rowOff>0</xdr:rowOff>
    </xdr:from>
    <xdr:ext cx="95250" cy="228600"/>
    <xdr:sp fLocksText="0">
      <xdr:nvSpPr>
        <xdr:cNvPr id="2" name="Text Box 45"/>
        <xdr:cNvSpPr txBox="1">
          <a:spLocks noChangeArrowheads="1"/>
        </xdr:cNvSpPr>
      </xdr:nvSpPr>
      <xdr:spPr>
        <a:xfrm>
          <a:off x="9096375"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314325</xdr:colOff>
      <xdr:row>57</xdr:row>
      <xdr:rowOff>0</xdr:rowOff>
    </xdr:from>
    <xdr:ext cx="95250" cy="200025"/>
    <xdr:sp fLocksText="0">
      <xdr:nvSpPr>
        <xdr:cNvPr id="3" name="Text Box 46"/>
        <xdr:cNvSpPr txBox="1">
          <a:spLocks noChangeArrowheads="1"/>
        </xdr:cNvSpPr>
      </xdr:nvSpPr>
      <xdr:spPr>
        <a:xfrm>
          <a:off x="3924300" y="103060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276225</xdr:colOff>
      <xdr:row>58</xdr:row>
      <xdr:rowOff>0</xdr:rowOff>
    </xdr:from>
    <xdr:ext cx="95250" cy="228600"/>
    <xdr:sp fLocksText="0">
      <xdr:nvSpPr>
        <xdr:cNvPr id="4" name="Text Box 48"/>
        <xdr:cNvSpPr txBox="1">
          <a:spLocks noChangeArrowheads="1"/>
        </xdr:cNvSpPr>
      </xdr:nvSpPr>
      <xdr:spPr>
        <a:xfrm>
          <a:off x="9182100"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238125</xdr:colOff>
      <xdr:row>57</xdr:row>
      <xdr:rowOff>0</xdr:rowOff>
    </xdr:from>
    <xdr:ext cx="95250" cy="200025"/>
    <xdr:sp fLocksText="0">
      <xdr:nvSpPr>
        <xdr:cNvPr id="5" name="Text Box 49"/>
        <xdr:cNvSpPr txBox="1">
          <a:spLocks noChangeArrowheads="1"/>
        </xdr:cNvSpPr>
      </xdr:nvSpPr>
      <xdr:spPr>
        <a:xfrm>
          <a:off x="3848100" y="103060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85725</xdr:colOff>
      <xdr:row>58</xdr:row>
      <xdr:rowOff>0</xdr:rowOff>
    </xdr:from>
    <xdr:ext cx="95250" cy="228600"/>
    <xdr:sp fLocksText="0">
      <xdr:nvSpPr>
        <xdr:cNvPr id="6" name="Text Box 50"/>
        <xdr:cNvSpPr txBox="1">
          <a:spLocks noChangeArrowheads="1"/>
        </xdr:cNvSpPr>
      </xdr:nvSpPr>
      <xdr:spPr>
        <a:xfrm>
          <a:off x="8991600"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276225</xdr:colOff>
      <xdr:row>57</xdr:row>
      <xdr:rowOff>0</xdr:rowOff>
    </xdr:from>
    <xdr:ext cx="95250" cy="200025"/>
    <xdr:sp fLocksText="0">
      <xdr:nvSpPr>
        <xdr:cNvPr id="7" name="Text Box 51"/>
        <xdr:cNvSpPr txBox="1">
          <a:spLocks noChangeArrowheads="1"/>
        </xdr:cNvSpPr>
      </xdr:nvSpPr>
      <xdr:spPr>
        <a:xfrm>
          <a:off x="3886200" y="103060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76200</xdr:colOff>
      <xdr:row>58</xdr:row>
      <xdr:rowOff>0</xdr:rowOff>
    </xdr:from>
    <xdr:ext cx="95250" cy="228600"/>
    <xdr:sp fLocksText="0">
      <xdr:nvSpPr>
        <xdr:cNvPr id="8" name="Text Box 54"/>
        <xdr:cNvSpPr txBox="1">
          <a:spLocks noChangeArrowheads="1"/>
        </xdr:cNvSpPr>
      </xdr:nvSpPr>
      <xdr:spPr>
        <a:xfrm>
          <a:off x="8982075"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238125</xdr:colOff>
      <xdr:row>57</xdr:row>
      <xdr:rowOff>0</xdr:rowOff>
    </xdr:from>
    <xdr:ext cx="95250" cy="200025"/>
    <xdr:sp fLocksText="0">
      <xdr:nvSpPr>
        <xdr:cNvPr id="9" name="Text Box 55"/>
        <xdr:cNvSpPr txBox="1">
          <a:spLocks noChangeArrowheads="1"/>
        </xdr:cNvSpPr>
      </xdr:nvSpPr>
      <xdr:spPr>
        <a:xfrm>
          <a:off x="3848100" y="103060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58</xdr:row>
      <xdr:rowOff>0</xdr:rowOff>
    </xdr:from>
    <xdr:ext cx="95250" cy="228600"/>
    <xdr:sp fLocksText="0">
      <xdr:nvSpPr>
        <xdr:cNvPr id="10" name="Text Box 56"/>
        <xdr:cNvSpPr txBox="1">
          <a:spLocks noChangeArrowheads="1"/>
        </xdr:cNvSpPr>
      </xdr:nvSpPr>
      <xdr:spPr>
        <a:xfrm>
          <a:off x="9972675"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276225</xdr:colOff>
      <xdr:row>57</xdr:row>
      <xdr:rowOff>0</xdr:rowOff>
    </xdr:from>
    <xdr:ext cx="95250" cy="200025"/>
    <xdr:sp fLocksText="0">
      <xdr:nvSpPr>
        <xdr:cNvPr id="11" name="Text Box 57"/>
        <xdr:cNvSpPr txBox="1">
          <a:spLocks noChangeArrowheads="1"/>
        </xdr:cNvSpPr>
      </xdr:nvSpPr>
      <xdr:spPr>
        <a:xfrm>
          <a:off x="3886200" y="103060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xdr:colOff>
      <xdr:row>61</xdr:row>
      <xdr:rowOff>0</xdr:rowOff>
    </xdr:from>
    <xdr:ext cx="95250" cy="228600"/>
    <xdr:sp fLocksText="0">
      <xdr:nvSpPr>
        <xdr:cNvPr id="12" name="Text Box 74"/>
        <xdr:cNvSpPr txBox="1">
          <a:spLocks noChangeArrowheads="1"/>
        </xdr:cNvSpPr>
      </xdr:nvSpPr>
      <xdr:spPr>
        <a:xfrm>
          <a:off x="3648075" y="109632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9525</xdr:colOff>
      <xdr:row>61</xdr:row>
      <xdr:rowOff>0</xdr:rowOff>
    </xdr:from>
    <xdr:ext cx="95250" cy="228600"/>
    <xdr:sp fLocksText="0">
      <xdr:nvSpPr>
        <xdr:cNvPr id="13" name="Text Box 75"/>
        <xdr:cNvSpPr txBox="1">
          <a:spLocks noChangeArrowheads="1"/>
        </xdr:cNvSpPr>
      </xdr:nvSpPr>
      <xdr:spPr>
        <a:xfrm>
          <a:off x="3619500" y="109632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504825</xdr:colOff>
      <xdr:row>61</xdr:row>
      <xdr:rowOff>0</xdr:rowOff>
    </xdr:from>
    <xdr:ext cx="85725" cy="228600"/>
    <xdr:sp fLocksText="0">
      <xdr:nvSpPr>
        <xdr:cNvPr id="14" name="Text Box 76"/>
        <xdr:cNvSpPr txBox="1">
          <a:spLocks noChangeArrowheads="1"/>
        </xdr:cNvSpPr>
      </xdr:nvSpPr>
      <xdr:spPr>
        <a:xfrm>
          <a:off x="3390900" y="109632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476250</xdr:colOff>
      <xdr:row>61</xdr:row>
      <xdr:rowOff>0</xdr:rowOff>
    </xdr:from>
    <xdr:ext cx="95250" cy="228600"/>
    <xdr:sp fLocksText="0">
      <xdr:nvSpPr>
        <xdr:cNvPr id="15" name="Text Box 77"/>
        <xdr:cNvSpPr txBox="1">
          <a:spLocks noChangeArrowheads="1"/>
        </xdr:cNvSpPr>
      </xdr:nvSpPr>
      <xdr:spPr>
        <a:xfrm>
          <a:off x="3362325" y="109632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58</xdr:row>
      <xdr:rowOff>0</xdr:rowOff>
    </xdr:from>
    <xdr:ext cx="95250" cy="228600"/>
    <xdr:sp fLocksText="0">
      <xdr:nvSpPr>
        <xdr:cNvPr id="16" name="Text Box 78"/>
        <xdr:cNvSpPr txBox="1">
          <a:spLocks noChangeArrowheads="1"/>
        </xdr:cNvSpPr>
      </xdr:nvSpPr>
      <xdr:spPr>
        <a:xfrm>
          <a:off x="9972675"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58</xdr:row>
      <xdr:rowOff>0</xdr:rowOff>
    </xdr:from>
    <xdr:ext cx="95250" cy="228600"/>
    <xdr:sp fLocksText="0">
      <xdr:nvSpPr>
        <xdr:cNvPr id="17" name="Text Box 79"/>
        <xdr:cNvSpPr txBox="1">
          <a:spLocks noChangeArrowheads="1"/>
        </xdr:cNvSpPr>
      </xdr:nvSpPr>
      <xdr:spPr>
        <a:xfrm>
          <a:off x="9972675" y="1046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361950</xdr:colOff>
      <xdr:row>48</xdr:row>
      <xdr:rowOff>133350</xdr:rowOff>
    </xdr:from>
    <xdr:ext cx="95250" cy="104775"/>
    <xdr:sp fLocksText="0">
      <xdr:nvSpPr>
        <xdr:cNvPr id="18" name="Text Box 80"/>
        <xdr:cNvSpPr txBox="1">
          <a:spLocks noChangeArrowheads="1"/>
        </xdr:cNvSpPr>
      </xdr:nvSpPr>
      <xdr:spPr>
        <a:xfrm>
          <a:off x="2466975" y="831532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523875</xdr:colOff>
      <xdr:row>107</xdr:row>
      <xdr:rowOff>47625</xdr:rowOff>
    </xdr:from>
    <xdr:ext cx="104775" cy="219075"/>
    <xdr:sp fLocksText="0">
      <xdr:nvSpPr>
        <xdr:cNvPr id="19" name="Text Box 84"/>
        <xdr:cNvSpPr txBox="1">
          <a:spLocks noChangeArrowheads="1"/>
        </xdr:cNvSpPr>
      </xdr:nvSpPr>
      <xdr:spPr>
        <a:xfrm>
          <a:off x="4133850" y="200596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342900</xdr:colOff>
      <xdr:row>103</xdr:row>
      <xdr:rowOff>123825</xdr:rowOff>
    </xdr:from>
    <xdr:ext cx="533400" cy="228600"/>
    <xdr:sp fLocksText="0">
      <xdr:nvSpPr>
        <xdr:cNvPr id="20" name="Text Box 86"/>
        <xdr:cNvSpPr txBox="1">
          <a:spLocks noChangeArrowheads="1"/>
        </xdr:cNvSpPr>
      </xdr:nvSpPr>
      <xdr:spPr>
        <a:xfrm>
          <a:off x="6905625" y="19421475"/>
          <a:ext cx="5334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361950</xdr:colOff>
      <xdr:row>103</xdr:row>
      <xdr:rowOff>123825</xdr:rowOff>
    </xdr:from>
    <xdr:ext cx="95250" cy="219075"/>
    <xdr:sp fLocksText="0">
      <xdr:nvSpPr>
        <xdr:cNvPr id="21" name="Text Box 87"/>
        <xdr:cNvSpPr txBox="1">
          <a:spLocks noChangeArrowheads="1"/>
        </xdr:cNvSpPr>
      </xdr:nvSpPr>
      <xdr:spPr>
        <a:xfrm>
          <a:off x="6924675" y="194214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219075</xdr:colOff>
      <xdr:row>103</xdr:row>
      <xdr:rowOff>104775</xdr:rowOff>
    </xdr:from>
    <xdr:ext cx="95250" cy="209550"/>
    <xdr:sp fLocksText="0">
      <xdr:nvSpPr>
        <xdr:cNvPr id="22" name="Text Box 88"/>
        <xdr:cNvSpPr txBox="1">
          <a:spLocks noChangeArrowheads="1"/>
        </xdr:cNvSpPr>
      </xdr:nvSpPr>
      <xdr:spPr>
        <a:xfrm>
          <a:off x="6781800" y="194024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361950</xdr:colOff>
      <xdr:row>103</xdr:row>
      <xdr:rowOff>123825</xdr:rowOff>
    </xdr:from>
    <xdr:ext cx="95250" cy="219075"/>
    <xdr:sp fLocksText="0">
      <xdr:nvSpPr>
        <xdr:cNvPr id="23" name="Text Box 90"/>
        <xdr:cNvSpPr txBox="1">
          <a:spLocks noChangeArrowheads="1"/>
        </xdr:cNvSpPr>
      </xdr:nvSpPr>
      <xdr:spPr>
        <a:xfrm>
          <a:off x="6924675" y="194214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361950</xdr:colOff>
      <xdr:row>48</xdr:row>
      <xdr:rowOff>133350</xdr:rowOff>
    </xdr:from>
    <xdr:ext cx="95250" cy="114300"/>
    <xdr:sp fLocksText="0">
      <xdr:nvSpPr>
        <xdr:cNvPr id="24" name="Text Box 94"/>
        <xdr:cNvSpPr txBox="1">
          <a:spLocks noChangeArrowheads="1"/>
        </xdr:cNvSpPr>
      </xdr:nvSpPr>
      <xdr:spPr>
        <a:xfrm>
          <a:off x="2466975" y="8315325"/>
          <a:ext cx="952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361950</xdr:colOff>
      <xdr:row>48</xdr:row>
      <xdr:rowOff>133350</xdr:rowOff>
    </xdr:from>
    <xdr:ext cx="95250" cy="114300"/>
    <xdr:sp fLocksText="0">
      <xdr:nvSpPr>
        <xdr:cNvPr id="25" name="Text Box 95"/>
        <xdr:cNvSpPr txBox="1">
          <a:spLocks noChangeArrowheads="1"/>
        </xdr:cNvSpPr>
      </xdr:nvSpPr>
      <xdr:spPr>
        <a:xfrm>
          <a:off x="2466975" y="8315325"/>
          <a:ext cx="952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361950</xdr:colOff>
      <xdr:row>48</xdr:row>
      <xdr:rowOff>133350</xdr:rowOff>
    </xdr:from>
    <xdr:ext cx="95250" cy="114300"/>
    <xdr:sp fLocksText="0">
      <xdr:nvSpPr>
        <xdr:cNvPr id="26" name="Text Box 96"/>
        <xdr:cNvSpPr txBox="1">
          <a:spLocks noChangeArrowheads="1"/>
        </xdr:cNvSpPr>
      </xdr:nvSpPr>
      <xdr:spPr>
        <a:xfrm>
          <a:off x="2466975" y="8315325"/>
          <a:ext cx="952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523875</xdr:colOff>
      <xdr:row>146</xdr:row>
      <xdr:rowOff>0</xdr:rowOff>
    </xdr:from>
    <xdr:ext cx="476250" cy="209550"/>
    <xdr:sp fLocksText="0">
      <xdr:nvSpPr>
        <xdr:cNvPr id="27" name="Text Box 39"/>
        <xdr:cNvSpPr txBox="1">
          <a:spLocks noChangeArrowheads="1"/>
        </xdr:cNvSpPr>
      </xdr:nvSpPr>
      <xdr:spPr>
        <a:xfrm>
          <a:off x="4800600" y="27098625"/>
          <a:ext cx="476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144</xdr:row>
      <xdr:rowOff>123825</xdr:rowOff>
    </xdr:from>
    <xdr:ext cx="581025" cy="38100"/>
    <xdr:sp fLocksText="0">
      <xdr:nvSpPr>
        <xdr:cNvPr id="28" name="Text Box 40"/>
        <xdr:cNvSpPr txBox="1">
          <a:spLocks noChangeArrowheads="1"/>
        </xdr:cNvSpPr>
      </xdr:nvSpPr>
      <xdr:spPr>
        <a:xfrm>
          <a:off x="2476500" y="26812875"/>
          <a:ext cx="5810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619125</xdr:colOff>
      <xdr:row>146</xdr:row>
      <xdr:rowOff>0</xdr:rowOff>
    </xdr:from>
    <xdr:ext cx="180975" cy="190500"/>
    <xdr:sp fLocksText="0">
      <xdr:nvSpPr>
        <xdr:cNvPr id="29" name="Text Box 50"/>
        <xdr:cNvSpPr txBox="1">
          <a:spLocks noChangeArrowheads="1"/>
        </xdr:cNvSpPr>
      </xdr:nvSpPr>
      <xdr:spPr>
        <a:xfrm>
          <a:off x="4895850" y="27098625"/>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146</xdr:row>
      <xdr:rowOff>0</xdr:rowOff>
    </xdr:from>
    <xdr:ext cx="95250" cy="228600"/>
    <xdr:sp fLocksText="0">
      <xdr:nvSpPr>
        <xdr:cNvPr id="30" name="Text Box 52"/>
        <xdr:cNvSpPr txBox="1">
          <a:spLocks noChangeArrowheads="1"/>
        </xdr:cNvSpPr>
      </xdr:nvSpPr>
      <xdr:spPr>
        <a:xfrm>
          <a:off x="4591050"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fLocksText="0">
      <xdr:nvSpPr>
        <xdr:cNvPr id="31" name="Text Box 54"/>
        <xdr:cNvSpPr txBox="1">
          <a:spLocks noChangeArrowheads="1"/>
        </xdr:cNvSpPr>
      </xdr:nvSpPr>
      <xdr:spPr>
        <a:xfrm>
          <a:off x="4505325"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266700</xdr:colOff>
      <xdr:row>146</xdr:row>
      <xdr:rowOff>0</xdr:rowOff>
    </xdr:from>
    <xdr:ext cx="95250" cy="228600"/>
    <xdr:sp fLocksText="0">
      <xdr:nvSpPr>
        <xdr:cNvPr id="32" name="Text Box 56"/>
        <xdr:cNvSpPr txBox="1">
          <a:spLocks noChangeArrowheads="1"/>
        </xdr:cNvSpPr>
      </xdr:nvSpPr>
      <xdr:spPr>
        <a:xfrm>
          <a:off x="4543425"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146</xdr:row>
      <xdr:rowOff>0</xdr:rowOff>
    </xdr:from>
    <xdr:ext cx="95250" cy="228600"/>
    <xdr:sp fLocksText="0">
      <xdr:nvSpPr>
        <xdr:cNvPr id="33" name="Text Box 58"/>
        <xdr:cNvSpPr txBox="1">
          <a:spLocks noChangeArrowheads="1"/>
        </xdr:cNvSpPr>
      </xdr:nvSpPr>
      <xdr:spPr>
        <a:xfrm>
          <a:off x="4591050"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419100</xdr:colOff>
      <xdr:row>146</xdr:row>
      <xdr:rowOff>0</xdr:rowOff>
    </xdr:from>
    <xdr:ext cx="66675" cy="228600"/>
    <xdr:sp fLocksText="0">
      <xdr:nvSpPr>
        <xdr:cNvPr id="34" name="Text Box 59"/>
        <xdr:cNvSpPr txBox="1">
          <a:spLocks noChangeArrowheads="1"/>
        </xdr:cNvSpPr>
      </xdr:nvSpPr>
      <xdr:spPr>
        <a:xfrm>
          <a:off x="9324975" y="27098625"/>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123825</xdr:colOff>
      <xdr:row>146</xdr:row>
      <xdr:rowOff>0</xdr:rowOff>
    </xdr:from>
    <xdr:ext cx="95250" cy="228600"/>
    <xdr:sp fLocksText="0">
      <xdr:nvSpPr>
        <xdr:cNvPr id="35" name="Text Box 67"/>
        <xdr:cNvSpPr txBox="1">
          <a:spLocks noChangeArrowheads="1"/>
        </xdr:cNvSpPr>
      </xdr:nvSpPr>
      <xdr:spPr>
        <a:xfrm>
          <a:off x="7524750"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523875</xdr:colOff>
      <xdr:row>146</xdr:row>
      <xdr:rowOff>0</xdr:rowOff>
    </xdr:from>
    <xdr:ext cx="476250" cy="209550"/>
    <xdr:sp fLocksText="0">
      <xdr:nvSpPr>
        <xdr:cNvPr id="36" name="Text Box 39"/>
        <xdr:cNvSpPr txBox="1">
          <a:spLocks noChangeArrowheads="1"/>
        </xdr:cNvSpPr>
      </xdr:nvSpPr>
      <xdr:spPr>
        <a:xfrm>
          <a:off x="4800600" y="27098625"/>
          <a:ext cx="476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144</xdr:row>
      <xdr:rowOff>123825</xdr:rowOff>
    </xdr:from>
    <xdr:ext cx="581025" cy="85725"/>
    <xdr:sp fLocksText="0">
      <xdr:nvSpPr>
        <xdr:cNvPr id="37" name="Text Box 40"/>
        <xdr:cNvSpPr txBox="1">
          <a:spLocks noChangeArrowheads="1"/>
        </xdr:cNvSpPr>
      </xdr:nvSpPr>
      <xdr:spPr>
        <a:xfrm>
          <a:off x="2476500" y="26812875"/>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619125</xdr:colOff>
      <xdr:row>146</xdr:row>
      <xdr:rowOff>0</xdr:rowOff>
    </xdr:from>
    <xdr:ext cx="180975" cy="190500"/>
    <xdr:sp fLocksText="0">
      <xdr:nvSpPr>
        <xdr:cNvPr id="38" name="Text Box 50"/>
        <xdr:cNvSpPr txBox="1">
          <a:spLocks noChangeArrowheads="1"/>
        </xdr:cNvSpPr>
      </xdr:nvSpPr>
      <xdr:spPr>
        <a:xfrm>
          <a:off x="4895850" y="27098625"/>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146</xdr:row>
      <xdr:rowOff>0</xdr:rowOff>
    </xdr:from>
    <xdr:ext cx="95250" cy="228600"/>
    <xdr:sp fLocksText="0">
      <xdr:nvSpPr>
        <xdr:cNvPr id="39" name="Text Box 52"/>
        <xdr:cNvSpPr txBox="1">
          <a:spLocks noChangeArrowheads="1"/>
        </xdr:cNvSpPr>
      </xdr:nvSpPr>
      <xdr:spPr>
        <a:xfrm>
          <a:off x="4591050"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28600"/>
    <xdr:sp fLocksText="0">
      <xdr:nvSpPr>
        <xdr:cNvPr id="40" name="Text Box 54"/>
        <xdr:cNvSpPr txBox="1">
          <a:spLocks noChangeArrowheads="1"/>
        </xdr:cNvSpPr>
      </xdr:nvSpPr>
      <xdr:spPr>
        <a:xfrm>
          <a:off x="4505325"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266700</xdr:colOff>
      <xdr:row>146</xdr:row>
      <xdr:rowOff>0</xdr:rowOff>
    </xdr:from>
    <xdr:ext cx="95250" cy="228600"/>
    <xdr:sp fLocksText="0">
      <xdr:nvSpPr>
        <xdr:cNvPr id="41" name="Text Box 56"/>
        <xdr:cNvSpPr txBox="1">
          <a:spLocks noChangeArrowheads="1"/>
        </xdr:cNvSpPr>
      </xdr:nvSpPr>
      <xdr:spPr>
        <a:xfrm>
          <a:off x="4543425"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146</xdr:row>
      <xdr:rowOff>0</xdr:rowOff>
    </xdr:from>
    <xdr:ext cx="95250" cy="228600"/>
    <xdr:sp fLocksText="0">
      <xdr:nvSpPr>
        <xdr:cNvPr id="42" name="Text Box 58"/>
        <xdr:cNvSpPr txBox="1">
          <a:spLocks noChangeArrowheads="1"/>
        </xdr:cNvSpPr>
      </xdr:nvSpPr>
      <xdr:spPr>
        <a:xfrm>
          <a:off x="4591050"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419100</xdr:colOff>
      <xdr:row>146</xdr:row>
      <xdr:rowOff>0</xdr:rowOff>
    </xdr:from>
    <xdr:ext cx="66675" cy="228600"/>
    <xdr:sp fLocksText="0">
      <xdr:nvSpPr>
        <xdr:cNvPr id="43" name="Text Box 59"/>
        <xdr:cNvSpPr txBox="1">
          <a:spLocks noChangeArrowheads="1"/>
        </xdr:cNvSpPr>
      </xdr:nvSpPr>
      <xdr:spPr>
        <a:xfrm>
          <a:off x="9324975" y="27098625"/>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123825</xdr:colOff>
      <xdr:row>146</xdr:row>
      <xdr:rowOff>0</xdr:rowOff>
    </xdr:from>
    <xdr:ext cx="95250" cy="228600"/>
    <xdr:sp fLocksText="0">
      <xdr:nvSpPr>
        <xdr:cNvPr id="44" name="Text Box 67"/>
        <xdr:cNvSpPr txBox="1">
          <a:spLocks noChangeArrowheads="1"/>
        </xdr:cNvSpPr>
      </xdr:nvSpPr>
      <xdr:spPr>
        <a:xfrm>
          <a:off x="7524750" y="270986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212</xdr:row>
      <xdr:rowOff>0</xdr:rowOff>
    </xdr:from>
    <xdr:ext cx="114300" cy="57150"/>
    <xdr:sp fLocksText="0">
      <xdr:nvSpPr>
        <xdr:cNvPr id="45" name="Text Box 2"/>
        <xdr:cNvSpPr txBox="1">
          <a:spLocks noChangeArrowheads="1"/>
        </xdr:cNvSpPr>
      </xdr:nvSpPr>
      <xdr:spPr>
        <a:xfrm>
          <a:off x="428625" y="40881300"/>
          <a:ext cx="1143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123825</xdr:colOff>
      <xdr:row>212</xdr:row>
      <xdr:rowOff>0</xdr:rowOff>
    </xdr:from>
    <xdr:ext cx="104775" cy="57150"/>
    <xdr:sp fLocksText="0">
      <xdr:nvSpPr>
        <xdr:cNvPr id="46" name="Text Box 4"/>
        <xdr:cNvSpPr txBox="1">
          <a:spLocks noChangeArrowheads="1"/>
        </xdr:cNvSpPr>
      </xdr:nvSpPr>
      <xdr:spPr>
        <a:xfrm>
          <a:off x="5114925"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238125</xdr:colOff>
      <xdr:row>212</xdr:row>
      <xdr:rowOff>0</xdr:rowOff>
    </xdr:from>
    <xdr:ext cx="104775" cy="57150"/>
    <xdr:sp fLocksText="0">
      <xdr:nvSpPr>
        <xdr:cNvPr id="47" name="Text Box 27"/>
        <xdr:cNvSpPr txBox="1">
          <a:spLocks noChangeArrowheads="1"/>
        </xdr:cNvSpPr>
      </xdr:nvSpPr>
      <xdr:spPr>
        <a:xfrm>
          <a:off x="3848100"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48" name="Text Box 28"/>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49" name="Text Box 29"/>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152400</xdr:colOff>
      <xdr:row>212</xdr:row>
      <xdr:rowOff>0</xdr:rowOff>
    </xdr:from>
    <xdr:ext cx="104775" cy="57150"/>
    <xdr:sp fLocksText="0">
      <xdr:nvSpPr>
        <xdr:cNvPr id="50" name="Text Box 30"/>
        <xdr:cNvSpPr txBox="1">
          <a:spLocks noChangeArrowheads="1"/>
        </xdr:cNvSpPr>
      </xdr:nvSpPr>
      <xdr:spPr>
        <a:xfrm>
          <a:off x="3762375"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238125</xdr:colOff>
      <xdr:row>212</xdr:row>
      <xdr:rowOff>0</xdr:rowOff>
    </xdr:from>
    <xdr:ext cx="104775" cy="57150"/>
    <xdr:sp fLocksText="0">
      <xdr:nvSpPr>
        <xdr:cNvPr id="51" name="Text Box 31"/>
        <xdr:cNvSpPr txBox="1">
          <a:spLocks noChangeArrowheads="1"/>
        </xdr:cNvSpPr>
      </xdr:nvSpPr>
      <xdr:spPr>
        <a:xfrm>
          <a:off x="7639050"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52" name="Text Box 33"/>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238125</xdr:colOff>
      <xdr:row>212</xdr:row>
      <xdr:rowOff>0</xdr:rowOff>
    </xdr:from>
    <xdr:ext cx="104775" cy="57150"/>
    <xdr:sp fLocksText="0">
      <xdr:nvSpPr>
        <xdr:cNvPr id="53" name="Text Box 34"/>
        <xdr:cNvSpPr txBox="1">
          <a:spLocks noChangeArrowheads="1"/>
        </xdr:cNvSpPr>
      </xdr:nvSpPr>
      <xdr:spPr>
        <a:xfrm>
          <a:off x="3848100"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212</xdr:row>
      <xdr:rowOff>0</xdr:rowOff>
    </xdr:from>
    <xdr:ext cx="104775" cy="57150"/>
    <xdr:sp fLocksText="0">
      <xdr:nvSpPr>
        <xdr:cNvPr id="54" name="Text Box 35"/>
        <xdr:cNvSpPr txBox="1">
          <a:spLocks noChangeArrowheads="1"/>
        </xdr:cNvSpPr>
      </xdr:nvSpPr>
      <xdr:spPr>
        <a:xfrm>
          <a:off x="3838575"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55" name="Text Box 36"/>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56" name="Text Box 37"/>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212</xdr:row>
      <xdr:rowOff>0</xdr:rowOff>
    </xdr:from>
    <xdr:ext cx="104775" cy="57150"/>
    <xdr:sp fLocksText="0">
      <xdr:nvSpPr>
        <xdr:cNvPr id="57" name="Text Box 38"/>
        <xdr:cNvSpPr txBox="1">
          <a:spLocks noChangeArrowheads="1"/>
        </xdr:cNvSpPr>
      </xdr:nvSpPr>
      <xdr:spPr>
        <a:xfrm>
          <a:off x="3876675"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58" name="Text Box 39"/>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212</xdr:row>
      <xdr:rowOff>0</xdr:rowOff>
    </xdr:from>
    <xdr:ext cx="104775" cy="57150"/>
    <xdr:sp fLocksText="0">
      <xdr:nvSpPr>
        <xdr:cNvPr id="59" name="Text Box 40"/>
        <xdr:cNvSpPr txBox="1">
          <a:spLocks noChangeArrowheads="1"/>
        </xdr:cNvSpPr>
      </xdr:nvSpPr>
      <xdr:spPr>
        <a:xfrm>
          <a:off x="3876675"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212</xdr:row>
      <xdr:rowOff>0</xdr:rowOff>
    </xdr:from>
    <xdr:ext cx="95250" cy="57150"/>
    <xdr:sp fLocksText="0">
      <xdr:nvSpPr>
        <xdr:cNvPr id="60" name="Text Box 41"/>
        <xdr:cNvSpPr txBox="1">
          <a:spLocks noChangeArrowheads="1"/>
        </xdr:cNvSpPr>
      </xdr:nvSpPr>
      <xdr:spPr>
        <a:xfrm>
          <a:off x="8905875"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76200</xdr:colOff>
      <xdr:row>212</xdr:row>
      <xdr:rowOff>0</xdr:rowOff>
    </xdr:from>
    <xdr:ext cx="95250" cy="57150"/>
    <xdr:sp fLocksText="0">
      <xdr:nvSpPr>
        <xdr:cNvPr id="61" name="Text Box 43"/>
        <xdr:cNvSpPr txBox="1">
          <a:spLocks noChangeArrowheads="1"/>
        </xdr:cNvSpPr>
      </xdr:nvSpPr>
      <xdr:spPr>
        <a:xfrm>
          <a:off x="5067300"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123825</xdr:colOff>
      <xdr:row>212</xdr:row>
      <xdr:rowOff>0</xdr:rowOff>
    </xdr:from>
    <xdr:ext cx="104775" cy="57150"/>
    <xdr:sp fLocksText="0">
      <xdr:nvSpPr>
        <xdr:cNvPr id="62" name="Text Box 46"/>
        <xdr:cNvSpPr txBox="1">
          <a:spLocks noChangeArrowheads="1"/>
        </xdr:cNvSpPr>
      </xdr:nvSpPr>
      <xdr:spPr>
        <a:xfrm>
          <a:off x="9029700" y="40881300"/>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457200</xdr:colOff>
      <xdr:row>212</xdr:row>
      <xdr:rowOff>0</xdr:rowOff>
    </xdr:from>
    <xdr:ext cx="85725" cy="38100"/>
    <xdr:sp fLocksText="0">
      <xdr:nvSpPr>
        <xdr:cNvPr id="63" name="Text Box 47"/>
        <xdr:cNvSpPr txBox="1">
          <a:spLocks noChangeArrowheads="1"/>
        </xdr:cNvSpPr>
      </xdr:nvSpPr>
      <xdr:spPr>
        <a:xfrm>
          <a:off x="4067175" y="40881300"/>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47625</xdr:colOff>
      <xdr:row>212</xdr:row>
      <xdr:rowOff>0</xdr:rowOff>
    </xdr:from>
    <xdr:ext cx="95250" cy="57150"/>
    <xdr:sp fLocksText="0">
      <xdr:nvSpPr>
        <xdr:cNvPr id="64" name="Text Box 49"/>
        <xdr:cNvSpPr txBox="1">
          <a:spLocks noChangeArrowheads="1"/>
        </xdr:cNvSpPr>
      </xdr:nvSpPr>
      <xdr:spPr>
        <a:xfrm>
          <a:off x="2933700"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323850</xdr:colOff>
      <xdr:row>212</xdr:row>
      <xdr:rowOff>0</xdr:rowOff>
    </xdr:from>
    <xdr:ext cx="114300" cy="57150"/>
    <xdr:sp fLocksText="0">
      <xdr:nvSpPr>
        <xdr:cNvPr id="65" name="Text Box 50"/>
        <xdr:cNvSpPr txBox="1">
          <a:spLocks noChangeArrowheads="1"/>
        </xdr:cNvSpPr>
      </xdr:nvSpPr>
      <xdr:spPr>
        <a:xfrm>
          <a:off x="3933825" y="40881300"/>
          <a:ext cx="1143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9525</xdr:colOff>
      <xdr:row>212</xdr:row>
      <xdr:rowOff>0</xdr:rowOff>
    </xdr:from>
    <xdr:ext cx="95250" cy="57150"/>
    <xdr:sp fLocksText="0">
      <xdr:nvSpPr>
        <xdr:cNvPr id="66" name="Text Box 51"/>
        <xdr:cNvSpPr txBox="1">
          <a:spLocks noChangeArrowheads="1"/>
        </xdr:cNvSpPr>
      </xdr:nvSpPr>
      <xdr:spPr>
        <a:xfrm>
          <a:off x="8915400" y="40881300"/>
          <a:ext cx="952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257</xdr:row>
      <xdr:rowOff>38100</xdr:rowOff>
    </xdr:from>
    <xdr:to>
      <xdr:col>5</xdr:col>
      <xdr:colOff>485775</xdr:colOff>
      <xdr:row>260</xdr:row>
      <xdr:rowOff>85725</xdr:rowOff>
    </xdr:to>
    <xdr:sp>
      <xdr:nvSpPr>
        <xdr:cNvPr id="67" name="Text Box 3"/>
        <xdr:cNvSpPr txBox="1">
          <a:spLocks noChangeArrowheads="1"/>
        </xdr:cNvSpPr>
      </xdr:nvSpPr>
      <xdr:spPr>
        <a:xfrm>
          <a:off x="1409700" y="48768000"/>
          <a:ext cx="2686050" cy="5715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a:t>
          </a:r>
          <a:r>
            <a:rPr lang="en-US" cap="none" sz="1000" b="1" i="0" u="none" baseline="0">
              <a:solidFill>
                <a:srgbClr val="008000"/>
              </a:solidFill>
              <a:latin typeface="Times New Roman"/>
              <a:ea typeface="Times New Roman"/>
              <a:cs typeface="Times New Roman"/>
            </a:rPr>
            <a:t>Mineral oils (Rs.Ten Mn.)</a:t>
          </a:r>
          <a:r>
            <a:rPr lang="en-US" cap="none" sz="1000" b="1"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  </a:t>
          </a:r>
        </a:p>
      </xdr:txBody>
    </xdr:sp>
    <xdr:clientData/>
  </xdr:twoCellAnchor>
  <xdr:twoCellAnchor>
    <xdr:from>
      <xdr:col>8</xdr:col>
      <xdr:colOff>219075</xdr:colOff>
      <xdr:row>257</xdr:row>
      <xdr:rowOff>9525</xdr:rowOff>
    </xdr:from>
    <xdr:to>
      <xdr:col>12</xdr:col>
      <xdr:colOff>295275</xdr:colOff>
      <xdr:row>259</xdr:row>
      <xdr:rowOff>66675</xdr:rowOff>
    </xdr:to>
    <xdr:sp>
      <xdr:nvSpPr>
        <xdr:cNvPr id="68" name="Text Box 14"/>
        <xdr:cNvSpPr txBox="1">
          <a:spLocks noChangeArrowheads="1"/>
        </xdr:cNvSpPr>
      </xdr:nvSpPr>
      <xdr:spPr>
        <a:xfrm flipV="1">
          <a:off x="6019800" y="48739425"/>
          <a:ext cx="3181350"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Tobacco and its  
</a:t>
          </a:r>
          <a:r>
            <a:rPr lang="en-US" cap="none" sz="1000" b="1" i="0" u="none" baseline="0">
              <a:solidFill>
                <a:srgbClr val="008000"/>
              </a:solidFill>
              <a:latin typeface="Times New Roman"/>
              <a:ea typeface="Times New Roman"/>
              <a:cs typeface="Times New Roman"/>
            </a:rPr>
            <a:t> Products  (Rs.Ten Mn. )</a:t>
          </a:r>
        </a:p>
      </xdr:txBody>
    </xdr:sp>
    <xdr:clientData/>
  </xdr:twoCellAnchor>
  <xdr:oneCellAnchor>
    <xdr:from>
      <xdr:col>5</xdr:col>
      <xdr:colOff>247650</xdr:colOff>
      <xdr:row>273</xdr:row>
      <xdr:rowOff>9525</xdr:rowOff>
    </xdr:from>
    <xdr:ext cx="95250" cy="228600"/>
    <xdr:sp fLocksText="0">
      <xdr:nvSpPr>
        <xdr:cNvPr id="69" name="Text Box 54"/>
        <xdr:cNvSpPr txBox="1">
          <a:spLocks noChangeArrowheads="1"/>
        </xdr:cNvSpPr>
      </xdr:nvSpPr>
      <xdr:spPr>
        <a:xfrm>
          <a:off x="3857625" y="513492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273</xdr:row>
      <xdr:rowOff>0</xdr:rowOff>
    </xdr:from>
    <xdr:ext cx="95250" cy="200025"/>
    <xdr:sp fLocksText="0">
      <xdr:nvSpPr>
        <xdr:cNvPr id="70" name="Text Box 60"/>
        <xdr:cNvSpPr txBox="1">
          <a:spLocks noChangeArrowheads="1"/>
        </xdr:cNvSpPr>
      </xdr:nvSpPr>
      <xdr:spPr>
        <a:xfrm>
          <a:off x="3838575" y="513397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272</xdr:row>
      <xdr:rowOff>123825</xdr:rowOff>
    </xdr:from>
    <xdr:ext cx="95250" cy="219075"/>
    <xdr:sp fLocksText="0">
      <xdr:nvSpPr>
        <xdr:cNvPr id="71" name="Text Box 63"/>
        <xdr:cNvSpPr txBox="1">
          <a:spLocks noChangeArrowheads="1"/>
        </xdr:cNvSpPr>
      </xdr:nvSpPr>
      <xdr:spPr>
        <a:xfrm>
          <a:off x="3981450" y="513016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228600</xdr:colOff>
      <xdr:row>273</xdr:row>
      <xdr:rowOff>0</xdr:rowOff>
    </xdr:from>
    <xdr:ext cx="95250" cy="219075"/>
    <xdr:sp fLocksText="0">
      <xdr:nvSpPr>
        <xdr:cNvPr id="72" name="Text Box 64"/>
        <xdr:cNvSpPr txBox="1">
          <a:spLocks noChangeArrowheads="1"/>
        </xdr:cNvSpPr>
      </xdr:nvSpPr>
      <xdr:spPr>
        <a:xfrm>
          <a:off x="9134475" y="513397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276225</xdr:colOff>
      <xdr:row>273</xdr:row>
      <xdr:rowOff>0</xdr:rowOff>
    </xdr:from>
    <xdr:ext cx="95250" cy="219075"/>
    <xdr:sp fLocksText="0">
      <xdr:nvSpPr>
        <xdr:cNvPr id="73" name="Text Box 66"/>
        <xdr:cNvSpPr txBox="1">
          <a:spLocks noChangeArrowheads="1"/>
        </xdr:cNvSpPr>
      </xdr:nvSpPr>
      <xdr:spPr>
        <a:xfrm>
          <a:off x="9182100" y="513397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333375</xdr:colOff>
      <xdr:row>272</xdr:row>
      <xdr:rowOff>142875</xdr:rowOff>
    </xdr:from>
    <xdr:ext cx="28575" cy="200025"/>
    <xdr:sp fLocksText="0">
      <xdr:nvSpPr>
        <xdr:cNvPr id="74" name="Text Box 69"/>
        <xdr:cNvSpPr txBox="1">
          <a:spLocks noChangeArrowheads="1"/>
        </xdr:cNvSpPr>
      </xdr:nvSpPr>
      <xdr:spPr>
        <a:xfrm>
          <a:off x="3943350" y="51320700"/>
          <a:ext cx="285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171450</xdr:colOff>
      <xdr:row>273</xdr:row>
      <xdr:rowOff>0</xdr:rowOff>
    </xdr:from>
    <xdr:ext cx="19050" cy="200025"/>
    <xdr:sp fLocksText="0">
      <xdr:nvSpPr>
        <xdr:cNvPr id="75" name="Text Box 70"/>
        <xdr:cNvSpPr txBox="1">
          <a:spLocks noChangeArrowheads="1"/>
        </xdr:cNvSpPr>
      </xdr:nvSpPr>
      <xdr:spPr>
        <a:xfrm>
          <a:off x="9077325" y="51339750"/>
          <a:ext cx="190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295275</xdr:colOff>
      <xdr:row>272</xdr:row>
      <xdr:rowOff>95250</xdr:rowOff>
    </xdr:from>
    <xdr:ext cx="190500" cy="314325"/>
    <xdr:sp fLocksText="0">
      <xdr:nvSpPr>
        <xdr:cNvPr id="76" name="TextBox 78"/>
        <xdr:cNvSpPr txBox="1">
          <a:spLocks noChangeArrowheads="1"/>
        </xdr:cNvSpPr>
      </xdr:nvSpPr>
      <xdr:spPr>
        <a:xfrm>
          <a:off x="3905250" y="51273075"/>
          <a:ext cx="190500"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638175</xdr:colOff>
      <xdr:row>272</xdr:row>
      <xdr:rowOff>104775</xdr:rowOff>
    </xdr:from>
    <xdr:ext cx="200025" cy="314325"/>
    <xdr:sp fLocksText="0">
      <xdr:nvSpPr>
        <xdr:cNvPr id="77" name="TextBox 79"/>
        <xdr:cNvSpPr txBox="1">
          <a:spLocks noChangeArrowheads="1"/>
        </xdr:cNvSpPr>
      </xdr:nvSpPr>
      <xdr:spPr>
        <a:xfrm>
          <a:off x="8886825" y="51282600"/>
          <a:ext cx="2000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457200</xdr:colOff>
      <xdr:row>313</xdr:row>
      <xdr:rowOff>28575</xdr:rowOff>
    </xdr:from>
    <xdr:to>
      <xdr:col>5</xdr:col>
      <xdr:colOff>342900</xdr:colOff>
      <xdr:row>316</xdr:row>
      <xdr:rowOff>57150</xdr:rowOff>
    </xdr:to>
    <xdr:sp fLocksText="0">
      <xdr:nvSpPr>
        <xdr:cNvPr id="78" name="Text Box 3"/>
        <xdr:cNvSpPr txBox="1">
          <a:spLocks noChangeArrowheads="1"/>
        </xdr:cNvSpPr>
      </xdr:nvSpPr>
      <xdr:spPr>
        <a:xfrm>
          <a:off x="457200" y="58854975"/>
          <a:ext cx="34956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171450</xdr:colOff>
      <xdr:row>325</xdr:row>
      <xdr:rowOff>66675</xdr:rowOff>
    </xdr:from>
    <xdr:ext cx="85725" cy="190500"/>
    <xdr:sp fLocksText="0">
      <xdr:nvSpPr>
        <xdr:cNvPr id="79" name="Text Box 39"/>
        <xdr:cNvSpPr txBox="1">
          <a:spLocks noChangeArrowheads="1"/>
        </xdr:cNvSpPr>
      </xdr:nvSpPr>
      <xdr:spPr>
        <a:xfrm>
          <a:off x="9077325" y="608361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76200</xdr:colOff>
      <xdr:row>325</xdr:row>
      <xdr:rowOff>66675</xdr:rowOff>
    </xdr:from>
    <xdr:ext cx="95250" cy="209550"/>
    <xdr:sp fLocksText="0">
      <xdr:nvSpPr>
        <xdr:cNvPr id="80" name="Text Box 40"/>
        <xdr:cNvSpPr txBox="1">
          <a:spLocks noChangeArrowheads="1"/>
        </xdr:cNvSpPr>
      </xdr:nvSpPr>
      <xdr:spPr>
        <a:xfrm>
          <a:off x="3686175" y="608361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114300</xdr:colOff>
      <xdr:row>325</xdr:row>
      <xdr:rowOff>38100</xdr:rowOff>
    </xdr:from>
    <xdr:ext cx="85725" cy="200025"/>
    <xdr:sp fLocksText="0">
      <xdr:nvSpPr>
        <xdr:cNvPr id="81" name="Text Box 41"/>
        <xdr:cNvSpPr txBox="1">
          <a:spLocks noChangeArrowheads="1"/>
        </xdr:cNvSpPr>
      </xdr:nvSpPr>
      <xdr:spPr>
        <a:xfrm>
          <a:off x="9020175" y="60807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257175</xdr:colOff>
      <xdr:row>325</xdr:row>
      <xdr:rowOff>47625</xdr:rowOff>
    </xdr:from>
    <xdr:ext cx="19050" cy="209550"/>
    <xdr:sp fLocksText="0">
      <xdr:nvSpPr>
        <xdr:cNvPr id="82" name="Text Box 63"/>
        <xdr:cNvSpPr txBox="1">
          <a:spLocks noChangeArrowheads="1"/>
        </xdr:cNvSpPr>
      </xdr:nvSpPr>
      <xdr:spPr>
        <a:xfrm>
          <a:off x="3867150" y="60817125"/>
          <a:ext cx="19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390525</xdr:colOff>
      <xdr:row>325</xdr:row>
      <xdr:rowOff>66675</xdr:rowOff>
    </xdr:from>
    <xdr:ext cx="28575" cy="209550"/>
    <xdr:sp fLocksText="0">
      <xdr:nvSpPr>
        <xdr:cNvPr id="83" name="Text Box 64"/>
        <xdr:cNvSpPr txBox="1">
          <a:spLocks noChangeArrowheads="1"/>
        </xdr:cNvSpPr>
      </xdr:nvSpPr>
      <xdr:spPr>
        <a:xfrm>
          <a:off x="8639175" y="60836175"/>
          <a:ext cx="28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552450</xdr:colOff>
      <xdr:row>313</xdr:row>
      <xdr:rowOff>28575</xdr:rowOff>
    </xdr:from>
    <xdr:to>
      <xdr:col>3</xdr:col>
      <xdr:colOff>314325</xdr:colOff>
      <xdr:row>314</xdr:row>
      <xdr:rowOff>152400</xdr:rowOff>
    </xdr:to>
    <xdr:sp fLocksText="0">
      <xdr:nvSpPr>
        <xdr:cNvPr id="84" name="Text Box 3"/>
        <xdr:cNvSpPr txBox="1">
          <a:spLocks noChangeArrowheads="1"/>
        </xdr:cNvSpPr>
      </xdr:nvSpPr>
      <xdr:spPr>
        <a:xfrm>
          <a:off x="552450" y="58854975"/>
          <a:ext cx="18669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310</xdr:row>
      <xdr:rowOff>85725</xdr:rowOff>
    </xdr:from>
    <xdr:to>
      <xdr:col>12</xdr:col>
      <xdr:colOff>219075</xdr:colOff>
      <xdr:row>313</xdr:row>
      <xdr:rowOff>66675</xdr:rowOff>
    </xdr:to>
    <xdr:sp fLocksText="0">
      <xdr:nvSpPr>
        <xdr:cNvPr id="85" name="Text Box 14"/>
        <xdr:cNvSpPr txBox="1">
          <a:spLocks noChangeArrowheads="1"/>
        </xdr:cNvSpPr>
      </xdr:nvSpPr>
      <xdr:spPr>
        <a:xfrm>
          <a:off x="5200650" y="58426350"/>
          <a:ext cx="39243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171450</xdr:colOff>
      <xdr:row>324</xdr:row>
      <xdr:rowOff>152400</xdr:rowOff>
    </xdr:from>
    <xdr:ext cx="685800" cy="266700"/>
    <xdr:sp fLocksText="0">
      <xdr:nvSpPr>
        <xdr:cNvPr id="86" name="Text Box 39"/>
        <xdr:cNvSpPr txBox="1">
          <a:spLocks noChangeArrowheads="1"/>
        </xdr:cNvSpPr>
      </xdr:nvSpPr>
      <xdr:spPr>
        <a:xfrm>
          <a:off x="9077325" y="60759975"/>
          <a:ext cx="6858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476250</xdr:colOff>
      <xdr:row>325</xdr:row>
      <xdr:rowOff>47625</xdr:rowOff>
    </xdr:from>
    <xdr:ext cx="95250" cy="209550"/>
    <xdr:sp fLocksText="0">
      <xdr:nvSpPr>
        <xdr:cNvPr id="87" name="Text Box 40"/>
        <xdr:cNvSpPr txBox="1">
          <a:spLocks noChangeArrowheads="1"/>
        </xdr:cNvSpPr>
      </xdr:nvSpPr>
      <xdr:spPr>
        <a:xfrm>
          <a:off x="4086225" y="60817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114300</xdr:colOff>
      <xdr:row>325</xdr:row>
      <xdr:rowOff>38100</xdr:rowOff>
    </xdr:from>
    <xdr:ext cx="85725" cy="200025"/>
    <xdr:sp fLocksText="0">
      <xdr:nvSpPr>
        <xdr:cNvPr id="88" name="Text Box 41"/>
        <xdr:cNvSpPr txBox="1">
          <a:spLocks noChangeArrowheads="1"/>
        </xdr:cNvSpPr>
      </xdr:nvSpPr>
      <xdr:spPr>
        <a:xfrm>
          <a:off x="9020175" y="60807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390525</xdr:colOff>
      <xdr:row>325</xdr:row>
      <xdr:rowOff>66675</xdr:rowOff>
    </xdr:from>
    <xdr:ext cx="28575" cy="209550"/>
    <xdr:sp fLocksText="0">
      <xdr:nvSpPr>
        <xdr:cNvPr id="89" name="Text Box 64"/>
        <xdr:cNvSpPr txBox="1">
          <a:spLocks noChangeArrowheads="1"/>
        </xdr:cNvSpPr>
      </xdr:nvSpPr>
      <xdr:spPr>
        <a:xfrm>
          <a:off x="8639175" y="60836175"/>
          <a:ext cx="28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361950</xdr:colOff>
      <xdr:row>48</xdr:row>
      <xdr:rowOff>133350</xdr:rowOff>
    </xdr:from>
    <xdr:ext cx="95250" cy="247650"/>
    <xdr:sp fLocksText="0">
      <xdr:nvSpPr>
        <xdr:cNvPr id="90" name="Text Box 80"/>
        <xdr:cNvSpPr txBox="1">
          <a:spLocks noChangeArrowheads="1"/>
        </xdr:cNvSpPr>
      </xdr:nvSpPr>
      <xdr:spPr>
        <a:xfrm>
          <a:off x="2466975" y="83153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95250</xdr:colOff>
      <xdr:row>273</xdr:row>
      <xdr:rowOff>114300</xdr:rowOff>
    </xdr:from>
    <xdr:ext cx="1200150" cy="266700"/>
    <xdr:sp fLocksText="0">
      <xdr:nvSpPr>
        <xdr:cNvPr id="91" name="TextBox 102"/>
        <xdr:cNvSpPr txBox="1">
          <a:spLocks noChangeArrowheads="1"/>
        </xdr:cNvSpPr>
      </xdr:nvSpPr>
      <xdr:spPr>
        <a:xfrm>
          <a:off x="9001125" y="51454050"/>
          <a:ext cx="12001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504825</xdr:colOff>
      <xdr:row>269</xdr:row>
      <xdr:rowOff>57150</xdr:rowOff>
    </xdr:from>
    <xdr:ext cx="190500" cy="304800"/>
    <xdr:sp fLocksText="0">
      <xdr:nvSpPr>
        <xdr:cNvPr id="92" name="TextBox 104"/>
        <xdr:cNvSpPr txBox="1">
          <a:spLocks noChangeArrowheads="1"/>
        </xdr:cNvSpPr>
      </xdr:nvSpPr>
      <xdr:spPr>
        <a:xfrm>
          <a:off x="4114800" y="50749200"/>
          <a:ext cx="190500"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533400</xdr:colOff>
      <xdr:row>324</xdr:row>
      <xdr:rowOff>152400</xdr:rowOff>
    </xdr:from>
    <xdr:ext cx="838200" cy="266700"/>
    <xdr:sp fLocksText="0">
      <xdr:nvSpPr>
        <xdr:cNvPr id="93" name="TextBox 105"/>
        <xdr:cNvSpPr txBox="1">
          <a:spLocks noChangeArrowheads="1"/>
        </xdr:cNvSpPr>
      </xdr:nvSpPr>
      <xdr:spPr>
        <a:xfrm>
          <a:off x="8782050" y="60759975"/>
          <a:ext cx="838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323</xdr:row>
      <xdr:rowOff>142875</xdr:rowOff>
    </xdr:from>
    <xdr:ext cx="647700" cy="266700"/>
    <xdr:sp fLocksText="0">
      <xdr:nvSpPr>
        <xdr:cNvPr id="94" name="TextBox 103"/>
        <xdr:cNvSpPr txBox="1">
          <a:spLocks noChangeArrowheads="1"/>
        </xdr:cNvSpPr>
      </xdr:nvSpPr>
      <xdr:spPr>
        <a:xfrm>
          <a:off x="3990975" y="60588525"/>
          <a:ext cx="6477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571500</xdr:colOff>
      <xdr:row>323</xdr:row>
      <xdr:rowOff>85725</xdr:rowOff>
    </xdr:from>
    <xdr:ext cx="571500" cy="266700"/>
    <xdr:sp fLocksText="0">
      <xdr:nvSpPr>
        <xdr:cNvPr id="95" name="TextBox 106"/>
        <xdr:cNvSpPr txBox="1">
          <a:spLocks noChangeArrowheads="1"/>
        </xdr:cNvSpPr>
      </xdr:nvSpPr>
      <xdr:spPr>
        <a:xfrm>
          <a:off x="4181475" y="60531375"/>
          <a:ext cx="5715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85725</xdr:colOff>
      <xdr:row>258</xdr:row>
      <xdr:rowOff>95250</xdr:rowOff>
    </xdr:from>
    <xdr:ext cx="1343025" cy="219075"/>
    <xdr:sp fLocksText="0">
      <xdr:nvSpPr>
        <xdr:cNvPr id="96" name="TextBox 109"/>
        <xdr:cNvSpPr txBox="1">
          <a:spLocks noChangeArrowheads="1"/>
        </xdr:cNvSpPr>
      </xdr:nvSpPr>
      <xdr:spPr>
        <a:xfrm>
          <a:off x="6648450" y="49025175"/>
          <a:ext cx="13430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311</xdr:row>
      <xdr:rowOff>95250</xdr:rowOff>
    </xdr:from>
    <xdr:ext cx="1428750" cy="219075"/>
    <xdr:sp fLocksText="0">
      <xdr:nvSpPr>
        <xdr:cNvPr id="97" name="TextBox 111"/>
        <xdr:cNvSpPr txBox="1">
          <a:spLocks noChangeArrowheads="1"/>
        </xdr:cNvSpPr>
      </xdr:nvSpPr>
      <xdr:spPr>
        <a:xfrm>
          <a:off x="1400175" y="58597800"/>
          <a:ext cx="14287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285750</xdr:colOff>
      <xdr:row>259</xdr:row>
      <xdr:rowOff>57150</xdr:rowOff>
    </xdr:from>
    <xdr:to>
      <xdr:col>7</xdr:col>
      <xdr:colOff>209550</xdr:colOff>
      <xdr:row>276</xdr:row>
      <xdr:rowOff>142875</xdr:rowOff>
    </xdr:to>
    <xdr:graphicFrame>
      <xdr:nvGraphicFramePr>
        <xdr:cNvPr id="98" name="Chart 113"/>
        <xdr:cNvGraphicFramePr/>
      </xdr:nvGraphicFramePr>
      <xdr:xfrm>
        <a:off x="285750" y="49149000"/>
        <a:ext cx="4914900" cy="2819400"/>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259</xdr:row>
      <xdr:rowOff>142875</xdr:rowOff>
    </xdr:from>
    <xdr:to>
      <xdr:col>12</xdr:col>
      <xdr:colOff>352425</xdr:colOff>
      <xdr:row>276</xdr:row>
      <xdr:rowOff>104775</xdr:rowOff>
    </xdr:to>
    <xdr:graphicFrame>
      <xdr:nvGraphicFramePr>
        <xdr:cNvPr id="99" name="Chart 114"/>
        <xdr:cNvGraphicFramePr/>
      </xdr:nvGraphicFramePr>
      <xdr:xfrm>
        <a:off x="5238750" y="49234725"/>
        <a:ext cx="4019550" cy="2695575"/>
      </xdr:xfrm>
      <a:graphic>
        <a:graphicData uri="http://schemas.openxmlformats.org/drawingml/2006/chart">
          <c:chart xmlns:c="http://schemas.openxmlformats.org/drawingml/2006/chart" r:id="rId2"/>
        </a:graphicData>
      </a:graphic>
    </xdr:graphicFrame>
    <xdr:clientData/>
  </xdr:twoCellAnchor>
  <xdr:twoCellAnchor>
    <xdr:from>
      <xdr:col>6</xdr:col>
      <xdr:colOff>266700</xdr:colOff>
      <xdr:row>310</xdr:row>
      <xdr:rowOff>114300</xdr:rowOff>
    </xdr:from>
    <xdr:to>
      <xdr:col>12</xdr:col>
      <xdr:colOff>571500</xdr:colOff>
      <xdr:row>329</xdr:row>
      <xdr:rowOff>85725</xdr:rowOff>
    </xdr:to>
    <xdr:graphicFrame>
      <xdr:nvGraphicFramePr>
        <xdr:cNvPr id="100" name="Chart 114"/>
        <xdr:cNvGraphicFramePr/>
      </xdr:nvGraphicFramePr>
      <xdr:xfrm>
        <a:off x="4543425" y="58454925"/>
        <a:ext cx="4933950" cy="3048000"/>
      </xdr:xfrm>
      <a:graphic>
        <a:graphicData uri="http://schemas.openxmlformats.org/drawingml/2006/chart">
          <c:chart xmlns:c="http://schemas.openxmlformats.org/drawingml/2006/chart" r:id="rId3"/>
        </a:graphicData>
      </a:graphic>
    </xdr:graphicFrame>
    <xdr:clientData/>
  </xdr:twoCellAnchor>
  <xdr:oneCellAnchor>
    <xdr:from>
      <xdr:col>3</xdr:col>
      <xdr:colOff>76200</xdr:colOff>
      <xdr:row>317</xdr:row>
      <xdr:rowOff>9525</xdr:rowOff>
    </xdr:from>
    <xdr:ext cx="1857375" cy="428625"/>
    <xdr:sp>
      <xdr:nvSpPr>
        <xdr:cNvPr id="101" name="TextBox 115"/>
        <xdr:cNvSpPr txBox="1">
          <a:spLocks noChangeArrowheads="1"/>
        </xdr:cNvSpPr>
      </xdr:nvSpPr>
      <xdr:spPr>
        <a:xfrm flipV="1">
          <a:off x="2181225" y="59483625"/>
          <a:ext cx="1857375"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Excise Revenue</a:t>
          </a:r>
          <a:r>
            <a:rPr lang="en-US" cap="none" sz="1100" b="0" i="0" u="none" baseline="0">
              <a:solidFill>
                <a:srgbClr val="000000"/>
              </a:solidFill>
              <a:latin typeface="Calibri"/>
              <a:ea typeface="Calibri"/>
              <a:cs typeface="Calibri"/>
            </a:rPr>
            <a:t> from Cement
</a:t>
          </a:r>
          <a:r>
            <a:rPr lang="en-US" cap="none" sz="1100" b="0" i="0" u="none" baseline="0">
              <a:solidFill>
                <a:srgbClr val="000000"/>
              </a:solidFill>
              <a:latin typeface="Rupee Foradian"/>
              <a:ea typeface="Rupee Foradian"/>
              <a:cs typeface="Rupee Foradian"/>
            </a:rPr>
            <a:t>(` Ten Million)</a:t>
          </a:r>
        </a:p>
      </xdr:txBody>
    </xdr:sp>
    <xdr:clientData/>
  </xdr:oneCellAnchor>
  <xdr:twoCellAnchor>
    <xdr:from>
      <xdr:col>0</xdr:col>
      <xdr:colOff>66675</xdr:colOff>
      <xdr:row>310</xdr:row>
      <xdr:rowOff>104775</xdr:rowOff>
    </xdr:from>
    <xdr:to>
      <xdr:col>6</xdr:col>
      <xdr:colOff>114300</xdr:colOff>
      <xdr:row>329</xdr:row>
      <xdr:rowOff>76200</xdr:rowOff>
    </xdr:to>
    <xdr:graphicFrame>
      <xdr:nvGraphicFramePr>
        <xdr:cNvPr id="102" name="Chart 116"/>
        <xdr:cNvGraphicFramePr/>
      </xdr:nvGraphicFramePr>
      <xdr:xfrm>
        <a:off x="66675" y="58445400"/>
        <a:ext cx="4324350" cy="3048000"/>
      </xdr:xfrm>
      <a:graphic>
        <a:graphicData uri="http://schemas.openxmlformats.org/drawingml/2006/chart">
          <c:chart xmlns:c="http://schemas.openxmlformats.org/drawingml/2006/chart" r:id="rId4"/>
        </a:graphicData>
      </a:graphic>
    </xdr:graphicFrame>
    <xdr:clientData/>
  </xdr:twoCellAnchor>
  <xdr:oneCellAnchor>
    <xdr:from>
      <xdr:col>4</xdr:col>
      <xdr:colOff>28575</xdr:colOff>
      <xdr:row>313</xdr:row>
      <xdr:rowOff>0</xdr:rowOff>
    </xdr:from>
    <xdr:ext cx="1257300" cy="638175"/>
    <xdr:sp>
      <xdr:nvSpPr>
        <xdr:cNvPr id="103" name="TextBox 118"/>
        <xdr:cNvSpPr txBox="1">
          <a:spLocks noChangeArrowheads="1"/>
        </xdr:cNvSpPr>
      </xdr:nvSpPr>
      <xdr:spPr>
        <a:xfrm>
          <a:off x="2914650" y="58826400"/>
          <a:ext cx="12573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Excise </a:t>
          </a:r>
          <a:r>
            <a:rPr lang="en-US" cap="none" sz="1300" b="0" i="0" u="none" baseline="0">
              <a:solidFill>
                <a:srgbClr val="000000"/>
              </a:solidFill>
              <a:latin typeface="Calibri"/>
              <a:ea typeface="Calibri"/>
              <a:cs typeface="Calibri"/>
            </a:rPr>
            <a:t>Revenue</a:t>
          </a:r>
          <a:r>
            <a:rPr lang="en-US" cap="none" sz="1100" b="0" i="0" u="none" baseline="0">
              <a:solidFill>
                <a:srgbClr val="000000"/>
              </a:solidFill>
              <a:latin typeface="Calibri"/>
              <a:ea typeface="Calibri"/>
              <a:cs typeface="Calibri"/>
            </a:rPr>
            <a:t> from Cement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Rupee Foradian"/>
              <a:ea typeface="Rupee Foradian"/>
              <a:cs typeface="Rupee Foradian"/>
            </a:rPr>
            <a:t>` Ten Million)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32"/>
  <sheetViews>
    <sheetView tabSelected="1" zoomScale="85" zoomScaleNormal="85" zoomScaleSheetLayoutView="70" zoomScalePageLayoutView="0" workbookViewId="0" topLeftCell="A7">
      <selection activeCell="M7" sqref="M7"/>
    </sheetView>
  </sheetViews>
  <sheetFormatPr defaultColWidth="9.140625" defaultRowHeight="12.75"/>
  <cols>
    <col min="1" max="1" width="9.421875" style="0" customWidth="1"/>
    <col min="2" max="2" width="11.57421875" style="0" bestFit="1" customWidth="1"/>
    <col min="3" max="3" width="10.57421875" style="0" bestFit="1" customWidth="1"/>
    <col min="4" max="4" width="11.7109375" style="0" customWidth="1"/>
    <col min="5" max="5" width="10.8515625" style="0" customWidth="1"/>
    <col min="6" max="6" width="10.00390625" style="0" customWidth="1"/>
    <col min="7" max="7" width="10.7109375" style="0" customWidth="1"/>
    <col min="8" max="8" width="12.140625" style="0" customWidth="1"/>
    <col min="9" max="9" width="11.421875" style="0" customWidth="1"/>
    <col min="10" max="10" width="12.57421875" style="0" customWidth="1"/>
    <col min="11" max="11" width="12.7109375" style="0" customWidth="1"/>
    <col min="12" max="12" width="9.8515625" style="0" customWidth="1"/>
    <col min="13" max="13" width="16.00390625" style="0" customWidth="1"/>
    <col min="14" max="14" width="6.140625" style="220" customWidth="1"/>
    <col min="15" max="15" width="12.7109375" style="220" customWidth="1"/>
    <col min="16" max="26" width="11.57421875" style="220" bestFit="1" customWidth="1"/>
    <col min="27" max="43" width="9.140625" style="220" customWidth="1"/>
  </cols>
  <sheetData>
    <row r="1" spans="1:13" ht="12.75">
      <c r="A1" s="20">
        <v>128</v>
      </c>
      <c r="B1" s="21"/>
      <c r="C1" s="21"/>
      <c r="D1" s="21"/>
      <c r="E1" s="21"/>
      <c r="F1" s="21"/>
      <c r="G1" s="21"/>
      <c r="H1" s="21"/>
      <c r="I1" s="21"/>
      <c r="J1" s="21"/>
      <c r="K1" s="21"/>
      <c r="L1" s="409" t="s">
        <v>25</v>
      </c>
      <c r="M1" s="410"/>
    </row>
    <row r="2" spans="1:13" ht="12.75">
      <c r="A2" s="22"/>
      <c r="B2" s="23"/>
      <c r="C2" s="23"/>
      <c r="D2" s="23"/>
      <c r="E2" s="23"/>
      <c r="F2" s="23"/>
      <c r="G2" s="23"/>
      <c r="H2" s="23"/>
      <c r="I2" s="23"/>
      <c r="J2" s="24"/>
      <c r="K2" s="23"/>
      <c r="L2" s="411" t="s">
        <v>24</v>
      </c>
      <c r="M2" s="394"/>
    </row>
    <row r="3" spans="1:13" ht="22.5">
      <c r="A3" s="412" t="s">
        <v>46</v>
      </c>
      <c r="B3" s="413"/>
      <c r="C3" s="413"/>
      <c r="D3" s="413"/>
      <c r="E3" s="413"/>
      <c r="F3" s="413"/>
      <c r="G3" s="413"/>
      <c r="H3" s="413"/>
      <c r="I3" s="413"/>
      <c r="J3" s="413"/>
      <c r="K3" s="413"/>
      <c r="L3" s="413"/>
      <c r="M3" s="414"/>
    </row>
    <row r="4" spans="1:13" ht="18.75">
      <c r="A4" s="415" t="s">
        <v>45</v>
      </c>
      <c r="B4" s="413"/>
      <c r="C4" s="413"/>
      <c r="D4" s="413"/>
      <c r="E4" s="413"/>
      <c r="F4" s="413"/>
      <c r="G4" s="413"/>
      <c r="H4" s="413"/>
      <c r="I4" s="413"/>
      <c r="J4" s="413"/>
      <c r="K4" s="413"/>
      <c r="L4" s="413"/>
      <c r="M4" s="414"/>
    </row>
    <row r="5" spans="1:13" ht="13.5" thickBot="1">
      <c r="A5" s="26"/>
      <c r="B5" s="1"/>
      <c r="C5" s="1"/>
      <c r="D5" s="1"/>
      <c r="E5" s="1"/>
      <c r="F5" s="1"/>
      <c r="G5" s="1"/>
      <c r="H5" s="1"/>
      <c r="I5" s="418" t="s">
        <v>66</v>
      </c>
      <c r="J5" s="419"/>
      <c r="K5" s="419"/>
      <c r="L5" s="419"/>
      <c r="M5" s="420"/>
    </row>
    <row r="6" spans="1:16" ht="19.5">
      <c r="A6" s="123"/>
      <c r="B6" s="139" t="s">
        <v>49</v>
      </c>
      <c r="C6" s="139" t="s">
        <v>50</v>
      </c>
      <c r="D6" s="139" t="s">
        <v>51</v>
      </c>
      <c r="E6" s="139" t="s">
        <v>52</v>
      </c>
      <c r="F6" s="139" t="s">
        <v>53</v>
      </c>
      <c r="G6" s="139" t="s">
        <v>54</v>
      </c>
      <c r="H6" s="139" t="s">
        <v>55</v>
      </c>
      <c r="I6" s="139" t="s">
        <v>56</v>
      </c>
      <c r="J6" s="139" t="s">
        <v>57</v>
      </c>
      <c r="K6" s="139" t="s">
        <v>58</v>
      </c>
      <c r="L6" s="139" t="s">
        <v>59</v>
      </c>
      <c r="M6" s="124" t="s">
        <v>60</v>
      </c>
      <c r="P6" s="220" t="s">
        <v>120</v>
      </c>
    </row>
    <row r="7" spans="1:19" ht="15.75">
      <c r="A7" s="27"/>
      <c r="B7" s="136" t="s">
        <v>12</v>
      </c>
      <c r="C7" s="136" t="s">
        <v>13</v>
      </c>
      <c r="D7" s="136" t="s">
        <v>14</v>
      </c>
      <c r="E7" s="136" t="s">
        <v>15</v>
      </c>
      <c r="F7" s="136" t="s">
        <v>16</v>
      </c>
      <c r="G7" s="136" t="s">
        <v>17</v>
      </c>
      <c r="H7" s="136" t="s">
        <v>18</v>
      </c>
      <c r="I7" s="136" t="s">
        <v>19</v>
      </c>
      <c r="J7" s="136" t="s">
        <v>20</v>
      </c>
      <c r="K7" s="136" t="s">
        <v>21</v>
      </c>
      <c r="L7" s="136" t="s">
        <v>22</v>
      </c>
      <c r="M7" s="125" t="s">
        <v>23</v>
      </c>
      <c r="S7" s="221"/>
    </row>
    <row r="8" spans="1:13" ht="12.75">
      <c r="A8" s="28" t="s">
        <v>26</v>
      </c>
      <c r="B8" s="29"/>
      <c r="C8" s="29"/>
      <c r="D8" s="29"/>
      <c r="E8" s="30"/>
      <c r="F8" s="30"/>
      <c r="G8" s="30"/>
      <c r="H8" s="423" t="s">
        <v>27</v>
      </c>
      <c r="I8" s="396"/>
      <c r="J8" s="396"/>
      <c r="K8" s="396"/>
      <c r="L8" s="396"/>
      <c r="M8" s="397"/>
    </row>
    <row r="9" spans="1:13" ht="12.75">
      <c r="A9" s="28" t="s">
        <v>28</v>
      </c>
      <c r="B9" s="29"/>
      <c r="C9" s="29"/>
      <c r="D9" s="29"/>
      <c r="E9" s="30"/>
      <c r="F9" s="30"/>
      <c r="G9" s="30"/>
      <c r="H9" s="341"/>
      <c r="I9" s="421" t="s">
        <v>29</v>
      </c>
      <c r="J9" s="421"/>
      <c r="K9" s="421"/>
      <c r="L9" s="421"/>
      <c r="M9" s="422"/>
    </row>
    <row r="10" spans="1:13" ht="12.75">
      <c r="A10" s="31" t="s">
        <v>65</v>
      </c>
      <c r="B10" s="19">
        <v>20200</v>
      </c>
      <c r="C10" s="19">
        <v>42056</v>
      </c>
      <c r="D10" s="18" t="s">
        <v>64</v>
      </c>
      <c r="E10" s="19">
        <v>48586</v>
      </c>
      <c r="F10" s="19">
        <v>64685</v>
      </c>
      <c r="G10" s="19">
        <v>118844</v>
      </c>
      <c r="H10" s="19">
        <v>59708</v>
      </c>
      <c r="I10" s="19">
        <v>58632</v>
      </c>
      <c r="J10" s="19">
        <v>121100</v>
      </c>
      <c r="K10" s="19" t="s">
        <v>64</v>
      </c>
      <c r="L10" s="19">
        <v>52945</v>
      </c>
      <c r="M10" s="32">
        <v>143836</v>
      </c>
    </row>
    <row r="11" spans="1:17" ht="12.75">
      <c r="A11" s="31" t="s">
        <v>117</v>
      </c>
      <c r="B11" s="19">
        <v>15023</v>
      </c>
      <c r="C11" s="19">
        <v>32758</v>
      </c>
      <c r="D11" s="18">
        <v>78108</v>
      </c>
      <c r="E11" s="19">
        <v>58782</v>
      </c>
      <c r="F11" s="19">
        <v>63984</v>
      </c>
      <c r="G11" s="19">
        <v>128829</v>
      </c>
      <c r="H11" s="19">
        <v>64811</v>
      </c>
      <c r="I11" s="19">
        <v>44957</v>
      </c>
      <c r="J11" s="19">
        <v>118319</v>
      </c>
      <c r="K11" s="19" t="s">
        <v>64</v>
      </c>
      <c r="L11" s="19">
        <v>58243</v>
      </c>
      <c r="M11" s="32">
        <v>173563</v>
      </c>
      <c r="N11" s="222"/>
      <c r="Q11" s="223"/>
    </row>
    <row r="12" spans="1:17" ht="12.75">
      <c r="A12" s="31" t="s">
        <v>119</v>
      </c>
      <c r="B12" s="19">
        <v>32875</v>
      </c>
      <c r="C12" s="19">
        <v>41556</v>
      </c>
      <c r="D12" s="19">
        <v>84498</v>
      </c>
      <c r="E12" s="19">
        <v>62749</v>
      </c>
      <c r="F12" s="19">
        <v>67347</v>
      </c>
      <c r="G12" s="19">
        <v>140722</v>
      </c>
      <c r="H12" s="19">
        <v>68696</v>
      </c>
      <c r="I12" s="19">
        <v>56375</v>
      </c>
      <c r="J12" s="19">
        <v>145505</v>
      </c>
      <c r="K12" s="19">
        <v>73348</v>
      </c>
      <c r="L12" s="19">
        <v>79646</v>
      </c>
      <c r="M12" s="32" t="s">
        <v>64</v>
      </c>
      <c r="O12" s="19"/>
      <c r="Q12" s="224"/>
    </row>
    <row r="13" spans="1:17" ht="12.75">
      <c r="A13" s="31" t="s">
        <v>121</v>
      </c>
      <c r="B13" s="19">
        <v>20657</v>
      </c>
      <c r="C13" s="19">
        <v>45966</v>
      </c>
      <c r="D13" s="19">
        <v>98037</v>
      </c>
      <c r="E13" s="19">
        <v>73745</v>
      </c>
      <c r="F13" s="19">
        <v>92137</v>
      </c>
      <c r="G13" s="19">
        <v>166039</v>
      </c>
      <c r="H13" s="19">
        <v>68406</v>
      </c>
      <c r="I13" s="19">
        <v>62033</v>
      </c>
      <c r="J13" s="19">
        <v>152318</v>
      </c>
      <c r="K13" s="19"/>
      <c r="L13" s="19"/>
      <c r="M13" s="32"/>
      <c r="Q13" s="224"/>
    </row>
    <row r="14" spans="1:20" ht="12.75">
      <c r="A14" s="28" t="s">
        <v>40</v>
      </c>
      <c r="B14" s="33"/>
      <c r="C14" s="34"/>
      <c r="D14" s="34"/>
      <c r="E14" s="34"/>
      <c r="F14" s="34"/>
      <c r="G14" s="34"/>
      <c r="H14" s="34"/>
      <c r="I14" s="34"/>
      <c r="J14" s="400" t="s">
        <v>30</v>
      </c>
      <c r="K14" s="401"/>
      <c r="L14" s="401"/>
      <c r="M14" s="402"/>
      <c r="P14" s="225"/>
      <c r="Q14" s="224"/>
      <c r="T14" s="221"/>
    </row>
    <row r="15" spans="1:20" ht="12.75">
      <c r="A15" s="35" t="s">
        <v>65</v>
      </c>
      <c r="B15" s="36">
        <v>6227</v>
      </c>
      <c r="C15" s="36">
        <v>7298</v>
      </c>
      <c r="D15" s="37" t="s">
        <v>64</v>
      </c>
      <c r="E15" s="36">
        <v>7936</v>
      </c>
      <c r="F15" s="36">
        <v>8431</v>
      </c>
      <c r="G15" s="36">
        <v>8949</v>
      </c>
      <c r="H15" s="36">
        <v>10434</v>
      </c>
      <c r="I15" s="36">
        <v>8715</v>
      </c>
      <c r="J15" s="36">
        <v>9701</v>
      </c>
      <c r="K15" s="36" t="s">
        <v>64</v>
      </c>
      <c r="L15" s="36">
        <v>9567</v>
      </c>
      <c r="M15" s="38">
        <v>3134</v>
      </c>
      <c r="N15" s="226"/>
      <c r="O15" s="36"/>
      <c r="P15" s="226"/>
      <c r="Q15" s="226"/>
      <c r="R15" s="226"/>
      <c r="S15" s="226"/>
      <c r="T15" s="226"/>
    </row>
    <row r="16" spans="1:20" ht="12.75">
      <c r="A16" s="35" t="s">
        <v>117</v>
      </c>
      <c r="B16" s="36">
        <v>8736</v>
      </c>
      <c r="C16" s="36">
        <v>10771</v>
      </c>
      <c r="D16" s="37">
        <v>10098</v>
      </c>
      <c r="E16" s="36">
        <v>8349</v>
      </c>
      <c r="F16" s="36">
        <v>9171</v>
      </c>
      <c r="G16" s="36">
        <v>8489</v>
      </c>
      <c r="H16" s="36">
        <v>9319</v>
      </c>
      <c r="I16" s="36">
        <v>10103</v>
      </c>
      <c r="J16" s="36">
        <v>8205</v>
      </c>
      <c r="K16" s="36" t="s">
        <v>64</v>
      </c>
      <c r="L16" s="36">
        <v>9380</v>
      </c>
      <c r="M16" s="39">
        <v>3563</v>
      </c>
      <c r="N16" s="222"/>
      <c r="O16" s="36"/>
      <c r="R16" s="220">
        <v>9887</v>
      </c>
      <c r="T16" s="222"/>
    </row>
    <row r="17" spans="1:21" ht="12.75">
      <c r="A17" s="35" t="s">
        <v>119</v>
      </c>
      <c r="B17" s="36">
        <v>7559</v>
      </c>
      <c r="C17" s="36">
        <v>9991</v>
      </c>
      <c r="D17" s="36">
        <v>9418</v>
      </c>
      <c r="E17" s="36">
        <v>9700</v>
      </c>
      <c r="F17" s="36">
        <v>8972</v>
      </c>
      <c r="G17" s="36">
        <v>9342</v>
      </c>
      <c r="H17" s="36">
        <v>9290</v>
      </c>
      <c r="I17" s="36">
        <v>9109</v>
      </c>
      <c r="J17" s="36">
        <v>9983</v>
      </c>
      <c r="K17" s="36">
        <v>11782</v>
      </c>
      <c r="L17" s="36">
        <v>10943</v>
      </c>
      <c r="M17" s="39" t="s">
        <v>64</v>
      </c>
      <c r="N17" s="227"/>
      <c r="O17" s="36"/>
      <c r="P17" s="227"/>
      <c r="Q17" s="228"/>
      <c r="R17" s="228">
        <v>10607</v>
      </c>
      <c r="S17" s="228"/>
      <c r="T17" s="228"/>
      <c r="U17" s="228"/>
    </row>
    <row r="18" spans="1:21" ht="12.75">
      <c r="A18" s="35" t="s">
        <v>121</v>
      </c>
      <c r="B18" s="36">
        <v>8793</v>
      </c>
      <c r="C18" s="36">
        <v>10569</v>
      </c>
      <c r="D18" s="36">
        <v>9236</v>
      </c>
      <c r="E18" s="36">
        <v>11382</v>
      </c>
      <c r="F18" s="36">
        <v>9794</v>
      </c>
      <c r="G18" s="36">
        <v>9160</v>
      </c>
      <c r="H18" s="36">
        <v>10163</v>
      </c>
      <c r="I18" s="36">
        <v>8768</v>
      </c>
      <c r="J18" s="36">
        <v>9887</v>
      </c>
      <c r="K18" s="36"/>
      <c r="L18" s="36"/>
      <c r="M18" s="39"/>
      <c r="N18" s="227"/>
      <c r="O18" s="36"/>
      <c r="P18" s="227"/>
      <c r="Q18" s="228"/>
      <c r="R18" s="228">
        <v>70164</v>
      </c>
      <c r="S18" s="228"/>
      <c r="T18" s="228"/>
      <c r="U18" s="228"/>
    </row>
    <row r="19" spans="1:20" ht="12.75">
      <c r="A19" s="28" t="s">
        <v>41</v>
      </c>
      <c r="B19" s="29"/>
      <c r="C19" s="30"/>
      <c r="D19" s="30"/>
      <c r="E19" s="30"/>
      <c r="F19" s="30"/>
      <c r="G19" s="30"/>
      <c r="H19" s="403" t="s">
        <v>34</v>
      </c>
      <c r="I19" s="416"/>
      <c r="J19" s="416"/>
      <c r="K19" s="416"/>
      <c r="L19" s="416"/>
      <c r="M19" s="417"/>
      <c r="O19" s="224"/>
      <c r="P19" s="224"/>
      <c r="Q19" s="228"/>
      <c r="R19" s="220">
        <v>21391</v>
      </c>
      <c r="S19" s="224"/>
      <c r="T19" s="222"/>
    </row>
    <row r="20" spans="1:20" ht="12.75">
      <c r="A20" s="35" t="s">
        <v>65</v>
      </c>
      <c r="B20" s="40">
        <v>-2280</v>
      </c>
      <c r="C20" s="40">
        <v>6897</v>
      </c>
      <c r="D20" s="37" t="s">
        <v>64</v>
      </c>
      <c r="E20" s="36">
        <v>8594</v>
      </c>
      <c r="F20" s="36">
        <v>8653</v>
      </c>
      <c r="G20" s="36">
        <v>9541</v>
      </c>
      <c r="H20" s="36">
        <v>9221</v>
      </c>
      <c r="I20" s="40">
        <v>9626</v>
      </c>
      <c r="J20" s="36">
        <v>9326</v>
      </c>
      <c r="K20" s="36" t="s">
        <v>64</v>
      </c>
      <c r="L20" s="36">
        <v>10711</v>
      </c>
      <c r="M20" s="38">
        <v>21339</v>
      </c>
      <c r="O20" s="320"/>
      <c r="P20" s="224"/>
      <c r="Q20" s="221"/>
      <c r="R20" s="226">
        <v>110433</v>
      </c>
      <c r="T20" s="228"/>
    </row>
    <row r="21" spans="1:18" ht="12.75">
      <c r="A21" s="35" t="s">
        <v>117</v>
      </c>
      <c r="B21" s="40">
        <v>-1976</v>
      </c>
      <c r="C21" s="40">
        <v>8525</v>
      </c>
      <c r="D21" s="37">
        <v>10211</v>
      </c>
      <c r="E21" s="36">
        <v>9901</v>
      </c>
      <c r="F21" s="36">
        <v>9164</v>
      </c>
      <c r="G21" s="36">
        <v>9079</v>
      </c>
      <c r="H21" s="36">
        <v>7644</v>
      </c>
      <c r="I21" s="40">
        <v>8989</v>
      </c>
      <c r="J21" s="36">
        <v>9882</v>
      </c>
      <c r="K21" s="36" t="s">
        <v>64</v>
      </c>
      <c r="L21" s="36">
        <v>9603</v>
      </c>
      <c r="M21" s="39">
        <v>27005</v>
      </c>
      <c r="O21" s="36"/>
      <c r="P21" s="224"/>
      <c r="Q21" s="228"/>
      <c r="R21" s="220">
        <f>SUM(R16:R20)</f>
        <v>222482</v>
      </c>
    </row>
    <row r="22" spans="1:17" ht="12.75">
      <c r="A22" s="35" t="s">
        <v>119</v>
      </c>
      <c r="B22" s="36">
        <v>-3125</v>
      </c>
      <c r="C22" s="36">
        <v>8690</v>
      </c>
      <c r="D22" s="36">
        <v>12394</v>
      </c>
      <c r="E22" s="36">
        <v>10689</v>
      </c>
      <c r="F22" s="36">
        <v>11095</v>
      </c>
      <c r="G22" s="36">
        <v>11784</v>
      </c>
      <c r="H22" s="36">
        <v>9925</v>
      </c>
      <c r="I22" s="36">
        <v>11415</v>
      </c>
      <c r="J22" s="36">
        <v>12428</v>
      </c>
      <c r="K22" s="36">
        <v>11159</v>
      </c>
      <c r="L22" s="36">
        <v>13421</v>
      </c>
      <c r="M22" s="39" t="s">
        <v>64</v>
      </c>
      <c r="O22" s="222"/>
      <c r="P22" s="222"/>
      <c r="Q22" s="222"/>
    </row>
    <row r="23" spans="1:17" ht="12.75">
      <c r="A23" s="35" t="s">
        <v>121</v>
      </c>
      <c r="B23" s="36">
        <v>-4855</v>
      </c>
      <c r="C23" s="36">
        <v>6119</v>
      </c>
      <c r="D23" s="36">
        <v>11528</v>
      </c>
      <c r="E23" s="36">
        <v>9850</v>
      </c>
      <c r="F23" s="36">
        <v>10613</v>
      </c>
      <c r="G23" s="36">
        <v>11974</v>
      </c>
      <c r="H23" s="36">
        <v>9678</v>
      </c>
      <c r="I23" s="36">
        <v>11125</v>
      </c>
      <c r="J23" s="36">
        <v>10607</v>
      </c>
      <c r="K23" s="36"/>
      <c r="L23" s="36"/>
      <c r="M23" s="39"/>
      <c r="O23" s="222"/>
      <c r="P23" s="222"/>
      <c r="Q23" s="222"/>
    </row>
    <row r="24" spans="1:17" ht="12.75">
      <c r="A24" s="28" t="s">
        <v>42</v>
      </c>
      <c r="B24" s="29"/>
      <c r="C24" s="30"/>
      <c r="D24" s="30"/>
      <c r="E24" s="30"/>
      <c r="F24" s="30"/>
      <c r="G24" s="30"/>
      <c r="H24" s="30"/>
      <c r="I24" s="403" t="s">
        <v>31</v>
      </c>
      <c r="J24" s="404"/>
      <c r="K24" s="404"/>
      <c r="L24" s="404"/>
      <c r="M24" s="405"/>
      <c r="O24" s="230"/>
      <c r="P24" s="230"/>
      <c r="Q24" s="231"/>
    </row>
    <row r="25" spans="1:13" ht="12.75">
      <c r="A25" s="35" t="s">
        <v>65</v>
      </c>
      <c r="B25" s="40">
        <v>-2247</v>
      </c>
      <c r="C25" s="40">
        <v>66</v>
      </c>
      <c r="D25" s="37" t="s">
        <v>64</v>
      </c>
      <c r="E25" s="36">
        <v>1192</v>
      </c>
      <c r="F25" s="36">
        <v>673</v>
      </c>
      <c r="G25" s="36">
        <v>57838</v>
      </c>
      <c r="H25" s="36">
        <v>5471</v>
      </c>
      <c r="I25" s="37" t="s">
        <v>69</v>
      </c>
      <c r="J25" s="36">
        <v>57635</v>
      </c>
      <c r="K25" s="36" t="s">
        <v>64</v>
      </c>
      <c r="L25" s="36">
        <v>-390</v>
      </c>
      <c r="M25" s="38">
        <v>58710</v>
      </c>
    </row>
    <row r="26" spans="1:17" ht="12.75">
      <c r="A26" s="35" t="s">
        <v>117</v>
      </c>
      <c r="B26" s="40">
        <v>-11243</v>
      </c>
      <c r="C26" s="40">
        <v>-7191</v>
      </c>
      <c r="D26" s="37">
        <v>27770</v>
      </c>
      <c r="E26" s="36">
        <v>2986</v>
      </c>
      <c r="F26" s="36">
        <v>1095</v>
      </c>
      <c r="G26" s="36">
        <v>68152</v>
      </c>
      <c r="H26" s="36">
        <v>3698</v>
      </c>
      <c r="I26" s="37">
        <v>1055</v>
      </c>
      <c r="J26" s="36">
        <v>59866</v>
      </c>
      <c r="K26" s="36" t="s">
        <v>64</v>
      </c>
      <c r="L26" s="36">
        <v>3097</v>
      </c>
      <c r="M26" s="39">
        <v>66889</v>
      </c>
      <c r="O26" s="222"/>
      <c r="P26" s="222"/>
      <c r="Q26" s="222"/>
    </row>
    <row r="27" spans="1:13" ht="12.75">
      <c r="A27" s="35" t="s">
        <v>119</v>
      </c>
      <c r="B27" s="40">
        <v>-3391</v>
      </c>
      <c r="C27" s="40">
        <v>-2263</v>
      </c>
      <c r="D27" s="37">
        <v>31373</v>
      </c>
      <c r="E27" s="36">
        <v>162</v>
      </c>
      <c r="F27" s="36">
        <v>-458</v>
      </c>
      <c r="G27" s="36">
        <v>70170</v>
      </c>
      <c r="H27" s="36">
        <v>2315</v>
      </c>
      <c r="I27" s="37">
        <v>1892</v>
      </c>
      <c r="J27" s="36">
        <v>66657</v>
      </c>
      <c r="K27" s="36">
        <v>2037</v>
      </c>
      <c r="L27" s="36">
        <v>2640</v>
      </c>
      <c r="M27" s="39" t="s">
        <v>64</v>
      </c>
    </row>
    <row r="28" spans="1:13" ht="12.75">
      <c r="A28" s="35" t="s">
        <v>121</v>
      </c>
      <c r="B28" s="40">
        <v>-10736</v>
      </c>
      <c r="C28" s="36">
        <v>-3234</v>
      </c>
      <c r="D28" s="36">
        <v>38895</v>
      </c>
      <c r="E28" s="36">
        <v>1561</v>
      </c>
      <c r="F28" s="36">
        <v>3133</v>
      </c>
      <c r="G28" s="36">
        <v>83186</v>
      </c>
      <c r="H28" s="36">
        <v>-4751</v>
      </c>
      <c r="I28" s="37">
        <v>4820</v>
      </c>
      <c r="J28" s="36">
        <v>70164</v>
      </c>
      <c r="K28" s="36"/>
      <c r="L28" s="36"/>
      <c r="M28" s="39"/>
    </row>
    <row r="29" spans="1:13" ht="12.75">
      <c r="A29" s="28" t="s">
        <v>43</v>
      </c>
      <c r="B29" s="29"/>
      <c r="C29" s="30"/>
      <c r="D29" s="30"/>
      <c r="E29" s="30"/>
      <c r="F29" s="30"/>
      <c r="G29" s="30"/>
      <c r="H29" s="403" t="s">
        <v>35</v>
      </c>
      <c r="I29" s="404"/>
      <c r="J29" s="404"/>
      <c r="K29" s="404"/>
      <c r="L29" s="404"/>
      <c r="M29" s="405"/>
    </row>
    <row r="30" spans="1:17" ht="12.75">
      <c r="A30" s="35" t="s">
        <v>65</v>
      </c>
      <c r="B30" s="40">
        <v>7462</v>
      </c>
      <c r="C30" s="40">
        <v>4618</v>
      </c>
      <c r="D30" s="37" t="s">
        <v>64</v>
      </c>
      <c r="E30" s="36">
        <v>5875</v>
      </c>
      <c r="F30" s="36">
        <v>3900</v>
      </c>
      <c r="G30" s="36">
        <v>13986</v>
      </c>
      <c r="H30" s="36">
        <v>6889</v>
      </c>
      <c r="I30" s="40">
        <v>4608</v>
      </c>
      <c r="J30" s="36">
        <v>13633</v>
      </c>
      <c r="K30" s="36" t="s">
        <v>64</v>
      </c>
      <c r="L30" s="36">
        <v>9909</v>
      </c>
      <c r="M30" s="39">
        <v>16895</v>
      </c>
      <c r="Q30" s="220">
        <f>J18+J23+J28+J33+J38</f>
        <v>152318</v>
      </c>
    </row>
    <row r="31" spans="1:13" ht="12.75">
      <c r="A31" s="35" t="s">
        <v>117</v>
      </c>
      <c r="B31" s="40">
        <v>7220</v>
      </c>
      <c r="C31" s="40">
        <v>3263</v>
      </c>
      <c r="D31" s="37">
        <v>3100</v>
      </c>
      <c r="E31" s="36">
        <v>7005</v>
      </c>
      <c r="F31" s="36">
        <v>5346</v>
      </c>
      <c r="G31" s="36"/>
      <c r="H31" s="36">
        <v>7798</v>
      </c>
      <c r="I31" s="40">
        <v>3659</v>
      </c>
      <c r="J31" s="36">
        <v>15761</v>
      </c>
      <c r="K31" s="36" t="s">
        <v>64</v>
      </c>
      <c r="L31" s="36">
        <v>7080</v>
      </c>
      <c r="M31" s="39">
        <v>28938</v>
      </c>
    </row>
    <row r="32" spans="1:13" ht="12.75">
      <c r="A32" s="35" t="s">
        <v>119</v>
      </c>
      <c r="B32" s="36">
        <v>12985</v>
      </c>
      <c r="C32" s="36">
        <v>4470</v>
      </c>
      <c r="D32" s="36">
        <v>4606</v>
      </c>
      <c r="E32" s="36">
        <v>8530</v>
      </c>
      <c r="F32" s="36">
        <v>6300</v>
      </c>
      <c r="G32" s="36">
        <v>20077</v>
      </c>
      <c r="H32" s="36">
        <v>8679</v>
      </c>
      <c r="I32" s="36">
        <v>5516</v>
      </c>
      <c r="J32" s="36">
        <v>18607</v>
      </c>
      <c r="K32" s="36">
        <v>7257</v>
      </c>
      <c r="L32" s="36">
        <v>9120</v>
      </c>
      <c r="M32" s="39" t="s">
        <v>64</v>
      </c>
    </row>
    <row r="33" spans="1:13" ht="12.75">
      <c r="A33" s="35" t="s">
        <v>121</v>
      </c>
      <c r="B33" s="36">
        <v>10103</v>
      </c>
      <c r="C33" s="36">
        <v>5982</v>
      </c>
      <c r="D33" s="36">
        <v>8234</v>
      </c>
      <c r="E33" s="36">
        <v>11191</v>
      </c>
      <c r="F33" s="36">
        <v>7612</v>
      </c>
      <c r="G33" s="36">
        <v>24523</v>
      </c>
      <c r="H33" s="36">
        <v>9552</v>
      </c>
      <c r="I33" s="36">
        <v>7161</v>
      </c>
      <c r="J33" s="36">
        <v>21391</v>
      </c>
      <c r="K33" s="36"/>
      <c r="L33" s="36"/>
      <c r="M33" s="39"/>
    </row>
    <row r="34" spans="1:13" ht="12.75">
      <c r="A34" s="28" t="s">
        <v>44</v>
      </c>
      <c r="B34" s="29"/>
      <c r="C34" s="30"/>
      <c r="D34" s="30"/>
      <c r="E34" s="30"/>
      <c r="F34" s="30"/>
      <c r="G34" s="30"/>
      <c r="H34" s="403" t="s">
        <v>32</v>
      </c>
      <c r="I34" s="404"/>
      <c r="J34" s="404"/>
      <c r="K34" s="404"/>
      <c r="L34" s="404"/>
      <c r="M34" s="405"/>
    </row>
    <row r="35" spans="1:16" ht="12.75">
      <c r="A35" s="35" t="s">
        <v>65</v>
      </c>
      <c r="B35" s="40">
        <v>11038</v>
      </c>
      <c r="C35" s="40">
        <v>23177</v>
      </c>
      <c r="D35" s="37" t="s">
        <v>64</v>
      </c>
      <c r="E35" s="36">
        <v>24989</v>
      </c>
      <c r="F35" s="36">
        <v>43028</v>
      </c>
      <c r="G35" s="36">
        <v>28530</v>
      </c>
      <c r="H35" s="36">
        <v>27693</v>
      </c>
      <c r="I35" s="40">
        <v>38040</v>
      </c>
      <c r="J35" s="36">
        <v>30805</v>
      </c>
      <c r="K35" s="36" t="s">
        <v>64</v>
      </c>
      <c r="L35" s="36">
        <v>23148</v>
      </c>
      <c r="M35" s="39">
        <v>43758</v>
      </c>
      <c r="O35" s="222"/>
      <c r="P35" s="222"/>
    </row>
    <row r="36" spans="1:15" ht="12.75">
      <c r="A36" s="35" t="s">
        <v>117</v>
      </c>
      <c r="B36" s="40">
        <v>12286</v>
      </c>
      <c r="C36" s="40">
        <v>17390</v>
      </c>
      <c r="D36" s="37">
        <v>26929</v>
      </c>
      <c r="E36" s="36">
        <v>30541</v>
      </c>
      <c r="F36" s="36">
        <v>39211</v>
      </c>
      <c r="G36" s="36">
        <v>25324</v>
      </c>
      <c r="H36" s="36">
        <v>36352</v>
      </c>
      <c r="I36" s="40">
        <v>21151</v>
      </c>
      <c r="J36" s="36">
        <v>24605</v>
      </c>
      <c r="K36" s="36" t="s">
        <v>64</v>
      </c>
      <c r="L36" s="36">
        <v>29083</v>
      </c>
      <c r="M36" s="39">
        <v>47168</v>
      </c>
      <c r="O36" s="222"/>
    </row>
    <row r="37" spans="1:13" ht="12.75">
      <c r="A37" s="35" t="s">
        <v>119</v>
      </c>
      <c r="B37" s="36">
        <v>18847</v>
      </c>
      <c r="C37" s="36">
        <v>20668</v>
      </c>
      <c r="D37" s="36">
        <v>26707</v>
      </c>
      <c r="E37" s="36">
        <v>33668</v>
      </c>
      <c r="F37" s="36">
        <v>41438</v>
      </c>
      <c r="G37" s="36">
        <v>29349</v>
      </c>
      <c r="H37" s="36">
        <v>38487</v>
      </c>
      <c r="I37" s="36">
        <v>28443</v>
      </c>
      <c r="J37" s="36">
        <v>37830</v>
      </c>
      <c r="K37" s="36">
        <v>41113</v>
      </c>
      <c r="L37" s="36">
        <v>43522</v>
      </c>
      <c r="M37" s="39" t="s">
        <v>64</v>
      </c>
    </row>
    <row r="38" spans="1:13" ht="12.75">
      <c r="A38" s="35" t="s">
        <v>121</v>
      </c>
      <c r="B38" s="36">
        <v>17352</v>
      </c>
      <c r="C38" s="36">
        <v>26530</v>
      </c>
      <c r="D38" s="36">
        <v>30144</v>
      </c>
      <c r="E38" s="36">
        <v>39761</v>
      </c>
      <c r="F38" s="36">
        <f>(F13)-(F18+F23+F28+F33)</f>
        <v>60985</v>
      </c>
      <c r="G38" s="36">
        <f>(G13)-(G18+G23+G28+G33)</f>
        <v>37196</v>
      </c>
      <c r="H38" s="36">
        <v>43764</v>
      </c>
      <c r="I38" s="36">
        <f>(I13)-(I18+I23+I28+I33)</f>
        <v>30159</v>
      </c>
      <c r="J38" s="36">
        <v>40269</v>
      </c>
      <c r="K38" s="36"/>
      <c r="L38" s="36"/>
      <c r="M38" s="39"/>
    </row>
    <row r="39" spans="1:15" ht="15.75">
      <c r="A39" s="28" t="s">
        <v>175</v>
      </c>
      <c r="B39" s="29"/>
      <c r="C39" s="29"/>
      <c r="D39" s="29"/>
      <c r="E39" s="30"/>
      <c r="F39" s="30"/>
      <c r="G39" s="30"/>
      <c r="H39" s="395" t="s">
        <v>61</v>
      </c>
      <c r="I39" s="396"/>
      <c r="J39" s="396"/>
      <c r="K39" s="396"/>
      <c r="L39" s="396"/>
      <c r="M39" s="397"/>
      <c r="O39" s="245"/>
    </row>
    <row r="40" spans="1:13" ht="12.75">
      <c r="A40" s="35" t="s">
        <v>65</v>
      </c>
      <c r="B40" s="37" t="s">
        <v>64</v>
      </c>
      <c r="C40" s="40">
        <v>-2521</v>
      </c>
      <c r="D40" s="37" t="s">
        <v>64</v>
      </c>
      <c r="E40" s="36">
        <v>-205</v>
      </c>
      <c r="F40" s="36">
        <v>-4229</v>
      </c>
      <c r="G40" s="36">
        <v>-2943</v>
      </c>
      <c r="H40" s="37" t="s">
        <v>67</v>
      </c>
      <c r="I40" s="37" t="s">
        <v>70</v>
      </c>
      <c r="J40" s="37" t="s">
        <v>72</v>
      </c>
      <c r="K40" s="36" t="s">
        <v>64</v>
      </c>
      <c r="L40" s="36">
        <v>-4196</v>
      </c>
      <c r="M40" s="39">
        <v>-2452</v>
      </c>
    </row>
    <row r="41" spans="1:13" ht="12.75">
      <c r="A41" s="35" t="s">
        <v>117</v>
      </c>
      <c r="B41" s="40">
        <v>1</v>
      </c>
      <c r="C41" s="40">
        <v>-3065</v>
      </c>
      <c r="D41" s="37">
        <v>-6982</v>
      </c>
      <c r="E41" s="36">
        <v>-14860</v>
      </c>
      <c r="F41" s="36">
        <v>-6281</v>
      </c>
      <c r="G41" s="36" t="s">
        <v>64</v>
      </c>
      <c r="H41" s="37" t="s">
        <v>118</v>
      </c>
      <c r="I41" s="37">
        <v>-8426</v>
      </c>
      <c r="J41" s="36">
        <v>-5768</v>
      </c>
      <c r="K41" s="36">
        <v>-8760</v>
      </c>
      <c r="L41" s="36">
        <v>2002</v>
      </c>
      <c r="M41" s="39">
        <v>-4749</v>
      </c>
    </row>
    <row r="42" spans="1:13" ht="12.75">
      <c r="A42" s="35" t="s">
        <v>119</v>
      </c>
      <c r="B42" s="36">
        <v>-2</v>
      </c>
      <c r="C42" s="36">
        <v>-4938</v>
      </c>
      <c r="D42" s="36">
        <v>-6641</v>
      </c>
      <c r="E42" s="36">
        <v>-5128</v>
      </c>
      <c r="F42" s="36">
        <v>-6815</v>
      </c>
      <c r="G42" s="36">
        <v>-6810</v>
      </c>
      <c r="H42" s="36">
        <v>-5404</v>
      </c>
      <c r="I42" s="36">
        <v>-5911</v>
      </c>
      <c r="J42" s="36">
        <v>-5775</v>
      </c>
      <c r="K42" s="36">
        <v>-6454</v>
      </c>
      <c r="L42" s="36">
        <v>-5694</v>
      </c>
      <c r="M42" s="39">
        <v>6323</v>
      </c>
    </row>
    <row r="43" spans="1:13" ht="12.75">
      <c r="A43" s="35" t="s">
        <v>121</v>
      </c>
      <c r="B43" s="36">
        <v>-4</v>
      </c>
      <c r="C43" s="36">
        <v>-3367</v>
      </c>
      <c r="D43" s="36">
        <v>-3421</v>
      </c>
      <c r="E43" s="36">
        <v>-6846</v>
      </c>
      <c r="F43" s="36">
        <v>-3760</v>
      </c>
      <c r="G43" s="36">
        <v>-3509</v>
      </c>
      <c r="H43" s="36">
        <v>-4621</v>
      </c>
      <c r="I43" s="36">
        <v>-4438</v>
      </c>
      <c r="J43" s="36">
        <v>-3677</v>
      </c>
      <c r="K43" s="36"/>
      <c r="L43" s="36"/>
      <c r="M43" s="39"/>
    </row>
    <row r="44" spans="1:13" ht="15.75">
      <c r="A44" s="28" t="s">
        <v>176</v>
      </c>
      <c r="B44" s="29"/>
      <c r="C44" s="29"/>
      <c r="D44" s="29"/>
      <c r="E44" s="29"/>
      <c r="F44" s="29"/>
      <c r="G44" s="395" t="s">
        <v>62</v>
      </c>
      <c r="H44" s="404"/>
      <c r="I44" s="404"/>
      <c r="J44" s="404"/>
      <c r="K44" s="404"/>
      <c r="L44" s="404"/>
      <c r="M44" s="405"/>
    </row>
    <row r="45" spans="1:13" ht="12.75">
      <c r="A45" s="35" t="s">
        <v>65</v>
      </c>
      <c r="B45" s="40">
        <v>-359</v>
      </c>
      <c r="C45" s="40">
        <v>778</v>
      </c>
      <c r="D45" s="37" t="s">
        <v>64</v>
      </c>
      <c r="E45" s="36">
        <v>-118</v>
      </c>
      <c r="F45" s="36">
        <v>3019</v>
      </c>
      <c r="G45" s="36">
        <v>181</v>
      </c>
      <c r="H45" s="36">
        <v>109398</v>
      </c>
      <c r="I45" s="36">
        <v>111514</v>
      </c>
      <c r="J45" s="36">
        <v>166</v>
      </c>
      <c r="K45" s="36" t="s">
        <v>64</v>
      </c>
      <c r="L45" s="36">
        <v>3471</v>
      </c>
      <c r="M45" s="39">
        <v>-488</v>
      </c>
    </row>
    <row r="46" spans="1:13" ht="12.75">
      <c r="A46" s="35" t="s">
        <v>117</v>
      </c>
      <c r="B46" s="40">
        <v>49</v>
      </c>
      <c r="C46" s="40">
        <v>960</v>
      </c>
      <c r="D46" s="37">
        <v>407</v>
      </c>
      <c r="E46" s="36">
        <v>-814</v>
      </c>
      <c r="F46" s="36">
        <v>3064</v>
      </c>
      <c r="G46" s="36" t="s">
        <v>64</v>
      </c>
      <c r="H46" s="36">
        <v>-81</v>
      </c>
      <c r="I46" s="36">
        <v>3209</v>
      </c>
      <c r="J46" s="36">
        <v>-17</v>
      </c>
      <c r="K46" s="36">
        <v>73</v>
      </c>
      <c r="L46" s="36">
        <v>2647</v>
      </c>
      <c r="M46" s="39">
        <v>1526</v>
      </c>
    </row>
    <row r="47" spans="1:13" ht="12.75">
      <c r="A47" s="35" t="s">
        <v>119</v>
      </c>
      <c r="B47" s="36">
        <v>242</v>
      </c>
      <c r="C47" s="36">
        <v>1218</v>
      </c>
      <c r="D47" s="36">
        <v>-478</v>
      </c>
      <c r="E47" s="36">
        <v>138</v>
      </c>
      <c r="F47" s="36">
        <v>3087</v>
      </c>
      <c r="G47" s="36">
        <v>-1266</v>
      </c>
      <c r="H47" s="36">
        <v>401</v>
      </c>
      <c r="I47" s="36">
        <v>2836</v>
      </c>
      <c r="J47" s="36">
        <v>-1448</v>
      </c>
      <c r="K47" s="36">
        <v>595</v>
      </c>
      <c r="L47" s="36">
        <v>4634</v>
      </c>
      <c r="M47" s="39">
        <v>-1544</v>
      </c>
    </row>
    <row r="48" spans="1:16" ht="12.75">
      <c r="A48" s="35" t="s">
        <v>121</v>
      </c>
      <c r="B48" s="36">
        <v>330</v>
      </c>
      <c r="C48" s="36">
        <v>1270</v>
      </c>
      <c r="D48" s="36">
        <v>-585</v>
      </c>
      <c r="E48" s="36">
        <v>1327</v>
      </c>
      <c r="F48" s="36">
        <v>1839</v>
      </c>
      <c r="G48" s="36">
        <v>-339</v>
      </c>
      <c r="H48" s="36">
        <v>1278</v>
      </c>
      <c r="I48" s="36">
        <v>2916</v>
      </c>
      <c r="J48" s="36">
        <v>-200</v>
      </c>
      <c r="K48" s="36"/>
      <c r="L48" s="36"/>
      <c r="M48" s="39"/>
      <c r="P48" s="245"/>
    </row>
    <row r="49" spans="1:13" ht="15.75">
      <c r="A49" s="28" t="s">
        <v>177</v>
      </c>
      <c r="B49" s="29"/>
      <c r="C49" s="29"/>
      <c r="D49" s="29"/>
      <c r="E49" s="30"/>
      <c r="F49" s="30"/>
      <c r="G49" s="395" t="s">
        <v>63</v>
      </c>
      <c r="H49" s="396"/>
      <c r="I49" s="396"/>
      <c r="J49" s="396"/>
      <c r="K49" s="396"/>
      <c r="L49" s="396"/>
      <c r="M49" s="397"/>
    </row>
    <row r="50" spans="1:13" ht="12.75">
      <c r="A50" s="35" t="s">
        <v>65</v>
      </c>
      <c r="B50" s="40">
        <v>-3000</v>
      </c>
      <c r="C50" s="36">
        <v>-8618</v>
      </c>
      <c r="D50" s="37" t="s">
        <v>64</v>
      </c>
      <c r="E50" s="36">
        <v>-754</v>
      </c>
      <c r="F50" s="36">
        <v>19</v>
      </c>
      <c r="G50" s="36">
        <v>-975</v>
      </c>
      <c r="H50" s="37" t="s">
        <v>68</v>
      </c>
      <c r="I50" s="37" t="s">
        <v>71</v>
      </c>
      <c r="J50" s="36">
        <v>351</v>
      </c>
      <c r="K50" s="36" t="s">
        <v>64</v>
      </c>
      <c r="L50" s="36">
        <v>-1583</v>
      </c>
      <c r="M50" s="39">
        <v>756</v>
      </c>
    </row>
    <row r="51" spans="1:13" ht="12.75">
      <c r="A51" s="35" t="s">
        <v>117</v>
      </c>
      <c r="B51" s="40">
        <v>-2807</v>
      </c>
      <c r="C51" s="36">
        <v>-9735</v>
      </c>
      <c r="D51" s="37">
        <v>4542</v>
      </c>
      <c r="E51" s="36">
        <v>-857</v>
      </c>
      <c r="F51" s="36">
        <v>-706</v>
      </c>
      <c r="G51" s="36" t="s">
        <v>64</v>
      </c>
      <c r="H51" s="37">
        <v>-8746</v>
      </c>
      <c r="I51" s="37">
        <v>1905</v>
      </c>
      <c r="J51" s="36">
        <v>1303</v>
      </c>
      <c r="K51" s="36">
        <v>-4368</v>
      </c>
      <c r="L51" s="36">
        <v>-18971</v>
      </c>
      <c r="M51" s="39">
        <v>19058</v>
      </c>
    </row>
    <row r="52" spans="1:13" ht="12.75">
      <c r="A52" s="35" t="s">
        <v>119</v>
      </c>
      <c r="B52" s="36">
        <v>-3356</v>
      </c>
      <c r="C52" s="36">
        <v>-7252</v>
      </c>
      <c r="D52" s="36">
        <v>1596</v>
      </c>
      <c r="E52" s="36">
        <v>-2326</v>
      </c>
      <c r="F52" s="36">
        <v>-4636</v>
      </c>
      <c r="G52" s="36">
        <v>-4075</v>
      </c>
      <c r="H52" s="36">
        <v>-8714</v>
      </c>
      <c r="I52" s="36">
        <v>-1196</v>
      </c>
      <c r="J52" s="36">
        <v>24</v>
      </c>
      <c r="K52" s="36">
        <v>1425</v>
      </c>
      <c r="L52" s="36">
        <v>160</v>
      </c>
      <c r="M52" s="39" t="s">
        <v>64</v>
      </c>
    </row>
    <row r="53" spans="1:13" ht="12.75">
      <c r="A53" s="146" t="s">
        <v>121</v>
      </c>
      <c r="B53" s="127">
        <v>-2471</v>
      </c>
      <c r="C53" s="122">
        <v>3021</v>
      </c>
      <c r="D53" s="122">
        <v>-14429</v>
      </c>
      <c r="E53" s="122">
        <v>-1805</v>
      </c>
      <c r="F53" s="122">
        <v>-3998</v>
      </c>
      <c r="G53" s="122">
        <v>-3838</v>
      </c>
      <c r="H53" s="122">
        <v>-10510</v>
      </c>
      <c r="I53" s="122">
        <v>2212</v>
      </c>
      <c r="J53" s="122">
        <v>4506</v>
      </c>
      <c r="K53" s="122"/>
      <c r="L53" s="122"/>
      <c r="M53" s="126"/>
    </row>
    <row r="54" spans="1:13" ht="30" customHeight="1">
      <c r="A54" s="424" t="s">
        <v>48</v>
      </c>
      <c r="B54" s="381"/>
      <c r="C54" s="381"/>
      <c r="D54" s="381"/>
      <c r="E54" s="381"/>
      <c r="F54" s="381"/>
      <c r="G54" s="5"/>
      <c r="H54" s="426" t="s">
        <v>33</v>
      </c>
      <c r="I54" s="427"/>
      <c r="J54" s="427"/>
      <c r="K54" s="427"/>
      <c r="L54" s="427"/>
      <c r="M54" s="428"/>
    </row>
    <row r="55" spans="1:13" ht="36.75" customHeight="1">
      <c r="A55" s="424" t="s">
        <v>123</v>
      </c>
      <c r="B55" s="425"/>
      <c r="C55" s="425"/>
      <c r="D55" s="425"/>
      <c r="E55" s="425"/>
      <c r="F55" s="425"/>
      <c r="G55" s="1"/>
      <c r="H55" s="429" t="s">
        <v>122</v>
      </c>
      <c r="I55" s="427"/>
      <c r="J55" s="427"/>
      <c r="K55" s="427"/>
      <c r="L55" s="427"/>
      <c r="M55" s="428"/>
    </row>
    <row r="56" spans="1:13" ht="15.75" customHeight="1">
      <c r="A56" s="432" t="s">
        <v>178</v>
      </c>
      <c r="B56" s="433"/>
      <c r="C56" s="433"/>
      <c r="D56" s="433"/>
      <c r="E56" s="433"/>
      <c r="F56" s="433"/>
      <c r="G56" s="433"/>
      <c r="H56" s="433"/>
      <c r="I56" s="433"/>
      <c r="J56" s="360"/>
      <c r="K56" s="360"/>
      <c r="L56" s="360"/>
      <c r="M56" s="361"/>
    </row>
    <row r="57" spans="1:13" ht="18" customHeight="1" thickBot="1">
      <c r="A57" s="205" t="s">
        <v>163</v>
      </c>
      <c r="B57" s="206"/>
      <c r="C57" s="206"/>
      <c r="D57" s="206"/>
      <c r="E57" s="206"/>
      <c r="F57" s="206"/>
      <c r="G57" s="206"/>
      <c r="H57" s="406"/>
      <c r="I57" s="407"/>
      <c r="J57" s="407"/>
      <c r="K57" s="407"/>
      <c r="L57" s="407"/>
      <c r="M57" s="408"/>
    </row>
    <row r="58" spans="1:13" ht="12.75">
      <c r="A58" s="26"/>
      <c r="B58" s="1"/>
      <c r="C58" s="1"/>
      <c r="D58" s="1"/>
      <c r="E58" s="1"/>
      <c r="F58" s="1"/>
      <c r="G58" s="1"/>
      <c r="H58" s="398"/>
      <c r="I58" s="398"/>
      <c r="J58" s="398"/>
      <c r="K58" s="398"/>
      <c r="L58" s="398"/>
      <c r="M58" s="399"/>
    </row>
    <row r="59" spans="1:13" ht="12.75">
      <c r="A59" s="26"/>
      <c r="B59" s="1"/>
      <c r="C59" s="1"/>
      <c r="D59" s="1"/>
      <c r="E59" s="1"/>
      <c r="F59" s="1"/>
      <c r="G59" s="1"/>
      <c r="H59" s="1"/>
      <c r="I59" s="1"/>
      <c r="J59" s="1"/>
      <c r="K59" s="1"/>
      <c r="L59" s="1"/>
      <c r="M59" s="51"/>
    </row>
    <row r="60" spans="1:13" ht="12.75">
      <c r="A60" s="1"/>
      <c r="B60" s="1"/>
      <c r="C60" s="1"/>
      <c r="D60" s="1"/>
      <c r="E60" s="1"/>
      <c r="F60" s="1"/>
      <c r="G60" s="1"/>
      <c r="H60" s="1"/>
      <c r="I60" s="1"/>
      <c r="J60" s="1"/>
      <c r="K60" s="1"/>
      <c r="L60" s="1"/>
      <c r="M60" s="51"/>
    </row>
    <row r="61" spans="7:13" ht="13.5" thickBot="1">
      <c r="G61" s="1"/>
      <c r="H61" s="1"/>
      <c r="I61" s="1"/>
      <c r="J61" s="1"/>
      <c r="K61" s="1"/>
      <c r="L61" s="1"/>
      <c r="M61" s="51"/>
    </row>
    <row r="62" spans="1:13" ht="18">
      <c r="A62" s="46" t="s">
        <v>25</v>
      </c>
      <c r="B62" s="47"/>
      <c r="C62" s="48"/>
      <c r="D62" s="48"/>
      <c r="E62" s="48"/>
      <c r="F62" s="48"/>
      <c r="G62" s="347"/>
      <c r="H62" s="347"/>
      <c r="I62" s="347"/>
      <c r="J62" s="347"/>
      <c r="K62" s="347"/>
      <c r="L62" s="347"/>
      <c r="M62" s="348"/>
    </row>
    <row r="63" spans="1:43" s="171" customFormat="1" ht="18.75">
      <c r="A63" s="172" t="s">
        <v>24</v>
      </c>
      <c r="B63" s="173"/>
      <c r="C63" s="174"/>
      <c r="D63" s="170"/>
      <c r="E63" s="170"/>
      <c r="F63" s="170"/>
      <c r="G63" s="170"/>
      <c r="H63" s="170"/>
      <c r="I63" s="170"/>
      <c r="J63" s="170"/>
      <c r="K63" s="170"/>
      <c r="L63" s="170"/>
      <c r="M63" s="343">
        <v>129</v>
      </c>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row>
    <row r="64" spans="1:43" s="306" customFormat="1" ht="18">
      <c r="A64" s="412" t="s">
        <v>144</v>
      </c>
      <c r="B64" s="439"/>
      <c r="C64" s="439"/>
      <c r="D64" s="439"/>
      <c r="E64" s="439"/>
      <c r="F64" s="439"/>
      <c r="G64" s="439"/>
      <c r="H64" s="439"/>
      <c r="I64" s="439"/>
      <c r="J64" s="439"/>
      <c r="K64" s="439"/>
      <c r="L64" s="439"/>
      <c r="M64" s="440"/>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row>
    <row r="65" spans="1:43" s="304" customFormat="1" ht="18.75">
      <c r="A65" s="415" t="s">
        <v>145</v>
      </c>
      <c r="B65" s="441"/>
      <c r="C65" s="441"/>
      <c r="D65" s="441"/>
      <c r="E65" s="441"/>
      <c r="F65" s="441"/>
      <c r="G65" s="441"/>
      <c r="H65" s="441"/>
      <c r="I65" s="441"/>
      <c r="J65" s="441"/>
      <c r="K65" s="441"/>
      <c r="L65" s="441"/>
      <c r="M65" s="442"/>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row>
    <row r="66" spans="1:18" s="330" customFormat="1" ht="12.75">
      <c r="A66" s="336" t="s">
        <v>164</v>
      </c>
      <c r="B66" s="337"/>
      <c r="C66" s="337"/>
      <c r="D66" s="337"/>
      <c r="E66" s="337"/>
      <c r="F66" s="337"/>
      <c r="G66" s="337"/>
      <c r="H66" s="337"/>
      <c r="I66" s="337"/>
      <c r="J66" s="337"/>
      <c r="K66" s="337"/>
      <c r="L66" s="337"/>
      <c r="M66" s="338"/>
      <c r="N66" s="337"/>
      <c r="O66" s="337"/>
      <c r="P66" s="337"/>
      <c r="Q66" s="337"/>
      <c r="R66" s="338"/>
    </row>
    <row r="67" spans="1:13" ht="15">
      <c r="A67" s="137"/>
      <c r="B67" s="134" t="s">
        <v>0</v>
      </c>
      <c r="C67" s="134" t="s">
        <v>1</v>
      </c>
      <c r="D67" s="134" t="s">
        <v>2</v>
      </c>
      <c r="E67" s="134" t="s">
        <v>3</v>
      </c>
      <c r="F67" s="134" t="s">
        <v>4</v>
      </c>
      <c r="G67" s="134" t="s">
        <v>5</v>
      </c>
      <c r="H67" s="134" t="s">
        <v>6</v>
      </c>
      <c r="I67" s="134" t="s">
        <v>7</v>
      </c>
      <c r="J67" s="134" t="s">
        <v>8</v>
      </c>
      <c r="K67" s="134" t="s">
        <v>9</v>
      </c>
      <c r="L67" s="134" t="s">
        <v>10</v>
      </c>
      <c r="M67" s="135" t="s">
        <v>11</v>
      </c>
    </row>
    <row r="68" spans="1:13" ht="2.25" customHeight="1">
      <c r="A68" s="138"/>
      <c r="B68" s="136" t="s">
        <v>12</v>
      </c>
      <c r="C68" s="136" t="s">
        <v>13</v>
      </c>
      <c r="D68" s="136" t="s">
        <v>14</v>
      </c>
      <c r="E68" s="136" t="s">
        <v>15</v>
      </c>
      <c r="F68" s="136" t="s">
        <v>16</v>
      </c>
      <c r="G68" s="136" t="s">
        <v>17</v>
      </c>
      <c r="H68" s="136" t="s">
        <v>18</v>
      </c>
      <c r="I68" s="136" t="s">
        <v>19</v>
      </c>
      <c r="J68" s="136" t="s">
        <v>20</v>
      </c>
      <c r="K68" s="136" t="s">
        <v>21</v>
      </c>
      <c r="L68" s="136" t="s">
        <v>22</v>
      </c>
      <c r="M68" s="125" t="s">
        <v>23</v>
      </c>
    </row>
    <row r="69" spans="1:13" ht="31.5" customHeight="1">
      <c r="A69" s="28" t="s">
        <v>36</v>
      </c>
      <c r="B69" s="33"/>
      <c r="C69" s="52"/>
      <c r="D69" s="34"/>
      <c r="E69" s="34"/>
      <c r="F69" s="34"/>
      <c r="G69" s="34"/>
      <c r="H69" s="34"/>
      <c r="I69" s="436" t="s">
        <v>37</v>
      </c>
      <c r="J69" s="436"/>
      <c r="K69" s="436"/>
      <c r="L69" s="436"/>
      <c r="M69" s="437"/>
    </row>
    <row r="70" spans="1:13" ht="12.75">
      <c r="A70" s="35" t="s">
        <v>65</v>
      </c>
      <c r="B70" s="36">
        <v>73222</v>
      </c>
      <c r="C70" s="36">
        <v>71466</v>
      </c>
      <c r="D70" s="37" t="s">
        <v>64</v>
      </c>
      <c r="E70" s="36">
        <v>87236</v>
      </c>
      <c r="F70" s="36">
        <v>114428</v>
      </c>
      <c r="G70" s="36">
        <v>96731</v>
      </c>
      <c r="H70" s="36">
        <v>80308</v>
      </c>
      <c r="I70" s="36">
        <v>84020</v>
      </c>
      <c r="J70" s="36">
        <v>97204</v>
      </c>
      <c r="K70" s="36" t="s">
        <v>64</v>
      </c>
      <c r="L70" s="36">
        <v>95785</v>
      </c>
      <c r="M70" s="39">
        <v>185782</v>
      </c>
    </row>
    <row r="71" spans="1:13" ht="12.75">
      <c r="A71" s="35" t="s">
        <v>117</v>
      </c>
      <c r="B71" s="36">
        <v>78033</v>
      </c>
      <c r="C71" s="36">
        <v>80768</v>
      </c>
      <c r="D71" s="37">
        <v>102525</v>
      </c>
      <c r="E71" s="36">
        <v>117977</v>
      </c>
      <c r="F71" s="36">
        <v>100576</v>
      </c>
      <c r="G71" s="36">
        <v>121144</v>
      </c>
      <c r="H71" s="36">
        <v>86318</v>
      </c>
      <c r="I71" s="36">
        <v>81255</v>
      </c>
      <c r="J71" s="36">
        <v>121575</v>
      </c>
      <c r="K71" s="36" t="s">
        <v>64</v>
      </c>
      <c r="L71" s="36">
        <v>103470</v>
      </c>
      <c r="M71" s="39">
        <v>170561</v>
      </c>
    </row>
    <row r="72" spans="1:13" ht="12.75">
      <c r="A72" s="35" t="s">
        <v>119</v>
      </c>
      <c r="B72" s="36">
        <v>88043</v>
      </c>
      <c r="C72" s="36">
        <v>105913</v>
      </c>
      <c r="D72" s="36">
        <v>117593</v>
      </c>
      <c r="E72" s="36">
        <v>124229</v>
      </c>
      <c r="F72" s="36">
        <v>130726</v>
      </c>
      <c r="G72" s="36">
        <v>127842</v>
      </c>
      <c r="H72" s="36">
        <v>91329</v>
      </c>
      <c r="I72" s="36">
        <v>89252</v>
      </c>
      <c r="J72" s="36">
        <v>116443</v>
      </c>
      <c r="K72" s="36">
        <v>126186</v>
      </c>
      <c r="L72" s="36">
        <v>106625</v>
      </c>
      <c r="M72" s="39" t="s">
        <v>64</v>
      </c>
    </row>
    <row r="73" spans="1:16" ht="12.75">
      <c r="A73" s="35" t="s">
        <v>121</v>
      </c>
      <c r="B73" s="36">
        <v>111730</v>
      </c>
      <c r="C73" s="36">
        <v>103174</v>
      </c>
      <c r="D73" s="36">
        <v>162659</v>
      </c>
      <c r="E73" s="36">
        <v>151009</v>
      </c>
      <c r="F73" s="36">
        <v>134528</v>
      </c>
      <c r="G73" s="36">
        <v>146917</v>
      </c>
      <c r="H73" s="36">
        <v>112329</v>
      </c>
      <c r="I73" s="36">
        <v>101087</v>
      </c>
      <c r="J73" s="36">
        <v>126707</v>
      </c>
      <c r="K73" s="36"/>
      <c r="L73" s="36"/>
      <c r="M73" s="39"/>
      <c r="O73" s="233"/>
      <c r="P73" s="224"/>
    </row>
    <row r="74" spans="1:16" ht="12.75">
      <c r="A74" s="53" t="s">
        <v>38</v>
      </c>
      <c r="B74" s="29"/>
      <c r="C74" s="54"/>
      <c r="D74" s="54"/>
      <c r="E74" s="54"/>
      <c r="F74" s="54"/>
      <c r="G74" s="54"/>
      <c r="H74" s="54"/>
      <c r="I74" s="54"/>
      <c r="J74" s="54"/>
      <c r="K74" s="423" t="s">
        <v>39</v>
      </c>
      <c r="L74" s="423"/>
      <c r="M74" s="438"/>
      <c r="O74" s="233"/>
      <c r="P74" s="224"/>
    </row>
    <row r="75" spans="1:16" ht="12.75">
      <c r="A75" s="35" t="s">
        <v>65</v>
      </c>
      <c r="B75" s="40">
        <v>2811</v>
      </c>
      <c r="C75" s="40">
        <v>5123</v>
      </c>
      <c r="D75" s="37" t="s">
        <v>64</v>
      </c>
      <c r="E75" s="36">
        <v>11344</v>
      </c>
      <c r="F75" s="36">
        <v>10769</v>
      </c>
      <c r="G75" s="36">
        <v>5377</v>
      </c>
      <c r="H75" s="36">
        <v>9880</v>
      </c>
      <c r="I75" s="36">
        <v>6484</v>
      </c>
      <c r="J75" s="36">
        <v>10016</v>
      </c>
      <c r="K75" s="36" t="s">
        <v>64</v>
      </c>
      <c r="L75" s="36">
        <v>6323</v>
      </c>
      <c r="M75" s="39">
        <v>53861</v>
      </c>
      <c r="O75" s="233"/>
      <c r="P75" s="224"/>
    </row>
    <row r="76" spans="1:16" ht="12.75">
      <c r="A76" s="35" t="s">
        <v>117</v>
      </c>
      <c r="B76" s="40">
        <v>3969</v>
      </c>
      <c r="C76" s="40">
        <v>6167</v>
      </c>
      <c r="D76" s="37">
        <v>6777</v>
      </c>
      <c r="E76" s="36">
        <v>6573</v>
      </c>
      <c r="F76" s="36">
        <v>9711</v>
      </c>
      <c r="G76" s="36">
        <v>15559</v>
      </c>
      <c r="H76" s="36">
        <v>4522</v>
      </c>
      <c r="I76" s="36">
        <v>9239</v>
      </c>
      <c r="J76" s="36">
        <v>20353</v>
      </c>
      <c r="K76" s="36" t="s">
        <v>64</v>
      </c>
      <c r="L76" s="36">
        <v>12998</v>
      </c>
      <c r="M76" s="39">
        <v>31054</v>
      </c>
      <c r="O76" s="222"/>
      <c r="P76" s="222"/>
    </row>
    <row r="77" spans="1:13" ht="12.75">
      <c r="A77" s="35" t="s">
        <v>119</v>
      </c>
      <c r="B77" s="36">
        <v>4577</v>
      </c>
      <c r="C77" s="36">
        <v>8702</v>
      </c>
      <c r="D77" s="36">
        <v>13654</v>
      </c>
      <c r="E77" s="36">
        <v>12554</v>
      </c>
      <c r="F77" s="36">
        <v>10278</v>
      </c>
      <c r="G77" s="36">
        <v>12276</v>
      </c>
      <c r="H77" s="36">
        <v>9021</v>
      </c>
      <c r="I77" s="36">
        <v>11623</v>
      </c>
      <c r="J77" s="36">
        <v>16990</v>
      </c>
      <c r="K77" s="36">
        <v>13874</v>
      </c>
      <c r="L77" s="36">
        <v>11795</v>
      </c>
      <c r="M77" s="39" t="s">
        <v>64</v>
      </c>
    </row>
    <row r="78" spans="1:13" ht="12.75">
      <c r="A78" s="35" t="s">
        <v>121</v>
      </c>
      <c r="B78" s="36">
        <v>8404</v>
      </c>
      <c r="C78" s="36">
        <v>22901</v>
      </c>
      <c r="D78" s="36">
        <v>11049</v>
      </c>
      <c r="E78" s="36">
        <v>11198</v>
      </c>
      <c r="F78" s="36">
        <v>11023</v>
      </c>
      <c r="G78" s="36">
        <v>18021</v>
      </c>
      <c r="H78" s="36">
        <v>14757</v>
      </c>
      <c r="I78" s="36">
        <v>9793</v>
      </c>
      <c r="J78" s="36">
        <v>31046</v>
      </c>
      <c r="K78" s="36"/>
      <c r="L78" s="36"/>
      <c r="M78" s="39"/>
    </row>
    <row r="79" spans="1:16" ht="12.75">
      <c r="A79" s="53" t="s">
        <v>154</v>
      </c>
      <c r="B79" s="29"/>
      <c r="C79" s="29"/>
      <c r="D79" s="54"/>
      <c r="E79" s="54"/>
      <c r="F79" s="54"/>
      <c r="G79" s="54"/>
      <c r="H79" s="54"/>
      <c r="I79" s="54"/>
      <c r="J79" s="423" t="s">
        <v>155</v>
      </c>
      <c r="K79" s="423"/>
      <c r="L79" s="423"/>
      <c r="M79" s="438"/>
      <c r="P79" s="245"/>
    </row>
    <row r="80" spans="1:13" ht="12.75">
      <c r="A80" s="31" t="s">
        <v>65</v>
      </c>
      <c r="B80" s="17">
        <v>76033</v>
      </c>
      <c r="C80" s="17">
        <v>76590</v>
      </c>
      <c r="D80" s="18" t="s">
        <v>64</v>
      </c>
      <c r="E80" s="19">
        <v>98581</v>
      </c>
      <c r="F80" s="19">
        <v>125197</v>
      </c>
      <c r="G80" s="19">
        <v>102109</v>
      </c>
      <c r="H80" s="19">
        <v>90188</v>
      </c>
      <c r="I80" s="19">
        <v>90504</v>
      </c>
      <c r="J80" s="19">
        <v>107220</v>
      </c>
      <c r="K80" s="19" t="s">
        <v>64</v>
      </c>
      <c r="L80" s="19">
        <v>102108</v>
      </c>
      <c r="M80" s="32">
        <v>239643</v>
      </c>
    </row>
    <row r="81" spans="1:13" ht="12.75">
      <c r="A81" s="31" t="s">
        <v>117</v>
      </c>
      <c r="B81" s="17">
        <v>82001</v>
      </c>
      <c r="C81" s="17">
        <v>86935</v>
      </c>
      <c r="D81" s="18">
        <v>109302</v>
      </c>
      <c r="E81" s="19">
        <v>124550</v>
      </c>
      <c r="F81" s="19">
        <v>110286</v>
      </c>
      <c r="G81" s="19">
        <v>136703</v>
      </c>
      <c r="H81" s="19">
        <v>90840</v>
      </c>
      <c r="I81" s="19">
        <v>90494</v>
      </c>
      <c r="J81" s="19">
        <v>141928</v>
      </c>
      <c r="K81" s="19" t="s">
        <v>64</v>
      </c>
      <c r="L81" s="19">
        <v>116468</v>
      </c>
      <c r="M81" s="32">
        <v>201614</v>
      </c>
    </row>
    <row r="82" spans="1:13" ht="12.75">
      <c r="A82" s="31" t="s">
        <v>119</v>
      </c>
      <c r="B82" s="19">
        <v>92620</v>
      </c>
      <c r="C82" s="19">
        <v>114616</v>
      </c>
      <c r="D82" s="19">
        <v>131247</v>
      </c>
      <c r="E82" s="19">
        <f>E72+E77</f>
        <v>136783</v>
      </c>
      <c r="F82" s="19">
        <f>F72+F77</f>
        <v>141004</v>
      </c>
      <c r="G82" s="19">
        <v>140118</v>
      </c>
      <c r="H82" s="19">
        <v>100350</v>
      </c>
      <c r="I82" s="19">
        <v>100875</v>
      </c>
      <c r="J82" s="19">
        <v>133433</v>
      </c>
      <c r="K82" s="19">
        <v>140060</v>
      </c>
      <c r="L82" s="19">
        <v>118420</v>
      </c>
      <c r="M82" s="32" t="s">
        <v>64</v>
      </c>
    </row>
    <row r="83" spans="1:19" ht="12.75">
      <c r="A83" s="55" t="s">
        <v>121</v>
      </c>
      <c r="B83" s="128">
        <v>120134</v>
      </c>
      <c r="C83" s="128">
        <v>126075</v>
      </c>
      <c r="D83" s="128">
        <v>173708</v>
      </c>
      <c r="E83" s="128">
        <f>E73+E78</f>
        <v>162207</v>
      </c>
      <c r="F83" s="128">
        <f>F73+F78</f>
        <v>145551</v>
      </c>
      <c r="G83" s="128">
        <f>G73+G78</f>
        <v>164938</v>
      </c>
      <c r="H83" s="128">
        <f>H73+H78</f>
        <v>127086</v>
      </c>
      <c r="I83" s="128">
        <f>I73+I78</f>
        <v>110880</v>
      </c>
      <c r="J83" s="128">
        <v>157753</v>
      </c>
      <c r="K83" s="128"/>
      <c r="L83" s="128"/>
      <c r="M83" s="129"/>
      <c r="S83" s="220" t="s">
        <v>173</v>
      </c>
    </row>
    <row r="84" spans="1:13" ht="31.5" customHeight="1">
      <c r="A84" s="380" t="s">
        <v>47</v>
      </c>
      <c r="B84" s="381"/>
      <c r="C84" s="381"/>
      <c r="D84" s="381"/>
      <c r="E84" s="381"/>
      <c r="F84" s="381"/>
      <c r="G84" s="3"/>
      <c r="H84" s="365" t="s">
        <v>33</v>
      </c>
      <c r="I84" s="365"/>
      <c r="J84" s="365"/>
      <c r="K84" s="365"/>
      <c r="L84" s="365"/>
      <c r="M84" s="366"/>
    </row>
    <row r="85" spans="1:13" ht="28.5" customHeight="1">
      <c r="A85" s="378" t="s">
        <v>124</v>
      </c>
      <c r="B85" s="379"/>
      <c r="C85" s="379"/>
      <c r="D85" s="379"/>
      <c r="E85" s="379"/>
      <c r="F85" s="379"/>
      <c r="G85" s="1"/>
      <c r="H85" s="159"/>
      <c r="I85" s="340"/>
      <c r="J85" s="340"/>
      <c r="K85" s="340"/>
      <c r="L85" s="340"/>
      <c r="M85" s="158"/>
    </row>
    <row r="86" spans="1:13" ht="15" customHeight="1">
      <c r="A86" s="432" t="s">
        <v>161</v>
      </c>
      <c r="B86" s="433"/>
      <c r="C86" s="433"/>
      <c r="D86" s="433"/>
      <c r="E86" s="433"/>
      <c r="F86" s="433"/>
      <c r="G86" s="433"/>
      <c r="H86" s="204" t="s">
        <v>162</v>
      </c>
      <c r="I86" s="207"/>
      <c r="J86" s="207"/>
      <c r="K86" s="207"/>
      <c r="L86" s="1"/>
      <c r="M86" s="51"/>
    </row>
    <row r="87" spans="1:13" ht="18" customHeight="1" thickBot="1">
      <c r="A87" s="434"/>
      <c r="B87" s="435"/>
      <c r="C87" s="435"/>
      <c r="D87" s="435"/>
      <c r="E87" s="435"/>
      <c r="F87" s="435"/>
      <c r="G87" s="435"/>
      <c r="H87" s="329"/>
      <c r="I87" s="329"/>
      <c r="J87" s="44"/>
      <c r="K87" s="44"/>
      <c r="L87" s="44"/>
      <c r="M87" s="45"/>
    </row>
    <row r="88" spans="1:13" ht="12.75">
      <c r="A88" s="26"/>
      <c r="B88" s="1"/>
      <c r="C88" s="1"/>
      <c r="D88" s="1"/>
      <c r="E88" s="1"/>
      <c r="F88" s="1"/>
      <c r="G88" s="1"/>
      <c r="H88" s="1"/>
      <c r="I88" s="1"/>
      <c r="J88" s="1"/>
      <c r="K88" s="1"/>
      <c r="L88" s="1"/>
      <c r="M88" s="51"/>
    </row>
    <row r="89" spans="1:13" ht="12.75">
      <c r="A89" s="56"/>
      <c r="B89" s="2"/>
      <c r="C89" s="2"/>
      <c r="D89" s="1"/>
      <c r="E89" s="1"/>
      <c r="F89" s="1"/>
      <c r="G89" s="1"/>
      <c r="H89" s="1"/>
      <c r="I89" s="1"/>
      <c r="J89" s="1"/>
      <c r="K89" s="1"/>
      <c r="L89" s="2"/>
      <c r="M89" s="57"/>
    </row>
    <row r="90" spans="1:13" ht="12.75">
      <c r="A90" s="56"/>
      <c r="B90" s="2"/>
      <c r="C90" s="2"/>
      <c r="D90" s="1"/>
      <c r="E90" s="1"/>
      <c r="F90" s="1"/>
      <c r="G90" s="1"/>
      <c r="H90" s="1"/>
      <c r="I90" s="1"/>
      <c r="J90" s="1"/>
      <c r="K90" s="1"/>
      <c r="L90" s="1"/>
      <c r="M90" s="58"/>
    </row>
    <row r="91" spans="1:13" ht="13.5" thickBot="1">
      <c r="A91" s="59"/>
      <c r="B91" s="60"/>
      <c r="C91" s="60"/>
      <c r="D91" s="44"/>
      <c r="E91" s="44"/>
      <c r="F91" s="44"/>
      <c r="G91" s="44"/>
      <c r="H91" s="44"/>
      <c r="I91" s="44"/>
      <c r="J91" s="44"/>
      <c r="K91" s="44"/>
      <c r="L91" s="44"/>
      <c r="M91" s="61"/>
    </row>
    <row r="92" spans="1:13" ht="20.25">
      <c r="A92" s="62">
        <v>130</v>
      </c>
      <c r="B92" s="47"/>
      <c r="C92" s="48"/>
      <c r="D92" s="48"/>
      <c r="E92" s="48"/>
      <c r="F92" s="48"/>
      <c r="G92" s="48"/>
      <c r="H92" s="48"/>
      <c r="I92" s="48"/>
      <c r="J92" s="48"/>
      <c r="K92" s="48"/>
      <c r="L92" s="430" t="s">
        <v>73</v>
      </c>
      <c r="M92" s="431"/>
    </row>
    <row r="93" spans="1:13" ht="18" customHeight="1">
      <c r="A93" s="63"/>
      <c r="B93" s="64"/>
      <c r="C93" s="50"/>
      <c r="D93" s="50"/>
      <c r="E93" s="50"/>
      <c r="F93" s="50"/>
      <c r="G93" s="50"/>
      <c r="H93" s="50"/>
      <c r="I93" s="50"/>
      <c r="J93" s="387" t="s">
        <v>74</v>
      </c>
      <c r="K93" s="387"/>
      <c r="L93" s="387"/>
      <c r="M93" s="388"/>
    </row>
    <row r="94" spans="1:43" s="171" customFormat="1" ht="23.25">
      <c r="A94" s="175" t="s">
        <v>143</v>
      </c>
      <c r="B94" s="176"/>
      <c r="C94" s="176"/>
      <c r="D94" s="176"/>
      <c r="E94" s="176"/>
      <c r="F94" s="176"/>
      <c r="G94" s="176"/>
      <c r="H94" s="176"/>
      <c r="I94" s="176"/>
      <c r="J94" s="176"/>
      <c r="K94" s="176"/>
      <c r="L94" s="176"/>
      <c r="M94" s="177"/>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row>
    <row r="95" spans="1:43" s="171" customFormat="1" ht="18.75">
      <c r="A95" s="304" t="s">
        <v>142</v>
      </c>
      <c r="B95" s="305"/>
      <c r="C95" s="305"/>
      <c r="D95" s="305"/>
      <c r="E95" s="305"/>
      <c r="F95" s="305"/>
      <c r="G95" s="305"/>
      <c r="H95" s="305"/>
      <c r="I95" s="305"/>
      <c r="J95" s="305"/>
      <c r="K95" s="305"/>
      <c r="L95" s="305"/>
      <c r="M95" s="321"/>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row>
    <row r="96" spans="1:49" s="334" customFormat="1" ht="12.75">
      <c r="A96" s="333" t="s">
        <v>172</v>
      </c>
      <c r="B96" s="344"/>
      <c r="C96" s="344"/>
      <c r="D96" s="344"/>
      <c r="E96" s="344"/>
      <c r="F96" s="344"/>
      <c r="G96" s="344"/>
      <c r="H96" s="344"/>
      <c r="I96" s="362"/>
      <c r="J96" s="362"/>
      <c r="K96" s="344"/>
      <c r="L96" s="344"/>
      <c r="M96" s="349" t="s">
        <v>174</v>
      </c>
      <c r="N96" s="331"/>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335"/>
      <c r="AS96" s="335"/>
      <c r="AT96" s="335"/>
      <c r="AU96" s="335"/>
      <c r="AV96" s="335"/>
      <c r="AW96" s="335"/>
    </row>
    <row r="97" spans="1:13" ht="19.5">
      <c r="A97" s="26"/>
      <c r="B97" s="140" t="s">
        <v>49</v>
      </c>
      <c r="C97" s="140" t="s">
        <v>50</v>
      </c>
      <c r="D97" s="140" t="s">
        <v>51</v>
      </c>
      <c r="E97" s="140" t="s">
        <v>52</v>
      </c>
      <c r="F97" s="140" t="s">
        <v>53</v>
      </c>
      <c r="G97" s="140" t="s">
        <v>54</v>
      </c>
      <c r="H97" s="140" t="s">
        <v>55</v>
      </c>
      <c r="I97" s="140" t="s">
        <v>56</v>
      </c>
      <c r="J97" s="140" t="s">
        <v>57</v>
      </c>
      <c r="K97" s="140" t="s">
        <v>58</v>
      </c>
      <c r="L97" s="140" t="s">
        <v>59</v>
      </c>
      <c r="M97" s="181" t="s">
        <v>60</v>
      </c>
    </row>
    <row r="98" spans="1:13" ht="15.75">
      <c r="A98" s="25"/>
      <c r="B98" s="136" t="s">
        <v>12</v>
      </c>
      <c r="C98" s="136" t="s">
        <v>13</v>
      </c>
      <c r="D98" s="136" t="s">
        <v>14</v>
      </c>
      <c r="E98" s="136" t="s">
        <v>15</v>
      </c>
      <c r="F98" s="136" t="s">
        <v>16</v>
      </c>
      <c r="G98" s="136" t="s">
        <v>17</v>
      </c>
      <c r="H98" s="136" t="s">
        <v>18</v>
      </c>
      <c r="I98" s="136" t="s">
        <v>19</v>
      </c>
      <c r="J98" s="136" t="s">
        <v>20</v>
      </c>
      <c r="K98" s="136" t="s">
        <v>21</v>
      </c>
      <c r="L98" s="136" t="s">
        <v>22</v>
      </c>
      <c r="M98" s="125" t="s">
        <v>23</v>
      </c>
    </row>
    <row r="99" spans="1:13" ht="18.75">
      <c r="A99" s="382" t="s">
        <v>183</v>
      </c>
      <c r="B99" s="383"/>
      <c r="C99" s="383"/>
      <c r="D99" s="383"/>
      <c r="E99" s="65"/>
      <c r="F99" s="65"/>
      <c r="G99" s="389" t="s">
        <v>75</v>
      </c>
      <c r="H99" s="389"/>
      <c r="I99" s="389"/>
      <c r="J99" s="389"/>
      <c r="K99" s="389"/>
      <c r="L99" s="389"/>
      <c r="M99" s="390"/>
    </row>
    <row r="100" spans="1:13" ht="12.75">
      <c r="A100" s="148" t="s">
        <v>65</v>
      </c>
      <c r="B100" s="36">
        <v>303570</v>
      </c>
      <c r="C100" s="36">
        <v>329710</v>
      </c>
      <c r="D100" s="36" t="s">
        <v>64</v>
      </c>
      <c r="E100" s="36">
        <v>256620</v>
      </c>
      <c r="F100" s="36">
        <v>289204</v>
      </c>
      <c r="G100" s="36">
        <v>225612</v>
      </c>
      <c r="H100" s="36">
        <v>226029</v>
      </c>
      <c r="I100" s="36">
        <v>232146</v>
      </c>
      <c r="J100" s="36">
        <v>241926</v>
      </c>
      <c r="K100" s="36" t="s">
        <v>64</v>
      </c>
      <c r="L100" s="36">
        <v>233365</v>
      </c>
      <c r="M100" s="39">
        <v>320999</v>
      </c>
    </row>
    <row r="101" spans="1:13" ht="12.75">
      <c r="A101" s="148" t="s">
        <v>117</v>
      </c>
      <c r="B101" s="36">
        <v>378889</v>
      </c>
      <c r="C101" s="36">
        <v>336959</v>
      </c>
      <c r="D101" s="36">
        <v>296108</v>
      </c>
      <c r="E101" s="36">
        <v>357889</v>
      </c>
      <c r="F101" s="36">
        <v>352676</v>
      </c>
      <c r="G101" s="36">
        <v>298549</v>
      </c>
      <c r="H101" s="36">
        <v>313161</v>
      </c>
      <c r="I101" s="36">
        <v>352863</v>
      </c>
      <c r="J101" s="36">
        <v>345180</v>
      </c>
      <c r="K101" s="36" t="s">
        <v>64</v>
      </c>
      <c r="L101" s="36">
        <v>316462</v>
      </c>
      <c r="M101" s="39">
        <v>324810</v>
      </c>
    </row>
    <row r="102" spans="1:13" ht="12.75">
      <c r="A102" s="148" t="s">
        <v>119</v>
      </c>
      <c r="B102" s="36">
        <v>323224</v>
      </c>
      <c r="C102" s="36">
        <v>381284</v>
      </c>
      <c r="D102" s="36">
        <v>285279</v>
      </c>
      <c r="E102" s="36">
        <v>317099</v>
      </c>
      <c r="F102" s="36">
        <v>373748</v>
      </c>
      <c r="G102" s="36">
        <v>294169</v>
      </c>
      <c r="H102" s="36">
        <v>307295</v>
      </c>
      <c r="I102" s="36">
        <v>333324</v>
      </c>
      <c r="J102" s="36">
        <v>305043</v>
      </c>
      <c r="K102" s="36">
        <v>297316</v>
      </c>
      <c r="L102" s="36">
        <v>316853</v>
      </c>
      <c r="M102" s="39" t="s">
        <v>64</v>
      </c>
    </row>
    <row r="103" spans="1:13" ht="12.75">
      <c r="A103" s="148" t="s">
        <v>121</v>
      </c>
      <c r="B103" s="36">
        <v>326610</v>
      </c>
      <c r="C103" s="36">
        <v>345638</v>
      </c>
      <c r="D103" s="36">
        <v>320735</v>
      </c>
      <c r="E103" s="36">
        <v>397019</v>
      </c>
      <c r="F103" s="36">
        <v>408565</v>
      </c>
      <c r="G103" s="36">
        <v>287137</v>
      </c>
      <c r="H103" s="36">
        <v>285189</v>
      </c>
      <c r="I103" s="36">
        <v>371807</v>
      </c>
      <c r="J103" s="36">
        <v>325289</v>
      </c>
      <c r="K103" s="36"/>
      <c r="L103" s="36"/>
      <c r="M103" s="39"/>
    </row>
    <row r="104" spans="1:13" ht="18">
      <c r="A104" s="28" t="s">
        <v>184</v>
      </c>
      <c r="B104" s="29"/>
      <c r="C104" s="29"/>
      <c r="D104" s="69"/>
      <c r="E104" s="69"/>
      <c r="F104" s="69"/>
      <c r="G104" s="391" t="s">
        <v>76</v>
      </c>
      <c r="H104" s="391"/>
      <c r="I104" s="391"/>
      <c r="J104" s="391"/>
      <c r="K104" s="391"/>
      <c r="L104" s="391"/>
      <c r="M104" s="392"/>
    </row>
    <row r="105" spans="1:13" ht="12.75">
      <c r="A105" s="148" t="s">
        <v>65</v>
      </c>
      <c r="B105" s="36">
        <v>1133</v>
      </c>
      <c r="C105" s="36">
        <v>10202</v>
      </c>
      <c r="D105" s="36" t="s">
        <v>64</v>
      </c>
      <c r="E105" s="36">
        <v>1430</v>
      </c>
      <c r="F105" s="36">
        <v>1135</v>
      </c>
      <c r="G105" s="36">
        <v>2045</v>
      </c>
      <c r="H105" s="36">
        <v>2108</v>
      </c>
      <c r="I105" s="36">
        <v>1779</v>
      </c>
      <c r="J105" s="36">
        <v>3815</v>
      </c>
      <c r="K105" s="36" t="s">
        <v>64</v>
      </c>
      <c r="L105" s="36">
        <v>937</v>
      </c>
      <c r="M105" s="39">
        <v>3542</v>
      </c>
    </row>
    <row r="106" spans="1:13" ht="12.75">
      <c r="A106" s="148" t="s">
        <v>117</v>
      </c>
      <c r="B106" s="36">
        <v>932</v>
      </c>
      <c r="C106" s="36">
        <v>1921</v>
      </c>
      <c r="D106" s="36">
        <v>1380</v>
      </c>
      <c r="E106" s="36">
        <v>1448</v>
      </c>
      <c r="F106" s="36">
        <v>1373</v>
      </c>
      <c r="G106" s="36">
        <v>1696</v>
      </c>
      <c r="H106" s="36">
        <v>3891</v>
      </c>
      <c r="I106" s="36">
        <v>1720</v>
      </c>
      <c r="J106" s="36">
        <v>2691</v>
      </c>
      <c r="K106" s="36" t="s">
        <v>64</v>
      </c>
      <c r="L106" s="36">
        <v>1297</v>
      </c>
      <c r="M106" s="39">
        <v>2864</v>
      </c>
    </row>
    <row r="107" spans="1:13" ht="12.75">
      <c r="A107" s="148" t="s">
        <v>119</v>
      </c>
      <c r="B107" s="36">
        <v>568</v>
      </c>
      <c r="C107" s="36">
        <v>1121</v>
      </c>
      <c r="D107" s="36">
        <v>1277</v>
      </c>
      <c r="E107" s="36">
        <v>1270</v>
      </c>
      <c r="F107" s="36">
        <v>1840</v>
      </c>
      <c r="G107" s="36">
        <v>1292</v>
      </c>
      <c r="H107" s="36">
        <v>1349</v>
      </c>
      <c r="I107" s="36">
        <v>1090</v>
      </c>
      <c r="J107" s="36">
        <v>3237</v>
      </c>
      <c r="K107" s="36">
        <v>1203</v>
      </c>
      <c r="L107" s="36">
        <v>1264</v>
      </c>
      <c r="M107" s="39" t="s">
        <v>64</v>
      </c>
    </row>
    <row r="108" spans="1:13" ht="12.75">
      <c r="A108" s="148" t="s">
        <v>121</v>
      </c>
      <c r="B108" s="36">
        <v>1341</v>
      </c>
      <c r="C108" s="36">
        <v>1466</v>
      </c>
      <c r="D108" s="36">
        <v>2397</v>
      </c>
      <c r="E108" s="36">
        <v>1862</v>
      </c>
      <c r="F108" s="36">
        <v>931</v>
      </c>
      <c r="G108" s="36">
        <v>1709</v>
      </c>
      <c r="H108" s="36">
        <v>1732</v>
      </c>
      <c r="I108" s="36">
        <v>1497</v>
      </c>
      <c r="J108" s="36">
        <v>2226</v>
      </c>
      <c r="K108" s="36"/>
      <c r="L108" s="36"/>
      <c r="M108" s="39"/>
    </row>
    <row r="109" spans="1:43" s="193" customFormat="1" ht="18">
      <c r="A109" s="190" t="s">
        <v>77</v>
      </c>
      <c r="B109" s="191"/>
      <c r="C109" s="191"/>
      <c r="D109" s="192"/>
      <c r="E109" s="192"/>
      <c r="F109" s="192"/>
      <c r="G109" s="192"/>
      <c r="H109" s="391" t="s">
        <v>78</v>
      </c>
      <c r="I109" s="393"/>
      <c r="J109" s="393"/>
      <c r="K109" s="393"/>
      <c r="L109" s="393"/>
      <c r="M109" s="39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row>
    <row r="110" spans="1:13" ht="12.75">
      <c r="A110" s="148" t="s">
        <v>65</v>
      </c>
      <c r="B110" s="36">
        <f>+B100+B105</f>
        <v>304703</v>
      </c>
      <c r="C110" s="36">
        <f>+C100+C105</f>
        <v>339912</v>
      </c>
      <c r="D110" s="36" t="s">
        <v>64</v>
      </c>
      <c r="E110" s="36">
        <f aca="true" t="shared" si="0" ref="E110:J110">+E100+E105</f>
        <v>258050</v>
      </c>
      <c r="F110" s="36">
        <f t="shared" si="0"/>
        <v>290339</v>
      </c>
      <c r="G110" s="36">
        <f t="shared" si="0"/>
        <v>227657</v>
      </c>
      <c r="H110" s="36">
        <f t="shared" si="0"/>
        <v>228137</v>
      </c>
      <c r="I110" s="36">
        <f t="shared" si="0"/>
        <v>233925</v>
      </c>
      <c r="J110" s="36">
        <f t="shared" si="0"/>
        <v>245741</v>
      </c>
      <c r="K110" s="36" t="s">
        <v>64</v>
      </c>
      <c r="L110" s="36">
        <f>+L100+L105</f>
        <v>234302</v>
      </c>
      <c r="M110" s="39">
        <v>324541</v>
      </c>
    </row>
    <row r="111" spans="1:13" ht="12.75">
      <c r="A111" s="148" t="s">
        <v>117</v>
      </c>
      <c r="B111" s="36">
        <f>+B101+B106</f>
        <v>379821</v>
      </c>
      <c r="C111" s="36">
        <f>+C101+C106</f>
        <v>338880</v>
      </c>
      <c r="D111" s="36">
        <f>+D101+D106</f>
        <v>297488</v>
      </c>
      <c r="E111" s="36">
        <v>359337</v>
      </c>
      <c r="F111" s="36">
        <f>+F101+F106</f>
        <v>354049</v>
      </c>
      <c r="G111" s="36">
        <v>300245</v>
      </c>
      <c r="H111" s="36">
        <f>+H101+H106</f>
        <v>317052</v>
      </c>
      <c r="I111" s="36">
        <f>+I101+I106</f>
        <v>354583</v>
      </c>
      <c r="J111" s="36">
        <v>347871</v>
      </c>
      <c r="K111" s="36" t="s">
        <v>64</v>
      </c>
      <c r="L111" s="36">
        <v>317759</v>
      </c>
      <c r="M111" s="39">
        <v>327674</v>
      </c>
    </row>
    <row r="112" spans="1:13" ht="12.75">
      <c r="A112" s="148" t="s">
        <v>119</v>
      </c>
      <c r="B112" s="36">
        <v>323792</v>
      </c>
      <c r="C112" s="36">
        <v>342405</v>
      </c>
      <c r="D112" s="36">
        <v>256556</v>
      </c>
      <c r="E112" s="36">
        <f>E102+E107</f>
        <v>318369</v>
      </c>
      <c r="F112" s="36">
        <v>375588</v>
      </c>
      <c r="G112" s="36">
        <f>G102+G107</f>
        <v>295461</v>
      </c>
      <c r="H112" s="36">
        <v>308644</v>
      </c>
      <c r="I112" s="36">
        <v>334414</v>
      </c>
      <c r="J112" s="36">
        <v>308280</v>
      </c>
      <c r="K112" s="36">
        <f>K102+K107</f>
        <v>298519</v>
      </c>
      <c r="L112" s="36">
        <f>L102+L107</f>
        <v>318117</v>
      </c>
      <c r="M112" s="39" t="s">
        <v>64</v>
      </c>
    </row>
    <row r="113" spans="1:13" ht="12.75">
      <c r="A113" s="148" t="s">
        <v>121</v>
      </c>
      <c r="B113" s="36">
        <v>327951</v>
      </c>
      <c r="C113" s="36">
        <v>347104</v>
      </c>
      <c r="D113" s="36">
        <v>323132</v>
      </c>
      <c r="E113" s="36">
        <f>E103+E108</f>
        <v>398881</v>
      </c>
      <c r="F113" s="36">
        <f>F103+F108</f>
        <v>409496</v>
      </c>
      <c r="G113" s="36">
        <f>G103+G108</f>
        <v>288846</v>
      </c>
      <c r="H113" s="36">
        <v>286921</v>
      </c>
      <c r="I113" s="36">
        <f>I103+I108</f>
        <v>373304</v>
      </c>
      <c r="J113" s="36">
        <v>327515</v>
      </c>
      <c r="K113" s="36"/>
      <c r="L113" s="36"/>
      <c r="M113" s="39"/>
    </row>
    <row r="114" spans="1:43" s="182" customFormat="1" ht="18.75">
      <c r="A114" s="186" t="s">
        <v>185</v>
      </c>
      <c r="B114" s="187"/>
      <c r="C114" s="187"/>
      <c r="D114" s="187"/>
      <c r="E114" s="188"/>
      <c r="F114" s="188"/>
      <c r="G114" s="189" t="s">
        <v>156</v>
      </c>
      <c r="H114" s="346"/>
      <c r="I114" s="346"/>
      <c r="J114" s="346"/>
      <c r="K114" s="346"/>
      <c r="L114" s="346"/>
      <c r="M114" s="350"/>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row>
    <row r="115" spans="1:13" ht="12.75">
      <c r="A115" s="148" t="s">
        <v>65</v>
      </c>
      <c r="B115" s="36">
        <v>31538</v>
      </c>
      <c r="C115" s="36">
        <v>30472</v>
      </c>
      <c r="D115" s="36" t="s">
        <v>64</v>
      </c>
      <c r="E115" s="36">
        <v>31259</v>
      </c>
      <c r="F115" s="36">
        <v>37007</v>
      </c>
      <c r="G115" s="36">
        <v>50245</v>
      </c>
      <c r="H115" s="36">
        <v>28552</v>
      </c>
      <c r="I115" s="36">
        <v>29384</v>
      </c>
      <c r="J115" s="36">
        <v>30652</v>
      </c>
      <c r="K115" s="36" t="s">
        <v>64</v>
      </c>
      <c r="L115" s="36">
        <v>26298</v>
      </c>
      <c r="M115" s="39">
        <v>49292</v>
      </c>
    </row>
    <row r="116" spans="1:13" ht="12.75">
      <c r="A116" s="148" t="s">
        <v>117</v>
      </c>
      <c r="B116" s="36">
        <v>26061</v>
      </c>
      <c r="C116" s="36">
        <v>26113</v>
      </c>
      <c r="D116" s="36">
        <v>29573</v>
      </c>
      <c r="E116" s="36">
        <v>28475</v>
      </c>
      <c r="F116" s="36">
        <v>26676</v>
      </c>
      <c r="G116" s="36">
        <v>1059</v>
      </c>
      <c r="H116" s="36">
        <v>23222</v>
      </c>
      <c r="I116" s="36">
        <v>28027</v>
      </c>
      <c r="J116" s="36">
        <v>27374</v>
      </c>
      <c r="K116" s="36" t="s">
        <v>64</v>
      </c>
      <c r="L116" s="36">
        <v>26856</v>
      </c>
      <c r="M116" s="39">
        <v>49371</v>
      </c>
    </row>
    <row r="117" spans="1:13" ht="12.75">
      <c r="A117" s="148" t="s">
        <v>119</v>
      </c>
      <c r="B117" s="36">
        <v>27564</v>
      </c>
      <c r="C117" s="36">
        <v>28486</v>
      </c>
      <c r="D117" s="36">
        <v>29745</v>
      </c>
      <c r="E117" s="36">
        <v>26395</v>
      </c>
      <c r="F117" s="36">
        <v>33404</v>
      </c>
      <c r="G117" s="36">
        <v>27915</v>
      </c>
      <c r="H117" s="36">
        <v>30124</v>
      </c>
      <c r="I117" s="36">
        <v>27115</v>
      </c>
      <c r="J117" s="36">
        <v>27428</v>
      </c>
      <c r="K117" s="36">
        <v>28925</v>
      </c>
      <c r="L117" s="36">
        <v>28017</v>
      </c>
      <c r="M117" s="39" t="s">
        <v>64</v>
      </c>
    </row>
    <row r="118" spans="1:13" ht="12.75">
      <c r="A118" s="148" t="s">
        <v>121</v>
      </c>
      <c r="B118" s="36">
        <v>30777</v>
      </c>
      <c r="C118" s="36">
        <v>28029</v>
      </c>
      <c r="D118" s="36">
        <v>30121</v>
      </c>
      <c r="E118" s="36">
        <v>27987</v>
      </c>
      <c r="F118" s="36">
        <v>29085</v>
      </c>
      <c r="G118" s="36">
        <v>34659</v>
      </c>
      <c r="H118" s="36">
        <v>26174</v>
      </c>
      <c r="I118" s="36">
        <v>27833</v>
      </c>
      <c r="J118" s="36">
        <v>29203</v>
      </c>
      <c r="K118" s="36"/>
      <c r="L118" s="36"/>
      <c r="M118" s="39"/>
    </row>
    <row r="119" spans="1:13" ht="18.75">
      <c r="A119" s="28" t="s">
        <v>79</v>
      </c>
      <c r="B119" s="29"/>
      <c r="C119" s="29"/>
      <c r="D119" s="29"/>
      <c r="E119" s="69"/>
      <c r="F119" s="69"/>
      <c r="G119" s="391" t="s">
        <v>80</v>
      </c>
      <c r="H119" s="391"/>
      <c r="I119" s="391"/>
      <c r="J119" s="391"/>
      <c r="K119" s="391"/>
      <c r="L119" s="391"/>
      <c r="M119" s="392"/>
    </row>
    <row r="120" spans="1:13" ht="12.75">
      <c r="A120" s="148" t="s">
        <v>65</v>
      </c>
      <c r="B120" s="36">
        <v>261600</v>
      </c>
      <c r="C120" s="36">
        <v>288584</v>
      </c>
      <c r="D120" s="36" t="s">
        <v>64</v>
      </c>
      <c r="E120" s="36">
        <v>278099</v>
      </c>
      <c r="F120" s="36">
        <v>223537</v>
      </c>
      <c r="G120" s="36">
        <v>221400</v>
      </c>
      <c r="H120" s="36">
        <v>175476</v>
      </c>
      <c r="I120" s="36">
        <v>196785</v>
      </c>
      <c r="J120" s="36">
        <v>213848</v>
      </c>
      <c r="K120" s="36" t="s">
        <v>64</v>
      </c>
      <c r="L120" s="36">
        <v>212846</v>
      </c>
      <c r="M120" s="39">
        <v>298747</v>
      </c>
    </row>
    <row r="121" spans="1:13" ht="12.75">
      <c r="A121" s="148" t="s">
        <v>117</v>
      </c>
      <c r="B121" s="36">
        <v>304745</v>
      </c>
      <c r="C121" s="36">
        <v>285633</v>
      </c>
      <c r="D121" s="36">
        <v>272299</v>
      </c>
      <c r="E121" s="36">
        <v>285174</v>
      </c>
      <c r="F121" s="36">
        <v>311509</v>
      </c>
      <c r="G121" s="36">
        <v>301925</v>
      </c>
      <c r="H121" s="36">
        <v>271263</v>
      </c>
      <c r="I121" s="36">
        <v>310830</v>
      </c>
      <c r="J121" s="36">
        <v>322548</v>
      </c>
      <c r="K121" s="36" t="s">
        <v>64</v>
      </c>
      <c r="L121" s="36">
        <v>234083</v>
      </c>
      <c r="M121" s="39">
        <v>294836</v>
      </c>
    </row>
    <row r="122" spans="1:13" ht="12.75">
      <c r="A122" s="148" t="s">
        <v>119</v>
      </c>
      <c r="B122" s="36">
        <v>284559</v>
      </c>
      <c r="C122" s="36">
        <v>336096</v>
      </c>
      <c r="D122" s="36">
        <v>229794</v>
      </c>
      <c r="E122" s="36">
        <v>244753</v>
      </c>
      <c r="F122" s="36">
        <v>315099</v>
      </c>
      <c r="G122" s="36">
        <v>261318</v>
      </c>
      <c r="H122" s="36">
        <v>249060</v>
      </c>
      <c r="I122" s="36">
        <v>287461</v>
      </c>
      <c r="J122" s="36">
        <v>256046</v>
      </c>
      <c r="K122" s="36">
        <v>264863</v>
      </c>
      <c r="L122" s="36">
        <v>283249</v>
      </c>
      <c r="M122" s="39" t="s">
        <v>64</v>
      </c>
    </row>
    <row r="123" spans="1:13" ht="12.75">
      <c r="A123" s="148" t="s">
        <v>121</v>
      </c>
      <c r="B123" s="36">
        <v>297784</v>
      </c>
      <c r="C123" s="36">
        <v>304239</v>
      </c>
      <c r="D123" s="36">
        <v>254344</v>
      </c>
      <c r="E123" s="36">
        <v>307285</v>
      </c>
      <c r="F123" s="36">
        <v>321507</v>
      </c>
      <c r="G123" s="36">
        <v>298602</v>
      </c>
      <c r="H123" s="36">
        <v>265103</v>
      </c>
      <c r="I123" s="36">
        <v>316196</v>
      </c>
      <c r="J123" s="36">
        <v>254230</v>
      </c>
      <c r="K123" s="36"/>
      <c r="L123" s="36"/>
      <c r="M123" s="39"/>
    </row>
    <row r="124" spans="1:13" ht="18.75">
      <c r="A124" s="28" t="s">
        <v>81</v>
      </c>
      <c r="B124" s="29"/>
      <c r="C124" s="29"/>
      <c r="D124" s="29"/>
      <c r="E124" s="69"/>
      <c r="F124" s="69"/>
      <c r="G124" s="69"/>
      <c r="H124" s="391" t="s">
        <v>82</v>
      </c>
      <c r="I124" s="391"/>
      <c r="J124" s="391"/>
      <c r="K124" s="391"/>
      <c r="L124" s="391"/>
      <c r="M124" s="392"/>
    </row>
    <row r="125" spans="1:13" ht="12.75">
      <c r="A125" s="148" t="s">
        <v>65</v>
      </c>
      <c r="B125" s="36">
        <v>298</v>
      </c>
      <c r="C125" s="36">
        <v>709</v>
      </c>
      <c r="D125" s="36" t="s">
        <v>64</v>
      </c>
      <c r="E125" s="36">
        <v>1076</v>
      </c>
      <c r="F125" s="36">
        <v>858</v>
      </c>
      <c r="G125" s="36">
        <v>1014</v>
      </c>
      <c r="H125" s="36">
        <v>320</v>
      </c>
      <c r="I125" s="36">
        <v>848</v>
      </c>
      <c r="J125" s="36">
        <v>1728</v>
      </c>
      <c r="K125" s="36" t="s">
        <v>64</v>
      </c>
      <c r="L125" s="36">
        <v>861</v>
      </c>
      <c r="M125" s="39">
        <v>1065</v>
      </c>
    </row>
    <row r="126" spans="1:13" ht="12.75">
      <c r="A126" s="148" t="s">
        <v>117</v>
      </c>
      <c r="B126" s="36">
        <v>362</v>
      </c>
      <c r="C126" s="36">
        <v>733</v>
      </c>
      <c r="D126" s="36">
        <v>2330</v>
      </c>
      <c r="E126" s="36">
        <v>903</v>
      </c>
      <c r="F126" s="36">
        <v>1373</v>
      </c>
      <c r="G126" s="36">
        <v>918</v>
      </c>
      <c r="H126" s="36">
        <v>396</v>
      </c>
      <c r="I126" s="36">
        <v>1086</v>
      </c>
      <c r="J126" s="36">
        <v>27374</v>
      </c>
      <c r="K126" s="36" t="s">
        <v>64</v>
      </c>
      <c r="L126" s="36">
        <v>1044</v>
      </c>
      <c r="M126" s="39">
        <v>1184</v>
      </c>
    </row>
    <row r="127" spans="1:13" ht="12.75">
      <c r="A127" s="148" t="s">
        <v>119</v>
      </c>
      <c r="B127" s="36">
        <v>589</v>
      </c>
      <c r="C127" s="36">
        <v>711</v>
      </c>
      <c r="D127" s="36">
        <v>3165</v>
      </c>
      <c r="E127" s="36">
        <v>1166</v>
      </c>
      <c r="F127" s="36">
        <v>1169</v>
      </c>
      <c r="G127" s="36">
        <v>1326</v>
      </c>
      <c r="H127" s="36">
        <v>469</v>
      </c>
      <c r="I127" s="36">
        <v>1164</v>
      </c>
      <c r="J127" s="36">
        <v>2441</v>
      </c>
      <c r="K127" s="36">
        <v>1400</v>
      </c>
      <c r="L127" s="36">
        <v>1124</v>
      </c>
      <c r="M127" s="39" t="s">
        <v>64</v>
      </c>
    </row>
    <row r="128" spans="1:13" ht="12.75">
      <c r="A128" s="148" t="s">
        <v>121</v>
      </c>
      <c r="B128" s="36">
        <v>747</v>
      </c>
      <c r="C128" s="36">
        <v>28029</v>
      </c>
      <c r="D128" s="36">
        <v>30121</v>
      </c>
      <c r="E128" s="36">
        <v>27987</v>
      </c>
      <c r="F128" s="36">
        <v>29085</v>
      </c>
      <c r="G128" s="36">
        <v>34659</v>
      </c>
      <c r="H128" s="36">
        <v>26174</v>
      </c>
      <c r="I128" s="36">
        <v>27833</v>
      </c>
      <c r="J128" s="36">
        <v>29203</v>
      </c>
      <c r="K128" s="36"/>
      <c r="L128" s="36"/>
      <c r="M128" s="39"/>
    </row>
    <row r="129" spans="1:13" ht="18.75">
      <c r="A129" s="28" t="s">
        <v>83</v>
      </c>
      <c r="B129" s="29"/>
      <c r="C129" s="29"/>
      <c r="D129" s="29"/>
      <c r="E129" s="391" t="s">
        <v>84</v>
      </c>
      <c r="F129" s="391"/>
      <c r="G129" s="391"/>
      <c r="H129" s="391"/>
      <c r="I129" s="391"/>
      <c r="J129" s="391"/>
      <c r="K129" s="391"/>
      <c r="L129" s="391"/>
      <c r="M129" s="392"/>
    </row>
    <row r="130" spans="1:13" ht="12.75">
      <c r="A130" s="148" t="s">
        <v>65</v>
      </c>
      <c r="B130" s="36">
        <f>+B120+B125</f>
        <v>261898</v>
      </c>
      <c r="C130" s="36">
        <f>+C120+C125</f>
        <v>289293</v>
      </c>
      <c r="D130" s="36" t="s">
        <v>64</v>
      </c>
      <c r="E130" s="36">
        <f aca="true" t="shared" si="1" ref="E130:J130">+E120+E125</f>
        <v>279175</v>
      </c>
      <c r="F130" s="36">
        <f t="shared" si="1"/>
        <v>224395</v>
      </c>
      <c r="G130" s="36">
        <f t="shared" si="1"/>
        <v>222414</v>
      </c>
      <c r="H130" s="36">
        <f t="shared" si="1"/>
        <v>175796</v>
      </c>
      <c r="I130" s="36">
        <f t="shared" si="1"/>
        <v>197633</v>
      </c>
      <c r="J130" s="36">
        <f t="shared" si="1"/>
        <v>215576</v>
      </c>
      <c r="K130" s="36" t="s">
        <v>64</v>
      </c>
      <c r="L130" s="36">
        <f>+L120+L125</f>
        <v>213707</v>
      </c>
      <c r="M130" s="39">
        <v>299812</v>
      </c>
    </row>
    <row r="131" spans="1:13" ht="12.75">
      <c r="A131" s="148" t="s">
        <v>117</v>
      </c>
      <c r="B131" s="36">
        <f>+B121+B126</f>
        <v>305107</v>
      </c>
      <c r="C131" s="36">
        <f>+C121+C126</f>
        <v>286366</v>
      </c>
      <c r="D131" s="36">
        <f>+D121+D126</f>
        <v>274629</v>
      </c>
      <c r="E131" s="36">
        <v>286077</v>
      </c>
      <c r="F131" s="36">
        <f>+F121+F126</f>
        <v>312882</v>
      </c>
      <c r="G131" s="36">
        <v>302843</v>
      </c>
      <c r="H131" s="36">
        <f>+H121+H126</f>
        <v>271659</v>
      </c>
      <c r="I131" s="36">
        <f>+I121+I126</f>
        <v>311916</v>
      </c>
      <c r="J131" s="36">
        <v>349922</v>
      </c>
      <c r="K131" s="36" t="s">
        <v>64</v>
      </c>
      <c r="L131" s="36">
        <v>235127</v>
      </c>
      <c r="M131" s="39">
        <v>296020</v>
      </c>
    </row>
    <row r="132" spans="1:13" ht="12.75">
      <c r="A132" s="148" t="s">
        <v>119</v>
      </c>
      <c r="B132" s="36">
        <v>285148</v>
      </c>
      <c r="C132" s="36">
        <v>336807</v>
      </c>
      <c r="D132" s="36">
        <v>232959</v>
      </c>
      <c r="E132" s="36">
        <f aca="true" t="shared" si="2" ref="E132:G133">E122+E127</f>
        <v>245919</v>
      </c>
      <c r="F132" s="36">
        <f t="shared" si="2"/>
        <v>316268</v>
      </c>
      <c r="G132" s="36">
        <f t="shared" si="2"/>
        <v>262644</v>
      </c>
      <c r="H132" s="36">
        <v>249529</v>
      </c>
      <c r="I132" s="36">
        <v>288625</v>
      </c>
      <c r="J132" s="36">
        <v>258487</v>
      </c>
      <c r="K132" s="36">
        <f>K122+K127</f>
        <v>266263</v>
      </c>
      <c r="L132" s="36">
        <f>L122++L127</f>
        <v>284373</v>
      </c>
      <c r="M132" s="39" t="s">
        <v>64</v>
      </c>
    </row>
    <row r="133" spans="1:13" ht="12.75">
      <c r="A133" s="148" t="s">
        <v>121</v>
      </c>
      <c r="B133" s="36">
        <v>298531</v>
      </c>
      <c r="C133" s="36">
        <v>332268</v>
      </c>
      <c r="D133" s="36">
        <v>284465</v>
      </c>
      <c r="E133" s="36">
        <f t="shared" si="2"/>
        <v>335272</v>
      </c>
      <c r="F133" s="36">
        <f t="shared" si="2"/>
        <v>350592</v>
      </c>
      <c r="G133" s="36">
        <f t="shared" si="2"/>
        <v>333261</v>
      </c>
      <c r="H133" s="36">
        <v>291277</v>
      </c>
      <c r="I133" s="36">
        <f>I123+I128</f>
        <v>344029</v>
      </c>
      <c r="J133" s="36">
        <v>283433</v>
      </c>
      <c r="K133" s="36"/>
      <c r="L133" s="36"/>
      <c r="M133" s="39"/>
    </row>
    <row r="134" spans="1:13" ht="18.75">
      <c r="A134" s="28" t="s">
        <v>85</v>
      </c>
      <c r="B134" s="29"/>
      <c r="C134" s="29"/>
      <c r="D134" s="29"/>
      <c r="E134" s="29"/>
      <c r="F134" s="391" t="s">
        <v>86</v>
      </c>
      <c r="G134" s="393"/>
      <c r="H134" s="393"/>
      <c r="I134" s="393"/>
      <c r="J134" s="393"/>
      <c r="K134" s="393"/>
      <c r="L134" s="393"/>
      <c r="M134" s="394"/>
    </row>
    <row r="135" spans="1:13" ht="12.75">
      <c r="A135" s="148" t="s">
        <v>65</v>
      </c>
      <c r="B135" s="36">
        <v>29618</v>
      </c>
      <c r="C135" s="36">
        <v>29026</v>
      </c>
      <c r="D135" s="36" t="s">
        <v>64</v>
      </c>
      <c r="E135" s="36">
        <v>30092</v>
      </c>
      <c r="F135" s="36">
        <v>30813</v>
      </c>
      <c r="G135" s="36">
        <v>30050</v>
      </c>
      <c r="H135" s="36">
        <v>31283</v>
      </c>
      <c r="I135" s="36">
        <v>42043</v>
      </c>
      <c r="J135" s="36">
        <v>28373</v>
      </c>
      <c r="K135" s="36" t="s">
        <v>64</v>
      </c>
      <c r="L135" s="36">
        <v>37078</v>
      </c>
      <c r="M135" s="39">
        <v>45489</v>
      </c>
    </row>
    <row r="136" spans="1:13" ht="12.75">
      <c r="A136" s="148" t="s">
        <v>117</v>
      </c>
      <c r="B136" s="36">
        <v>26931</v>
      </c>
      <c r="C136" s="36">
        <v>26109</v>
      </c>
      <c r="D136" s="36">
        <v>25354</v>
      </c>
      <c r="E136" s="36">
        <v>33230</v>
      </c>
      <c r="F136" s="36">
        <v>24227</v>
      </c>
      <c r="G136" s="36">
        <v>31117</v>
      </c>
      <c r="H136" s="36">
        <v>22862</v>
      </c>
      <c r="I136" s="36">
        <v>26009</v>
      </c>
      <c r="J136" s="36">
        <v>28012</v>
      </c>
      <c r="K136" s="36" t="s">
        <v>64</v>
      </c>
      <c r="L136" s="36">
        <v>26474</v>
      </c>
      <c r="M136" s="39">
        <v>43804</v>
      </c>
    </row>
    <row r="137" spans="1:13" ht="12.75">
      <c r="A137" s="148" t="s">
        <v>119</v>
      </c>
      <c r="B137" s="36">
        <v>27121</v>
      </c>
      <c r="C137" s="36">
        <v>26717</v>
      </c>
      <c r="D137" s="36">
        <v>25595</v>
      </c>
      <c r="E137" s="36">
        <v>27358</v>
      </c>
      <c r="F137" s="36">
        <v>25452</v>
      </c>
      <c r="G137" s="36">
        <v>30907</v>
      </c>
      <c r="H137" s="36">
        <v>24791</v>
      </c>
      <c r="I137" s="36">
        <v>23971</v>
      </c>
      <c r="J137" s="36">
        <v>25312</v>
      </c>
      <c r="K137" s="36">
        <v>36871</v>
      </c>
      <c r="L137" s="36">
        <v>24392</v>
      </c>
      <c r="M137" s="39" t="s">
        <v>64</v>
      </c>
    </row>
    <row r="138" spans="1:13" ht="17.25" customHeight="1">
      <c r="A138" s="148" t="s">
        <v>121</v>
      </c>
      <c r="B138" s="36">
        <v>29323</v>
      </c>
      <c r="C138" s="36">
        <v>25962</v>
      </c>
      <c r="D138" s="36">
        <v>23968</v>
      </c>
      <c r="E138" s="36">
        <v>25328</v>
      </c>
      <c r="F138" s="36">
        <v>22075</v>
      </c>
      <c r="G138" s="36">
        <v>22612</v>
      </c>
      <c r="H138" s="36">
        <v>25380</v>
      </c>
      <c r="I138" s="36">
        <v>22867</v>
      </c>
      <c r="J138" s="36">
        <v>25246</v>
      </c>
      <c r="K138" s="36"/>
      <c r="L138" s="36"/>
      <c r="M138" s="39"/>
    </row>
    <row r="139" spans="1:13" ht="27" customHeight="1">
      <c r="A139" s="186" t="s">
        <v>158</v>
      </c>
      <c r="B139" s="201"/>
      <c r="C139" s="201"/>
      <c r="D139" s="201"/>
      <c r="E139" s="201"/>
      <c r="F139" s="201"/>
      <c r="G139" s="208" t="s">
        <v>157</v>
      </c>
      <c r="H139" s="201"/>
      <c r="I139" s="201"/>
      <c r="J139" s="201"/>
      <c r="K139" s="201"/>
      <c r="L139" s="201"/>
      <c r="M139" s="202"/>
    </row>
    <row r="140" spans="1:13" ht="12.75">
      <c r="A140" s="148" t="s">
        <v>65</v>
      </c>
      <c r="B140" s="36">
        <v>-929</v>
      </c>
      <c r="C140" s="36">
        <v>-12026</v>
      </c>
      <c r="D140" s="36" t="s">
        <v>64</v>
      </c>
      <c r="E140" s="36">
        <v>45</v>
      </c>
      <c r="F140" s="36">
        <v>77</v>
      </c>
      <c r="G140" s="36">
        <v>-1999</v>
      </c>
      <c r="H140" s="36">
        <v>-231</v>
      </c>
      <c r="I140" s="36">
        <v>8855</v>
      </c>
      <c r="J140" s="36">
        <v>100</v>
      </c>
      <c r="K140" s="36" t="s">
        <v>64</v>
      </c>
      <c r="L140" s="36">
        <v>-1520</v>
      </c>
      <c r="M140" s="39">
        <v>1140</v>
      </c>
    </row>
    <row r="141" spans="1:13" ht="12.75">
      <c r="A141" s="148" t="s">
        <v>117</v>
      </c>
      <c r="B141" s="36">
        <v>-10094</v>
      </c>
      <c r="C141" s="36">
        <v>-1570</v>
      </c>
      <c r="D141" s="36">
        <v>-599</v>
      </c>
      <c r="E141" s="36" t="s">
        <v>64</v>
      </c>
      <c r="F141" s="36">
        <v>22</v>
      </c>
      <c r="G141" s="36" t="s">
        <v>64</v>
      </c>
      <c r="H141" s="36">
        <v>-446</v>
      </c>
      <c r="I141" s="36">
        <v>326</v>
      </c>
      <c r="J141" s="36" t="s">
        <v>64</v>
      </c>
      <c r="K141" s="36" t="s">
        <v>64</v>
      </c>
      <c r="L141" s="36">
        <v>1443</v>
      </c>
      <c r="M141" s="39">
        <v>14699</v>
      </c>
    </row>
    <row r="142" spans="1:13" ht="12.75">
      <c r="A142" s="148" t="s">
        <v>119</v>
      </c>
      <c r="B142" s="36">
        <v>-10789</v>
      </c>
      <c r="C142" s="36">
        <v>-335</v>
      </c>
      <c r="D142" s="36">
        <v>-1021</v>
      </c>
      <c r="E142" s="36">
        <v>520</v>
      </c>
      <c r="F142" s="36">
        <v>-456</v>
      </c>
      <c r="G142" s="36">
        <v>-961</v>
      </c>
      <c r="H142" s="36">
        <v>-156</v>
      </c>
      <c r="I142" s="36">
        <v>265</v>
      </c>
      <c r="J142" s="36">
        <v>-2230</v>
      </c>
      <c r="K142" s="36">
        <v>355</v>
      </c>
      <c r="L142" s="36">
        <v>878</v>
      </c>
      <c r="M142" s="39" t="s">
        <v>64</v>
      </c>
    </row>
    <row r="143" spans="1:13" ht="12.75">
      <c r="A143" s="200" t="s">
        <v>121</v>
      </c>
      <c r="B143" s="122">
        <v>513</v>
      </c>
      <c r="C143" s="122">
        <v>-5935</v>
      </c>
      <c r="D143" s="122">
        <v>-5834</v>
      </c>
      <c r="E143" s="122">
        <v>-136</v>
      </c>
      <c r="F143" s="122">
        <v>-205</v>
      </c>
      <c r="G143" s="122">
        <v>-741</v>
      </c>
      <c r="H143" s="122">
        <v>-316</v>
      </c>
      <c r="I143" s="122">
        <v>-1134</v>
      </c>
      <c r="J143" s="122">
        <v>-345</v>
      </c>
      <c r="K143" s="122"/>
      <c r="L143" s="122"/>
      <c r="M143" s="126"/>
    </row>
    <row r="144" spans="1:13" ht="12.75">
      <c r="A144" s="148" t="s">
        <v>87</v>
      </c>
      <c r="B144" s="36"/>
      <c r="C144" s="36"/>
      <c r="D144" s="36"/>
      <c r="E144" s="36"/>
      <c r="F144" s="443" t="s">
        <v>88</v>
      </c>
      <c r="G144" s="443"/>
      <c r="H144" s="443"/>
      <c r="I144" s="443"/>
      <c r="J144" s="443"/>
      <c r="K144" s="443"/>
      <c r="L144" s="443"/>
      <c r="M144" s="444"/>
    </row>
    <row r="145" spans="1:13" ht="16.5" customHeight="1">
      <c r="A145" s="203" t="s">
        <v>89</v>
      </c>
      <c r="B145" s="196"/>
      <c r="C145" s="196"/>
      <c r="D145" s="196"/>
      <c r="E145" s="196"/>
      <c r="F145" s="196"/>
      <c r="G145" s="198"/>
      <c r="H145" s="198" t="s">
        <v>90</v>
      </c>
      <c r="I145" s="198"/>
      <c r="J145" s="198"/>
      <c r="K145" s="198"/>
      <c r="L145" s="198"/>
      <c r="M145" s="199"/>
    </row>
    <row r="146" spans="1:13" ht="15.75">
      <c r="A146" s="330" t="s">
        <v>179</v>
      </c>
      <c r="B146" s="342"/>
      <c r="C146" s="195"/>
      <c r="D146" s="195"/>
      <c r="E146" s="195"/>
      <c r="F146" s="195"/>
      <c r="G146" s="70"/>
      <c r="H146" s="160"/>
      <c r="I146" s="342"/>
      <c r="J146" s="342"/>
      <c r="K146" s="342"/>
      <c r="L146" s="342"/>
      <c r="M146" s="343"/>
    </row>
    <row r="147" spans="1:43" s="183" customFormat="1" ht="12.75" customHeight="1">
      <c r="A147" s="194"/>
      <c r="B147" s="345"/>
      <c r="C147" s="345"/>
      <c r="D147" s="345"/>
      <c r="E147" s="345"/>
      <c r="F147" s="345"/>
      <c r="G147" s="345"/>
      <c r="H147" s="345"/>
      <c r="I147" s="345"/>
      <c r="J147" s="345"/>
      <c r="K147" s="345"/>
      <c r="L147" s="345"/>
      <c r="M147" s="351"/>
      <c r="N147" s="237"/>
      <c r="O147" s="237"/>
      <c r="P147" s="237"/>
      <c r="Q147" s="237"/>
      <c r="R147" s="237"/>
      <c r="S147" s="237"/>
      <c r="T147" s="237"/>
      <c r="U147" s="237"/>
      <c r="V147" s="237"/>
      <c r="W147" s="237"/>
      <c r="X147" s="237"/>
      <c r="Y147" s="236"/>
      <c r="Z147" s="236"/>
      <c r="AA147" s="236"/>
      <c r="AB147" s="236"/>
      <c r="AC147" s="236"/>
      <c r="AD147" s="236"/>
      <c r="AE147" s="236"/>
      <c r="AF147" s="236"/>
      <c r="AG147" s="236"/>
      <c r="AH147" s="236"/>
      <c r="AI147" s="236"/>
      <c r="AJ147" s="236"/>
      <c r="AK147" s="236"/>
      <c r="AL147" s="236"/>
      <c r="AM147" s="236"/>
      <c r="AN147" s="236"/>
      <c r="AO147" s="236"/>
      <c r="AP147" s="236"/>
      <c r="AQ147" s="236"/>
    </row>
    <row r="148" spans="1:13" ht="12.75" customHeight="1">
      <c r="A148" s="26"/>
      <c r="B148" s="1"/>
      <c r="C148" s="1"/>
      <c r="D148" s="1"/>
      <c r="E148" s="1"/>
      <c r="F148" s="1"/>
      <c r="G148" s="1"/>
      <c r="H148" s="1"/>
      <c r="I148" s="1"/>
      <c r="J148" s="1"/>
      <c r="K148" s="1"/>
      <c r="L148" s="1"/>
      <c r="M148" s="51"/>
    </row>
    <row r="149" spans="1:13" ht="12.75">
      <c r="A149" s="26"/>
      <c r="B149" s="1"/>
      <c r="C149" s="1"/>
      <c r="D149" s="1"/>
      <c r="E149" s="1"/>
      <c r="F149" s="1"/>
      <c r="G149" s="1"/>
      <c r="H149" s="1"/>
      <c r="I149" s="1"/>
      <c r="J149" s="1"/>
      <c r="K149" s="1"/>
      <c r="L149" s="1"/>
      <c r="M149" s="51"/>
    </row>
    <row r="150" spans="1:13" ht="13.5" thickBot="1">
      <c r="A150" s="43"/>
      <c r="B150" s="44"/>
      <c r="C150" s="44"/>
      <c r="D150" s="44"/>
      <c r="E150" s="44"/>
      <c r="F150" s="44"/>
      <c r="G150" s="44"/>
      <c r="H150" s="44"/>
      <c r="I150" s="44"/>
      <c r="J150" s="44"/>
      <c r="K150" s="44"/>
      <c r="L150" s="44"/>
      <c r="M150" s="45"/>
    </row>
    <row r="151" spans="1:13" ht="12.75">
      <c r="A151" s="26"/>
      <c r="B151" s="1"/>
      <c r="C151" s="1"/>
      <c r="D151" s="1"/>
      <c r="E151" s="1"/>
      <c r="F151" s="1"/>
      <c r="G151" s="1"/>
      <c r="H151" s="1"/>
      <c r="I151" s="1"/>
      <c r="J151" s="1"/>
      <c r="K151" s="1"/>
      <c r="L151" s="1"/>
      <c r="M151" s="51"/>
    </row>
    <row r="152" spans="1:13" ht="12.75">
      <c r="A152" s="26"/>
      <c r="B152" s="1"/>
      <c r="C152" s="1"/>
      <c r="D152" s="1"/>
      <c r="E152" s="1"/>
      <c r="F152" s="1"/>
      <c r="G152" s="1"/>
      <c r="H152" s="1"/>
      <c r="I152" s="1"/>
      <c r="J152" s="1"/>
      <c r="K152" s="1"/>
      <c r="L152" s="1"/>
      <c r="M152" s="51"/>
    </row>
    <row r="153" spans="1:13" ht="6" customHeight="1" thickBot="1">
      <c r="A153" s="43"/>
      <c r="B153" s="44"/>
      <c r="C153" s="44"/>
      <c r="D153" s="44"/>
      <c r="E153" s="44"/>
      <c r="F153" s="44"/>
      <c r="G153" s="44"/>
      <c r="H153" s="44"/>
      <c r="I153" s="44"/>
      <c r="J153" s="44"/>
      <c r="K153" s="44"/>
      <c r="L153" s="44"/>
      <c r="M153" s="45"/>
    </row>
    <row r="154" spans="1:13" ht="38.25" customHeight="1" hidden="1" thickBot="1">
      <c r="A154" s="71" t="s">
        <v>25</v>
      </c>
      <c r="B154" s="72"/>
      <c r="C154" s="48"/>
      <c r="D154" s="48"/>
      <c r="E154" s="48"/>
      <c r="F154" s="48"/>
      <c r="G154" s="48"/>
      <c r="H154" s="48"/>
      <c r="I154" s="48"/>
      <c r="J154" s="48"/>
      <c r="K154" s="48"/>
      <c r="L154" s="48"/>
      <c r="M154" s="49">
        <v>131</v>
      </c>
    </row>
    <row r="155" spans="1:43" s="212" customFormat="1" ht="34.5" customHeight="1">
      <c r="A155" s="352" t="s">
        <v>137</v>
      </c>
      <c r="B155" s="353"/>
      <c r="C155" s="353"/>
      <c r="D155" s="353"/>
      <c r="E155" s="353"/>
      <c r="F155" s="353"/>
      <c r="G155" s="353"/>
      <c r="H155" s="353"/>
      <c r="I155" s="353"/>
      <c r="J155" s="353"/>
      <c r="K155" s="353"/>
      <c r="L155" s="353"/>
      <c r="M155" s="354"/>
      <c r="N155" s="238"/>
      <c r="O155" s="238"/>
      <c r="P155" s="238"/>
      <c r="Q155" s="238"/>
      <c r="R155" s="238"/>
      <c r="S155" s="238"/>
      <c r="T155" s="238"/>
      <c r="U155" s="238"/>
      <c r="V155" s="238"/>
      <c r="W155" s="238"/>
      <c r="X155" s="238"/>
      <c r="Y155" s="239"/>
      <c r="Z155" s="239"/>
      <c r="AA155" s="239"/>
      <c r="AB155" s="239"/>
      <c r="AC155" s="239"/>
      <c r="AD155" s="239"/>
      <c r="AE155" s="239"/>
      <c r="AF155" s="239"/>
      <c r="AG155" s="239"/>
      <c r="AH155" s="239"/>
      <c r="AI155" s="239"/>
      <c r="AJ155" s="239"/>
      <c r="AK155" s="239"/>
      <c r="AL155" s="239"/>
      <c r="AM155" s="239"/>
      <c r="AN155" s="239"/>
      <c r="AO155" s="239"/>
      <c r="AP155" s="239"/>
      <c r="AQ155" s="239"/>
    </row>
    <row r="156" spans="1:43" s="216" customFormat="1" ht="28.5" customHeight="1">
      <c r="A156" s="216" t="s">
        <v>166</v>
      </c>
      <c r="B156" s="217"/>
      <c r="C156" s="217"/>
      <c r="D156" s="217"/>
      <c r="E156" s="217"/>
      <c r="F156" s="217"/>
      <c r="G156" s="217"/>
      <c r="H156" s="217"/>
      <c r="I156" s="217"/>
      <c r="J156" s="217"/>
      <c r="K156" s="217"/>
      <c r="L156" s="217"/>
      <c r="M156" s="355"/>
      <c r="N156" s="240"/>
      <c r="O156" s="240"/>
      <c r="P156" s="240"/>
      <c r="Q156" s="240"/>
      <c r="R156" s="240"/>
      <c r="S156" s="240"/>
      <c r="T156" s="240"/>
      <c r="U156" s="240"/>
      <c r="V156" s="240"/>
      <c r="W156" s="240"/>
      <c r="X156" s="240"/>
      <c r="Y156" s="241"/>
      <c r="Z156" s="241"/>
      <c r="AA156" s="241"/>
      <c r="AB156" s="241"/>
      <c r="AC156" s="241"/>
      <c r="AD156" s="241"/>
      <c r="AE156" s="241"/>
      <c r="AF156" s="241"/>
      <c r="AG156" s="241"/>
      <c r="AH156" s="241"/>
      <c r="AI156" s="241"/>
      <c r="AJ156" s="241"/>
      <c r="AK156" s="241"/>
      <c r="AL156" s="241"/>
      <c r="AM156" s="241"/>
      <c r="AN156" s="241"/>
      <c r="AO156" s="241"/>
      <c r="AP156" s="241"/>
      <c r="AQ156" s="241"/>
    </row>
    <row r="157" spans="1:43" s="210" customFormat="1" ht="18.75">
      <c r="A157" s="210" t="s">
        <v>151</v>
      </c>
      <c r="B157" s="211"/>
      <c r="C157" s="211"/>
      <c r="D157" s="211"/>
      <c r="E157" s="211"/>
      <c r="F157" s="211"/>
      <c r="G157" s="211"/>
      <c r="H157" s="211"/>
      <c r="I157" s="211"/>
      <c r="J157" s="211"/>
      <c r="K157" s="211"/>
      <c r="L157" s="211"/>
      <c r="M157" s="356" t="s">
        <v>182</v>
      </c>
      <c r="N157" s="242"/>
      <c r="O157" s="242"/>
      <c r="P157" s="242"/>
      <c r="Q157" s="242"/>
      <c r="R157" s="242"/>
      <c r="S157" s="242"/>
      <c r="T157" s="242"/>
      <c r="U157" s="242"/>
      <c r="V157" s="242"/>
      <c r="W157" s="242"/>
      <c r="X157" s="242"/>
      <c r="Y157" s="243"/>
      <c r="Z157" s="243"/>
      <c r="AA157" s="243"/>
      <c r="AB157" s="243"/>
      <c r="AC157" s="243"/>
      <c r="AD157" s="243"/>
      <c r="AE157" s="243"/>
      <c r="AF157" s="243"/>
      <c r="AG157" s="243"/>
      <c r="AH157" s="243"/>
      <c r="AI157" s="243"/>
      <c r="AJ157" s="243"/>
      <c r="AK157" s="243"/>
      <c r="AL157" s="243"/>
      <c r="AM157" s="243"/>
      <c r="AN157" s="243"/>
      <c r="AO157" s="243"/>
      <c r="AP157" s="243"/>
      <c r="AQ157" s="243"/>
    </row>
    <row r="158" spans="1:13" ht="15" customHeight="1">
      <c r="A158" s="213"/>
      <c r="B158" s="214" t="s">
        <v>49</v>
      </c>
      <c r="C158" s="214" t="s">
        <v>50</v>
      </c>
      <c r="D158" s="214" t="s">
        <v>51</v>
      </c>
      <c r="E158" s="214" t="s">
        <v>52</v>
      </c>
      <c r="F158" s="214" t="s">
        <v>53</v>
      </c>
      <c r="G158" s="214" t="s">
        <v>54</v>
      </c>
      <c r="H158" s="214" t="s">
        <v>55</v>
      </c>
      <c r="I158" s="214" t="s">
        <v>56</v>
      </c>
      <c r="J158" s="214" t="s">
        <v>57</v>
      </c>
      <c r="K158" s="214" t="s">
        <v>58</v>
      </c>
      <c r="L158" s="214" t="s">
        <v>59</v>
      </c>
      <c r="M158" s="215" t="s">
        <v>60</v>
      </c>
    </row>
    <row r="159" spans="1:21" ht="21" customHeight="1">
      <c r="A159" s="73"/>
      <c r="B159" s="142" t="s">
        <v>12</v>
      </c>
      <c r="C159" s="142" t="s">
        <v>13</v>
      </c>
      <c r="D159" s="142" t="s">
        <v>14</v>
      </c>
      <c r="E159" s="142" t="s">
        <v>15</v>
      </c>
      <c r="F159" s="142" t="s">
        <v>16</v>
      </c>
      <c r="G159" s="142" t="s">
        <v>17</v>
      </c>
      <c r="H159" s="142" t="s">
        <v>18</v>
      </c>
      <c r="I159" s="142" t="s">
        <v>19</v>
      </c>
      <c r="J159" s="142" t="s">
        <v>20</v>
      </c>
      <c r="K159" s="142" t="s">
        <v>21</v>
      </c>
      <c r="L159" s="142" t="s">
        <v>22</v>
      </c>
      <c r="M159" s="143" t="s">
        <v>23</v>
      </c>
      <c r="U159" s="229"/>
    </row>
    <row r="160" spans="1:13" ht="15.75">
      <c r="A160" s="75" t="s">
        <v>136</v>
      </c>
      <c r="B160" s="76"/>
      <c r="C160" s="76"/>
      <c r="D160" s="77"/>
      <c r="E160" s="77"/>
      <c r="F160" s="184" t="s">
        <v>152</v>
      </c>
      <c r="G160" s="149"/>
      <c r="H160" s="149"/>
      <c r="I160" s="149"/>
      <c r="J160" s="149"/>
      <c r="K160" s="149"/>
      <c r="L160" s="149"/>
      <c r="M160" s="150"/>
    </row>
    <row r="161" spans="1:31" ht="12.75">
      <c r="A161" s="78" t="s">
        <v>65</v>
      </c>
      <c r="B161" s="112">
        <v>9599</v>
      </c>
      <c r="C161" s="112">
        <v>9527</v>
      </c>
      <c r="D161" s="112">
        <v>10521</v>
      </c>
      <c r="E161" s="112">
        <v>11421</v>
      </c>
      <c r="F161" s="112">
        <v>10560</v>
      </c>
      <c r="G161" s="112">
        <v>11238</v>
      </c>
      <c r="H161" s="112">
        <v>11905.97</v>
      </c>
      <c r="I161" s="112">
        <v>10979.29</v>
      </c>
      <c r="J161" s="112">
        <v>12730.93</v>
      </c>
      <c r="K161" s="112">
        <v>11857.87</v>
      </c>
      <c r="L161" s="112">
        <v>11373.8</v>
      </c>
      <c r="M161" s="115">
        <v>14216.51</v>
      </c>
      <c r="O161" s="244"/>
      <c r="P161" s="244"/>
      <c r="Q161" s="244"/>
      <c r="R161" s="244"/>
      <c r="S161" s="244"/>
      <c r="T161" s="244"/>
      <c r="U161" s="244"/>
      <c r="V161" s="244"/>
      <c r="W161" s="244"/>
      <c r="X161" s="244"/>
      <c r="Y161" s="244"/>
      <c r="Z161" s="244"/>
      <c r="AA161" s="244"/>
      <c r="AB161" s="244"/>
      <c r="AC161" s="244"/>
      <c r="AD161" s="244"/>
      <c r="AE161" s="244"/>
    </row>
    <row r="162" spans="1:26" ht="12.75">
      <c r="A162" s="78" t="s">
        <v>117</v>
      </c>
      <c r="B162" s="112">
        <v>12719.82</v>
      </c>
      <c r="C162" s="112">
        <v>13832.85</v>
      </c>
      <c r="D162" s="112">
        <v>13034.95</v>
      </c>
      <c r="E162" s="112">
        <v>11646.54</v>
      </c>
      <c r="F162" s="112">
        <v>11571.92</v>
      </c>
      <c r="G162" s="112">
        <v>12135.78</v>
      </c>
      <c r="H162" s="121">
        <v>11755.46</v>
      </c>
      <c r="I162" s="112">
        <v>12671.63</v>
      </c>
      <c r="J162" s="112">
        <v>12481.72</v>
      </c>
      <c r="K162" s="112">
        <v>12071.57</v>
      </c>
      <c r="L162" s="112">
        <v>11351.35</v>
      </c>
      <c r="M162" s="120">
        <v>13656.96</v>
      </c>
      <c r="N162" s="245"/>
      <c r="O162" s="244"/>
      <c r="P162" s="244"/>
      <c r="Q162" s="244"/>
      <c r="R162" s="244"/>
      <c r="S162" s="244"/>
      <c r="T162" s="244"/>
      <c r="U162" s="244"/>
      <c r="V162" s="244"/>
      <c r="W162" s="244"/>
      <c r="X162" s="244"/>
      <c r="Y162" s="244"/>
      <c r="Z162" s="244"/>
    </row>
    <row r="163" spans="1:29" ht="12.75">
      <c r="A163" s="78" t="s">
        <v>119</v>
      </c>
      <c r="B163" s="112">
        <v>12568.79</v>
      </c>
      <c r="C163" s="112">
        <v>14076.23</v>
      </c>
      <c r="D163" s="112">
        <v>12514.91</v>
      </c>
      <c r="E163" s="112">
        <v>14295.97</v>
      </c>
      <c r="F163" s="112">
        <v>14421.61</v>
      </c>
      <c r="G163" s="112">
        <v>13977.4</v>
      </c>
      <c r="H163" s="112">
        <v>15144.23</v>
      </c>
      <c r="I163" s="112">
        <v>13888.08</v>
      </c>
      <c r="J163" s="112">
        <v>14387.88</v>
      </c>
      <c r="K163" s="112">
        <v>16144.07</v>
      </c>
      <c r="L163" s="112">
        <v>14710.74</v>
      </c>
      <c r="M163" s="120">
        <v>15782.02</v>
      </c>
      <c r="N163" s="245"/>
      <c r="O163" s="244"/>
      <c r="P163" s="244"/>
      <c r="Q163" s="244"/>
      <c r="R163" s="244"/>
      <c r="S163" s="244"/>
      <c r="T163" s="244"/>
      <c r="U163" s="244"/>
      <c r="V163" s="244"/>
      <c r="W163" s="244"/>
      <c r="X163" s="244"/>
      <c r="Y163" s="244"/>
      <c r="Z163" s="244"/>
      <c r="AA163" s="244"/>
      <c r="AB163" s="244"/>
      <c r="AC163" s="244"/>
    </row>
    <row r="164" spans="1:26" ht="12.75">
      <c r="A164" s="78" t="s">
        <v>121</v>
      </c>
      <c r="B164" s="112">
        <v>15677.7</v>
      </c>
      <c r="C164" s="112">
        <v>16543.01</v>
      </c>
      <c r="D164" s="112">
        <v>14409</v>
      </c>
      <c r="E164" s="112">
        <v>16739.76</v>
      </c>
      <c r="F164" s="112">
        <v>15490.85</v>
      </c>
      <c r="G164" s="112">
        <v>14480.05</v>
      </c>
      <c r="H164" s="112">
        <v>14899.82</v>
      </c>
      <c r="I164" s="112">
        <v>13373.51</v>
      </c>
      <c r="J164" s="112">
        <v>14863.33</v>
      </c>
      <c r="K164" s="112"/>
      <c r="L164" s="112"/>
      <c r="M164" s="120"/>
      <c r="N164" s="245"/>
      <c r="O164" s="244"/>
      <c r="P164" s="244"/>
      <c r="Q164" s="244"/>
      <c r="R164" s="244"/>
      <c r="S164" s="244"/>
      <c r="T164" s="244"/>
      <c r="U164" s="244"/>
      <c r="V164" s="244"/>
      <c r="W164" s="244"/>
      <c r="X164" s="244"/>
      <c r="Y164" s="244"/>
      <c r="Z164" s="244"/>
    </row>
    <row r="165" spans="1:16" ht="12.75">
      <c r="A165" s="80" t="s">
        <v>91</v>
      </c>
      <c r="B165" s="81"/>
      <c r="C165" s="81"/>
      <c r="D165" s="81"/>
      <c r="E165" s="82"/>
      <c r="F165" s="82"/>
      <c r="G165" s="82"/>
      <c r="H165" s="82"/>
      <c r="I165" s="459" t="s">
        <v>92</v>
      </c>
      <c r="J165" s="459"/>
      <c r="K165" s="459"/>
      <c r="L165" s="459"/>
      <c r="M165" s="460"/>
      <c r="N165" s="245"/>
      <c r="O165" s="244"/>
      <c r="P165" s="244"/>
    </row>
    <row r="166" spans="1:27" ht="12.75">
      <c r="A166" s="83" t="s">
        <v>65</v>
      </c>
      <c r="B166" s="111">
        <v>1765</v>
      </c>
      <c r="C166" s="111">
        <v>1862</v>
      </c>
      <c r="D166" s="111">
        <v>2142</v>
      </c>
      <c r="E166" s="111">
        <v>2640</v>
      </c>
      <c r="F166" s="111">
        <v>2194</v>
      </c>
      <c r="G166" s="111">
        <v>1937</v>
      </c>
      <c r="H166" s="111">
        <v>2153.27</v>
      </c>
      <c r="I166" s="111">
        <v>1847.63</v>
      </c>
      <c r="J166" s="111">
        <v>2624.32</v>
      </c>
      <c r="K166" s="111">
        <v>2018.79</v>
      </c>
      <c r="L166" s="111">
        <v>1708.01</v>
      </c>
      <c r="M166" s="119">
        <v>3367.75</v>
      </c>
      <c r="P166" s="246"/>
      <c r="Q166" s="246"/>
      <c r="R166" s="246"/>
      <c r="S166" s="246"/>
      <c r="T166" s="246"/>
      <c r="U166" s="246"/>
      <c r="V166" s="246"/>
      <c r="W166" s="246"/>
      <c r="X166" s="246"/>
      <c r="Y166" s="246"/>
      <c r="Z166" s="246"/>
      <c r="AA166" s="247"/>
    </row>
    <row r="167" spans="1:27" ht="12.75">
      <c r="A167" s="83" t="s">
        <v>117</v>
      </c>
      <c r="B167" s="111">
        <v>2877.45</v>
      </c>
      <c r="C167" s="111">
        <v>2928.14</v>
      </c>
      <c r="D167" s="111">
        <v>2923.9</v>
      </c>
      <c r="E167" s="111">
        <v>1717.32</v>
      </c>
      <c r="F167" s="111">
        <v>1212.71</v>
      </c>
      <c r="G167" s="111">
        <v>1398.83</v>
      </c>
      <c r="H167" s="111">
        <v>1211.31</v>
      </c>
      <c r="I167" s="111">
        <v>1253.5</v>
      </c>
      <c r="J167" s="111">
        <v>1352.96</v>
      </c>
      <c r="K167" s="111">
        <v>1287.42</v>
      </c>
      <c r="L167" s="111">
        <v>1186.24</v>
      </c>
      <c r="M167" s="119">
        <v>1169.79</v>
      </c>
      <c r="P167" s="248"/>
      <c r="Q167" s="248"/>
      <c r="R167" s="248"/>
      <c r="S167" s="248"/>
      <c r="T167" s="248"/>
      <c r="U167" s="248"/>
      <c r="V167" s="248"/>
      <c r="W167" s="248"/>
      <c r="X167" s="248"/>
      <c r="Y167" s="248"/>
      <c r="Z167" s="248"/>
      <c r="AA167" s="248"/>
    </row>
    <row r="168" spans="1:24" ht="12.75">
      <c r="A168" s="83" t="s">
        <v>119</v>
      </c>
      <c r="B168" s="111">
        <v>887.3</v>
      </c>
      <c r="C168" s="111">
        <v>1203.43</v>
      </c>
      <c r="D168" s="111">
        <v>1096.72</v>
      </c>
      <c r="E168" s="111">
        <v>1087.26</v>
      </c>
      <c r="F168" s="111">
        <v>1526.23</v>
      </c>
      <c r="G168" s="111">
        <v>1123.11</v>
      </c>
      <c r="H168" s="111">
        <v>1034.32</v>
      </c>
      <c r="I168" s="111">
        <v>1034.26</v>
      </c>
      <c r="J168" s="111">
        <v>984.04</v>
      </c>
      <c r="K168" s="111">
        <v>1304.09</v>
      </c>
      <c r="L168" s="111">
        <v>1084.28</v>
      </c>
      <c r="M168" s="119">
        <v>1337.72</v>
      </c>
      <c r="Q168" s="244"/>
      <c r="R168" s="244"/>
      <c r="S168" s="244"/>
      <c r="T168" s="244"/>
      <c r="U168" s="244"/>
      <c r="V168" s="244"/>
      <c r="W168" s="244"/>
      <c r="X168" s="244"/>
    </row>
    <row r="169" spans="1:27" ht="12.75">
      <c r="A169" s="83" t="s">
        <v>121</v>
      </c>
      <c r="B169" s="111">
        <v>1249</v>
      </c>
      <c r="C169" s="111">
        <v>1317.36</v>
      </c>
      <c r="D169" s="111">
        <v>1506.31</v>
      </c>
      <c r="E169" s="111">
        <v>1535.64</v>
      </c>
      <c r="F169" s="111">
        <v>1356.36</v>
      </c>
      <c r="G169" s="111">
        <v>1164.08</v>
      </c>
      <c r="H169" s="111">
        <v>1314.58</v>
      </c>
      <c r="I169" s="111">
        <v>1129.86</v>
      </c>
      <c r="J169" s="111">
        <v>1186.15</v>
      </c>
      <c r="K169" s="111"/>
      <c r="L169" s="111"/>
      <c r="M169" s="119"/>
      <c r="O169" s="244"/>
      <c r="P169" s="246"/>
      <c r="Q169" s="246"/>
      <c r="R169" s="246"/>
      <c r="S169" s="246"/>
      <c r="T169" s="246"/>
      <c r="U169" s="246"/>
      <c r="V169" s="249"/>
      <c r="W169" s="246"/>
      <c r="X169" s="246"/>
      <c r="Y169" s="246"/>
      <c r="Z169" s="246"/>
      <c r="AA169" s="250"/>
    </row>
    <row r="170" spans="1:23" ht="12.75">
      <c r="A170" s="80" t="s">
        <v>93</v>
      </c>
      <c r="B170" s="81"/>
      <c r="C170" s="81"/>
      <c r="D170" s="81"/>
      <c r="E170" s="82"/>
      <c r="F170" s="82"/>
      <c r="G170" s="82"/>
      <c r="H170" s="82"/>
      <c r="I170" s="459" t="s">
        <v>94</v>
      </c>
      <c r="J170" s="459"/>
      <c r="K170" s="459"/>
      <c r="L170" s="459"/>
      <c r="M170" s="460"/>
      <c r="O170" s="244"/>
      <c r="R170" s="244"/>
      <c r="S170" s="244"/>
      <c r="T170" s="244"/>
      <c r="U170" s="244"/>
      <c r="V170" s="244"/>
      <c r="W170" s="244"/>
    </row>
    <row r="171" spans="1:27" ht="18">
      <c r="A171" s="83" t="s">
        <v>65</v>
      </c>
      <c r="B171" s="111">
        <v>55</v>
      </c>
      <c r="C171" s="111">
        <v>40</v>
      </c>
      <c r="D171" s="111">
        <v>71</v>
      </c>
      <c r="E171" s="111">
        <v>91</v>
      </c>
      <c r="F171" s="111">
        <v>67</v>
      </c>
      <c r="G171" s="111">
        <v>68</v>
      </c>
      <c r="H171" s="111">
        <v>38.92</v>
      </c>
      <c r="I171" s="111">
        <v>33.26</v>
      </c>
      <c r="J171" s="111">
        <v>27.78</v>
      </c>
      <c r="K171" s="111">
        <v>27.1</v>
      </c>
      <c r="L171" s="111">
        <v>29.64</v>
      </c>
      <c r="M171" s="119">
        <v>37.11</v>
      </c>
      <c r="O171" s="251"/>
      <c r="P171" s="251"/>
      <c r="Q171" s="251"/>
      <c r="R171" s="251"/>
      <c r="S171" s="251"/>
      <c r="T171" s="251"/>
      <c r="U171" s="251"/>
      <c r="V171" s="251"/>
      <c r="W171" s="251"/>
      <c r="X171" s="251"/>
      <c r="Y171" s="251"/>
      <c r="Z171" s="251"/>
      <c r="AA171" s="244"/>
    </row>
    <row r="172" spans="1:26" ht="18">
      <c r="A172" s="83" t="s">
        <v>117</v>
      </c>
      <c r="B172" s="111">
        <v>32.54</v>
      </c>
      <c r="C172" s="111">
        <v>40.99</v>
      </c>
      <c r="D172" s="111">
        <v>37.67</v>
      </c>
      <c r="E172" s="111">
        <v>32.86</v>
      </c>
      <c r="F172" s="111">
        <v>39.56</v>
      </c>
      <c r="G172" s="111">
        <v>38.78</v>
      </c>
      <c r="H172" s="111">
        <v>36.27</v>
      </c>
      <c r="I172" s="111">
        <v>55.1</v>
      </c>
      <c r="J172" s="111">
        <v>51.82</v>
      </c>
      <c r="K172" s="111">
        <v>30.91</v>
      </c>
      <c r="L172" s="111">
        <v>36.3</v>
      </c>
      <c r="M172" s="119">
        <v>42.97</v>
      </c>
      <c r="O172" s="251"/>
      <c r="P172" s="251"/>
      <c r="Q172" s="251"/>
      <c r="R172" s="251"/>
      <c r="S172" s="251"/>
      <c r="T172" s="251"/>
      <c r="U172" s="251"/>
      <c r="V172" s="251"/>
      <c r="W172" s="251"/>
      <c r="X172" s="251"/>
      <c r="Y172" s="251"/>
      <c r="Z172" s="251"/>
    </row>
    <row r="173" spans="1:27" ht="18">
      <c r="A173" s="83" t="s">
        <v>119</v>
      </c>
      <c r="B173" s="111">
        <v>39.91</v>
      </c>
      <c r="C173" s="111">
        <v>38.3</v>
      </c>
      <c r="D173" s="111">
        <v>50.81</v>
      </c>
      <c r="E173" s="111">
        <v>75.81</v>
      </c>
      <c r="F173" s="111">
        <v>52.71</v>
      </c>
      <c r="G173" s="84">
        <v>42.52</v>
      </c>
      <c r="H173" s="84">
        <v>52.18</v>
      </c>
      <c r="I173" s="84">
        <v>51.65</v>
      </c>
      <c r="J173" s="84">
        <v>54.33</v>
      </c>
      <c r="K173" s="84">
        <v>48.5</v>
      </c>
      <c r="L173" s="84">
        <v>52.26</v>
      </c>
      <c r="M173" s="85">
        <v>53.91</v>
      </c>
      <c r="O173" s="251"/>
      <c r="P173" s="251"/>
      <c r="Q173" s="251"/>
      <c r="R173" s="251"/>
      <c r="S173" s="251"/>
      <c r="T173" s="251"/>
      <c r="U173" s="251"/>
      <c r="V173" s="251"/>
      <c r="W173" s="251"/>
      <c r="X173" s="251"/>
      <c r="Y173" s="251"/>
      <c r="Z173" s="251"/>
      <c r="AA173" s="248"/>
    </row>
    <row r="174" spans="1:26" ht="18">
      <c r="A174" s="83" t="s">
        <v>121</v>
      </c>
      <c r="B174" s="111">
        <v>57.76</v>
      </c>
      <c r="C174" s="111">
        <v>47.36</v>
      </c>
      <c r="D174" s="111">
        <v>47.62</v>
      </c>
      <c r="E174" s="111">
        <v>55.68</v>
      </c>
      <c r="F174" s="111">
        <v>58.41</v>
      </c>
      <c r="G174" s="84">
        <v>59.92</v>
      </c>
      <c r="H174" s="84">
        <v>55.62</v>
      </c>
      <c r="I174" s="84">
        <v>62.21</v>
      </c>
      <c r="J174" s="84">
        <v>49</v>
      </c>
      <c r="K174" s="84"/>
      <c r="L174" s="84"/>
      <c r="M174" s="85"/>
      <c r="O174" s="251"/>
      <c r="P174" s="251"/>
      <c r="Q174" s="251"/>
      <c r="R174" s="251"/>
      <c r="S174" s="251"/>
      <c r="T174" s="251"/>
      <c r="U174" s="251"/>
      <c r="V174" s="251"/>
      <c r="W174" s="251"/>
      <c r="X174" s="251"/>
      <c r="Y174" s="251"/>
      <c r="Z174" s="251"/>
    </row>
    <row r="175" spans="1:26" ht="18">
      <c r="A175" s="80" t="s">
        <v>95</v>
      </c>
      <c r="B175" s="81"/>
      <c r="C175" s="82"/>
      <c r="D175" s="82"/>
      <c r="E175" s="82"/>
      <c r="F175" s="82"/>
      <c r="G175" s="82"/>
      <c r="H175" s="82"/>
      <c r="I175" s="82"/>
      <c r="J175" s="459" t="s">
        <v>96</v>
      </c>
      <c r="K175" s="459"/>
      <c r="L175" s="459"/>
      <c r="M175" s="460"/>
      <c r="O175" s="252"/>
      <c r="P175" s="252"/>
      <c r="Q175" s="252"/>
      <c r="R175" s="252"/>
      <c r="S175" s="252"/>
      <c r="T175" s="252"/>
      <c r="U175" s="252"/>
      <c r="V175" s="252"/>
      <c r="W175" s="252"/>
      <c r="X175" s="252"/>
      <c r="Y175" s="252"/>
      <c r="Z175" s="252"/>
    </row>
    <row r="176" spans="1:20" ht="12.75">
      <c r="A176" s="83" t="s">
        <v>65</v>
      </c>
      <c r="B176" s="111">
        <v>2396</v>
      </c>
      <c r="C176" s="111">
        <v>2358</v>
      </c>
      <c r="D176" s="111">
        <v>2626</v>
      </c>
      <c r="E176" s="111">
        <v>2728</v>
      </c>
      <c r="F176" s="111">
        <v>2627</v>
      </c>
      <c r="G176" s="111">
        <v>2984</v>
      </c>
      <c r="H176" s="8">
        <v>2979.83</v>
      </c>
      <c r="I176" s="8">
        <v>2793.94</v>
      </c>
      <c r="J176" s="8">
        <v>3211.5</v>
      </c>
      <c r="K176" s="8">
        <v>3265.26</v>
      </c>
      <c r="L176" s="8">
        <v>3205.45</v>
      </c>
      <c r="M176" s="42">
        <v>3751.05</v>
      </c>
      <c r="O176" s="246"/>
      <c r="P176" s="246"/>
      <c r="Q176" s="246"/>
      <c r="R176" s="246"/>
      <c r="S176" s="246"/>
      <c r="T176" s="246"/>
    </row>
    <row r="177" spans="1:20" ht="12.75">
      <c r="A177" s="83" t="s">
        <v>117</v>
      </c>
      <c r="B177" s="111">
        <v>3254.18</v>
      </c>
      <c r="C177" s="111">
        <v>3406.37</v>
      </c>
      <c r="D177" s="111">
        <v>3364.7</v>
      </c>
      <c r="E177" s="111">
        <v>3247.38</v>
      </c>
      <c r="F177" s="111">
        <v>3328.06</v>
      </c>
      <c r="G177" s="111">
        <v>3507.73</v>
      </c>
      <c r="H177" s="8">
        <v>3221.52</v>
      </c>
      <c r="I177" s="8">
        <v>3571.21</v>
      </c>
      <c r="J177" s="8">
        <v>3567.57</v>
      </c>
      <c r="K177" s="8">
        <v>3294.87</v>
      </c>
      <c r="L177" s="8">
        <v>3315.39</v>
      </c>
      <c r="M177" s="42">
        <v>3760.08</v>
      </c>
      <c r="O177" s="244"/>
      <c r="P177" s="244"/>
      <c r="Q177" s="244"/>
      <c r="R177" s="244"/>
      <c r="S177" s="244"/>
      <c r="T177" s="244"/>
    </row>
    <row r="178" spans="1:13" ht="12.75">
      <c r="A178" s="83" t="s">
        <v>119</v>
      </c>
      <c r="B178" s="8">
        <v>3560.33</v>
      </c>
      <c r="C178" s="8">
        <v>3990.94</v>
      </c>
      <c r="D178" s="111">
        <v>3905.98</v>
      </c>
      <c r="E178" s="8">
        <v>3851.97</v>
      </c>
      <c r="F178" s="8">
        <v>3792.83</v>
      </c>
      <c r="G178" s="8">
        <v>3662.74</v>
      </c>
      <c r="H178" s="8">
        <v>3968.16</v>
      </c>
      <c r="I178" s="8">
        <v>3469.29</v>
      </c>
      <c r="J178" s="8">
        <v>3800.04</v>
      </c>
      <c r="K178" s="111">
        <v>4076.6</v>
      </c>
      <c r="L178" s="8">
        <v>3761.18</v>
      </c>
      <c r="M178" s="42">
        <v>4356.27</v>
      </c>
    </row>
    <row r="179" spans="1:13" ht="12.75">
      <c r="A179" s="83" t="s">
        <v>121</v>
      </c>
      <c r="B179" s="8">
        <v>3903.64</v>
      </c>
      <c r="C179" s="111">
        <v>3965.66</v>
      </c>
      <c r="D179" s="111">
        <v>3680</v>
      </c>
      <c r="E179" s="8">
        <v>4150.27</v>
      </c>
      <c r="F179" s="8">
        <v>4343.02</v>
      </c>
      <c r="G179" s="8">
        <v>4379.88</v>
      </c>
      <c r="H179" s="8">
        <v>4174.76</v>
      </c>
      <c r="I179" s="8">
        <v>3725.16</v>
      </c>
      <c r="J179" s="8">
        <v>4029.37</v>
      </c>
      <c r="K179" s="8"/>
      <c r="L179" s="8"/>
      <c r="M179" s="42"/>
    </row>
    <row r="180" spans="1:13" ht="12.75">
      <c r="A180" s="80" t="s">
        <v>97</v>
      </c>
      <c r="B180" s="81"/>
      <c r="C180" s="82"/>
      <c r="D180" s="82"/>
      <c r="E180" s="82"/>
      <c r="F180" s="82"/>
      <c r="G180" s="82"/>
      <c r="H180" s="82"/>
      <c r="I180" s="459" t="s">
        <v>98</v>
      </c>
      <c r="J180" s="459"/>
      <c r="K180" s="459"/>
      <c r="L180" s="459"/>
      <c r="M180" s="460"/>
    </row>
    <row r="181" spans="1:13" ht="12.75">
      <c r="A181" s="83" t="s">
        <v>65</v>
      </c>
      <c r="B181" s="111">
        <v>786</v>
      </c>
      <c r="C181" s="111">
        <v>739</v>
      </c>
      <c r="D181" s="111">
        <v>794</v>
      </c>
      <c r="E181" s="111">
        <v>804</v>
      </c>
      <c r="F181" s="111">
        <v>702</v>
      </c>
      <c r="G181" s="111">
        <v>803</v>
      </c>
      <c r="H181" s="8">
        <v>810.47</v>
      </c>
      <c r="I181" s="8">
        <v>708.22</v>
      </c>
      <c r="J181" s="8">
        <v>1016.46</v>
      </c>
      <c r="K181" s="8">
        <v>956.82</v>
      </c>
      <c r="L181" s="8">
        <v>843.27</v>
      </c>
      <c r="M181" s="42">
        <v>915.99</v>
      </c>
    </row>
    <row r="182" spans="1:13" ht="12.75">
      <c r="A182" s="83" t="s">
        <v>117</v>
      </c>
      <c r="B182" s="111">
        <v>849.84</v>
      </c>
      <c r="C182" s="111">
        <v>820.16</v>
      </c>
      <c r="D182" s="111">
        <v>840.15</v>
      </c>
      <c r="E182" s="111">
        <v>808.45</v>
      </c>
      <c r="F182" s="111">
        <v>808.08</v>
      </c>
      <c r="G182" s="111">
        <v>920.97</v>
      </c>
      <c r="H182" s="8">
        <v>942.71</v>
      </c>
      <c r="I182" s="8">
        <v>1134.44</v>
      </c>
      <c r="J182" s="8">
        <v>1079.21</v>
      </c>
      <c r="K182" s="8">
        <v>947.21</v>
      </c>
      <c r="L182" s="8">
        <v>954.46</v>
      </c>
      <c r="M182" s="42">
        <v>1020.44</v>
      </c>
    </row>
    <row r="183" spans="1:13" ht="12.75">
      <c r="A183" s="83" t="s">
        <v>119</v>
      </c>
      <c r="B183" s="8">
        <v>1110.23</v>
      </c>
      <c r="C183" s="8">
        <v>1294.77</v>
      </c>
      <c r="D183" s="111">
        <v>1191.2</v>
      </c>
      <c r="E183" s="8">
        <v>1240.06</v>
      </c>
      <c r="F183" s="8">
        <v>1126.45</v>
      </c>
      <c r="G183" s="111">
        <v>1053</v>
      </c>
      <c r="H183" s="8">
        <v>1055.67</v>
      </c>
      <c r="I183" s="8">
        <v>1229.84</v>
      </c>
      <c r="J183" s="8">
        <v>1258.56</v>
      </c>
      <c r="K183" s="8">
        <v>1325.77</v>
      </c>
      <c r="L183" s="8">
        <v>1110.92</v>
      </c>
      <c r="M183" s="42">
        <v>1153.79</v>
      </c>
    </row>
    <row r="184" spans="1:13" ht="12.75">
      <c r="A184" s="83" t="s">
        <v>121</v>
      </c>
      <c r="B184" s="8">
        <v>1027.55</v>
      </c>
      <c r="C184" s="111">
        <v>1043.29</v>
      </c>
      <c r="D184" s="111">
        <v>978.55</v>
      </c>
      <c r="E184" s="8">
        <v>1153.97</v>
      </c>
      <c r="F184" s="8">
        <v>1112.43</v>
      </c>
      <c r="G184" s="111">
        <v>934.07</v>
      </c>
      <c r="H184" s="8">
        <v>931.94</v>
      </c>
      <c r="I184" s="8">
        <v>788.27</v>
      </c>
      <c r="J184" s="8">
        <v>905.33</v>
      </c>
      <c r="K184" s="8"/>
      <c r="L184" s="8"/>
      <c r="M184" s="42"/>
    </row>
    <row r="185" spans="1:13" ht="12.75">
      <c r="A185" s="80" t="s">
        <v>159</v>
      </c>
      <c r="B185" s="81"/>
      <c r="C185" s="82"/>
      <c r="D185" s="82"/>
      <c r="E185" s="82"/>
      <c r="F185" s="82"/>
      <c r="G185" s="82"/>
      <c r="H185" s="457" t="s">
        <v>160</v>
      </c>
      <c r="I185" s="457"/>
      <c r="J185" s="457"/>
      <c r="K185" s="457"/>
      <c r="L185" s="457"/>
      <c r="M185" s="458"/>
    </row>
    <row r="186" spans="1:13" ht="12.75">
      <c r="A186" s="83" t="s">
        <v>65</v>
      </c>
      <c r="B186" s="111">
        <v>235</v>
      </c>
      <c r="C186" s="111">
        <v>232</v>
      </c>
      <c r="D186" s="111">
        <v>252</v>
      </c>
      <c r="E186" s="111">
        <v>251</v>
      </c>
      <c r="F186" s="111">
        <v>226</v>
      </c>
      <c r="G186" s="111">
        <v>233</v>
      </c>
      <c r="H186" s="8">
        <v>238.26</v>
      </c>
      <c r="I186" s="8">
        <v>220.12</v>
      </c>
      <c r="J186" s="8">
        <v>250.82</v>
      </c>
      <c r="K186" s="8">
        <v>224.76</v>
      </c>
      <c r="L186" s="8">
        <v>251.33</v>
      </c>
      <c r="M186" s="42">
        <v>278.57</v>
      </c>
    </row>
    <row r="187" spans="1:13" ht="12.75">
      <c r="A187" s="83" t="s">
        <v>117</v>
      </c>
      <c r="B187" s="111">
        <v>254.28</v>
      </c>
      <c r="C187" s="111">
        <v>292.66</v>
      </c>
      <c r="D187" s="111">
        <v>278.13</v>
      </c>
      <c r="E187" s="111">
        <v>285.32</v>
      </c>
      <c r="F187" s="111">
        <v>276.81</v>
      </c>
      <c r="G187" s="111">
        <v>288.93</v>
      </c>
      <c r="H187" s="8">
        <v>248.39</v>
      </c>
      <c r="I187" s="8">
        <v>267.78</v>
      </c>
      <c r="J187" s="8">
        <v>278.72</v>
      </c>
      <c r="K187" s="8">
        <v>254.44</v>
      </c>
      <c r="L187" s="8">
        <v>228.87</v>
      </c>
      <c r="M187" s="119">
        <v>278.1</v>
      </c>
    </row>
    <row r="188" spans="1:13" ht="12.75">
      <c r="A188" s="83" t="s">
        <v>119</v>
      </c>
      <c r="B188" s="16">
        <v>287.61</v>
      </c>
      <c r="C188" s="16">
        <v>330.97</v>
      </c>
      <c r="D188" s="111">
        <v>315.41</v>
      </c>
      <c r="E188" s="16">
        <v>349.96</v>
      </c>
      <c r="F188" s="16">
        <v>339.34</v>
      </c>
      <c r="G188" s="16">
        <v>315.95</v>
      </c>
      <c r="H188" s="16">
        <v>347.38</v>
      </c>
      <c r="I188" s="16">
        <v>344.97</v>
      </c>
      <c r="J188" s="16">
        <v>350.19</v>
      </c>
      <c r="K188" s="16">
        <v>379.64</v>
      </c>
      <c r="L188" s="84">
        <v>324.7</v>
      </c>
      <c r="M188" s="41">
        <v>366.97</v>
      </c>
    </row>
    <row r="189" spans="1:13" ht="12.75">
      <c r="A189" s="83" t="s">
        <v>121</v>
      </c>
      <c r="B189" s="16">
        <v>363.77</v>
      </c>
      <c r="C189" s="111">
        <v>417.93</v>
      </c>
      <c r="D189" s="111">
        <v>385.21</v>
      </c>
      <c r="E189" s="16">
        <v>438.67</v>
      </c>
      <c r="F189" s="16">
        <v>397.74</v>
      </c>
      <c r="G189" s="16">
        <v>385.49</v>
      </c>
      <c r="H189" s="16">
        <v>397.74</v>
      </c>
      <c r="I189" s="16">
        <v>329.47</v>
      </c>
      <c r="J189" s="16">
        <v>351.54</v>
      </c>
      <c r="K189" s="16"/>
      <c r="L189" s="16"/>
      <c r="M189" s="41"/>
    </row>
    <row r="190" spans="1:13" ht="12.75">
      <c r="A190" s="80" t="s">
        <v>134</v>
      </c>
      <c r="B190" s="81"/>
      <c r="C190" s="81"/>
      <c r="D190" s="82"/>
      <c r="E190" s="82"/>
      <c r="F190" s="82"/>
      <c r="G190" s="459" t="s">
        <v>99</v>
      </c>
      <c r="H190" s="459"/>
      <c r="I190" s="459"/>
      <c r="J190" s="459"/>
      <c r="K190" s="459"/>
      <c r="L190" s="459"/>
      <c r="M190" s="460"/>
    </row>
    <row r="191" spans="1:13" ht="12.75">
      <c r="A191" s="83" t="s">
        <v>65</v>
      </c>
      <c r="B191" s="111">
        <v>442</v>
      </c>
      <c r="C191" s="111">
        <v>427</v>
      </c>
      <c r="D191" s="111">
        <v>496</v>
      </c>
      <c r="E191" s="111">
        <v>519</v>
      </c>
      <c r="F191" s="111">
        <v>526</v>
      </c>
      <c r="G191" s="111">
        <v>571</v>
      </c>
      <c r="H191" s="8">
        <v>519.61</v>
      </c>
      <c r="I191" s="8">
        <v>551.84</v>
      </c>
      <c r="J191" s="8">
        <v>572.01</v>
      </c>
      <c r="K191" s="8">
        <v>569.96</v>
      </c>
      <c r="L191" s="8">
        <v>587.36</v>
      </c>
      <c r="M191" s="42">
        <v>726.92</v>
      </c>
    </row>
    <row r="192" spans="1:13" ht="12.75">
      <c r="A192" s="83" t="s">
        <v>117</v>
      </c>
      <c r="B192" s="111">
        <v>665.23</v>
      </c>
      <c r="C192" s="111">
        <v>695.6</v>
      </c>
      <c r="D192" s="111">
        <v>681.16</v>
      </c>
      <c r="E192" s="111">
        <v>662.5</v>
      </c>
      <c r="F192" s="111">
        <v>659.74</v>
      </c>
      <c r="G192" s="111">
        <v>662.79</v>
      </c>
      <c r="H192" s="8">
        <v>614.99</v>
      </c>
      <c r="I192" s="8">
        <v>746.89</v>
      </c>
      <c r="J192" s="8">
        <v>717.15</v>
      </c>
      <c r="K192" s="8">
        <v>665.28</v>
      </c>
      <c r="L192" s="8">
        <v>593.42</v>
      </c>
      <c r="M192" s="42">
        <v>759.65</v>
      </c>
    </row>
    <row r="193" spans="1:13" ht="12.75">
      <c r="A193" s="83" t="s">
        <v>119</v>
      </c>
      <c r="B193" s="16">
        <v>712.34</v>
      </c>
      <c r="C193" s="16">
        <v>839.88</v>
      </c>
      <c r="D193" s="111">
        <v>844.48</v>
      </c>
      <c r="E193" s="16">
        <v>842.59</v>
      </c>
      <c r="F193" s="16">
        <v>742.08</v>
      </c>
      <c r="G193" s="84">
        <v>811.7</v>
      </c>
      <c r="H193" s="16">
        <v>726.21</v>
      </c>
      <c r="I193" s="16">
        <v>651.97</v>
      </c>
      <c r="J193" s="16">
        <v>738.07</v>
      </c>
      <c r="K193" s="16">
        <v>736.94</v>
      </c>
      <c r="L193" s="16">
        <v>768.37</v>
      </c>
      <c r="M193" s="41">
        <v>681.75</v>
      </c>
    </row>
    <row r="194" spans="1:13" ht="12.75">
      <c r="A194" s="83" t="s">
        <v>121</v>
      </c>
      <c r="B194" s="16">
        <v>627.93</v>
      </c>
      <c r="C194" s="111">
        <v>667.6</v>
      </c>
      <c r="D194" s="111">
        <v>695.37</v>
      </c>
      <c r="E194" s="16">
        <v>716.37</v>
      </c>
      <c r="F194" s="16">
        <v>675.85</v>
      </c>
      <c r="G194" s="84">
        <v>688.42</v>
      </c>
      <c r="H194" s="84">
        <v>671.4</v>
      </c>
      <c r="I194" s="16">
        <v>625.03</v>
      </c>
      <c r="J194" s="16">
        <v>688.93</v>
      </c>
      <c r="K194" s="16"/>
      <c r="L194" s="16"/>
      <c r="M194" s="41"/>
    </row>
    <row r="195" spans="1:13" ht="12.75">
      <c r="A195" s="80" t="s">
        <v>135</v>
      </c>
      <c r="B195" s="81"/>
      <c r="C195" s="81"/>
      <c r="D195" s="82"/>
      <c r="E195" s="82"/>
      <c r="F195" s="82"/>
      <c r="G195" s="82"/>
      <c r="H195" s="82"/>
      <c r="I195" s="459" t="s">
        <v>100</v>
      </c>
      <c r="J195" s="459"/>
      <c r="K195" s="459"/>
      <c r="L195" s="459"/>
      <c r="M195" s="460"/>
    </row>
    <row r="196" spans="1:13" ht="12.75">
      <c r="A196" s="83" t="s">
        <v>65</v>
      </c>
      <c r="B196" s="357">
        <v>3920</v>
      </c>
      <c r="C196" s="357">
        <v>3869</v>
      </c>
      <c r="D196" s="357">
        <v>4140</v>
      </c>
      <c r="E196" s="357">
        <v>4388</v>
      </c>
      <c r="F196" s="357">
        <v>4218</v>
      </c>
      <c r="G196" s="357">
        <v>4642</v>
      </c>
      <c r="H196" s="357">
        <v>5165.61</v>
      </c>
      <c r="I196" s="357">
        <v>4824.28</v>
      </c>
      <c r="J196" s="357">
        <v>5028.04</v>
      </c>
      <c r="K196" s="357">
        <v>4795.18</v>
      </c>
      <c r="L196" s="357">
        <v>4748.74</v>
      </c>
      <c r="M196" s="358">
        <v>5139.12</v>
      </c>
    </row>
    <row r="197" spans="1:13" ht="12.75">
      <c r="A197" s="83" t="s">
        <v>117</v>
      </c>
      <c r="B197" s="357">
        <v>4786.3</v>
      </c>
      <c r="C197" s="357">
        <v>5648.93</v>
      </c>
      <c r="D197" s="357">
        <v>4909.24</v>
      </c>
      <c r="E197" s="357">
        <v>4892.71</v>
      </c>
      <c r="F197" s="357">
        <v>5246.96</v>
      </c>
      <c r="G197" s="357">
        <v>5317.75</v>
      </c>
      <c r="H197" s="357">
        <v>5480.27</v>
      </c>
      <c r="I197" s="357">
        <v>5642.71</v>
      </c>
      <c r="J197" s="357">
        <v>5434.29</v>
      </c>
      <c r="K197" s="357">
        <v>5591.44</v>
      </c>
      <c r="L197" s="357">
        <v>5036.67</v>
      </c>
      <c r="M197" s="358">
        <v>6625.93</v>
      </c>
    </row>
    <row r="198" spans="1:13" ht="12.75">
      <c r="A198" s="83" t="s">
        <v>119</v>
      </c>
      <c r="B198" s="111">
        <v>5971.07</v>
      </c>
      <c r="C198" s="111">
        <v>6377.94</v>
      </c>
      <c r="D198" s="111">
        <v>5110.31</v>
      </c>
      <c r="E198" s="111">
        <v>6848.32</v>
      </c>
      <c r="F198" s="111">
        <v>6841.97</v>
      </c>
      <c r="G198" s="111">
        <v>6968.38</v>
      </c>
      <c r="H198" s="8">
        <v>7960.31</v>
      </c>
      <c r="I198" s="8">
        <v>7106.1</v>
      </c>
      <c r="J198" s="8">
        <v>7202.65</v>
      </c>
      <c r="K198" s="8">
        <v>8272.53</v>
      </c>
      <c r="L198" s="8">
        <v>7609.03</v>
      </c>
      <c r="M198" s="42">
        <v>7831.61</v>
      </c>
    </row>
    <row r="199" spans="1:13" ht="12.75">
      <c r="A199" s="86" t="s">
        <v>121</v>
      </c>
      <c r="B199" s="118">
        <v>8448.05</v>
      </c>
      <c r="C199" s="118">
        <v>9083.81</v>
      </c>
      <c r="D199" s="118">
        <v>7115.94</v>
      </c>
      <c r="E199" s="118">
        <f>(E164)-(E169+E174+E179+E184+E189+E194)</f>
        <v>8689.159999999998</v>
      </c>
      <c r="F199" s="118">
        <f>(F164)-(F169+F174+F179+F184+F189+F194)</f>
        <v>7547.039999999999</v>
      </c>
      <c r="G199" s="118">
        <f>(G164)-(G169+G174+G179+G184+G189+G194)</f>
        <v>6868.19</v>
      </c>
      <c r="H199" s="118">
        <f>(H164)-(H169+H174+H179+H184+H189+H194)</f>
        <v>7353.780000000001</v>
      </c>
      <c r="I199" s="118">
        <f>(I164)-(I169+I174+I179+I184+I189+I194)</f>
        <v>6713.51</v>
      </c>
      <c r="J199" s="118">
        <f>(J164)-(J169+J174+J179+J184+J189+J194)</f>
        <v>7653.009999999999</v>
      </c>
      <c r="K199" s="163"/>
      <c r="L199" s="163"/>
      <c r="M199" s="87"/>
    </row>
    <row r="200" spans="1:13" ht="15.75">
      <c r="A200" s="75" t="s">
        <v>103</v>
      </c>
      <c r="B200" s="76"/>
      <c r="C200" s="76"/>
      <c r="D200" s="76"/>
      <c r="E200" s="131"/>
      <c r="F200" s="185" t="s">
        <v>153</v>
      </c>
      <c r="G200" s="151"/>
      <c r="H200" s="151"/>
      <c r="I200" s="151"/>
      <c r="J200" s="151"/>
      <c r="K200" s="151"/>
      <c r="L200" s="151"/>
      <c r="M200" s="152"/>
    </row>
    <row r="201" spans="1:13" ht="15.75">
      <c r="A201" s="147" t="s">
        <v>125</v>
      </c>
      <c r="B201" s="132"/>
      <c r="C201" s="132"/>
      <c r="D201" s="132"/>
      <c r="E201" s="133"/>
      <c r="F201" s="153"/>
      <c r="G201" s="153"/>
      <c r="H201" s="153"/>
      <c r="I201" s="153"/>
      <c r="J201" s="153"/>
      <c r="K201" s="153"/>
      <c r="L201" s="153"/>
      <c r="M201" s="155"/>
    </row>
    <row r="202" spans="1:13" ht="12.75">
      <c r="A202" s="78" t="s">
        <v>65</v>
      </c>
      <c r="B202" s="103">
        <v>299.82</v>
      </c>
      <c r="C202" s="103">
        <v>231.43</v>
      </c>
      <c r="D202" s="103">
        <v>177.9</v>
      </c>
      <c r="E202" s="103">
        <v>164.83</v>
      </c>
      <c r="F202" s="103">
        <v>160.87</v>
      </c>
      <c r="G202" s="103">
        <v>150.89</v>
      </c>
      <c r="H202" s="7">
        <v>192.81</v>
      </c>
      <c r="I202" s="7">
        <v>205.02</v>
      </c>
      <c r="J202" s="7">
        <v>289.26</v>
      </c>
      <c r="K202" s="7">
        <v>304.77</v>
      </c>
      <c r="L202" s="7">
        <v>308.67</v>
      </c>
      <c r="M202" s="114">
        <v>898.52</v>
      </c>
    </row>
    <row r="203" spans="1:13" ht="12.75">
      <c r="A203" s="78" t="s">
        <v>117</v>
      </c>
      <c r="B203" s="7">
        <v>758.02</v>
      </c>
      <c r="C203" s="7">
        <v>694.29</v>
      </c>
      <c r="D203" s="7">
        <v>473.97</v>
      </c>
      <c r="E203" s="7">
        <v>374.24</v>
      </c>
      <c r="F203" s="7">
        <v>427.75</v>
      </c>
      <c r="G203" s="7">
        <v>370.67</v>
      </c>
      <c r="H203" s="7">
        <v>544.72</v>
      </c>
      <c r="I203" s="7">
        <v>388.46</v>
      </c>
      <c r="J203" s="7">
        <v>585.52</v>
      </c>
      <c r="K203" s="103">
        <v>678.19</v>
      </c>
      <c r="L203" s="103">
        <v>596.43</v>
      </c>
      <c r="M203" s="109">
        <v>731.47</v>
      </c>
    </row>
    <row r="204" spans="1:13" ht="12.75">
      <c r="A204" s="78" t="s">
        <v>119</v>
      </c>
      <c r="B204" s="79">
        <v>770.73</v>
      </c>
      <c r="C204" s="103">
        <v>580.85</v>
      </c>
      <c r="D204" s="112">
        <v>269.54</v>
      </c>
      <c r="E204" s="103">
        <v>167.79</v>
      </c>
      <c r="F204" s="103">
        <v>128.25</v>
      </c>
      <c r="G204" s="103">
        <v>87.24</v>
      </c>
      <c r="H204" s="103">
        <v>68.82</v>
      </c>
      <c r="I204" s="103">
        <v>59.46</v>
      </c>
      <c r="J204" s="103">
        <v>137.65</v>
      </c>
      <c r="K204" s="79">
        <v>199.3</v>
      </c>
      <c r="L204" s="103">
        <v>193.96</v>
      </c>
      <c r="M204" s="109">
        <v>296.19</v>
      </c>
    </row>
    <row r="205" spans="1:13" ht="12.75">
      <c r="A205" s="78" t="s">
        <v>121</v>
      </c>
      <c r="B205" s="79">
        <v>221.23</v>
      </c>
      <c r="C205" s="103">
        <v>179.92</v>
      </c>
      <c r="D205" s="112">
        <v>142.44</v>
      </c>
      <c r="E205" s="103">
        <v>239.21</v>
      </c>
      <c r="F205" s="103">
        <v>271.79</v>
      </c>
      <c r="G205" s="103">
        <v>308.71</v>
      </c>
      <c r="H205" s="103">
        <v>216.49</v>
      </c>
      <c r="I205" s="103">
        <v>268.24</v>
      </c>
      <c r="J205" s="103">
        <v>271.66</v>
      </c>
      <c r="K205" s="103"/>
      <c r="L205" s="103"/>
      <c r="M205" s="109"/>
    </row>
    <row r="206" spans="1:13" ht="12.75">
      <c r="A206" s="80" t="s">
        <v>104</v>
      </c>
      <c r="B206" s="81"/>
      <c r="C206" s="81"/>
      <c r="D206" s="161"/>
      <c r="E206" s="161"/>
      <c r="F206" s="161"/>
      <c r="G206" s="161"/>
      <c r="H206" s="457" t="s">
        <v>150</v>
      </c>
      <c r="I206" s="457"/>
      <c r="J206" s="457"/>
      <c r="K206" s="457"/>
      <c r="L206" s="457"/>
      <c r="M206" s="458"/>
    </row>
    <row r="207" spans="1:13" ht="12.75">
      <c r="A207" s="83" t="s">
        <v>65</v>
      </c>
      <c r="B207" s="111">
        <v>194</v>
      </c>
      <c r="C207" s="111">
        <v>205</v>
      </c>
      <c r="D207" s="111">
        <v>306</v>
      </c>
      <c r="E207" s="111">
        <v>252</v>
      </c>
      <c r="F207" s="111">
        <v>225</v>
      </c>
      <c r="G207" s="111">
        <v>277</v>
      </c>
      <c r="H207" s="8">
        <v>317.12</v>
      </c>
      <c r="I207" s="8">
        <v>282.15</v>
      </c>
      <c r="J207" s="8">
        <v>242.66</v>
      </c>
      <c r="K207" s="8">
        <v>288.79</v>
      </c>
      <c r="L207" s="8">
        <v>242.13</v>
      </c>
      <c r="M207" s="119">
        <v>642.1</v>
      </c>
    </row>
    <row r="208" spans="1:13" ht="12.75">
      <c r="A208" s="83" t="s">
        <v>117</v>
      </c>
      <c r="B208" s="8">
        <v>297.02</v>
      </c>
      <c r="C208" s="8">
        <v>275.12</v>
      </c>
      <c r="D208" s="8">
        <v>319.35</v>
      </c>
      <c r="E208" s="8">
        <v>430.08</v>
      </c>
      <c r="F208" s="8">
        <v>271.19</v>
      </c>
      <c r="G208" s="8">
        <v>354.15</v>
      </c>
      <c r="H208" s="8">
        <v>349.06</v>
      </c>
      <c r="I208" s="8">
        <v>230.47</v>
      </c>
      <c r="J208" s="8">
        <v>341.04</v>
      </c>
      <c r="K208" s="8">
        <v>255.68</v>
      </c>
      <c r="L208" s="8">
        <v>227.24</v>
      </c>
      <c r="M208" s="42">
        <v>473.06</v>
      </c>
    </row>
    <row r="209" spans="1:13" ht="12.75">
      <c r="A209" s="83" t="s">
        <v>119</v>
      </c>
      <c r="B209" s="8">
        <v>241.12</v>
      </c>
      <c r="C209" s="8">
        <v>190.02</v>
      </c>
      <c r="D209" s="111">
        <v>222.64</v>
      </c>
      <c r="E209" s="8">
        <v>256.22</v>
      </c>
      <c r="F209" s="8">
        <v>213.18</v>
      </c>
      <c r="G209" s="8">
        <v>245.28</v>
      </c>
      <c r="H209" s="8">
        <v>358.82</v>
      </c>
      <c r="I209" s="8">
        <v>215.92</v>
      </c>
      <c r="J209" s="8">
        <v>300.08</v>
      </c>
      <c r="K209" s="8">
        <v>332.84</v>
      </c>
      <c r="L209" s="8">
        <v>327.96</v>
      </c>
      <c r="M209" s="42">
        <v>611.32</v>
      </c>
    </row>
    <row r="210" spans="1:13" ht="12.75">
      <c r="A210" s="86" t="s">
        <v>121</v>
      </c>
      <c r="B210" s="163">
        <v>376.17</v>
      </c>
      <c r="C210" s="118">
        <v>374.75</v>
      </c>
      <c r="D210" s="118">
        <v>276.26</v>
      </c>
      <c r="E210" s="163">
        <v>322.43</v>
      </c>
      <c r="F210" s="163">
        <v>267.62</v>
      </c>
      <c r="G210" s="163">
        <v>309.78</v>
      </c>
      <c r="H210" s="163">
        <v>311.08</v>
      </c>
      <c r="I210" s="163">
        <v>755.68</v>
      </c>
      <c r="J210" s="163">
        <v>450.09</v>
      </c>
      <c r="K210" s="163"/>
      <c r="L210" s="163"/>
      <c r="M210" s="87"/>
    </row>
    <row r="211" spans="1:13" ht="17.25" customHeight="1">
      <c r="A211" s="384" t="s">
        <v>101</v>
      </c>
      <c r="B211" s="385"/>
      <c r="C211" s="385"/>
      <c r="D211" s="385"/>
      <c r="E211" s="385"/>
      <c r="F211" s="385"/>
      <c r="G211" s="9"/>
      <c r="H211" s="367"/>
      <c r="I211" s="367"/>
      <c r="J211" s="367"/>
      <c r="K211" s="367"/>
      <c r="L211" s="367"/>
      <c r="M211" s="368"/>
    </row>
    <row r="212" spans="1:13" ht="181.5" customHeight="1" thickBot="1">
      <c r="A212" s="386" t="s">
        <v>180</v>
      </c>
      <c r="B212" s="370"/>
      <c r="C212" s="370"/>
      <c r="D212" s="370"/>
      <c r="E212" s="370"/>
      <c r="F212" s="370"/>
      <c r="G212" s="359"/>
      <c r="H212" s="369" t="s">
        <v>181</v>
      </c>
      <c r="I212" s="370"/>
      <c r="J212" s="370"/>
      <c r="K212" s="370"/>
      <c r="L212" s="370"/>
      <c r="M212" s="371"/>
    </row>
    <row r="213" spans="1:16" ht="12.75">
      <c r="A213" s="372"/>
      <c r="B213" s="373"/>
      <c r="C213" s="373"/>
      <c r="D213" s="373"/>
      <c r="E213" s="373"/>
      <c r="F213" s="373"/>
      <c r="G213" s="373"/>
      <c r="H213" s="373"/>
      <c r="I213" s="373"/>
      <c r="J213" s="373"/>
      <c r="K213" s="373"/>
      <c r="L213" s="373"/>
      <c r="M213" s="374"/>
      <c r="O213" s="315"/>
      <c r="P213" s="325"/>
    </row>
    <row r="214" spans="1:13" ht="12.75">
      <c r="A214" s="88"/>
      <c r="B214" s="10"/>
      <c r="C214" s="10"/>
      <c r="D214" s="10"/>
      <c r="E214" s="10"/>
      <c r="F214" s="10"/>
      <c r="G214" s="10"/>
      <c r="H214" s="10"/>
      <c r="I214" s="10"/>
      <c r="J214" s="10"/>
      <c r="K214" s="10"/>
      <c r="L214" s="10"/>
      <c r="M214" s="67"/>
    </row>
    <row r="215" spans="1:13" ht="12.75">
      <c r="A215" s="88"/>
      <c r="B215" s="10"/>
      <c r="C215" s="10"/>
      <c r="D215" s="10"/>
      <c r="E215" s="10"/>
      <c r="F215" s="10"/>
      <c r="G215" s="10"/>
      <c r="H215" s="10"/>
      <c r="I215" s="10"/>
      <c r="J215" s="10"/>
      <c r="K215" s="10"/>
      <c r="L215" s="10"/>
      <c r="M215" s="67"/>
    </row>
    <row r="216" spans="1:13" ht="12.75">
      <c r="A216" s="88"/>
      <c r="B216" s="10"/>
      <c r="C216" s="10"/>
      <c r="D216" s="10"/>
      <c r="E216" s="10"/>
      <c r="F216" s="10"/>
      <c r="G216" s="10"/>
      <c r="H216" s="10"/>
      <c r="I216" s="10"/>
      <c r="J216" s="10"/>
      <c r="K216" s="10"/>
      <c r="L216" s="10"/>
      <c r="M216" s="67"/>
    </row>
    <row r="217" spans="1:13" ht="12.75">
      <c r="A217" s="88"/>
      <c r="B217" s="10"/>
      <c r="C217" s="10"/>
      <c r="D217" s="10"/>
      <c r="E217" s="10"/>
      <c r="F217" s="10"/>
      <c r="G217" s="10"/>
      <c r="H217" s="10"/>
      <c r="I217" s="10"/>
      <c r="J217" s="10"/>
      <c r="K217" s="10"/>
      <c r="L217" s="10"/>
      <c r="M217" s="67"/>
    </row>
    <row r="218" spans="1:13" ht="13.5" thickBot="1">
      <c r="A218" s="89"/>
      <c r="B218" s="90"/>
      <c r="C218" s="90"/>
      <c r="D218" s="90"/>
      <c r="E218" s="90"/>
      <c r="F218" s="90"/>
      <c r="G218" s="90"/>
      <c r="H218" s="90"/>
      <c r="I218" s="90"/>
      <c r="J218" s="90"/>
      <c r="K218" s="90"/>
      <c r="L218" s="90"/>
      <c r="M218" s="91"/>
    </row>
    <row r="219" spans="1:13" ht="18">
      <c r="A219" s="92" t="s">
        <v>25</v>
      </c>
      <c r="B219" s="93"/>
      <c r="C219" s="94"/>
      <c r="D219" s="94"/>
      <c r="E219" s="94"/>
      <c r="F219" s="94"/>
      <c r="G219" s="94"/>
      <c r="H219" s="94"/>
      <c r="I219" s="94"/>
      <c r="J219" s="94"/>
      <c r="K219" s="94"/>
      <c r="L219" s="94"/>
      <c r="M219" s="107">
        <v>134</v>
      </c>
    </row>
    <row r="220" spans="1:49" s="178" customFormat="1" ht="18.75">
      <c r="A220" s="310" t="s">
        <v>137</v>
      </c>
      <c r="B220" s="311"/>
      <c r="C220" s="311"/>
      <c r="D220" s="311"/>
      <c r="E220" s="311"/>
      <c r="F220" s="311"/>
      <c r="G220" s="311"/>
      <c r="H220" s="311"/>
      <c r="I220" s="311"/>
      <c r="J220" s="311"/>
      <c r="K220" s="311"/>
      <c r="L220" s="311"/>
      <c r="M220" s="322"/>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c r="AN220" s="253"/>
      <c r="AO220" s="253"/>
      <c r="AP220" s="253"/>
      <c r="AQ220" s="253"/>
      <c r="AR220" s="197"/>
      <c r="AS220" s="197"/>
      <c r="AT220" s="197"/>
      <c r="AU220" s="197"/>
      <c r="AV220" s="197"/>
      <c r="AW220" s="197"/>
    </row>
    <row r="221" spans="1:49" s="318" customFormat="1" ht="20.25">
      <c r="A221" s="318" t="s">
        <v>141</v>
      </c>
      <c r="B221" s="319"/>
      <c r="C221" s="319"/>
      <c r="D221" s="319"/>
      <c r="E221" s="319"/>
      <c r="F221" s="319"/>
      <c r="G221" s="319"/>
      <c r="H221" s="319"/>
      <c r="I221" s="319"/>
      <c r="J221" s="319"/>
      <c r="K221" s="319"/>
      <c r="L221" s="319"/>
      <c r="M221" s="323"/>
      <c r="N221" s="319"/>
      <c r="O221" s="319"/>
      <c r="P221" s="319"/>
      <c r="Q221" s="319"/>
      <c r="R221" s="319"/>
      <c r="S221" s="319"/>
      <c r="T221" s="319"/>
      <c r="U221" s="319"/>
      <c r="V221" s="319"/>
      <c r="W221" s="319"/>
      <c r="X221" s="319"/>
      <c r="Y221" s="319"/>
      <c r="Z221" s="319"/>
      <c r="AA221" s="319"/>
      <c r="AB221" s="319"/>
      <c r="AC221" s="319"/>
      <c r="AD221" s="319"/>
      <c r="AE221" s="319"/>
      <c r="AF221" s="319"/>
      <c r="AG221" s="319"/>
      <c r="AH221" s="319"/>
      <c r="AI221" s="319"/>
      <c r="AJ221" s="319"/>
      <c r="AK221" s="319"/>
      <c r="AL221" s="319"/>
      <c r="AM221" s="319"/>
      <c r="AN221" s="319"/>
      <c r="AO221" s="319"/>
      <c r="AP221" s="319"/>
      <c r="AQ221" s="319"/>
      <c r="AR221" s="319"/>
      <c r="AS221" s="319"/>
      <c r="AT221" s="319"/>
      <c r="AU221" s="319"/>
      <c r="AV221" s="319"/>
      <c r="AW221" s="319"/>
    </row>
    <row r="222" spans="1:49" s="316" customFormat="1" ht="18.75">
      <c r="A222" s="316" t="s">
        <v>140</v>
      </c>
      <c r="B222" s="317"/>
      <c r="C222" s="317"/>
      <c r="D222" s="317"/>
      <c r="E222" s="317"/>
      <c r="F222" s="317"/>
      <c r="G222" s="317"/>
      <c r="H222" s="317"/>
      <c r="I222" s="317"/>
      <c r="J222" s="317"/>
      <c r="K222" s="317"/>
      <c r="L222" s="317"/>
      <c r="M222" s="324"/>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row>
    <row r="223" spans="1:13" s="315" customFormat="1" ht="12.75">
      <c r="A223" s="314" t="s">
        <v>167</v>
      </c>
      <c r="M223" s="325"/>
    </row>
    <row r="224" spans="1:17" ht="19.5">
      <c r="A224" s="96"/>
      <c r="B224" s="141" t="s">
        <v>49</v>
      </c>
      <c r="C224" s="141" t="s">
        <v>50</v>
      </c>
      <c r="D224" s="141" t="s">
        <v>51</v>
      </c>
      <c r="E224" s="141" t="s">
        <v>52</v>
      </c>
      <c r="F224" s="141" t="s">
        <v>53</v>
      </c>
      <c r="G224" s="141" t="s">
        <v>54</v>
      </c>
      <c r="H224" s="141" t="s">
        <v>55</v>
      </c>
      <c r="I224" s="141" t="s">
        <v>56</v>
      </c>
      <c r="J224" s="141" t="s">
        <v>57</v>
      </c>
      <c r="K224" s="141" t="s">
        <v>58</v>
      </c>
      <c r="L224" s="141" t="s">
        <v>59</v>
      </c>
      <c r="M224" s="179" t="s">
        <v>60</v>
      </c>
      <c r="N224" s="254"/>
      <c r="O224" s="254"/>
      <c r="P224" s="254"/>
      <c r="Q224" s="254"/>
    </row>
    <row r="225" spans="1:17" ht="15.75">
      <c r="A225" s="95"/>
      <c r="B225" s="144" t="s">
        <v>12</v>
      </c>
      <c r="C225" s="144" t="s">
        <v>13</v>
      </c>
      <c r="D225" s="144" t="s">
        <v>14</v>
      </c>
      <c r="E225" s="144" t="s">
        <v>15</v>
      </c>
      <c r="F225" s="144" t="s">
        <v>16</v>
      </c>
      <c r="G225" s="144" t="s">
        <v>17</v>
      </c>
      <c r="H225" s="144" t="s">
        <v>18</v>
      </c>
      <c r="I225" s="144" t="s">
        <v>19</v>
      </c>
      <c r="J225" s="144" t="s">
        <v>20</v>
      </c>
      <c r="K225" s="144" t="s">
        <v>21</v>
      </c>
      <c r="L225" s="144" t="s">
        <v>22</v>
      </c>
      <c r="M225" s="145" t="s">
        <v>23</v>
      </c>
      <c r="N225" s="254"/>
      <c r="O225" s="254"/>
      <c r="P225" s="254"/>
      <c r="Q225" s="254"/>
    </row>
    <row r="226" spans="1:17" ht="15.75">
      <c r="A226" s="97" t="s">
        <v>105</v>
      </c>
      <c r="B226" s="98"/>
      <c r="C226" s="98"/>
      <c r="D226" s="99"/>
      <c r="E226" s="447" t="s">
        <v>106</v>
      </c>
      <c r="F226" s="447"/>
      <c r="G226" s="447"/>
      <c r="H226" s="447"/>
      <c r="I226" s="447"/>
      <c r="J226" s="447"/>
      <c r="K226" s="447"/>
      <c r="L226" s="447"/>
      <c r="M226" s="448"/>
      <c r="N226" s="254"/>
      <c r="O226" s="254"/>
      <c r="P226" s="254"/>
      <c r="Q226" s="254"/>
    </row>
    <row r="227" spans="1:17" ht="15.75">
      <c r="A227" s="100" t="s">
        <v>133</v>
      </c>
      <c r="B227" s="101"/>
      <c r="C227" s="101"/>
      <c r="D227" s="102"/>
      <c r="E227" s="102"/>
      <c r="F227" s="102"/>
      <c r="G227" s="102"/>
      <c r="H227" s="12"/>
      <c r="I227" s="164" t="s">
        <v>107</v>
      </c>
      <c r="J227" s="164"/>
      <c r="K227" s="164"/>
      <c r="L227" s="164"/>
      <c r="M227" s="165"/>
      <c r="N227" s="254"/>
      <c r="O227" s="254"/>
      <c r="P227" s="254"/>
      <c r="Q227" s="254"/>
    </row>
    <row r="228" spans="1:17" ht="12.75">
      <c r="A228" s="78" t="s">
        <v>65</v>
      </c>
      <c r="B228" s="7">
        <v>9831.11</v>
      </c>
      <c r="C228" s="112">
        <v>11989.99</v>
      </c>
      <c r="D228" s="7">
        <v>11388.89</v>
      </c>
      <c r="E228" s="7">
        <v>11966.98</v>
      </c>
      <c r="F228" s="113">
        <v>12158.62</v>
      </c>
      <c r="G228" s="113">
        <v>12006.81</v>
      </c>
      <c r="H228" s="7">
        <v>12460.47</v>
      </c>
      <c r="I228" s="112">
        <v>12521.19</v>
      </c>
      <c r="J228" s="7">
        <v>12673.02</v>
      </c>
      <c r="K228" s="7">
        <v>13800.05</v>
      </c>
      <c r="L228" s="7">
        <v>14122.93</v>
      </c>
      <c r="M228" s="114">
        <v>16459.91</v>
      </c>
      <c r="N228" s="254"/>
      <c r="O228" s="254"/>
      <c r="P228" s="254"/>
      <c r="Q228" s="254"/>
    </row>
    <row r="229" spans="1:17" ht="12.75">
      <c r="A229" s="78" t="s">
        <v>117</v>
      </c>
      <c r="B229" s="7">
        <v>11989.77</v>
      </c>
      <c r="C229" s="112">
        <v>14003</v>
      </c>
      <c r="D229" s="7">
        <v>13591.16</v>
      </c>
      <c r="E229" s="7">
        <v>12508.45</v>
      </c>
      <c r="F229" s="113">
        <v>11972.39</v>
      </c>
      <c r="G229" s="113">
        <v>12141.36</v>
      </c>
      <c r="H229" s="7">
        <v>12543.63</v>
      </c>
      <c r="I229" s="112">
        <v>12955.85</v>
      </c>
      <c r="J229" s="7">
        <v>13453.39</v>
      </c>
      <c r="K229" s="7">
        <v>13537.41</v>
      </c>
      <c r="L229" s="7">
        <v>13738.84</v>
      </c>
      <c r="M229" s="115">
        <v>18339.5</v>
      </c>
      <c r="N229" s="254"/>
      <c r="O229" s="254"/>
      <c r="P229" s="254"/>
      <c r="Q229" s="254"/>
    </row>
    <row r="230" spans="1:17" ht="12.75">
      <c r="A230" s="78" t="s">
        <v>119</v>
      </c>
      <c r="B230" s="79">
        <v>12889.72</v>
      </c>
      <c r="C230" s="79">
        <v>15673.03</v>
      </c>
      <c r="D230" s="79">
        <v>15987.17</v>
      </c>
      <c r="E230" s="79">
        <v>15570.87</v>
      </c>
      <c r="F230" s="103">
        <v>15252.02</v>
      </c>
      <c r="G230" s="103">
        <v>14836.46</v>
      </c>
      <c r="H230" s="79">
        <v>15863.06</v>
      </c>
      <c r="I230" s="103">
        <v>15369.91</v>
      </c>
      <c r="J230" s="103">
        <v>16601.97</v>
      </c>
      <c r="K230" s="103">
        <v>16987.05</v>
      </c>
      <c r="L230" s="103">
        <v>17149.61</v>
      </c>
      <c r="M230" s="109">
        <v>22323.54</v>
      </c>
      <c r="N230" s="254"/>
      <c r="O230" s="254"/>
      <c r="P230" s="254"/>
      <c r="Q230" s="254"/>
    </row>
    <row r="231" spans="1:17" ht="12.75">
      <c r="A231" s="78" t="s">
        <v>121</v>
      </c>
      <c r="B231" s="79">
        <v>11686.73</v>
      </c>
      <c r="C231" s="79">
        <v>15307.72</v>
      </c>
      <c r="D231" s="79">
        <v>15594.94</v>
      </c>
      <c r="E231" s="79">
        <v>15299.34</v>
      </c>
      <c r="F231" s="103">
        <v>15411.21</v>
      </c>
      <c r="G231" s="103">
        <v>15529.01</v>
      </c>
      <c r="H231" s="79">
        <v>15989.34</v>
      </c>
      <c r="I231" s="103">
        <v>15474.89</v>
      </c>
      <c r="J231" s="79">
        <v>17102.1</v>
      </c>
      <c r="K231" s="103"/>
      <c r="L231" s="103"/>
      <c r="M231" s="109"/>
      <c r="N231" s="254"/>
      <c r="O231" s="254"/>
      <c r="P231" s="254"/>
      <c r="Q231" s="254"/>
    </row>
    <row r="232" spans="1:17" ht="12.75">
      <c r="A232" s="28" t="s">
        <v>108</v>
      </c>
      <c r="B232" s="104"/>
      <c r="C232" s="105"/>
      <c r="D232" s="105"/>
      <c r="E232" s="105"/>
      <c r="F232" s="105"/>
      <c r="G232" s="445" t="s">
        <v>109</v>
      </c>
      <c r="H232" s="445"/>
      <c r="I232" s="445"/>
      <c r="J232" s="445"/>
      <c r="K232" s="445"/>
      <c r="L232" s="445"/>
      <c r="M232" s="446"/>
      <c r="N232" s="254"/>
      <c r="O232" s="254"/>
      <c r="P232" s="254"/>
      <c r="Q232" s="254"/>
    </row>
    <row r="233" spans="1:49" ht="15.75">
      <c r="A233" s="83" t="s">
        <v>65</v>
      </c>
      <c r="B233" s="14">
        <v>5099.05</v>
      </c>
      <c r="C233" s="9">
        <v>5882.17</v>
      </c>
      <c r="D233" s="9">
        <v>5474.69</v>
      </c>
      <c r="E233" s="14">
        <v>5665</v>
      </c>
      <c r="F233" s="15">
        <v>5713.31</v>
      </c>
      <c r="G233" s="15">
        <v>5276.71</v>
      </c>
      <c r="H233" s="9">
        <v>5534.06</v>
      </c>
      <c r="I233" s="9">
        <v>5838.56</v>
      </c>
      <c r="J233" s="14">
        <v>6184.1</v>
      </c>
      <c r="K233" s="9">
        <v>6214.09</v>
      </c>
      <c r="L233" s="9">
        <v>5940.79</v>
      </c>
      <c r="M233" s="66">
        <v>6487.29</v>
      </c>
      <c r="N233" s="255"/>
      <c r="O233" s="256"/>
      <c r="P233" s="256"/>
      <c r="Q233" s="256"/>
      <c r="R233" s="257"/>
      <c r="S233" s="258"/>
      <c r="T233" s="258"/>
      <c r="U233" s="258"/>
      <c r="V233" s="258"/>
      <c r="W233" s="258"/>
      <c r="X233" s="258"/>
      <c r="Y233" s="258"/>
      <c r="Z233" s="257"/>
      <c r="AA233" s="258"/>
      <c r="AB233" s="258"/>
      <c r="AC233" s="258"/>
      <c r="AD233" s="257"/>
      <c r="AE233" s="258"/>
      <c r="AF233" s="258"/>
      <c r="AG233" s="258"/>
      <c r="AH233" s="258"/>
      <c r="AI233" s="258"/>
      <c r="AJ233" s="258"/>
      <c r="AK233" s="258"/>
      <c r="AL233" s="257"/>
      <c r="AM233" s="258"/>
      <c r="AN233" s="258"/>
      <c r="AO233" s="258"/>
      <c r="AP233" s="257"/>
      <c r="AQ233" s="258"/>
      <c r="AR233" s="6"/>
      <c r="AS233" s="6"/>
      <c r="AT233" s="6"/>
      <c r="AU233" s="6"/>
      <c r="AV233" s="6"/>
      <c r="AW233" s="6"/>
    </row>
    <row r="234" spans="1:46" ht="12.75">
      <c r="A234" s="83" t="s">
        <v>117</v>
      </c>
      <c r="B234" s="14">
        <v>5973.82</v>
      </c>
      <c r="C234" s="9">
        <v>6542.91</v>
      </c>
      <c r="D234" s="9">
        <v>5877.17</v>
      </c>
      <c r="E234" s="14">
        <v>4682.14</v>
      </c>
      <c r="F234" s="15">
        <v>4660.06</v>
      </c>
      <c r="G234" s="15">
        <v>4431.73</v>
      </c>
      <c r="H234" s="9">
        <v>4782.94</v>
      </c>
      <c r="I234" s="9">
        <v>4765.27</v>
      </c>
      <c r="J234" s="14">
        <v>5130.63</v>
      </c>
      <c r="K234" s="14">
        <v>4855.5</v>
      </c>
      <c r="L234" s="9">
        <v>4859.88</v>
      </c>
      <c r="M234" s="116">
        <v>5492.8</v>
      </c>
      <c r="N234" s="259"/>
      <c r="O234" s="260"/>
      <c r="P234" s="260"/>
      <c r="Q234" s="259"/>
      <c r="R234" s="261"/>
      <c r="S234" s="261"/>
      <c r="T234" s="262"/>
      <c r="U234" s="262"/>
      <c r="V234" s="263"/>
      <c r="W234" s="262"/>
      <c r="X234" s="262"/>
      <c r="Y234" s="262"/>
      <c r="Z234" s="263"/>
      <c r="AA234" s="262"/>
      <c r="AB234" s="262"/>
      <c r="AC234" s="263"/>
      <c r="AD234" s="261"/>
      <c r="AE234" s="261"/>
      <c r="AF234" s="262"/>
      <c r="AG234" s="262"/>
      <c r="AH234" s="263"/>
      <c r="AI234" s="263"/>
      <c r="AJ234" s="262"/>
      <c r="AK234" s="263"/>
      <c r="AL234" s="245"/>
      <c r="AM234" s="245"/>
      <c r="AN234" s="264"/>
      <c r="AO234" s="260"/>
      <c r="AP234" s="260"/>
      <c r="AQ234" s="260"/>
      <c r="AR234" s="10"/>
      <c r="AS234" s="10"/>
      <c r="AT234" s="10"/>
    </row>
    <row r="235" spans="1:27" ht="12.75">
      <c r="A235" s="83" t="s">
        <v>119</v>
      </c>
      <c r="B235" s="9">
        <v>5070.11</v>
      </c>
      <c r="C235" s="9">
        <v>5531.23</v>
      </c>
      <c r="D235" s="8">
        <v>5846.08</v>
      </c>
      <c r="E235" s="9">
        <v>5429.51</v>
      </c>
      <c r="F235" s="9">
        <v>5712.23</v>
      </c>
      <c r="G235" s="9">
        <v>5138.94</v>
      </c>
      <c r="H235" s="10">
        <v>4977.88</v>
      </c>
      <c r="I235" s="10">
        <v>5560.33</v>
      </c>
      <c r="J235" s="10">
        <v>5675.23</v>
      </c>
      <c r="K235" s="10">
        <v>5531.45</v>
      </c>
      <c r="L235" s="130">
        <v>5512.2</v>
      </c>
      <c r="M235" s="67">
        <v>6093.99</v>
      </c>
      <c r="N235" s="254"/>
      <c r="O235" s="265"/>
      <c r="P235" s="265"/>
      <c r="Q235" s="265"/>
      <c r="R235" s="223"/>
      <c r="S235" s="266"/>
      <c r="T235" s="223"/>
      <c r="U235" s="223"/>
      <c r="V235" s="266"/>
      <c r="W235" s="267"/>
      <c r="X235" s="267"/>
      <c r="Y235" s="223"/>
      <c r="Z235" s="223"/>
      <c r="AA235" s="266"/>
    </row>
    <row r="236" spans="1:27" ht="12.75">
      <c r="A236" s="83" t="s">
        <v>121</v>
      </c>
      <c r="B236" s="111">
        <v>5196.14</v>
      </c>
      <c r="C236" s="8">
        <v>6179.6</v>
      </c>
      <c r="D236" s="8">
        <v>5953.77</v>
      </c>
      <c r="E236" s="9">
        <v>5765.97</v>
      </c>
      <c r="F236" s="9">
        <v>5889.41</v>
      </c>
      <c r="G236" s="9">
        <v>5359.64</v>
      </c>
      <c r="H236" s="10">
        <v>5655.81</v>
      </c>
      <c r="I236" s="10">
        <v>5763.61</v>
      </c>
      <c r="J236" s="10">
        <v>6059.15</v>
      </c>
      <c r="K236" s="10"/>
      <c r="L236" s="130"/>
      <c r="M236" s="67"/>
      <c r="N236" s="254"/>
      <c r="O236" s="254"/>
      <c r="P236" s="268"/>
      <c r="Q236" s="268"/>
      <c r="R236" s="269"/>
      <c r="S236" s="270"/>
      <c r="T236" s="270"/>
      <c r="U236" s="270"/>
      <c r="V236" s="270"/>
      <c r="W236" s="267"/>
      <c r="X236" s="267"/>
      <c r="Y236" s="223"/>
      <c r="Z236" s="223"/>
      <c r="AA236" s="266"/>
    </row>
    <row r="237" spans="1:27" ht="12.75">
      <c r="A237" s="28" t="s">
        <v>110</v>
      </c>
      <c r="B237" s="105"/>
      <c r="C237" s="105"/>
      <c r="D237" s="105"/>
      <c r="E237" s="105"/>
      <c r="F237" s="105"/>
      <c r="G237" s="105"/>
      <c r="H237" s="105"/>
      <c r="I237" s="445" t="s">
        <v>111</v>
      </c>
      <c r="J237" s="445"/>
      <c r="K237" s="445"/>
      <c r="L237" s="445"/>
      <c r="M237" s="446"/>
      <c r="N237" s="254"/>
      <c r="O237" s="254"/>
      <c r="P237" s="268"/>
      <c r="Q237" s="268"/>
      <c r="R237" s="269"/>
      <c r="S237" s="270"/>
      <c r="T237" s="270"/>
      <c r="U237" s="270"/>
      <c r="V237" s="270"/>
      <c r="W237" s="267"/>
      <c r="X237" s="267"/>
      <c r="Y237" s="223"/>
      <c r="Z237" s="223"/>
      <c r="AA237" s="266"/>
    </row>
    <row r="238" spans="1:27" ht="12.75">
      <c r="A238" s="83" t="s">
        <v>65</v>
      </c>
      <c r="B238" s="111">
        <v>81.18</v>
      </c>
      <c r="C238" s="111">
        <v>100.87</v>
      </c>
      <c r="D238" s="111">
        <v>90.33</v>
      </c>
      <c r="E238" s="111">
        <v>95.56</v>
      </c>
      <c r="F238" s="15">
        <v>91.77</v>
      </c>
      <c r="G238" s="15">
        <v>101.31</v>
      </c>
      <c r="H238" s="9">
        <v>117.95</v>
      </c>
      <c r="I238" s="9">
        <v>117.42</v>
      </c>
      <c r="J238" s="9">
        <v>124.99</v>
      </c>
      <c r="K238" s="9">
        <v>97.27</v>
      </c>
      <c r="L238" s="9">
        <v>127.68</v>
      </c>
      <c r="M238" s="66">
        <v>151</v>
      </c>
      <c r="N238" s="254"/>
      <c r="O238" s="254"/>
      <c r="P238" s="265"/>
      <c r="Q238" s="265"/>
      <c r="R238" s="223"/>
      <c r="S238" s="270"/>
      <c r="T238" s="270"/>
      <c r="U238" s="270"/>
      <c r="V238" s="270"/>
      <c r="W238" s="267"/>
      <c r="X238" s="267"/>
      <c r="Y238" s="223"/>
      <c r="Z238" s="223"/>
      <c r="AA238" s="266"/>
    </row>
    <row r="239" spans="1:17" ht="12.75">
      <c r="A239" s="83" t="s">
        <v>117</v>
      </c>
      <c r="B239" s="111">
        <v>99.13</v>
      </c>
      <c r="C239" s="111">
        <v>124.42</v>
      </c>
      <c r="D239" s="111">
        <v>118.19</v>
      </c>
      <c r="E239" s="111">
        <v>113.34</v>
      </c>
      <c r="F239" s="15">
        <v>109</v>
      </c>
      <c r="G239" s="117">
        <v>148.8</v>
      </c>
      <c r="H239" s="9">
        <v>133.63</v>
      </c>
      <c r="I239" s="9">
        <v>124.34</v>
      </c>
      <c r="J239" s="9">
        <v>111.42</v>
      </c>
      <c r="K239" s="9">
        <v>136.44</v>
      </c>
      <c r="L239" s="14">
        <v>133.6</v>
      </c>
      <c r="M239" s="66">
        <v>165.95</v>
      </c>
      <c r="N239" s="254"/>
      <c r="O239" s="254"/>
      <c r="P239" s="254"/>
      <c r="Q239" s="254"/>
    </row>
    <row r="240" spans="1:17" ht="12.75">
      <c r="A240" s="83" t="s">
        <v>119</v>
      </c>
      <c r="B240" s="9">
        <v>114.41</v>
      </c>
      <c r="C240" s="9">
        <v>113.14</v>
      </c>
      <c r="D240" s="8">
        <v>154.74</v>
      </c>
      <c r="E240" s="9">
        <v>122.47</v>
      </c>
      <c r="F240" s="9">
        <v>121.02</v>
      </c>
      <c r="G240" s="14">
        <v>117.6</v>
      </c>
      <c r="H240" s="9">
        <v>121.55</v>
      </c>
      <c r="I240" s="9">
        <v>128.72</v>
      </c>
      <c r="J240" s="9">
        <v>116.23</v>
      </c>
      <c r="K240" s="9">
        <v>140.43</v>
      </c>
      <c r="L240" s="9">
        <v>141.29</v>
      </c>
      <c r="M240" s="66">
        <v>139.36</v>
      </c>
      <c r="N240" s="254"/>
      <c r="O240" s="315"/>
      <c r="P240" s="315"/>
      <c r="Q240" s="315"/>
    </row>
    <row r="241" spans="1:17" ht="12.75">
      <c r="A241" s="83" t="s">
        <v>121</v>
      </c>
      <c r="B241" s="8">
        <v>90.12</v>
      </c>
      <c r="C241" s="8">
        <v>119.43</v>
      </c>
      <c r="D241" s="8">
        <v>98.52</v>
      </c>
      <c r="E241" s="9">
        <v>113.64</v>
      </c>
      <c r="F241" s="9">
        <v>119.64</v>
      </c>
      <c r="G241" s="14">
        <v>125.01</v>
      </c>
      <c r="H241" s="9">
        <v>157.35</v>
      </c>
      <c r="I241" s="9">
        <v>125.09</v>
      </c>
      <c r="J241" s="9">
        <v>126.95</v>
      </c>
      <c r="K241" s="9"/>
      <c r="L241" s="9"/>
      <c r="M241" s="66"/>
      <c r="N241" s="254"/>
      <c r="O241" s="254"/>
      <c r="P241" s="254"/>
      <c r="Q241" s="254"/>
    </row>
    <row r="242" spans="1:17" ht="12.75">
      <c r="A242" s="28" t="s">
        <v>126</v>
      </c>
      <c r="B242" s="106"/>
      <c r="C242" s="105"/>
      <c r="D242" s="105"/>
      <c r="E242" s="105"/>
      <c r="F242" s="105"/>
      <c r="G242" s="105"/>
      <c r="H242" s="445" t="s">
        <v>112</v>
      </c>
      <c r="I242" s="445"/>
      <c r="J242" s="445"/>
      <c r="K242" s="445"/>
      <c r="L242" s="445"/>
      <c r="M242" s="446"/>
      <c r="N242" s="254"/>
      <c r="O242" s="254"/>
      <c r="P242" s="254"/>
      <c r="Q242" s="254"/>
    </row>
    <row r="243" spans="1:22" ht="12.75">
      <c r="A243" s="83" t="s">
        <v>65</v>
      </c>
      <c r="B243" s="111">
        <v>41.29</v>
      </c>
      <c r="C243" s="111">
        <v>75.44</v>
      </c>
      <c r="D243" s="111">
        <v>80.09</v>
      </c>
      <c r="E243" s="111">
        <v>73</v>
      </c>
      <c r="F243" s="15">
        <v>77.36</v>
      </c>
      <c r="G243" s="15">
        <v>92.87</v>
      </c>
      <c r="H243" s="9">
        <v>88.18</v>
      </c>
      <c r="I243" s="9">
        <v>65.17</v>
      </c>
      <c r="J243" s="9">
        <v>79.89</v>
      </c>
      <c r="K243" s="9">
        <v>82.32</v>
      </c>
      <c r="L243" s="9">
        <v>92.95</v>
      </c>
      <c r="M243" s="66">
        <v>91.28</v>
      </c>
      <c r="N243" s="254"/>
      <c r="O243" s="254"/>
      <c r="P243" s="254"/>
      <c r="Q243" s="254"/>
      <c r="T243" s="269"/>
      <c r="U243" s="269"/>
      <c r="V243" s="269"/>
    </row>
    <row r="244" spans="1:22" ht="12.75">
      <c r="A244" s="83" t="s">
        <v>117</v>
      </c>
      <c r="B244" s="111">
        <v>45.41</v>
      </c>
      <c r="C244" s="111">
        <v>79.44</v>
      </c>
      <c r="D244" s="111">
        <v>96.6</v>
      </c>
      <c r="E244" s="111">
        <v>87.62</v>
      </c>
      <c r="F244" s="15">
        <v>87.58</v>
      </c>
      <c r="G244" s="15">
        <v>86.66</v>
      </c>
      <c r="H244" s="9">
        <v>96.16</v>
      </c>
      <c r="I244" s="9">
        <v>99.65</v>
      </c>
      <c r="J244" s="9">
        <v>103.82</v>
      </c>
      <c r="K244" s="9">
        <v>94.94</v>
      </c>
      <c r="L244" s="9">
        <v>91.01</v>
      </c>
      <c r="M244" s="66">
        <v>146.47</v>
      </c>
      <c r="N244" s="254"/>
      <c r="O244" s="254"/>
      <c r="P244" s="254"/>
      <c r="Q244" s="254"/>
      <c r="T244" s="223"/>
      <c r="U244" s="223"/>
      <c r="V244" s="223"/>
    </row>
    <row r="245" spans="1:17" ht="12.75">
      <c r="A245" s="83" t="s">
        <v>119</v>
      </c>
      <c r="B245" s="9">
        <v>70.03</v>
      </c>
      <c r="C245" s="9">
        <v>113.22</v>
      </c>
      <c r="D245" s="8">
        <v>114.21</v>
      </c>
      <c r="E245" s="9">
        <v>111.72</v>
      </c>
      <c r="F245" s="9">
        <v>91.83</v>
      </c>
      <c r="G245" s="9">
        <v>113.25</v>
      </c>
      <c r="H245" s="9">
        <v>124.61</v>
      </c>
      <c r="I245" s="9">
        <v>114.43</v>
      </c>
      <c r="J245" s="9">
        <v>120.26</v>
      </c>
      <c r="K245" s="14">
        <v>111.9</v>
      </c>
      <c r="L245" s="9">
        <v>117.25</v>
      </c>
      <c r="M245" s="66">
        <v>154.99</v>
      </c>
      <c r="N245" s="254"/>
      <c r="O245" s="254"/>
      <c r="P245" s="254"/>
      <c r="Q245" s="254"/>
    </row>
    <row r="246" spans="1:17" ht="12.75">
      <c r="A246" s="83" t="s">
        <v>121</v>
      </c>
      <c r="B246" s="8">
        <v>80.61</v>
      </c>
      <c r="C246" s="8">
        <v>113.85</v>
      </c>
      <c r="D246" s="8">
        <v>149.28</v>
      </c>
      <c r="E246" s="9">
        <v>135.98</v>
      </c>
      <c r="F246" s="9">
        <v>90.37</v>
      </c>
      <c r="G246" s="9">
        <v>99.99</v>
      </c>
      <c r="H246" s="9">
        <v>114.68</v>
      </c>
      <c r="I246" s="9">
        <v>120.35</v>
      </c>
      <c r="J246" s="9">
        <v>132.42</v>
      </c>
      <c r="K246" s="14"/>
      <c r="L246" s="9"/>
      <c r="M246" s="66"/>
      <c r="N246" s="254"/>
      <c r="O246" s="254"/>
      <c r="P246" s="254"/>
      <c r="Q246" s="254"/>
    </row>
    <row r="247" spans="1:17" ht="12.75">
      <c r="A247" s="28" t="s">
        <v>127</v>
      </c>
      <c r="B247" s="106"/>
      <c r="C247" s="106"/>
      <c r="D247" s="105"/>
      <c r="E247" s="105"/>
      <c r="F247" s="105"/>
      <c r="G247" s="445" t="s">
        <v>113</v>
      </c>
      <c r="H247" s="445"/>
      <c r="I247" s="445"/>
      <c r="J247" s="445"/>
      <c r="K247" s="445"/>
      <c r="L247" s="445"/>
      <c r="M247" s="446"/>
      <c r="N247" s="254"/>
      <c r="O247" s="254"/>
      <c r="P247" s="254"/>
      <c r="Q247" s="254"/>
    </row>
    <row r="248" spans="1:17" ht="12.75">
      <c r="A248" s="83" t="s">
        <v>65</v>
      </c>
      <c r="B248" s="111">
        <v>1303.13</v>
      </c>
      <c r="C248" s="111">
        <v>1287.79</v>
      </c>
      <c r="D248" s="111">
        <v>1069.92</v>
      </c>
      <c r="E248" s="111">
        <v>1418.05</v>
      </c>
      <c r="F248" s="15">
        <v>1428.53</v>
      </c>
      <c r="G248" s="15">
        <v>1372.98</v>
      </c>
      <c r="H248" s="9">
        <v>1531.42</v>
      </c>
      <c r="I248" s="9">
        <v>1621.75</v>
      </c>
      <c r="J248" s="14">
        <v>726.1</v>
      </c>
      <c r="K248" s="9">
        <v>1341.22</v>
      </c>
      <c r="L248" s="9">
        <v>1553.83</v>
      </c>
      <c r="M248" s="66">
        <v>793.45</v>
      </c>
      <c r="N248" s="254"/>
      <c r="O248" s="254"/>
      <c r="P248" s="254"/>
      <c r="Q248" s="254"/>
    </row>
    <row r="249" spans="1:46" ht="12.75">
      <c r="A249" s="83" t="s">
        <v>117</v>
      </c>
      <c r="B249" s="111">
        <v>1552.83</v>
      </c>
      <c r="C249" s="111">
        <v>1609.91</v>
      </c>
      <c r="D249" s="111">
        <v>1536.4</v>
      </c>
      <c r="E249" s="111">
        <v>1553.45</v>
      </c>
      <c r="F249" s="15">
        <v>1208.23</v>
      </c>
      <c r="G249" s="15">
        <v>1348.41</v>
      </c>
      <c r="H249" s="9">
        <v>1565.4</v>
      </c>
      <c r="I249" s="9">
        <v>1773.63</v>
      </c>
      <c r="J249" s="14">
        <v>1239.95</v>
      </c>
      <c r="K249" s="9">
        <v>1417.45</v>
      </c>
      <c r="L249" s="9">
        <v>1298.44</v>
      </c>
      <c r="M249" s="66">
        <v>1310.58</v>
      </c>
      <c r="N249" s="271"/>
      <c r="O249" s="271"/>
      <c r="P249" s="271"/>
      <c r="Q249" s="271"/>
      <c r="R249" s="261"/>
      <c r="S249" s="261"/>
      <c r="T249" s="262"/>
      <c r="U249" s="262"/>
      <c r="V249" s="263"/>
      <c r="W249" s="262"/>
      <c r="X249" s="262"/>
      <c r="Y249" s="262"/>
      <c r="Z249" s="272"/>
      <c r="AA249" s="272"/>
      <c r="AB249" s="272"/>
      <c r="AC249" s="272"/>
      <c r="AD249" s="261"/>
      <c r="AE249" s="261"/>
      <c r="AF249" s="262"/>
      <c r="AG249" s="262"/>
      <c r="AH249" s="263"/>
      <c r="AI249" s="262"/>
      <c r="AJ249" s="262"/>
      <c r="AK249" s="262"/>
      <c r="AL249" s="245"/>
      <c r="AM249" s="273"/>
      <c r="AN249" s="264"/>
      <c r="AO249" s="260"/>
      <c r="AP249" s="259"/>
      <c r="AQ249" s="259"/>
      <c r="AR249" s="9"/>
      <c r="AS249" s="14"/>
      <c r="AT249" s="9"/>
    </row>
    <row r="250" spans="1:17" ht="12.75">
      <c r="A250" s="83" t="s">
        <v>119</v>
      </c>
      <c r="B250" s="10">
        <v>1630.31</v>
      </c>
      <c r="C250" s="14">
        <v>1925.6</v>
      </c>
      <c r="D250" s="8">
        <v>1709.96</v>
      </c>
      <c r="E250" s="9">
        <v>1685.59</v>
      </c>
      <c r="F250" s="14">
        <v>1334.9</v>
      </c>
      <c r="G250" s="14">
        <v>1327.2</v>
      </c>
      <c r="H250" s="9">
        <v>1629.83</v>
      </c>
      <c r="I250" s="14">
        <v>1607.6</v>
      </c>
      <c r="J250" s="9">
        <v>1803.87</v>
      </c>
      <c r="K250" s="9">
        <v>1800.18</v>
      </c>
      <c r="L250" s="14">
        <v>1792.9</v>
      </c>
      <c r="M250" s="66">
        <v>1643.54</v>
      </c>
      <c r="N250" s="254"/>
      <c r="O250" s="254"/>
      <c r="P250" s="254"/>
      <c r="Q250" s="254"/>
    </row>
    <row r="251" spans="1:17" ht="12.75">
      <c r="A251" s="83" t="s">
        <v>121</v>
      </c>
      <c r="B251" s="8">
        <v>1166.73</v>
      </c>
      <c r="C251" s="8">
        <v>1339.06</v>
      </c>
      <c r="D251" s="8">
        <v>1395.94</v>
      </c>
      <c r="E251" s="14">
        <v>1472.7</v>
      </c>
      <c r="F251" s="14">
        <v>1337.56</v>
      </c>
      <c r="G251" s="14">
        <v>1628.14</v>
      </c>
      <c r="H251" s="9">
        <v>1582.41</v>
      </c>
      <c r="I251" s="14">
        <v>1559.23</v>
      </c>
      <c r="J251" s="14">
        <v>1707.6</v>
      </c>
      <c r="K251" s="9"/>
      <c r="L251" s="14"/>
      <c r="M251" s="66"/>
      <c r="N251" s="254"/>
      <c r="O251" s="254"/>
      <c r="P251" s="254"/>
      <c r="Q251" s="254"/>
    </row>
    <row r="252" spans="1:17" ht="12.75">
      <c r="A252" s="28" t="s">
        <v>128</v>
      </c>
      <c r="B252" s="106"/>
      <c r="C252" s="105"/>
      <c r="D252" s="105"/>
      <c r="E252" s="105"/>
      <c r="F252" s="105"/>
      <c r="G252" s="445" t="s">
        <v>114</v>
      </c>
      <c r="H252" s="445"/>
      <c r="I252" s="445"/>
      <c r="J252" s="445"/>
      <c r="K252" s="445"/>
      <c r="L252" s="445"/>
      <c r="M252" s="446"/>
      <c r="N252" s="254"/>
      <c r="O252" s="254"/>
      <c r="P252" s="254"/>
      <c r="Q252" s="254"/>
    </row>
    <row r="253" spans="1:17" ht="12.75">
      <c r="A253" s="83" t="s">
        <v>65</v>
      </c>
      <c r="B253" s="111">
        <v>27.85</v>
      </c>
      <c r="C253" s="111">
        <v>37.18</v>
      </c>
      <c r="D253" s="111">
        <v>44.86</v>
      </c>
      <c r="E253" s="111">
        <v>49.99</v>
      </c>
      <c r="F253" s="15">
        <v>55.31</v>
      </c>
      <c r="G253" s="9">
        <v>58.76</v>
      </c>
      <c r="H253" s="9">
        <v>59.11</v>
      </c>
      <c r="I253" s="14">
        <v>57.33</v>
      </c>
      <c r="J253" s="9">
        <v>64.26</v>
      </c>
      <c r="K253" s="9">
        <v>66.54</v>
      </c>
      <c r="L253" s="9">
        <v>63.5</v>
      </c>
      <c r="M253" s="66">
        <v>104.75</v>
      </c>
      <c r="N253" s="254"/>
      <c r="O253" s="254"/>
      <c r="P253" s="254"/>
      <c r="Q253" s="254"/>
    </row>
    <row r="254" spans="1:17" ht="12.75">
      <c r="A254" s="83" t="s">
        <v>117</v>
      </c>
      <c r="B254" s="111">
        <v>44.22</v>
      </c>
      <c r="C254" s="111">
        <v>61.74</v>
      </c>
      <c r="D254" s="111">
        <v>72.77</v>
      </c>
      <c r="E254" s="111">
        <v>73.16</v>
      </c>
      <c r="F254" s="117">
        <v>71</v>
      </c>
      <c r="G254" s="9">
        <v>80.59</v>
      </c>
      <c r="H254" s="9">
        <v>69.32</v>
      </c>
      <c r="I254" s="14">
        <v>72.28</v>
      </c>
      <c r="J254" s="9">
        <v>89.14</v>
      </c>
      <c r="K254" s="9">
        <v>86.45</v>
      </c>
      <c r="L254" s="9">
        <v>82.27</v>
      </c>
      <c r="M254" s="66">
        <v>129.09</v>
      </c>
      <c r="N254" s="254"/>
      <c r="O254" s="254"/>
      <c r="P254" s="254"/>
      <c r="Q254" s="254"/>
    </row>
    <row r="255" spans="1:17" ht="12.75">
      <c r="A255" s="83" t="s">
        <v>119</v>
      </c>
      <c r="B255" s="9">
        <v>61.81</v>
      </c>
      <c r="C255" s="9">
        <v>87.12</v>
      </c>
      <c r="D255" s="8">
        <v>105.14</v>
      </c>
      <c r="E255" s="9">
        <v>103.73</v>
      </c>
      <c r="F255" s="9">
        <v>100.72</v>
      </c>
      <c r="G255" s="9">
        <v>105.16</v>
      </c>
      <c r="H255" s="9">
        <v>106.86</v>
      </c>
      <c r="I255" s="14">
        <v>100</v>
      </c>
      <c r="J255" s="9">
        <v>120.08</v>
      </c>
      <c r="K255" s="9">
        <v>116.38</v>
      </c>
      <c r="L255" s="9">
        <v>111.79</v>
      </c>
      <c r="M255" s="66">
        <v>160.14</v>
      </c>
      <c r="N255" s="254"/>
      <c r="O255" s="254"/>
      <c r="P255" s="254"/>
      <c r="Q255" s="254"/>
    </row>
    <row r="256" spans="1:17" ht="12.75">
      <c r="A256" s="86" t="s">
        <v>121</v>
      </c>
      <c r="B256" s="163">
        <v>70.37</v>
      </c>
      <c r="C256" s="163">
        <v>95.52</v>
      </c>
      <c r="D256" s="163">
        <v>105.52</v>
      </c>
      <c r="E256" s="157">
        <v>107.5</v>
      </c>
      <c r="F256" s="157">
        <v>106.1</v>
      </c>
      <c r="G256" s="13">
        <v>114.62</v>
      </c>
      <c r="H256" s="13">
        <v>113.45</v>
      </c>
      <c r="I256" s="157">
        <v>105.37</v>
      </c>
      <c r="J256" s="13">
        <v>132.17</v>
      </c>
      <c r="K256" s="13"/>
      <c r="L256" s="13"/>
      <c r="M256" s="110"/>
      <c r="N256" s="254"/>
      <c r="O256" s="254"/>
      <c r="P256" s="254"/>
      <c r="Q256" s="254"/>
    </row>
    <row r="257" spans="1:26" ht="12.75">
      <c r="A257" s="83"/>
      <c r="B257" s="14"/>
      <c r="C257" s="10"/>
      <c r="D257" s="10"/>
      <c r="E257" s="10"/>
      <c r="F257" s="10"/>
      <c r="G257" s="10"/>
      <c r="H257" s="10"/>
      <c r="I257" s="10"/>
      <c r="J257" s="10"/>
      <c r="K257" s="10"/>
      <c r="L257" s="10"/>
      <c r="M257" s="67" t="s">
        <v>115</v>
      </c>
      <c r="N257" s="254"/>
      <c r="O257" s="274" t="s">
        <v>21</v>
      </c>
      <c r="P257" s="274" t="s">
        <v>22</v>
      </c>
      <c r="Q257" s="275" t="s">
        <v>146</v>
      </c>
      <c r="R257" s="275" t="s">
        <v>12</v>
      </c>
      <c r="S257" s="275" t="s">
        <v>13</v>
      </c>
      <c r="T257" s="275" t="s">
        <v>147</v>
      </c>
      <c r="U257" s="275" t="s">
        <v>148</v>
      </c>
      <c r="V257" s="275" t="s">
        <v>16</v>
      </c>
      <c r="W257" s="275" t="s">
        <v>149</v>
      </c>
      <c r="X257" s="275" t="s">
        <v>18</v>
      </c>
      <c r="Y257" s="275" t="s">
        <v>19</v>
      </c>
      <c r="Z257" s="275" t="s">
        <v>20</v>
      </c>
    </row>
    <row r="258" spans="1:26" ht="15.75">
      <c r="A258" s="154"/>
      <c r="B258" s="156"/>
      <c r="C258" s="156"/>
      <c r="D258" s="156"/>
      <c r="E258" s="156"/>
      <c r="F258" s="156"/>
      <c r="G258" s="156"/>
      <c r="H258" s="162"/>
      <c r="I258" s="166"/>
      <c r="J258" s="166"/>
      <c r="K258" s="166"/>
      <c r="L258" s="166"/>
      <c r="M258" s="167"/>
      <c r="N258" s="254">
        <v>2010</v>
      </c>
      <c r="O258" s="274"/>
      <c r="P258" s="274"/>
      <c r="Q258" s="274"/>
      <c r="R258" s="276">
        <v>5099.05</v>
      </c>
      <c r="S258" s="277">
        <v>5882.17</v>
      </c>
      <c r="T258" s="277">
        <v>5474.69</v>
      </c>
      <c r="U258" s="276">
        <v>5665</v>
      </c>
      <c r="V258" s="278">
        <v>5713.31</v>
      </c>
      <c r="W258" s="278">
        <v>5276.71</v>
      </c>
      <c r="X258" s="277">
        <v>5534.06</v>
      </c>
      <c r="Y258" s="277">
        <v>5838.56</v>
      </c>
      <c r="Z258" s="276">
        <v>6184.1</v>
      </c>
    </row>
    <row r="259" spans="1:26" ht="12.75">
      <c r="A259" s="88"/>
      <c r="B259" s="10"/>
      <c r="C259" s="10"/>
      <c r="D259" s="10"/>
      <c r="E259" s="10"/>
      <c r="F259" s="10"/>
      <c r="G259" s="10"/>
      <c r="H259" s="10"/>
      <c r="I259" s="10"/>
      <c r="J259" s="10"/>
      <c r="K259" s="10"/>
      <c r="L259" s="68"/>
      <c r="M259" s="67"/>
      <c r="N259" s="220">
        <v>2011</v>
      </c>
      <c r="O259" s="279">
        <v>6214.09</v>
      </c>
      <c r="P259" s="279">
        <v>5940.79</v>
      </c>
      <c r="Q259" s="279">
        <v>6487.29</v>
      </c>
      <c r="R259" s="280">
        <v>5973.82</v>
      </c>
      <c r="S259" s="279">
        <v>6542.91</v>
      </c>
      <c r="T259" s="279">
        <v>5877.17</v>
      </c>
      <c r="U259" s="280">
        <v>4682.14</v>
      </c>
      <c r="V259" s="281">
        <v>4660.06</v>
      </c>
      <c r="W259" s="281">
        <v>4431.73</v>
      </c>
      <c r="X259" s="279">
        <v>4782.94</v>
      </c>
      <c r="Y259" s="279">
        <v>4765.27</v>
      </c>
      <c r="Z259" s="280">
        <v>5130.63</v>
      </c>
    </row>
    <row r="260" spans="1:26" ht="12.75">
      <c r="A260" s="88"/>
      <c r="B260" s="10"/>
      <c r="C260" s="10"/>
      <c r="D260" s="10"/>
      <c r="E260" s="10"/>
      <c r="F260" s="10"/>
      <c r="G260" s="10"/>
      <c r="H260" s="10"/>
      <c r="I260" s="10"/>
      <c r="J260" s="10"/>
      <c r="K260" s="10"/>
      <c r="L260" s="10"/>
      <c r="M260" s="67"/>
      <c r="N260" s="254">
        <v>2012</v>
      </c>
      <c r="O260" s="280">
        <v>4855.5</v>
      </c>
      <c r="P260" s="280">
        <v>4859.88</v>
      </c>
      <c r="Q260" s="280">
        <v>5492.8</v>
      </c>
      <c r="R260" s="282">
        <v>5070.11</v>
      </c>
      <c r="S260" s="282">
        <v>5531.23</v>
      </c>
      <c r="T260" s="276">
        <v>5846.08</v>
      </c>
      <c r="U260" s="276">
        <v>5429.51</v>
      </c>
      <c r="V260" s="276">
        <v>5712.23</v>
      </c>
      <c r="W260" s="276">
        <v>5138.94</v>
      </c>
      <c r="X260" s="283">
        <v>4977.88</v>
      </c>
      <c r="Y260" s="283">
        <v>5560.33</v>
      </c>
      <c r="Z260" s="283">
        <v>5675.23</v>
      </c>
    </row>
    <row r="261" spans="1:26" ht="12.75">
      <c r="A261" s="88"/>
      <c r="B261" s="10"/>
      <c r="C261" s="10"/>
      <c r="D261" s="10"/>
      <c r="E261" s="10"/>
      <c r="F261" s="10"/>
      <c r="G261" s="10"/>
      <c r="H261" s="10"/>
      <c r="I261" s="10"/>
      <c r="J261" s="10"/>
      <c r="K261" s="10"/>
      <c r="L261" s="10"/>
      <c r="M261" s="67"/>
      <c r="N261" s="284">
        <v>2013</v>
      </c>
      <c r="O261" s="285">
        <v>5531.45</v>
      </c>
      <c r="P261" s="283">
        <v>5512.2</v>
      </c>
      <c r="Q261" s="285">
        <v>6093.99</v>
      </c>
      <c r="R261" s="339">
        <v>5196.14</v>
      </c>
      <c r="S261" s="36">
        <v>6179.6</v>
      </c>
      <c r="T261" s="36">
        <v>5953.77</v>
      </c>
      <c r="U261" s="36">
        <v>5765.97</v>
      </c>
      <c r="V261" s="36">
        <v>5889.41</v>
      </c>
      <c r="W261" s="36">
        <v>5359.64</v>
      </c>
      <c r="X261" s="332">
        <v>5655.81</v>
      </c>
      <c r="Y261" s="332">
        <v>5763.61</v>
      </c>
      <c r="Z261" s="332">
        <v>6059.15</v>
      </c>
    </row>
    <row r="262" spans="1:17" ht="12.75">
      <c r="A262" s="88"/>
      <c r="B262" s="10"/>
      <c r="C262" s="10"/>
      <c r="D262" s="10"/>
      <c r="E262" s="10"/>
      <c r="F262" s="10"/>
      <c r="G262" s="10"/>
      <c r="H262" s="10"/>
      <c r="I262" s="10"/>
      <c r="J262" s="10"/>
      <c r="K262" s="10"/>
      <c r="L262" s="1"/>
      <c r="M262" s="67"/>
      <c r="N262" s="254"/>
      <c r="O262" s="254"/>
      <c r="P262" s="254"/>
      <c r="Q262" s="254"/>
    </row>
    <row r="263" spans="1:17" ht="12.75">
      <c r="A263" s="88"/>
      <c r="B263" s="10"/>
      <c r="C263" s="10"/>
      <c r="D263" s="10"/>
      <c r="E263" s="10"/>
      <c r="F263" s="10"/>
      <c r="G263" s="10"/>
      <c r="H263" s="10"/>
      <c r="I263" s="10"/>
      <c r="J263" s="10"/>
      <c r="K263" s="10"/>
      <c r="L263" s="10"/>
      <c r="M263" s="67"/>
      <c r="N263" s="254"/>
      <c r="O263" s="254"/>
      <c r="P263" s="254"/>
      <c r="Q263" s="254"/>
    </row>
    <row r="264" spans="1:17" ht="12.75">
      <c r="A264" s="88"/>
      <c r="B264" s="10"/>
      <c r="C264" s="10"/>
      <c r="D264" s="10"/>
      <c r="E264" s="10"/>
      <c r="F264" s="10"/>
      <c r="G264" s="10"/>
      <c r="H264" s="10"/>
      <c r="I264" s="10"/>
      <c r="J264" s="10"/>
      <c r="K264" s="10"/>
      <c r="L264" s="10"/>
      <c r="M264" s="67"/>
      <c r="N264" s="254"/>
      <c r="O264" s="254"/>
      <c r="P264" s="254"/>
      <c r="Q264" s="254"/>
    </row>
    <row r="265" spans="1:26" ht="11.25" customHeight="1">
      <c r="A265" s="88"/>
      <c r="B265" s="10"/>
      <c r="C265" s="10"/>
      <c r="D265" s="10"/>
      <c r="E265" s="10"/>
      <c r="F265" s="10"/>
      <c r="G265" s="10"/>
      <c r="H265" s="10"/>
      <c r="I265" s="10"/>
      <c r="J265" s="10"/>
      <c r="K265" s="10"/>
      <c r="L265" s="10"/>
      <c r="M265" s="67"/>
      <c r="N265" s="254"/>
      <c r="O265" s="274" t="s">
        <v>21</v>
      </c>
      <c r="P265" s="274" t="s">
        <v>22</v>
      </c>
      <c r="Q265" s="275" t="s">
        <v>146</v>
      </c>
      <c r="R265" s="275" t="s">
        <v>12</v>
      </c>
      <c r="S265" s="275" t="s">
        <v>13</v>
      </c>
      <c r="T265" s="275" t="s">
        <v>147</v>
      </c>
      <c r="U265" s="275" t="s">
        <v>148</v>
      </c>
      <c r="V265" s="275" t="s">
        <v>16</v>
      </c>
      <c r="W265" s="275" t="s">
        <v>149</v>
      </c>
      <c r="X265" s="275" t="s">
        <v>18</v>
      </c>
      <c r="Y265" s="275" t="s">
        <v>19</v>
      </c>
      <c r="Z265" s="275" t="s">
        <v>20</v>
      </c>
    </row>
    <row r="266" spans="1:26" ht="12.75">
      <c r="A266" s="88"/>
      <c r="B266" s="10"/>
      <c r="C266" s="10"/>
      <c r="D266" s="10"/>
      <c r="E266" s="10"/>
      <c r="F266" s="10"/>
      <c r="G266" s="10"/>
      <c r="H266" s="10"/>
      <c r="I266" s="10"/>
      <c r="J266" s="10"/>
      <c r="K266" s="10"/>
      <c r="L266" s="10"/>
      <c r="M266" s="67"/>
      <c r="N266" s="254">
        <v>2010</v>
      </c>
      <c r="O266" s="274"/>
      <c r="P266" s="274"/>
      <c r="Q266" s="274"/>
      <c r="R266" s="271">
        <v>1303.13</v>
      </c>
      <c r="S266" s="271">
        <v>1287.79</v>
      </c>
      <c r="T266" s="271">
        <v>1069.92</v>
      </c>
      <c r="U266" s="271">
        <v>1418.05</v>
      </c>
      <c r="V266" s="286">
        <v>1428.53</v>
      </c>
      <c r="W266" s="286">
        <v>1372.98</v>
      </c>
      <c r="X266" s="260">
        <v>1531.42</v>
      </c>
      <c r="Y266" s="260">
        <v>1621.75</v>
      </c>
      <c r="Z266" s="259">
        <v>726.1</v>
      </c>
    </row>
    <row r="267" spans="1:26" ht="12.75">
      <c r="A267" s="88"/>
      <c r="B267" s="10"/>
      <c r="C267" s="10"/>
      <c r="D267" s="10"/>
      <c r="E267" s="10"/>
      <c r="F267" s="10"/>
      <c r="G267" s="10"/>
      <c r="H267" s="10"/>
      <c r="I267" s="10"/>
      <c r="J267" s="10"/>
      <c r="K267" s="10"/>
      <c r="L267" s="10"/>
      <c r="M267" s="67"/>
      <c r="N267" s="220">
        <v>2011</v>
      </c>
      <c r="O267" s="260">
        <v>1341.22</v>
      </c>
      <c r="P267" s="260">
        <v>1553.83</v>
      </c>
      <c r="Q267" s="260">
        <v>793.45</v>
      </c>
      <c r="R267" s="271">
        <v>1552.83</v>
      </c>
      <c r="S267" s="271">
        <v>1609.91</v>
      </c>
      <c r="T267" s="271">
        <v>1536.4</v>
      </c>
      <c r="U267" s="271">
        <v>1553.45</v>
      </c>
      <c r="V267" s="286">
        <v>1208.23</v>
      </c>
      <c r="W267" s="286">
        <v>1348.41</v>
      </c>
      <c r="X267" s="260">
        <v>1565.4</v>
      </c>
      <c r="Y267" s="260">
        <v>1773.63</v>
      </c>
      <c r="Z267" s="259">
        <v>1239.95</v>
      </c>
    </row>
    <row r="268" spans="1:26" ht="12.75">
      <c r="A268" s="88"/>
      <c r="B268" s="10"/>
      <c r="C268" s="10"/>
      <c r="D268" s="10"/>
      <c r="E268" s="10"/>
      <c r="F268" s="10"/>
      <c r="G268" s="10"/>
      <c r="H268" s="10"/>
      <c r="I268" s="10"/>
      <c r="J268" s="10"/>
      <c r="K268" s="10"/>
      <c r="L268" s="10"/>
      <c r="M268" s="67"/>
      <c r="N268" s="254">
        <v>2012</v>
      </c>
      <c r="O268" s="260">
        <v>1417.45</v>
      </c>
      <c r="P268" s="260">
        <v>1298.44</v>
      </c>
      <c r="Q268" s="260">
        <v>1310.58</v>
      </c>
      <c r="R268" s="287">
        <v>1630.31</v>
      </c>
      <c r="S268" s="259">
        <v>1925.6</v>
      </c>
      <c r="T268" s="264">
        <v>1709.96</v>
      </c>
      <c r="U268" s="260">
        <v>1685.59</v>
      </c>
      <c r="V268" s="259">
        <v>1334.9</v>
      </c>
      <c r="W268" s="259">
        <v>1327.2</v>
      </c>
      <c r="X268" s="260">
        <v>1629.83</v>
      </c>
      <c r="Y268" s="259">
        <v>1607.6</v>
      </c>
      <c r="Z268" s="260">
        <v>1803.87</v>
      </c>
    </row>
    <row r="269" spans="1:26" ht="12.75">
      <c r="A269" s="88"/>
      <c r="B269" s="10"/>
      <c r="C269" s="10"/>
      <c r="D269" s="10"/>
      <c r="E269" s="10"/>
      <c r="F269" s="10"/>
      <c r="G269" s="10"/>
      <c r="H269" s="10"/>
      <c r="I269" s="10"/>
      <c r="J269" s="10"/>
      <c r="K269" s="10"/>
      <c r="L269" s="10"/>
      <c r="M269" s="67"/>
      <c r="N269" s="284">
        <v>2013</v>
      </c>
      <c r="O269" s="260">
        <v>1800.18</v>
      </c>
      <c r="P269" s="259">
        <v>1792.9</v>
      </c>
      <c r="Q269" s="260">
        <v>1643.54</v>
      </c>
      <c r="R269" s="8">
        <v>1166.73</v>
      </c>
      <c r="S269" s="8">
        <v>1339.06</v>
      </c>
      <c r="T269" s="8">
        <v>1395.94</v>
      </c>
      <c r="U269" s="14">
        <v>1472.7</v>
      </c>
      <c r="V269" s="14">
        <v>1337.56</v>
      </c>
      <c r="W269" s="14">
        <v>1628.14</v>
      </c>
      <c r="X269" s="9">
        <v>1582.41</v>
      </c>
      <c r="Y269" s="14">
        <v>1559.23</v>
      </c>
      <c r="Z269" s="14">
        <v>1707.6</v>
      </c>
    </row>
    <row r="270" spans="1:17" ht="12.75">
      <c r="A270" s="88"/>
      <c r="B270" s="10"/>
      <c r="C270" s="10"/>
      <c r="D270" s="10"/>
      <c r="E270" s="10"/>
      <c r="F270" s="10"/>
      <c r="G270" s="10"/>
      <c r="H270" s="10"/>
      <c r="I270" s="10"/>
      <c r="J270" s="10"/>
      <c r="K270" s="10"/>
      <c r="L270" s="10"/>
      <c r="M270" s="67"/>
      <c r="N270" s="254"/>
      <c r="O270" s="254"/>
      <c r="P270" s="254"/>
      <c r="Q270" s="254"/>
    </row>
    <row r="271" spans="1:17" ht="12.75">
      <c r="A271" s="88"/>
      <c r="B271" s="10"/>
      <c r="C271" s="10"/>
      <c r="D271" s="10"/>
      <c r="E271" s="10"/>
      <c r="F271" s="10"/>
      <c r="G271" s="10"/>
      <c r="H271" s="10"/>
      <c r="I271" s="10"/>
      <c r="J271" s="10"/>
      <c r="K271" s="10"/>
      <c r="L271" s="10"/>
      <c r="M271" s="67"/>
      <c r="N271" s="254"/>
      <c r="O271" s="254"/>
      <c r="P271" s="254"/>
      <c r="Q271" s="254"/>
    </row>
    <row r="272" spans="1:17" ht="12.75">
      <c r="A272" s="88"/>
      <c r="B272" s="10"/>
      <c r="C272" s="10"/>
      <c r="D272" s="10"/>
      <c r="E272" s="10"/>
      <c r="F272" s="10"/>
      <c r="G272" s="10"/>
      <c r="H272" s="10"/>
      <c r="I272" s="10"/>
      <c r="J272" s="10"/>
      <c r="K272" s="10"/>
      <c r="L272" s="10"/>
      <c r="M272" s="67"/>
      <c r="N272" s="254"/>
      <c r="O272" s="254"/>
      <c r="P272" s="254"/>
      <c r="Q272" s="254"/>
    </row>
    <row r="273" spans="1:17" ht="12.75">
      <c r="A273" s="88"/>
      <c r="B273" s="10"/>
      <c r="C273" s="10"/>
      <c r="D273" s="10"/>
      <c r="E273" s="10"/>
      <c r="F273" s="10"/>
      <c r="G273" s="10"/>
      <c r="H273" s="10"/>
      <c r="I273" s="10"/>
      <c r="J273" s="10"/>
      <c r="K273" s="10"/>
      <c r="L273" s="10"/>
      <c r="M273" s="67"/>
      <c r="N273" s="254"/>
      <c r="O273" s="254"/>
      <c r="P273" s="254"/>
      <c r="Q273" s="254"/>
    </row>
    <row r="274" spans="1:17" ht="12.75">
      <c r="A274" s="88"/>
      <c r="B274" s="10"/>
      <c r="C274" s="10"/>
      <c r="D274" s="10"/>
      <c r="E274" s="10"/>
      <c r="F274" s="10"/>
      <c r="G274" s="10"/>
      <c r="H274" s="10"/>
      <c r="I274" s="10"/>
      <c r="J274" s="10"/>
      <c r="K274" s="10"/>
      <c r="L274" s="10"/>
      <c r="M274" s="67"/>
      <c r="N274" s="254"/>
      <c r="O274" s="254"/>
      <c r="P274" s="254"/>
      <c r="Q274" s="254"/>
    </row>
    <row r="275" spans="1:17" ht="12.75">
      <c r="A275" s="88"/>
      <c r="B275" s="10"/>
      <c r="C275" s="10"/>
      <c r="D275" s="10"/>
      <c r="E275" s="10"/>
      <c r="F275" s="10"/>
      <c r="G275" s="10"/>
      <c r="H275" s="10"/>
      <c r="I275" s="10"/>
      <c r="J275" s="10"/>
      <c r="K275" s="10"/>
      <c r="L275" s="10"/>
      <c r="M275" s="67"/>
      <c r="N275" s="254"/>
      <c r="O275" s="254"/>
      <c r="P275" s="254"/>
      <c r="Q275" s="254"/>
    </row>
    <row r="276" spans="1:17" ht="12.75">
      <c r="A276" s="88"/>
      <c r="B276" s="10"/>
      <c r="C276" s="10"/>
      <c r="D276" s="10"/>
      <c r="E276" s="10"/>
      <c r="F276" s="10"/>
      <c r="G276" s="10"/>
      <c r="H276" s="10"/>
      <c r="I276" s="10"/>
      <c r="J276" s="10"/>
      <c r="K276" s="10"/>
      <c r="L276" s="10"/>
      <c r="M276" s="67"/>
      <c r="N276" s="254"/>
      <c r="O276" s="254"/>
      <c r="P276" s="254"/>
      <c r="Q276" s="254"/>
    </row>
    <row r="277" spans="1:17" ht="12.75">
      <c r="A277" s="88"/>
      <c r="B277" s="10"/>
      <c r="C277" s="10"/>
      <c r="D277" s="10"/>
      <c r="E277" s="10"/>
      <c r="F277" s="10"/>
      <c r="G277" s="10"/>
      <c r="H277" s="10"/>
      <c r="I277" s="10"/>
      <c r="J277" s="10"/>
      <c r="K277" s="10"/>
      <c r="L277" s="10"/>
      <c r="M277" s="67"/>
      <c r="N277" s="254"/>
      <c r="O277" s="254"/>
      <c r="P277" s="254"/>
      <c r="Q277" s="254"/>
    </row>
    <row r="278" spans="1:17" ht="17.25" customHeight="1" thickBot="1">
      <c r="A278" s="89"/>
      <c r="B278" s="90"/>
      <c r="C278" s="90"/>
      <c r="D278" s="90"/>
      <c r="E278" s="90"/>
      <c r="F278" s="90"/>
      <c r="G278" s="90"/>
      <c r="H278" s="90"/>
      <c r="I278" s="90"/>
      <c r="J278" s="90"/>
      <c r="K278" s="90"/>
      <c r="L278" s="90"/>
      <c r="M278" s="91"/>
      <c r="N278" s="254"/>
      <c r="O278" s="254"/>
      <c r="P278" s="254"/>
      <c r="Q278" s="254"/>
    </row>
    <row r="279" spans="1:26" ht="15.75" hidden="1">
      <c r="A279" s="88"/>
      <c r="B279" s="10"/>
      <c r="C279" s="10"/>
      <c r="D279" s="10"/>
      <c r="E279" s="10"/>
      <c r="F279" s="10"/>
      <c r="G279" s="10"/>
      <c r="H279" s="10"/>
      <c r="I279" s="10"/>
      <c r="J279" s="10"/>
      <c r="K279" s="10"/>
      <c r="L279" s="10"/>
      <c r="M279" s="67"/>
      <c r="N279" s="254"/>
      <c r="O279" s="288" t="s">
        <v>21</v>
      </c>
      <c r="P279" s="288" t="s">
        <v>22</v>
      </c>
      <c r="Q279" s="289" t="s">
        <v>23</v>
      </c>
      <c r="R279" s="288" t="s">
        <v>12</v>
      </c>
      <c r="S279" s="288" t="s">
        <v>13</v>
      </c>
      <c r="T279" s="288" t="s">
        <v>14</v>
      </c>
      <c r="U279" s="288" t="s">
        <v>15</v>
      </c>
      <c r="V279" s="288" t="s">
        <v>16</v>
      </c>
      <c r="W279" s="288" t="s">
        <v>17</v>
      </c>
      <c r="X279" s="288" t="s">
        <v>18</v>
      </c>
      <c r="Y279" s="288" t="s">
        <v>19</v>
      </c>
      <c r="Z279" s="288" t="s">
        <v>20</v>
      </c>
    </row>
    <row r="280" spans="1:26" ht="12.75" hidden="1">
      <c r="A280" s="88"/>
      <c r="B280" s="10"/>
      <c r="C280" s="10"/>
      <c r="D280" s="10"/>
      <c r="E280" s="10"/>
      <c r="F280" s="10"/>
      <c r="G280" s="10"/>
      <c r="H280" s="10"/>
      <c r="I280" s="10"/>
      <c r="J280" s="10"/>
      <c r="K280" s="10"/>
      <c r="L280" s="10"/>
      <c r="M280" s="67"/>
      <c r="N280" s="254">
        <v>2010</v>
      </c>
      <c r="O280" s="254"/>
      <c r="P280" s="254"/>
      <c r="Q280" s="254"/>
      <c r="R280" s="271">
        <v>1303.13</v>
      </c>
      <c r="S280" s="271">
        <v>1287.79</v>
      </c>
      <c r="T280" s="271">
        <v>1069.92</v>
      </c>
      <c r="U280" s="271">
        <v>1418.05</v>
      </c>
      <c r="V280" s="261">
        <v>1428.53</v>
      </c>
      <c r="W280" s="261">
        <v>1372.98</v>
      </c>
      <c r="X280" s="262">
        <v>1531.42</v>
      </c>
      <c r="Y280" s="262">
        <v>1621.75</v>
      </c>
      <c r="Z280" s="263">
        <v>726.1</v>
      </c>
    </row>
    <row r="281" spans="1:26" ht="13.5" hidden="1" thickBot="1">
      <c r="A281" s="89"/>
      <c r="B281" s="90"/>
      <c r="C281" s="90"/>
      <c r="D281" s="90"/>
      <c r="E281" s="90"/>
      <c r="F281" s="90"/>
      <c r="G281" s="90"/>
      <c r="H281" s="90"/>
      <c r="I281" s="90"/>
      <c r="J281" s="90"/>
      <c r="K281" s="90"/>
      <c r="L281" s="90"/>
      <c r="M281" s="91"/>
      <c r="N281" s="220">
        <v>2011</v>
      </c>
      <c r="O281" s="262">
        <v>1341.22</v>
      </c>
      <c r="P281" s="262">
        <v>1553.83</v>
      </c>
      <c r="Q281" s="262">
        <v>793.45</v>
      </c>
      <c r="R281" s="272">
        <v>1552.83</v>
      </c>
      <c r="S281" s="272">
        <v>1609.91</v>
      </c>
      <c r="T281" s="272">
        <v>1536.4</v>
      </c>
      <c r="U281" s="272">
        <v>1553.45</v>
      </c>
      <c r="V281" s="261">
        <v>1208.23</v>
      </c>
      <c r="W281" s="261">
        <v>1348.41</v>
      </c>
      <c r="X281" s="262">
        <v>1565.4</v>
      </c>
      <c r="Y281" s="262">
        <v>1773.63</v>
      </c>
      <c r="Z281" s="263">
        <v>1239.95</v>
      </c>
    </row>
    <row r="282" spans="1:26" s="377" customFormat="1" ht="12.75" hidden="1">
      <c r="A282" s="375">
        <v>135</v>
      </c>
      <c r="B282" s="376"/>
      <c r="C282" s="376"/>
      <c r="D282" s="376"/>
      <c r="E282" s="376"/>
      <c r="F282" s="376"/>
      <c r="G282" s="376"/>
      <c r="H282" s="376"/>
      <c r="I282" s="376"/>
      <c r="J282" s="376"/>
      <c r="K282" s="376"/>
      <c r="L282" s="376"/>
      <c r="M282" s="376"/>
      <c r="N282" s="376"/>
      <c r="O282" s="376"/>
      <c r="P282" s="376"/>
      <c r="Q282" s="376"/>
      <c r="R282" s="376"/>
      <c r="S282" s="376"/>
      <c r="T282" s="376"/>
      <c r="U282" s="376"/>
      <c r="V282" s="376"/>
      <c r="W282" s="376"/>
      <c r="X282" s="376"/>
      <c r="Y282" s="376"/>
      <c r="Z282" s="376"/>
    </row>
    <row r="283" spans="1:20" ht="87.75" customHeight="1">
      <c r="A283" s="326"/>
      <c r="B283" s="94"/>
      <c r="C283" s="94"/>
      <c r="D283" s="94"/>
      <c r="E283" s="94"/>
      <c r="F283" s="94"/>
      <c r="G283" s="94"/>
      <c r="H283" s="94"/>
      <c r="I283" s="94"/>
      <c r="J283" s="94"/>
      <c r="K283" s="94"/>
      <c r="L283" s="455" t="s">
        <v>25</v>
      </c>
      <c r="M283" s="456"/>
      <c r="N283" s="284"/>
      <c r="O283" s="260"/>
      <c r="P283" s="259"/>
      <c r="Q283" s="260"/>
      <c r="R283" s="264"/>
      <c r="S283" s="264"/>
      <c r="T283" s="264"/>
    </row>
    <row r="284" spans="1:43" s="312" customFormat="1" ht="20.25">
      <c r="A284" s="312" t="s">
        <v>138</v>
      </c>
      <c r="B284" s="313"/>
      <c r="C284" s="313"/>
      <c r="D284" s="313"/>
      <c r="E284" s="313"/>
      <c r="F284" s="313"/>
      <c r="G284" s="313"/>
      <c r="H284" s="313"/>
      <c r="I284" s="313"/>
      <c r="J284" s="313"/>
      <c r="K284" s="313"/>
      <c r="L284" s="313"/>
      <c r="M284" s="327"/>
      <c r="N284" s="313"/>
      <c r="O284" s="313"/>
      <c r="P284" s="313"/>
      <c r="Q284" s="313"/>
      <c r="R284" s="313"/>
      <c r="S284" s="313"/>
      <c r="T284" s="313"/>
      <c r="U284" s="313"/>
      <c r="V284" s="313"/>
      <c r="W284" s="313"/>
      <c r="X284" s="313"/>
      <c r="Y284" s="313"/>
      <c r="Z284" s="313"/>
      <c r="AA284" s="313"/>
      <c r="AB284" s="313"/>
      <c r="AC284" s="313"/>
      <c r="AD284" s="313"/>
      <c r="AE284" s="313"/>
      <c r="AF284" s="313"/>
      <c r="AG284" s="313"/>
      <c r="AH284" s="313"/>
      <c r="AI284" s="313"/>
      <c r="AJ284" s="313"/>
      <c r="AK284" s="313"/>
      <c r="AL284" s="313"/>
      <c r="AM284" s="313"/>
      <c r="AN284" s="313"/>
      <c r="AO284" s="313"/>
      <c r="AP284" s="313"/>
      <c r="AQ284" s="313"/>
    </row>
    <row r="285" spans="1:43" s="310" customFormat="1" ht="19.5" customHeight="1">
      <c r="A285" s="310" t="s">
        <v>139</v>
      </c>
      <c r="B285" s="311"/>
      <c r="C285" s="311"/>
      <c r="D285" s="311"/>
      <c r="E285" s="311"/>
      <c r="F285" s="311"/>
      <c r="G285" s="311"/>
      <c r="H285" s="311"/>
      <c r="I285" s="311"/>
      <c r="J285" s="311"/>
      <c r="K285" s="311"/>
      <c r="L285" s="311"/>
      <c r="M285" s="322"/>
      <c r="N285" s="311"/>
      <c r="O285" s="311"/>
      <c r="P285" s="311"/>
      <c r="Q285" s="311"/>
      <c r="R285" s="311"/>
      <c r="S285" s="311"/>
      <c r="T285" s="311"/>
      <c r="U285" s="311"/>
      <c r="V285" s="311"/>
      <c r="W285" s="311"/>
      <c r="X285" s="311"/>
      <c r="Y285" s="311"/>
      <c r="Z285" s="311"/>
      <c r="AA285" s="311"/>
      <c r="AB285" s="311"/>
      <c r="AC285" s="311"/>
      <c r="AD285" s="311"/>
      <c r="AE285" s="311"/>
      <c r="AF285" s="311"/>
      <c r="AG285" s="311"/>
      <c r="AH285" s="311"/>
      <c r="AI285" s="311"/>
      <c r="AJ285" s="311"/>
      <c r="AK285" s="311"/>
      <c r="AL285" s="311"/>
      <c r="AM285" s="311"/>
      <c r="AN285" s="311"/>
      <c r="AO285" s="311"/>
      <c r="AP285" s="311"/>
      <c r="AQ285" s="311"/>
    </row>
    <row r="286" spans="1:43" s="218" customFormat="1" ht="22.5" customHeight="1">
      <c r="A286" s="218" t="s">
        <v>165</v>
      </c>
      <c r="B286" s="219"/>
      <c r="C286" s="219"/>
      <c r="D286" s="219"/>
      <c r="E286" s="219"/>
      <c r="F286" s="219"/>
      <c r="G286" s="219"/>
      <c r="H286" s="219"/>
      <c r="I286" s="219"/>
      <c r="J286" s="219"/>
      <c r="K286" s="219"/>
      <c r="L286" s="219"/>
      <c r="M286" s="328"/>
      <c r="N286" s="290"/>
      <c r="O286" s="290"/>
      <c r="P286" s="290"/>
      <c r="Q286" s="290"/>
      <c r="R286" s="290"/>
      <c r="S286" s="290"/>
      <c r="T286" s="290"/>
      <c r="U286" s="290"/>
      <c r="V286" s="290"/>
      <c r="W286" s="290"/>
      <c r="X286" s="290"/>
      <c r="Y286" s="290"/>
      <c r="Z286" s="290"/>
      <c r="AA286" s="291"/>
      <c r="AB286" s="291"/>
      <c r="AC286" s="291"/>
      <c r="AD286" s="291"/>
      <c r="AE286" s="291"/>
      <c r="AF286" s="291"/>
      <c r="AG286" s="291"/>
      <c r="AH286" s="291"/>
      <c r="AI286" s="291"/>
      <c r="AJ286" s="291"/>
      <c r="AK286" s="291"/>
      <c r="AL286" s="291"/>
      <c r="AM286" s="291"/>
      <c r="AN286" s="291"/>
      <c r="AO286" s="291"/>
      <c r="AP286" s="291"/>
      <c r="AQ286" s="291"/>
    </row>
    <row r="287" spans="1:13" ht="19.5">
      <c r="A287" s="88"/>
      <c r="B287" s="74" t="s">
        <v>49</v>
      </c>
      <c r="C287" s="74" t="s">
        <v>50</v>
      </c>
      <c r="D287" s="74" t="s">
        <v>51</v>
      </c>
      <c r="E287" s="74" t="s">
        <v>52</v>
      </c>
      <c r="F287" s="74" t="s">
        <v>53</v>
      </c>
      <c r="G287" s="74" t="s">
        <v>54</v>
      </c>
      <c r="H287" s="74" t="s">
        <v>55</v>
      </c>
      <c r="I287" s="74" t="s">
        <v>56</v>
      </c>
      <c r="J287" s="74" t="s">
        <v>57</v>
      </c>
      <c r="K287" s="74" t="s">
        <v>58</v>
      </c>
      <c r="L287" s="74" t="s">
        <v>59</v>
      </c>
      <c r="M287" s="180" t="s">
        <v>60</v>
      </c>
    </row>
    <row r="288" spans="1:13" ht="15.75">
      <c r="A288" s="95"/>
      <c r="B288" s="11" t="s">
        <v>12</v>
      </c>
      <c r="C288" s="11" t="s">
        <v>13</v>
      </c>
      <c r="D288" s="11" t="s">
        <v>14</v>
      </c>
      <c r="E288" s="11" t="s">
        <v>15</v>
      </c>
      <c r="F288" s="11" t="s">
        <v>16</v>
      </c>
      <c r="G288" s="11" t="s">
        <v>17</v>
      </c>
      <c r="H288" s="11" t="s">
        <v>18</v>
      </c>
      <c r="I288" s="11" t="s">
        <v>19</v>
      </c>
      <c r="J288" s="11" t="s">
        <v>20</v>
      </c>
      <c r="K288" s="11" t="s">
        <v>21</v>
      </c>
      <c r="L288" s="11" t="s">
        <v>22</v>
      </c>
      <c r="M288" s="108" t="s">
        <v>23</v>
      </c>
    </row>
    <row r="289" spans="1:26" ht="15">
      <c r="A289" s="28" t="s">
        <v>129</v>
      </c>
      <c r="B289" s="105"/>
      <c r="C289" s="105"/>
      <c r="D289" s="105"/>
      <c r="E289" s="105"/>
      <c r="F289" s="105"/>
      <c r="G289" s="105"/>
      <c r="H289" s="105"/>
      <c r="I289" s="105"/>
      <c r="J289" s="449" t="s">
        <v>168</v>
      </c>
      <c r="K289" s="449"/>
      <c r="L289" s="449"/>
      <c r="M289" s="450"/>
      <c r="N289" s="235"/>
      <c r="O289" s="292" t="s">
        <v>21</v>
      </c>
      <c r="P289" s="292" t="s">
        <v>22</v>
      </c>
      <c r="Q289" s="292" t="s">
        <v>23</v>
      </c>
      <c r="R289" s="292" t="s">
        <v>12</v>
      </c>
      <c r="S289" s="292" t="s">
        <v>13</v>
      </c>
      <c r="T289" s="292" t="s">
        <v>14</v>
      </c>
      <c r="U289" s="292" t="s">
        <v>15</v>
      </c>
      <c r="V289" s="292" t="s">
        <v>16</v>
      </c>
      <c r="W289" s="292" t="s">
        <v>17</v>
      </c>
      <c r="X289" s="292" t="s">
        <v>18</v>
      </c>
      <c r="Y289" s="292" t="s">
        <v>19</v>
      </c>
      <c r="Z289" s="292" t="s">
        <v>20</v>
      </c>
    </row>
    <row r="290" spans="1:26" ht="12.75">
      <c r="A290" s="83" t="s">
        <v>65</v>
      </c>
      <c r="B290" s="8">
        <v>454.52</v>
      </c>
      <c r="C290" s="8">
        <v>649.72</v>
      </c>
      <c r="D290" s="8">
        <v>600.25</v>
      </c>
      <c r="E290" s="111">
        <v>534.2</v>
      </c>
      <c r="F290" s="15">
        <v>518.31</v>
      </c>
      <c r="G290" s="15">
        <v>522.42</v>
      </c>
      <c r="H290" s="9">
        <v>681.63</v>
      </c>
      <c r="I290" s="9">
        <v>547.78</v>
      </c>
      <c r="J290" s="9">
        <v>601.25</v>
      </c>
      <c r="K290" s="9">
        <v>695.73</v>
      </c>
      <c r="L290" s="9">
        <v>733.27</v>
      </c>
      <c r="M290" s="66">
        <v>919.07</v>
      </c>
      <c r="N290" s="293">
        <v>2010</v>
      </c>
      <c r="O290" s="235"/>
      <c r="P290" s="274"/>
      <c r="Q290" s="274"/>
      <c r="R290" s="277">
        <v>454.52</v>
      </c>
      <c r="S290" s="277">
        <v>649.72</v>
      </c>
      <c r="T290" s="277">
        <v>600.25</v>
      </c>
      <c r="U290" s="276">
        <v>534.2</v>
      </c>
      <c r="V290" s="278">
        <v>518.31</v>
      </c>
      <c r="W290" s="278">
        <v>522.42</v>
      </c>
      <c r="X290" s="277">
        <v>681.63</v>
      </c>
      <c r="Y290" s="277">
        <v>547.78</v>
      </c>
      <c r="Z290" s="277">
        <v>601.25</v>
      </c>
    </row>
    <row r="291" spans="1:26" ht="12.75">
      <c r="A291" s="83" t="s">
        <v>117</v>
      </c>
      <c r="B291" s="8">
        <v>559.4</v>
      </c>
      <c r="C291" s="8">
        <v>709.95</v>
      </c>
      <c r="D291" s="8">
        <v>688.04</v>
      </c>
      <c r="E291" s="209">
        <v>781.1</v>
      </c>
      <c r="F291" s="8">
        <v>845.42</v>
      </c>
      <c r="G291" s="15">
        <v>582.02</v>
      </c>
      <c r="H291" s="9">
        <v>735.05</v>
      </c>
      <c r="I291" s="9">
        <v>736.92</v>
      </c>
      <c r="J291" s="9">
        <v>791.43</v>
      </c>
      <c r="K291" s="9">
        <v>860.37</v>
      </c>
      <c r="L291" s="10">
        <v>881.12</v>
      </c>
      <c r="M291" s="67">
        <v>1072.55</v>
      </c>
      <c r="N291" s="294">
        <v>2011</v>
      </c>
      <c r="O291" s="277">
        <v>695.73</v>
      </c>
      <c r="P291" s="277">
        <v>733.27</v>
      </c>
      <c r="Q291" s="277">
        <v>919.07</v>
      </c>
      <c r="R291" s="277">
        <v>559.4</v>
      </c>
      <c r="S291" s="277">
        <v>709.95</v>
      </c>
      <c r="T291" s="277">
        <v>688.04</v>
      </c>
      <c r="U291" s="277">
        <v>781.103333333333</v>
      </c>
      <c r="V291" s="277">
        <v>845.423333333333</v>
      </c>
      <c r="W291" s="278">
        <v>582.02</v>
      </c>
      <c r="X291" s="277">
        <v>735.05</v>
      </c>
      <c r="Y291" s="277">
        <v>736.92</v>
      </c>
      <c r="Z291" s="277">
        <v>791.43</v>
      </c>
    </row>
    <row r="292" spans="1:26" ht="12.75">
      <c r="A292" s="83" t="s">
        <v>119</v>
      </c>
      <c r="B292" s="9">
        <v>714.45</v>
      </c>
      <c r="C292" s="9">
        <v>949.23</v>
      </c>
      <c r="D292" s="8">
        <v>908.59</v>
      </c>
      <c r="E292" s="9">
        <v>937.25</v>
      </c>
      <c r="F292" s="9">
        <v>798.27</v>
      </c>
      <c r="G292" s="9">
        <v>817.93</v>
      </c>
      <c r="H292" s="9">
        <v>954.24</v>
      </c>
      <c r="I292" s="9">
        <v>754.34</v>
      </c>
      <c r="J292" s="9">
        <v>894.62</v>
      </c>
      <c r="K292" s="9">
        <v>961.08</v>
      </c>
      <c r="L292" s="14">
        <v>928.2</v>
      </c>
      <c r="M292" s="66">
        <v>1093.79</v>
      </c>
      <c r="N292" s="293">
        <v>2012</v>
      </c>
      <c r="O292" s="277">
        <v>860.37</v>
      </c>
      <c r="P292" s="285">
        <v>881.12</v>
      </c>
      <c r="Q292" s="285">
        <v>1072.55</v>
      </c>
      <c r="R292" s="277">
        <v>714.45</v>
      </c>
      <c r="S292" s="277">
        <v>949.23</v>
      </c>
      <c r="T292" s="277">
        <v>908.59</v>
      </c>
      <c r="U292" s="277">
        <v>937.25</v>
      </c>
      <c r="V292" s="277">
        <v>798.27</v>
      </c>
      <c r="W292" s="277">
        <v>817.93</v>
      </c>
      <c r="X292" s="277">
        <v>954.24</v>
      </c>
      <c r="Y292" s="277">
        <v>754.34</v>
      </c>
      <c r="Z292" s="277">
        <v>894.62</v>
      </c>
    </row>
    <row r="293" spans="1:43" s="4" customFormat="1" ht="12.75">
      <c r="A293" s="83" t="s">
        <v>121</v>
      </c>
      <c r="B293" s="8">
        <v>629.48</v>
      </c>
      <c r="C293" s="111">
        <v>820.8</v>
      </c>
      <c r="D293" s="111">
        <v>796.7</v>
      </c>
      <c r="E293" s="9">
        <v>760.05</v>
      </c>
      <c r="F293" s="9">
        <v>732.04</v>
      </c>
      <c r="G293" s="9">
        <v>841.29</v>
      </c>
      <c r="H293" s="9">
        <v>799.66</v>
      </c>
      <c r="I293" s="14">
        <v>769.9</v>
      </c>
      <c r="J293" s="14">
        <v>937.5</v>
      </c>
      <c r="K293" s="9"/>
      <c r="L293" s="14"/>
      <c r="M293" s="66"/>
      <c r="N293" s="295">
        <v>2013</v>
      </c>
      <c r="O293" s="277">
        <v>961.08</v>
      </c>
      <c r="P293" s="276">
        <v>928.2</v>
      </c>
      <c r="Q293" s="277">
        <v>1093.79</v>
      </c>
      <c r="R293" s="8">
        <v>629.48</v>
      </c>
      <c r="S293" s="339">
        <v>820.8</v>
      </c>
      <c r="T293" s="339">
        <v>796.7</v>
      </c>
      <c r="U293" s="36">
        <v>760.05</v>
      </c>
      <c r="V293" s="36">
        <v>732.04</v>
      </c>
      <c r="W293" s="36">
        <v>841.29</v>
      </c>
      <c r="X293" s="36">
        <v>799.66</v>
      </c>
      <c r="Y293" s="339">
        <v>769.9</v>
      </c>
      <c r="Z293" s="339">
        <v>937.5</v>
      </c>
      <c r="AA293" s="223"/>
      <c r="AB293" s="223"/>
      <c r="AC293" s="223"/>
      <c r="AD293" s="223"/>
      <c r="AE293" s="223"/>
      <c r="AF293" s="223"/>
      <c r="AG293" s="223"/>
      <c r="AH293" s="223"/>
      <c r="AI293" s="223"/>
      <c r="AJ293" s="223"/>
      <c r="AK293" s="223"/>
      <c r="AL293" s="223"/>
      <c r="AM293" s="223"/>
      <c r="AN293" s="223"/>
      <c r="AO293" s="223"/>
      <c r="AP293" s="223"/>
      <c r="AQ293" s="223"/>
    </row>
    <row r="294" spans="1:43" s="4" customFormat="1" ht="18">
      <c r="A294" s="28" t="s">
        <v>130</v>
      </c>
      <c r="B294" s="106"/>
      <c r="C294" s="105"/>
      <c r="D294" s="105"/>
      <c r="E294" s="105"/>
      <c r="F294" s="105"/>
      <c r="G294" s="105"/>
      <c r="H294" s="451" t="s">
        <v>169</v>
      </c>
      <c r="I294" s="451"/>
      <c r="J294" s="451"/>
      <c r="K294" s="451"/>
      <c r="L294" s="451"/>
      <c r="M294" s="452"/>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row>
    <row r="295" spans="1:13" ht="12.75">
      <c r="A295" s="83" t="s">
        <v>65</v>
      </c>
      <c r="B295" s="8">
        <v>471.79</v>
      </c>
      <c r="C295" s="8">
        <v>619.26</v>
      </c>
      <c r="D295" s="8">
        <v>649.01</v>
      </c>
      <c r="E295" s="8">
        <v>629.47</v>
      </c>
      <c r="F295" s="15">
        <v>592.73</v>
      </c>
      <c r="G295" s="15">
        <v>789.51</v>
      </c>
      <c r="H295" s="8">
        <v>704.66</v>
      </c>
      <c r="I295" s="8">
        <v>700.48</v>
      </c>
      <c r="J295" s="8">
        <v>652.95</v>
      </c>
      <c r="K295" s="111">
        <v>907.4</v>
      </c>
      <c r="L295" s="8">
        <v>858.09</v>
      </c>
      <c r="M295" s="42">
        <v>1092.24</v>
      </c>
    </row>
    <row r="296" spans="1:26" ht="12.75">
      <c r="A296" s="83" t="s">
        <v>117</v>
      </c>
      <c r="B296" s="8">
        <v>430.21</v>
      </c>
      <c r="C296" s="8">
        <v>611.69</v>
      </c>
      <c r="D296" s="8">
        <v>671.76</v>
      </c>
      <c r="E296" s="8">
        <v>713.23</v>
      </c>
      <c r="F296" s="15">
        <v>775.33</v>
      </c>
      <c r="G296" s="117">
        <v>856.4</v>
      </c>
      <c r="H296" s="111">
        <v>713.7</v>
      </c>
      <c r="I296" s="8">
        <v>732.29</v>
      </c>
      <c r="J296" s="8">
        <v>737.46</v>
      </c>
      <c r="K296" s="10">
        <v>867.09</v>
      </c>
      <c r="L296" s="10">
        <v>872.45</v>
      </c>
      <c r="M296" s="67">
        <v>1349.57</v>
      </c>
      <c r="N296" s="235"/>
      <c r="O296" s="292" t="s">
        <v>21</v>
      </c>
      <c r="P296" s="292" t="s">
        <v>22</v>
      </c>
      <c r="Q296" s="292" t="s">
        <v>23</v>
      </c>
      <c r="R296" s="292" t="s">
        <v>12</v>
      </c>
      <c r="S296" s="292" t="s">
        <v>13</v>
      </c>
      <c r="T296" s="292" t="s">
        <v>14</v>
      </c>
      <c r="U296" s="292" t="s">
        <v>15</v>
      </c>
      <c r="V296" s="292" t="s">
        <v>16</v>
      </c>
      <c r="W296" s="292" t="s">
        <v>17</v>
      </c>
      <c r="X296" s="292" t="s">
        <v>18</v>
      </c>
      <c r="Y296" s="292" t="s">
        <v>19</v>
      </c>
      <c r="Z296" s="292" t="s">
        <v>20</v>
      </c>
    </row>
    <row r="297" spans="1:26" ht="12.75">
      <c r="A297" s="83" t="s">
        <v>119</v>
      </c>
      <c r="B297" s="9">
        <v>593.03</v>
      </c>
      <c r="C297" s="9">
        <v>793.83</v>
      </c>
      <c r="D297" s="8">
        <v>907.68</v>
      </c>
      <c r="E297" s="9">
        <v>937.48</v>
      </c>
      <c r="F297" s="9">
        <v>978.88</v>
      </c>
      <c r="G297" s="9">
        <v>987.71</v>
      </c>
      <c r="H297" s="14">
        <v>1136.1</v>
      </c>
      <c r="I297" s="9">
        <v>949.36</v>
      </c>
      <c r="J297" s="9">
        <v>953.58</v>
      </c>
      <c r="K297" s="9">
        <v>1135.61</v>
      </c>
      <c r="L297" s="9">
        <v>1260.51</v>
      </c>
      <c r="M297" s="66">
        <v>1672.01</v>
      </c>
      <c r="N297" s="293">
        <v>2010</v>
      </c>
      <c r="O297" s="235"/>
      <c r="P297" s="274"/>
      <c r="Q297" s="274"/>
      <c r="R297" s="264">
        <v>565.02</v>
      </c>
      <c r="S297" s="264">
        <v>1090.75</v>
      </c>
      <c r="T297" s="271">
        <v>1087.8</v>
      </c>
      <c r="U297" s="264">
        <v>1158.06</v>
      </c>
      <c r="V297" s="286">
        <v>1180.94</v>
      </c>
      <c r="W297" s="286">
        <v>1176.68</v>
      </c>
      <c r="X297" s="264">
        <v>1179.63</v>
      </c>
      <c r="Y297" s="264">
        <v>1126.04</v>
      </c>
      <c r="Z297" s="260">
        <v>1264.48</v>
      </c>
    </row>
    <row r="298" spans="1:43" s="4" customFormat="1" ht="12.75">
      <c r="A298" s="83" t="s">
        <v>121</v>
      </c>
      <c r="B298" s="8">
        <v>432.63</v>
      </c>
      <c r="C298" s="111">
        <v>725.43</v>
      </c>
      <c r="D298" s="8">
        <v>760.06</v>
      </c>
      <c r="E298" s="14">
        <v>816.7</v>
      </c>
      <c r="F298" s="9">
        <v>802.93</v>
      </c>
      <c r="G298" s="9">
        <v>832.08</v>
      </c>
      <c r="H298" s="14">
        <v>1085.19</v>
      </c>
      <c r="I298" s="9">
        <v>842.15</v>
      </c>
      <c r="J298" s="9">
        <v>829.11</v>
      </c>
      <c r="K298" s="9"/>
      <c r="L298" s="9"/>
      <c r="M298" s="66"/>
      <c r="N298" s="294">
        <v>2011</v>
      </c>
      <c r="O298" s="287">
        <v>1435.14</v>
      </c>
      <c r="P298" s="287">
        <v>1436.03</v>
      </c>
      <c r="Q298" s="287">
        <v>1788.04</v>
      </c>
      <c r="R298" s="264">
        <v>583.08</v>
      </c>
      <c r="S298" s="264">
        <v>1068.53</v>
      </c>
      <c r="T298" s="271">
        <v>1070.19</v>
      </c>
      <c r="U298" s="264">
        <v>1050.61</v>
      </c>
      <c r="V298" s="286">
        <v>1112.02</v>
      </c>
      <c r="W298" s="286">
        <v>975.03</v>
      </c>
      <c r="X298" s="264">
        <v>1043.21</v>
      </c>
      <c r="Y298" s="259">
        <v>1055</v>
      </c>
      <c r="Z298" s="260">
        <v>1236.45</v>
      </c>
      <c r="AA298" s="223"/>
      <c r="AB298" s="223"/>
      <c r="AC298" s="223"/>
      <c r="AD298" s="223"/>
      <c r="AE298" s="223"/>
      <c r="AF298" s="223"/>
      <c r="AG298" s="223"/>
      <c r="AH298" s="223"/>
      <c r="AI298" s="223"/>
      <c r="AJ298" s="223"/>
      <c r="AK298" s="223"/>
      <c r="AL298" s="223"/>
      <c r="AM298" s="223"/>
      <c r="AN298" s="223"/>
      <c r="AO298" s="223"/>
      <c r="AP298" s="223"/>
      <c r="AQ298" s="223"/>
    </row>
    <row r="299" spans="1:43" s="4" customFormat="1" ht="18">
      <c r="A299" s="28" t="s">
        <v>131</v>
      </c>
      <c r="B299" s="106"/>
      <c r="C299" s="106"/>
      <c r="D299" s="106"/>
      <c r="E299" s="451" t="s">
        <v>170</v>
      </c>
      <c r="F299" s="451"/>
      <c r="G299" s="451"/>
      <c r="H299" s="451"/>
      <c r="I299" s="451"/>
      <c r="J299" s="451"/>
      <c r="K299" s="451"/>
      <c r="L299" s="451"/>
      <c r="M299" s="452"/>
      <c r="N299" s="293">
        <v>2012</v>
      </c>
      <c r="O299" s="287">
        <v>1321.29</v>
      </c>
      <c r="P299" s="287">
        <v>1381.89</v>
      </c>
      <c r="Q299" s="287">
        <v>1916.14</v>
      </c>
      <c r="R299" s="260">
        <v>820.54</v>
      </c>
      <c r="S299" s="260">
        <v>1446.45</v>
      </c>
      <c r="T299" s="271">
        <v>1412.1</v>
      </c>
      <c r="U299" s="260">
        <v>1439.91</v>
      </c>
      <c r="V299" s="260">
        <v>1498.74</v>
      </c>
      <c r="W299" s="260">
        <v>1431.36</v>
      </c>
      <c r="X299" s="260">
        <v>1411.04</v>
      </c>
      <c r="Y299" s="260">
        <v>1379.79</v>
      </c>
      <c r="Z299" s="260">
        <v>1471.77</v>
      </c>
      <c r="AA299" s="223"/>
      <c r="AB299" s="223"/>
      <c r="AC299" s="223"/>
      <c r="AD299" s="223"/>
      <c r="AE299" s="223"/>
      <c r="AF299" s="223"/>
      <c r="AG299" s="223"/>
      <c r="AH299" s="223"/>
      <c r="AI299" s="223"/>
      <c r="AJ299" s="223"/>
      <c r="AK299" s="223"/>
      <c r="AL299" s="223"/>
      <c r="AM299" s="223"/>
      <c r="AN299" s="223"/>
      <c r="AO299" s="223"/>
      <c r="AP299" s="223"/>
      <c r="AQ299" s="223"/>
    </row>
    <row r="300" spans="1:26" ht="12.75">
      <c r="A300" s="83" t="s">
        <v>65</v>
      </c>
      <c r="B300" s="8">
        <v>565.02</v>
      </c>
      <c r="C300" s="8">
        <v>1090.75</v>
      </c>
      <c r="D300" s="111">
        <v>1087.8</v>
      </c>
      <c r="E300" s="8">
        <v>1158.06</v>
      </c>
      <c r="F300" s="15">
        <v>1180.94</v>
      </c>
      <c r="G300" s="15">
        <v>1176.68</v>
      </c>
      <c r="H300" s="8">
        <v>1179.63</v>
      </c>
      <c r="I300" s="8">
        <v>1126.04</v>
      </c>
      <c r="J300" s="9">
        <v>1264.48</v>
      </c>
      <c r="K300" s="10">
        <v>1435.14</v>
      </c>
      <c r="L300" s="10">
        <v>1436.03</v>
      </c>
      <c r="M300" s="67">
        <v>1788.04</v>
      </c>
      <c r="N300" s="295">
        <v>2013</v>
      </c>
      <c r="O300" s="260">
        <v>1600.86</v>
      </c>
      <c r="P300" s="260">
        <v>1659.51</v>
      </c>
      <c r="Q300" s="260">
        <v>2030.82</v>
      </c>
      <c r="R300" s="111">
        <v>648.65</v>
      </c>
      <c r="S300" s="8">
        <v>1239.71</v>
      </c>
      <c r="T300" s="8">
        <v>1376.98</v>
      </c>
      <c r="U300" s="14">
        <v>1317.3</v>
      </c>
      <c r="V300" s="9">
        <v>1352.02</v>
      </c>
      <c r="W300" s="9">
        <v>1357.21</v>
      </c>
      <c r="X300" s="9">
        <v>1308.88</v>
      </c>
      <c r="Y300" s="9">
        <v>1372.86</v>
      </c>
      <c r="Z300" s="9">
        <v>1552.75</v>
      </c>
    </row>
    <row r="301" spans="1:19" ht="12.75">
      <c r="A301" s="83" t="s">
        <v>117</v>
      </c>
      <c r="B301" s="8">
        <v>583.08</v>
      </c>
      <c r="C301" s="8">
        <v>1068.53</v>
      </c>
      <c r="D301" s="111">
        <v>1070.19</v>
      </c>
      <c r="E301" s="8">
        <v>1050.61</v>
      </c>
      <c r="F301" s="15">
        <v>1112.02</v>
      </c>
      <c r="G301" s="15">
        <v>975.03</v>
      </c>
      <c r="H301" s="8">
        <v>1043.21</v>
      </c>
      <c r="I301" s="14">
        <v>1055</v>
      </c>
      <c r="J301" s="9">
        <v>1236.45</v>
      </c>
      <c r="K301" s="10">
        <v>1321.29</v>
      </c>
      <c r="L301" s="10">
        <v>1381.89</v>
      </c>
      <c r="M301" s="67">
        <v>1916.14</v>
      </c>
      <c r="Q301" s="254"/>
      <c r="R301" s="254"/>
      <c r="S301" s="254"/>
    </row>
    <row r="302" spans="1:13" ht="12.75">
      <c r="A302" s="83" t="s">
        <v>119</v>
      </c>
      <c r="B302" s="9">
        <v>820.54</v>
      </c>
      <c r="C302" s="9">
        <v>1446.45</v>
      </c>
      <c r="D302" s="111">
        <v>1412.1</v>
      </c>
      <c r="E302" s="9">
        <v>1439.91</v>
      </c>
      <c r="F302" s="9">
        <v>1498.74</v>
      </c>
      <c r="G302" s="9">
        <v>1431.36</v>
      </c>
      <c r="H302" s="9">
        <v>1411.04</v>
      </c>
      <c r="I302" s="9">
        <v>1379.79</v>
      </c>
      <c r="J302" s="9">
        <v>1471.77</v>
      </c>
      <c r="K302" s="9">
        <v>1600.86</v>
      </c>
      <c r="L302" s="9">
        <v>1659.51</v>
      </c>
      <c r="M302" s="66">
        <v>2030.82</v>
      </c>
    </row>
    <row r="303" spans="1:47" s="4" customFormat="1" ht="12.75">
      <c r="A303" s="83" t="s">
        <v>121</v>
      </c>
      <c r="B303" s="111">
        <v>648.65</v>
      </c>
      <c r="C303" s="8">
        <v>1239.71</v>
      </c>
      <c r="D303" s="8">
        <v>1376.98</v>
      </c>
      <c r="E303" s="14">
        <v>1317.3</v>
      </c>
      <c r="F303" s="9">
        <v>1352.02</v>
      </c>
      <c r="G303" s="9">
        <v>1357.21</v>
      </c>
      <c r="H303" s="9">
        <v>1308.88</v>
      </c>
      <c r="I303" s="9">
        <v>1372.86</v>
      </c>
      <c r="J303" s="9">
        <v>1552.75</v>
      </c>
      <c r="K303" s="9"/>
      <c r="L303" s="9"/>
      <c r="M303" s="66"/>
      <c r="N303" s="223"/>
      <c r="O303" s="296"/>
      <c r="P303" s="296"/>
      <c r="Q303" s="272"/>
      <c r="R303" s="296"/>
      <c r="S303" s="261"/>
      <c r="T303" s="261"/>
      <c r="U303" s="296"/>
      <c r="V303" s="262"/>
      <c r="W303" s="262"/>
      <c r="X303" s="262"/>
      <c r="Y303" s="262"/>
      <c r="Z303" s="262"/>
      <c r="AA303" s="296"/>
      <c r="AB303" s="296"/>
      <c r="AC303" s="272"/>
      <c r="AD303" s="296"/>
      <c r="AE303" s="261"/>
      <c r="AF303" s="261"/>
      <c r="AG303" s="296"/>
      <c r="AH303" s="262"/>
      <c r="AI303" s="262"/>
      <c r="AJ303" s="262"/>
      <c r="AK303" s="262"/>
      <c r="AL303" s="262"/>
      <c r="AM303" s="262"/>
      <c r="AN303" s="262"/>
      <c r="AO303" s="271"/>
      <c r="AP303" s="260"/>
      <c r="AQ303" s="260"/>
      <c r="AR303" s="9"/>
      <c r="AS303" s="9"/>
      <c r="AT303" s="9"/>
      <c r="AU303" s="9"/>
    </row>
    <row r="304" spans="1:47" s="4" customFormat="1" ht="15">
      <c r="A304" s="28" t="s">
        <v>132</v>
      </c>
      <c r="B304" s="106"/>
      <c r="C304" s="105"/>
      <c r="D304" s="105"/>
      <c r="E304" s="105"/>
      <c r="F304" s="105"/>
      <c r="G304" s="105"/>
      <c r="H304" s="453" t="s">
        <v>171</v>
      </c>
      <c r="I304" s="453"/>
      <c r="J304" s="453"/>
      <c r="K304" s="453"/>
      <c r="L304" s="453"/>
      <c r="M304" s="454"/>
      <c r="N304" s="223"/>
      <c r="O304" s="296"/>
      <c r="P304" s="296"/>
      <c r="Q304" s="272"/>
      <c r="R304" s="296"/>
      <c r="S304" s="261"/>
      <c r="T304" s="261"/>
      <c r="U304" s="296"/>
      <c r="V304" s="262"/>
      <c r="W304" s="262"/>
      <c r="X304" s="262"/>
      <c r="Y304" s="262"/>
      <c r="Z304" s="262"/>
      <c r="AA304" s="296"/>
      <c r="AB304" s="296"/>
      <c r="AC304" s="272"/>
      <c r="AD304" s="296"/>
      <c r="AE304" s="261"/>
      <c r="AF304" s="261"/>
      <c r="AG304" s="296"/>
      <c r="AH304" s="262"/>
      <c r="AI304" s="262"/>
      <c r="AJ304" s="262"/>
      <c r="AK304" s="262"/>
      <c r="AL304" s="262"/>
      <c r="AM304" s="262"/>
      <c r="AN304" s="262"/>
      <c r="AO304" s="271"/>
      <c r="AP304" s="260"/>
      <c r="AQ304" s="260"/>
      <c r="AR304" s="9"/>
      <c r="AS304" s="9"/>
      <c r="AT304" s="9"/>
      <c r="AU304" s="9"/>
    </row>
    <row r="305" spans="1:26" ht="12.75">
      <c r="A305" s="83" t="s">
        <v>65</v>
      </c>
      <c r="B305" s="8">
        <v>1773.96</v>
      </c>
      <c r="C305" s="8">
        <v>2232.42</v>
      </c>
      <c r="D305" s="111">
        <v>2271.4</v>
      </c>
      <c r="E305" s="8">
        <v>2325.92</v>
      </c>
      <c r="F305" s="15">
        <v>2471.74</v>
      </c>
      <c r="G305" s="15">
        <v>2593.48</v>
      </c>
      <c r="H305" s="9">
        <v>2540.98</v>
      </c>
      <c r="I305" s="9">
        <v>2421.46</v>
      </c>
      <c r="J305" s="9">
        <v>2956.99</v>
      </c>
      <c r="K305" s="9">
        <v>2942.64</v>
      </c>
      <c r="L305" s="9">
        <v>3294.57</v>
      </c>
      <c r="M305" s="116">
        <v>5010.5</v>
      </c>
      <c r="R305" s="297"/>
      <c r="S305" s="297"/>
      <c r="T305" s="270"/>
      <c r="U305" s="297"/>
      <c r="V305" s="267"/>
      <c r="W305" s="267"/>
      <c r="X305" s="297"/>
      <c r="Y305" s="223"/>
      <c r="Z305" s="223"/>
    </row>
    <row r="306" spans="1:13" ht="12.75">
      <c r="A306" s="83" t="s">
        <v>117</v>
      </c>
      <c r="B306" s="8">
        <v>2689.22</v>
      </c>
      <c r="C306" s="8">
        <v>3176.66</v>
      </c>
      <c r="D306" s="111">
        <v>3432.15</v>
      </c>
      <c r="E306" s="8">
        <v>3524.54</v>
      </c>
      <c r="F306" s="15">
        <v>3268.14</v>
      </c>
      <c r="G306" s="15">
        <v>3602.94</v>
      </c>
      <c r="H306" s="9">
        <v>3386.36</v>
      </c>
      <c r="I306" s="9">
        <v>3571.56</v>
      </c>
      <c r="J306" s="9">
        <v>3986.88</v>
      </c>
      <c r="K306" s="9">
        <v>3879.04</v>
      </c>
      <c r="L306" s="10">
        <v>4120.56</v>
      </c>
      <c r="M306" s="67">
        <v>6734.45</v>
      </c>
    </row>
    <row r="307" spans="1:13" ht="12.75">
      <c r="A307" s="83" t="s">
        <v>119</v>
      </c>
      <c r="B307" s="9">
        <v>3798.68</v>
      </c>
      <c r="C307" s="9">
        <v>4690.79</v>
      </c>
      <c r="D307" s="8">
        <v>4801.87</v>
      </c>
      <c r="E307" s="9">
        <v>4768.41</v>
      </c>
      <c r="F307" s="9">
        <v>4583.94</v>
      </c>
      <c r="G307" s="9">
        <v>4771.88</v>
      </c>
      <c r="H307" s="9">
        <v>5379.05</v>
      </c>
      <c r="I307" s="9">
        <v>4747.27</v>
      </c>
      <c r="J307" s="9">
        <v>5416.68</v>
      </c>
      <c r="K307" s="9">
        <v>5566.79</v>
      </c>
      <c r="L307" s="9">
        <v>5599.19</v>
      </c>
      <c r="M307" s="116">
        <v>9334.9</v>
      </c>
    </row>
    <row r="308" spans="1:43" s="4" customFormat="1" ht="12.75">
      <c r="A308" s="86" t="s">
        <v>121</v>
      </c>
      <c r="B308" s="118">
        <v>3372</v>
      </c>
      <c r="C308" s="163">
        <v>4674.32</v>
      </c>
      <c r="D308" s="163">
        <v>4958.17</v>
      </c>
      <c r="E308" s="157">
        <v>4809.5</v>
      </c>
      <c r="F308" s="157">
        <f>(F231)-(F236+F241+F246+F251+F256+F293+F298+F303)</f>
        <v>4981.139999999999</v>
      </c>
      <c r="G308" s="157">
        <v>5171.03</v>
      </c>
      <c r="H308" s="13">
        <v>5171.91</v>
      </c>
      <c r="I308" s="13">
        <v>4816.08</v>
      </c>
      <c r="J308" s="13">
        <v>5624.45</v>
      </c>
      <c r="K308" s="13"/>
      <c r="L308" s="13"/>
      <c r="M308" s="110"/>
      <c r="N308" s="223"/>
      <c r="O308" s="298"/>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row>
    <row r="309" spans="1:43" s="4" customFormat="1" ht="12.75">
      <c r="A309" s="88"/>
      <c r="B309" s="10"/>
      <c r="C309" s="10"/>
      <c r="D309" s="10"/>
      <c r="E309" s="10"/>
      <c r="F309" s="10"/>
      <c r="G309" s="10"/>
      <c r="H309" s="10"/>
      <c r="I309" s="10"/>
      <c r="J309" s="10"/>
      <c r="K309" s="10"/>
      <c r="L309" s="10"/>
      <c r="M309" s="67"/>
      <c r="N309" s="223"/>
      <c r="O309" s="298"/>
      <c r="P309" s="298"/>
      <c r="Q309" s="298"/>
      <c r="R309" s="298"/>
      <c r="S309" s="299"/>
      <c r="T309" s="299"/>
      <c r="U309" s="299"/>
      <c r="V309" s="300"/>
      <c r="W309" s="301"/>
      <c r="X309" s="301"/>
      <c r="Y309" s="302"/>
      <c r="Z309" s="302"/>
      <c r="AA309" s="302"/>
      <c r="AB309" s="223"/>
      <c r="AC309" s="223"/>
      <c r="AD309" s="223"/>
      <c r="AE309" s="223"/>
      <c r="AF309" s="223"/>
      <c r="AG309" s="223"/>
      <c r="AH309" s="223"/>
      <c r="AI309" s="223"/>
      <c r="AJ309" s="223"/>
      <c r="AK309" s="223"/>
      <c r="AL309" s="223"/>
      <c r="AM309" s="223"/>
      <c r="AN309" s="223"/>
      <c r="AO309" s="223"/>
      <c r="AP309" s="223"/>
      <c r="AQ309" s="223"/>
    </row>
    <row r="310" spans="1:27" ht="15">
      <c r="A310" s="308" t="s">
        <v>116</v>
      </c>
      <c r="B310" s="309"/>
      <c r="C310" s="309"/>
      <c r="D310" s="309"/>
      <c r="E310" s="309"/>
      <c r="F310" s="309"/>
      <c r="G310" s="309"/>
      <c r="H310" s="168" t="s">
        <v>102</v>
      </c>
      <c r="I310" s="168"/>
      <c r="J310" s="168"/>
      <c r="K310" s="168"/>
      <c r="L310" s="168"/>
      <c r="M310" s="169"/>
      <c r="O310" s="298"/>
      <c r="P310" s="302"/>
      <c r="Q310" s="302"/>
      <c r="R310" s="302"/>
      <c r="S310" s="299"/>
      <c r="T310" s="299"/>
      <c r="U310" s="299"/>
      <c r="V310" s="300"/>
      <c r="W310" s="301"/>
      <c r="X310" s="301"/>
      <c r="Y310" s="302"/>
      <c r="Z310" s="302"/>
      <c r="AA310" s="302"/>
    </row>
    <row r="311" spans="1:27" ht="12.75">
      <c r="A311" s="363"/>
      <c r="B311" s="364"/>
      <c r="C311" s="364"/>
      <c r="D311" s="364"/>
      <c r="E311" s="364"/>
      <c r="F311" s="364"/>
      <c r="G311" s="10"/>
      <c r="H311" s="10"/>
      <c r="I311" s="10"/>
      <c r="J311" s="10"/>
      <c r="K311" s="10"/>
      <c r="L311" s="10"/>
      <c r="M311" s="67"/>
      <c r="O311" s="298"/>
      <c r="P311" s="302"/>
      <c r="Q311" s="303"/>
      <c r="R311" s="303"/>
      <c r="S311" s="303"/>
      <c r="T311" s="303"/>
      <c r="U311" s="299"/>
      <c r="V311" s="302"/>
      <c r="W311" s="302"/>
      <c r="X311" s="302"/>
      <c r="Y311" s="302"/>
      <c r="Z311" s="302"/>
      <c r="AA311" s="302"/>
    </row>
    <row r="312" spans="1:27" ht="12.75">
      <c r="A312" s="88"/>
      <c r="B312" s="10"/>
      <c r="C312" s="10"/>
      <c r="D312" s="10"/>
      <c r="E312" s="10"/>
      <c r="F312" s="10"/>
      <c r="G312" s="10"/>
      <c r="H312" s="10"/>
      <c r="I312" s="10"/>
      <c r="J312" s="10"/>
      <c r="K312" s="10"/>
      <c r="L312" s="10"/>
      <c r="M312" s="67"/>
      <c r="O312" s="254"/>
      <c r="P312" s="254"/>
      <c r="Q312" s="254"/>
      <c r="R312" s="254"/>
      <c r="S312" s="254"/>
      <c r="T312" s="254"/>
      <c r="U312" s="254"/>
      <c r="V312" s="254"/>
      <c r="W312" s="254"/>
      <c r="X312" s="254"/>
      <c r="Y312" s="254"/>
      <c r="Z312" s="254"/>
      <c r="AA312" s="254"/>
    </row>
    <row r="313" spans="1:27" ht="12.75">
      <c r="A313" s="88"/>
      <c r="B313" s="10"/>
      <c r="C313" s="10"/>
      <c r="D313" s="10"/>
      <c r="E313" s="10"/>
      <c r="F313" s="10"/>
      <c r="G313" s="10"/>
      <c r="H313" s="10"/>
      <c r="I313" s="10"/>
      <c r="J313" s="10"/>
      <c r="K313" s="10"/>
      <c r="L313" s="10"/>
      <c r="M313" s="67"/>
      <c r="O313" s="254"/>
      <c r="P313" s="254"/>
      <c r="Q313" s="254"/>
      <c r="R313" s="254"/>
      <c r="S313" s="254"/>
      <c r="T313" s="254"/>
      <c r="U313" s="254"/>
      <c r="V313" s="254"/>
      <c r="W313" s="254"/>
      <c r="X313" s="254"/>
      <c r="Y313" s="254"/>
      <c r="Z313" s="254"/>
      <c r="AA313" s="254"/>
    </row>
    <row r="314" spans="1:27" ht="12.75">
      <c r="A314" s="88"/>
      <c r="B314" s="10"/>
      <c r="C314" s="10"/>
      <c r="D314" s="10"/>
      <c r="E314" s="10"/>
      <c r="F314" s="10"/>
      <c r="G314" s="10"/>
      <c r="H314" s="10"/>
      <c r="I314" s="10"/>
      <c r="J314" s="10"/>
      <c r="K314" s="10"/>
      <c r="L314" s="10"/>
      <c r="M314" s="67"/>
      <c r="O314" s="254"/>
      <c r="P314" s="254"/>
      <c r="Q314" s="254"/>
      <c r="R314" s="254"/>
      <c r="S314" s="254"/>
      <c r="T314" s="254"/>
      <c r="U314" s="254"/>
      <c r="V314" s="254"/>
      <c r="W314" s="254"/>
      <c r="X314" s="254"/>
      <c r="Y314" s="254"/>
      <c r="Z314" s="254"/>
      <c r="AA314" s="254"/>
    </row>
    <row r="315" spans="1:27" ht="12.75">
      <c r="A315" s="88"/>
      <c r="B315" s="10"/>
      <c r="C315" s="10"/>
      <c r="D315" s="10"/>
      <c r="E315" s="10"/>
      <c r="F315" s="10"/>
      <c r="G315" s="10"/>
      <c r="H315" s="10"/>
      <c r="I315" s="10"/>
      <c r="J315" s="10"/>
      <c r="K315" s="10"/>
      <c r="L315" s="10"/>
      <c r="M315" s="67"/>
      <c r="O315" s="254"/>
      <c r="P315" s="254"/>
      <c r="Q315" s="254"/>
      <c r="R315" s="254"/>
      <c r="S315" s="254"/>
      <c r="T315" s="254"/>
      <c r="U315" s="254"/>
      <c r="V315" s="254"/>
      <c r="W315" s="254"/>
      <c r="X315" s="254"/>
      <c r="Y315" s="254"/>
      <c r="Z315" s="254"/>
      <c r="AA315" s="254"/>
    </row>
    <row r="316" spans="1:27" ht="12.75">
      <c r="A316" s="88"/>
      <c r="B316" s="10"/>
      <c r="C316" s="10"/>
      <c r="D316" s="10"/>
      <c r="E316" s="10"/>
      <c r="F316" s="10"/>
      <c r="G316" s="10"/>
      <c r="H316" s="10"/>
      <c r="I316" s="10"/>
      <c r="J316" s="10"/>
      <c r="K316" s="10"/>
      <c r="L316" s="10"/>
      <c r="M316" s="67"/>
      <c r="O316" s="254"/>
      <c r="P316" s="254"/>
      <c r="Q316" s="254"/>
      <c r="R316" s="254"/>
      <c r="S316" s="254"/>
      <c r="T316" s="254"/>
      <c r="U316" s="254"/>
      <c r="V316" s="254"/>
      <c r="W316" s="254"/>
      <c r="X316" s="254"/>
      <c r="Y316" s="254"/>
      <c r="Z316" s="254"/>
      <c r="AA316" s="254"/>
    </row>
    <row r="317" spans="1:27" ht="12.75">
      <c r="A317" s="88"/>
      <c r="B317" s="10"/>
      <c r="C317" s="10"/>
      <c r="D317" s="10"/>
      <c r="E317" s="10"/>
      <c r="F317" s="10"/>
      <c r="G317" s="10"/>
      <c r="H317" s="10"/>
      <c r="I317" s="10"/>
      <c r="J317" s="10"/>
      <c r="K317" s="10"/>
      <c r="L317" s="10"/>
      <c r="M317" s="67"/>
      <c r="O317" s="254"/>
      <c r="P317" s="254"/>
      <c r="Q317" s="254"/>
      <c r="R317" s="254"/>
      <c r="S317" s="254"/>
      <c r="T317" s="254"/>
      <c r="U317" s="254"/>
      <c r="V317" s="254"/>
      <c r="W317" s="254"/>
      <c r="X317" s="254"/>
      <c r="Y317" s="254"/>
      <c r="Z317" s="254"/>
      <c r="AA317" s="254"/>
    </row>
    <row r="318" spans="1:27" ht="12.75">
      <c r="A318" s="88"/>
      <c r="B318" s="10"/>
      <c r="C318" s="10"/>
      <c r="D318" s="10"/>
      <c r="E318" s="10"/>
      <c r="F318" s="10"/>
      <c r="G318" s="10"/>
      <c r="H318" s="10"/>
      <c r="I318" s="10"/>
      <c r="J318" s="10"/>
      <c r="K318" s="10"/>
      <c r="L318" s="10"/>
      <c r="M318" s="67"/>
      <c r="O318" s="254"/>
      <c r="P318" s="254"/>
      <c r="Q318" s="254"/>
      <c r="R318" s="254"/>
      <c r="S318" s="254"/>
      <c r="T318" s="254"/>
      <c r="U318" s="254"/>
      <c r="V318" s="254"/>
      <c r="W318" s="254"/>
      <c r="X318" s="254"/>
      <c r="Y318" s="254"/>
      <c r="Z318" s="254"/>
      <c r="AA318" s="254"/>
    </row>
    <row r="319" spans="1:27" ht="12.75">
      <c r="A319" s="88"/>
      <c r="B319" s="10"/>
      <c r="C319" s="10"/>
      <c r="D319" s="10"/>
      <c r="E319" s="10"/>
      <c r="F319" s="10"/>
      <c r="G319" s="10"/>
      <c r="H319" s="10"/>
      <c r="I319" s="10"/>
      <c r="J319" s="10"/>
      <c r="K319" s="10"/>
      <c r="L319" s="10"/>
      <c r="M319" s="67"/>
      <c r="O319" s="254"/>
      <c r="P319" s="254"/>
      <c r="Q319" s="254"/>
      <c r="R319" s="254"/>
      <c r="S319" s="254"/>
      <c r="T319" s="254"/>
      <c r="U319" s="254"/>
      <c r="V319" s="254"/>
      <c r="W319" s="254"/>
      <c r="X319" s="254"/>
      <c r="Y319" s="254"/>
      <c r="Z319" s="254"/>
      <c r="AA319" s="254"/>
    </row>
    <row r="320" spans="1:27" ht="12.75">
      <c r="A320" s="88"/>
      <c r="B320" s="10"/>
      <c r="C320" s="10"/>
      <c r="D320" s="10"/>
      <c r="E320" s="10"/>
      <c r="F320" s="10"/>
      <c r="G320" s="10"/>
      <c r="H320" s="10"/>
      <c r="I320" s="10"/>
      <c r="J320" s="10"/>
      <c r="K320" s="10"/>
      <c r="L320" s="10"/>
      <c r="M320" s="67"/>
      <c r="O320" s="254"/>
      <c r="P320" s="254"/>
      <c r="Q320" s="254"/>
      <c r="R320" s="254"/>
      <c r="S320" s="254"/>
      <c r="T320" s="254"/>
      <c r="U320" s="254"/>
      <c r="V320" s="254"/>
      <c r="W320" s="254"/>
      <c r="X320" s="254"/>
      <c r="Y320" s="254"/>
      <c r="Z320" s="254"/>
      <c r="AA320" s="254"/>
    </row>
    <row r="321" spans="1:27" ht="12.75">
      <c r="A321" s="88"/>
      <c r="B321" s="1"/>
      <c r="C321" s="10"/>
      <c r="D321" s="10"/>
      <c r="E321" s="10"/>
      <c r="F321" s="10"/>
      <c r="G321" s="10"/>
      <c r="H321" s="10"/>
      <c r="I321" s="10"/>
      <c r="J321" s="10"/>
      <c r="K321" s="10"/>
      <c r="L321" s="10"/>
      <c r="M321" s="67"/>
      <c r="O321" s="298"/>
      <c r="P321" s="298"/>
      <c r="Q321" s="298"/>
      <c r="R321" s="298"/>
      <c r="S321" s="299"/>
      <c r="T321" s="299"/>
      <c r="U321" s="299"/>
      <c r="V321" s="300"/>
      <c r="W321" s="301"/>
      <c r="X321" s="301"/>
      <c r="Y321" s="302"/>
      <c r="Z321" s="302"/>
      <c r="AA321" s="302"/>
    </row>
    <row r="322" spans="1:27" ht="12.75">
      <c r="A322" s="88"/>
      <c r="B322" s="10"/>
      <c r="C322" s="10"/>
      <c r="D322" s="10"/>
      <c r="E322" s="10"/>
      <c r="F322" s="10"/>
      <c r="G322" s="10"/>
      <c r="H322" s="10"/>
      <c r="I322" s="10"/>
      <c r="J322" s="10"/>
      <c r="K322" s="10"/>
      <c r="L322" s="10"/>
      <c r="M322" s="67"/>
      <c r="O322" s="298"/>
      <c r="P322" s="302"/>
      <c r="Q322" s="302"/>
      <c r="R322" s="302"/>
      <c r="S322" s="299"/>
      <c r="T322" s="299"/>
      <c r="U322" s="299"/>
      <c r="V322" s="300"/>
      <c r="W322" s="301"/>
      <c r="X322" s="301"/>
      <c r="Y322" s="302"/>
      <c r="Z322" s="302"/>
      <c r="AA322" s="302"/>
    </row>
    <row r="323" spans="1:27" ht="12.75">
      <c r="A323" s="88"/>
      <c r="B323" s="10"/>
      <c r="C323" s="10"/>
      <c r="D323" s="10"/>
      <c r="E323" s="10"/>
      <c r="F323" s="10"/>
      <c r="G323" s="10"/>
      <c r="H323" s="10"/>
      <c r="I323" s="10"/>
      <c r="J323" s="10"/>
      <c r="K323" s="10"/>
      <c r="L323" s="10"/>
      <c r="M323" s="67"/>
      <c r="O323" s="298"/>
      <c r="P323" s="302"/>
      <c r="Q323" s="303"/>
      <c r="R323" s="303"/>
      <c r="S323" s="303"/>
      <c r="T323" s="303"/>
      <c r="U323" s="299"/>
      <c r="V323" s="302"/>
      <c r="W323" s="302"/>
      <c r="X323" s="302"/>
      <c r="Y323" s="302"/>
      <c r="Z323" s="302"/>
      <c r="AA323" s="302"/>
    </row>
    <row r="324" spans="1:27" ht="12.75">
      <c r="A324" s="88"/>
      <c r="B324" s="10"/>
      <c r="C324" s="10"/>
      <c r="D324" s="10"/>
      <c r="E324" s="10"/>
      <c r="F324" s="10"/>
      <c r="G324" s="10"/>
      <c r="H324" s="10"/>
      <c r="I324" s="10"/>
      <c r="J324" s="10"/>
      <c r="K324" s="10"/>
      <c r="L324" s="10"/>
      <c r="M324" s="67"/>
      <c r="O324" s="254"/>
      <c r="P324" s="254"/>
      <c r="Q324" s="254"/>
      <c r="R324" s="254"/>
      <c r="S324" s="254"/>
      <c r="T324" s="254"/>
      <c r="U324" s="254"/>
      <c r="V324" s="254"/>
      <c r="W324" s="254"/>
      <c r="X324" s="254"/>
      <c r="Y324" s="254"/>
      <c r="Z324" s="254"/>
      <c r="AA324" s="254"/>
    </row>
    <row r="325" spans="1:27" ht="12.75">
      <c r="A325" s="88"/>
      <c r="B325" s="10"/>
      <c r="C325" s="10"/>
      <c r="D325" s="10"/>
      <c r="E325" s="10"/>
      <c r="F325" s="10"/>
      <c r="G325" s="10"/>
      <c r="H325" s="10"/>
      <c r="I325" s="10"/>
      <c r="J325" s="10"/>
      <c r="K325" s="10"/>
      <c r="L325" s="10"/>
      <c r="M325" s="67"/>
      <c r="O325" s="254"/>
      <c r="P325" s="254"/>
      <c r="Q325" s="254"/>
      <c r="R325" s="254"/>
      <c r="S325" s="254"/>
      <c r="T325" s="254"/>
      <c r="U325" s="254"/>
      <c r="V325" s="254"/>
      <c r="W325" s="254"/>
      <c r="X325" s="254"/>
      <c r="Y325" s="254"/>
      <c r="Z325" s="254"/>
      <c r="AA325" s="254"/>
    </row>
    <row r="326" spans="1:27" ht="12.75">
      <c r="A326" s="88"/>
      <c r="B326" s="10"/>
      <c r="C326" s="10"/>
      <c r="D326" s="10"/>
      <c r="E326" s="10"/>
      <c r="F326" s="10"/>
      <c r="G326" s="10"/>
      <c r="H326" s="10"/>
      <c r="I326" s="10"/>
      <c r="J326" s="10"/>
      <c r="K326" s="10"/>
      <c r="L326" s="10"/>
      <c r="M326" s="67"/>
      <c r="O326" s="254"/>
      <c r="P326" s="254"/>
      <c r="Q326" s="254"/>
      <c r="R326" s="254"/>
      <c r="S326" s="254"/>
      <c r="T326" s="254"/>
      <c r="U326" s="254"/>
      <c r="V326" s="254"/>
      <c r="W326" s="254"/>
      <c r="X326" s="254"/>
      <c r="Y326" s="254"/>
      <c r="Z326" s="254"/>
      <c r="AA326" s="254"/>
    </row>
    <row r="327" spans="1:27" ht="12.75">
      <c r="A327" s="88"/>
      <c r="B327" s="10"/>
      <c r="C327" s="10"/>
      <c r="D327" s="10"/>
      <c r="E327" s="10"/>
      <c r="F327" s="10"/>
      <c r="G327" s="10"/>
      <c r="H327" s="10"/>
      <c r="I327" s="10"/>
      <c r="J327" s="10"/>
      <c r="K327" s="10"/>
      <c r="L327" s="10"/>
      <c r="M327" s="67"/>
      <c r="O327" s="254"/>
      <c r="P327" s="254"/>
      <c r="Q327" s="254"/>
      <c r="R327" s="254"/>
      <c r="S327" s="254"/>
      <c r="T327" s="254"/>
      <c r="U327" s="254"/>
      <c r="V327" s="254"/>
      <c r="W327" s="254"/>
      <c r="X327" s="254"/>
      <c r="Y327" s="254"/>
      <c r="Z327" s="254"/>
      <c r="AA327" s="254"/>
    </row>
    <row r="328" spans="1:27" ht="12.75">
      <c r="A328" s="88"/>
      <c r="B328" s="10"/>
      <c r="C328" s="10"/>
      <c r="D328" s="10"/>
      <c r="E328" s="10"/>
      <c r="F328" s="10"/>
      <c r="G328" s="10"/>
      <c r="H328" s="10"/>
      <c r="I328" s="10"/>
      <c r="J328" s="10"/>
      <c r="K328" s="10"/>
      <c r="L328" s="10"/>
      <c r="M328" s="67"/>
      <c r="O328" s="254"/>
      <c r="P328" s="254"/>
      <c r="Q328" s="254"/>
      <c r="R328" s="254"/>
      <c r="S328" s="254"/>
      <c r="T328" s="254"/>
      <c r="U328" s="254"/>
      <c r="V328" s="254"/>
      <c r="W328" s="254"/>
      <c r="X328" s="254"/>
      <c r="Y328" s="254"/>
      <c r="Z328" s="254"/>
      <c r="AA328" s="254"/>
    </row>
    <row r="329" spans="1:27" ht="12.75">
      <c r="A329" s="26"/>
      <c r="B329" s="1"/>
      <c r="C329" s="1"/>
      <c r="D329" s="1"/>
      <c r="E329" s="1"/>
      <c r="F329" s="1"/>
      <c r="G329" s="1"/>
      <c r="H329" s="1"/>
      <c r="I329" s="1"/>
      <c r="J329" s="1"/>
      <c r="K329" s="1"/>
      <c r="L329" s="1"/>
      <c r="M329" s="51"/>
      <c r="O329" s="254"/>
      <c r="P329" s="254"/>
      <c r="Q329" s="254"/>
      <c r="R329" s="254"/>
      <c r="S329" s="254"/>
      <c r="T329" s="254"/>
      <c r="U329" s="254"/>
      <c r="V329" s="254"/>
      <c r="W329" s="254"/>
      <c r="X329" s="254"/>
      <c r="Y329" s="254"/>
      <c r="Z329" s="254"/>
      <c r="AA329" s="254"/>
    </row>
    <row r="330" spans="1:27" ht="13.5" thickBot="1">
      <c r="A330" s="43"/>
      <c r="B330" s="44"/>
      <c r="C330" s="44"/>
      <c r="D330" s="44"/>
      <c r="E330" s="44"/>
      <c r="F330" s="44"/>
      <c r="G330" s="44"/>
      <c r="H330" s="44"/>
      <c r="I330" s="44"/>
      <c r="J330" s="44"/>
      <c r="K330" s="44"/>
      <c r="L330" s="44"/>
      <c r="M330" s="45"/>
      <c r="O330" s="254"/>
      <c r="P330" s="254"/>
      <c r="Q330" s="254"/>
      <c r="R330" s="254"/>
      <c r="S330" s="254"/>
      <c r="T330" s="254"/>
      <c r="U330" s="254"/>
      <c r="V330" s="254"/>
      <c r="W330" s="254"/>
      <c r="X330" s="254"/>
      <c r="Y330" s="254"/>
      <c r="Z330" s="254"/>
      <c r="AA330" s="254"/>
    </row>
    <row r="331" spans="1:27" ht="12.75">
      <c r="A331" s="26"/>
      <c r="B331" s="1"/>
      <c r="C331" s="1"/>
      <c r="D331" s="1"/>
      <c r="E331" s="1"/>
      <c r="F331" s="1"/>
      <c r="G331" s="1"/>
      <c r="H331" s="1"/>
      <c r="I331" s="1"/>
      <c r="J331" s="1"/>
      <c r="K331" s="1"/>
      <c r="L331" s="1"/>
      <c r="M331" s="51"/>
      <c r="O331" s="254"/>
      <c r="P331" s="254"/>
      <c r="Q331" s="254"/>
      <c r="R331" s="254"/>
      <c r="S331" s="254"/>
      <c r="T331" s="254"/>
      <c r="U331" s="254"/>
      <c r="V331" s="254"/>
      <c r="W331" s="254"/>
      <c r="X331" s="254"/>
      <c r="Y331" s="254"/>
      <c r="Z331" s="254"/>
      <c r="AA331" s="254"/>
    </row>
    <row r="332" spans="1:27" ht="13.5" thickBot="1">
      <c r="A332" s="43"/>
      <c r="B332" s="44"/>
      <c r="C332" s="44"/>
      <c r="D332" s="44"/>
      <c r="E332" s="44"/>
      <c r="F332" s="44"/>
      <c r="G332" s="44"/>
      <c r="H332" s="44"/>
      <c r="I332" s="44"/>
      <c r="J332" s="44"/>
      <c r="K332" s="44"/>
      <c r="L332" s="44"/>
      <c r="M332" s="45"/>
      <c r="O332" s="254"/>
      <c r="P332" s="254"/>
      <c r="Q332" s="254"/>
      <c r="R332" s="254"/>
      <c r="S332" s="254"/>
      <c r="T332" s="254"/>
      <c r="U332" s="254"/>
      <c r="V332" s="254"/>
      <c r="W332" s="254"/>
      <c r="X332" s="254"/>
      <c r="Y332" s="254"/>
      <c r="Z332" s="254"/>
      <c r="AA332" s="254"/>
    </row>
  </sheetData>
  <sheetProtection/>
  <mergeCells count="69">
    <mergeCell ref="H185:M185"/>
    <mergeCell ref="G190:M190"/>
    <mergeCell ref="I195:M195"/>
    <mergeCell ref="H206:M206"/>
    <mergeCell ref="I165:M165"/>
    <mergeCell ref="I170:M170"/>
    <mergeCell ref="J175:M175"/>
    <mergeCell ref="I180:M180"/>
    <mergeCell ref="G252:M252"/>
    <mergeCell ref="J289:M289"/>
    <mergeCell ref="H294:M294"/>
    <mergeCell ref="E299:M299"/>
    <mergeCell ref="H304:M304"/>
    <mergeCell ref="L283:M283"/>
    <mergeCell ref="G232:M232"/>
    <mergeCell ref="E226:M226"/>
    <mergeCell ref="I237:M237"/>
    <mergeCell ref="H242:M242"/>
    <mergeCell ref="G247:M247"/>
    <mergeCell ref="F144:M144"/>
    <mergeCell ref="H109:M109"/>
    <mergeCell ref="G119:M119"/>
    <mergeCell ref="H124:M124"/>
    <mergeCell ref="E129:M129"/>
    <mergeCell ref="A55:F55"/>
    <mergeCell ref="H54:M54"/>
    <mergeCell ref="H55:M55"/>
    <mergeCell ref="A54:F54"/>
    <mergeCell ref="L92:M92"/>
    <mergeCell ref="A86:G87"/>
    <mergeCell ref="I69:M69"/>
    <mergeCell ref="K74:M74"/>
    <mergeCell ref="J79:M79"/>
    <mergeCell ref="A64:M64"/>
    <mergeCell ref="A65:M65"/>
    <mergeCell ref="A56:I56"/>
    <mergeCell ref="L1:M1"/>
    <mergeCell ref="L2:M2"/>
    <mergeCell ref="A3:M3"/>
    <mergeCell ref="A4:M4"/>
    <mergeCell ref="H19:M19"/>
    <mergeCell ref="I5:M5"/>
    <mergeCell ref="I9:M9"/>
    <mergeCell ref="H8:M8"/>
    <mergeCell ref="H39:M39"/>
    <mergeCell ref="H58:M58"/>
    <mergeCell ref="J14:M14"/>
    <mergeCell ref="H29:M29"/>
    <mergeCell ref="H34:M34"/>
    <mergeCell ref="H57:M57"/>
    <mergeCell ref="G49:M49"/>
    <mergeCell ref="G44:M44"/>
    <mergeCell ref="I24:M24"/>
    <mergeCell ref="I96:J96"/>
    <mergeCell ref="A311:F311"/>
    <mergeCell ref="H84:M84"/>
    <mergeCell ref="H211:M211"/>
    <mergeCell ref="H212:M212"/>
    <mergeCell ref="A213:M213"/>
    <mergeCell ref="A282:IV282"/>
    <mergeCell ref="A85:F85"/>
    <mergeCell ref="A84:F84"/>
    <mergeCell ref="A99:D99"/>
    <mergeCell ref="A211:F211"/>
    <mergeCell ref="A212:F212"/>
    <mergeCell ref="J93:M93"/>
    <mergeCell ref="G99:M99"/>
    <mergeCell ref="G104:M104"/>
    <mergeCell ref="F134:M134"/>
  </mergeCells>
  <printOptions/>
  <pageMargins left="0.00166666666666667" right="0.45" top="0" bottom="0" header="0.5" footer="0.5"/>
  <pageSetup horizontalDpi="600" verticalDpi="600" orientation="portrait" paperSize="9" scale="60" r:id="rId2"/>
  <rowBreaks count="5" manualBreakCount="5">
    <brk id="61" max="255" man="1"/>
    <brk id="91" max="255" man="1"/>
    <brk id="154" max="255" man="1"/>
    <brk id="213" max="255" man="1"/>
    <brk id="281" max="255" man="1"/>
  </rowBreaks>
  <colBreaks count="4" manualBreakCount="4">
    <brk id="16" max="65535" man="1"/>
    <brk id="20" max="65535" man="1"/>
    <brk id="22" max="65535" man="1"/>
    <brk id="55" max="65535" man="1"/>
  </colBreaks>
  <ignoredErrors>
    <ignoredError sqref="H40:J40 H41 H50:I50 I25" numberStoredAsText="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M129"/>
    </sheetView>
  </sheetViews>
  <sheetFormatPr defaultColWidth="9.140625" defaultRowHeight="12.75"/>
  <sheetData/>
  <sheetProtection/>
  <printOptions/>
  <pageMargins left="0.7" right="0.7" top="0.75" bottom="0.75" header="0.3" footer="0.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WebUnitOmkar</dc:creator>
  <cp:keywords/>
  <dc:description/>
  <cp:lastModifiedBy>WebUnitOmkar</cp:lastModifiedBy>
  <cp:lastPrinted>2014-02-26T04:12:16Z</cp:lastPrinted>
  <dcterms:created xsi:type="dcterms:W3CDTF">2001-06-20T15:19:39Z</dcterms:created>
  <dcterms:modified xsi:type="dcterms:W3CDTF">2014-02-28T08:05:02Z</dcterms:modified>
  <cp:category/>
  <cp:version/>
  <cp:contentType/>
  <cp:contentStatus/>
</cp:coreProperties>
</file>