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limate Chages\FDES\Environment Statistics 2017\Envistats 2018\Soft copy\"/>
    </mc:Choice>
  </mc:AlternateContent>
  <bookViews>
    <workbookView xWindow="0" yWindow="0" windowWidth="18600" windowHeight="12195" tabRatio="715" activeTab="15"/>
  </bookViews>
  <sheets>
    <sheet name="1" sheetId="4" r:id="rId1"/>
    <sheet name="2" sheetId="3" r:id="rId2"/>
    <sheet name="3" sheetId="5" r:id="rId3"/>
    <sheet name="4" sheetId="7" r:id="rId4"/>
    <sheet name="5" sheetId="8" r:id="rId5"/>
    <sheet name="6" sheetId="9" r:id="rId6"/>
    <sheet name="7" sheetId="37" r:id="rId7"/>
    <sheet name="8" sheetId="34" r:id="rId8"/>
    <sheet name="9" sheetId="12" r:id="rId9"/>
    <sheet name="10" sheetId="35" r:id="rId10"/>
    <sheet name="11" sheetId="30" r:id="rId11"/>
    <sheet name="12(a)" sheetId="32" r:id="rId12"/>
    <sheet name="12(b)" sheetId="33" r:id="rId13"/>
    <sheet name="13-16" sheetId="38" r:id="rId14"/>
    <sheet name="17" sheetId="16" r:id="rId15"/>
    <sheet name="18" sheetId="18" r:id="rId16"/>
  </sheets>
  <definedNames>
    <definedName name="_xlnm.Print_Area" localSheetId="0">'1'!$A$1:$F$131</definedName>
    <definedName name="_xlnm.Print_Area" localSheetId="9">'10'!$A$1:$E$20</definedName>
    <definedName name="_xlnm.Print_Area" localSheetId="10">'11'!$A$1:$E$26</definedName>
    <definedName name="_xlnm.Print_Area" localSheetId="11">'12(a)'!$A$1:$I$43</definedName>
    <definedName name="_xlnm.Print_Area" localSheetId="12">'12(b)'!$A$1:$I$25</definedName>
    <definedName name="_xlnm.Print_Area" localSheetId="13">'13-16'!$A$2:$B$11</definedName>
    <definedName name="_xlnm.Print_Area" localSheetId="14">'17'!$A$1:$H$16</definedName>
    <definedName name="_xlnm.Print_Area" localSheetId="15">'18'!$A$1:$F$47</definedName>
    <definedName name="_xlnm.Print_Area" localSheetId="1">'2'!$A$1:$K$132</definedName>
    <definedName name="_xlnm.Print_Area" localSheetId="2">'3'!$A$1:$N$131</definedName>
    <definedName name="_xlnm.Print_Area" localSheetId="3">'4'!$A$1:$G$30</definedName>
    <definedName name="_xlnm.Print_Area" localSheetId="4">'5'!$A$1:$AF$49</definedName>
    <definedName name="_xlnm.Print_Area" localSheetId="5">'6'!$AA$1:$AK$92</definedName>
    <definedName name="_xlnm.Print_Area" localSheetId="6">'7'!$A$1:$H$39</definedName>
    <definedName name="_xlnm.Print_Area" localSheetId="7">'8'!$A$1:$H$41</definedName>
    <definedName name="_xlnm.Print_Area" localSheetId="8">'9'!$A$1:$L$97</definedName>
    <definedName name="_xlnm.Print_Titles" localSheetId="8">'9'!$1:$2</definedName>
    <definedName name="WHI_2016p" localSheetId="2">'3'!$A$4:$N$128</definedName>
  </definedNames>
  <calcPr calcId="152511"/>
</workbook>
</file>

<file path=xl/calcChain.xml><?xml version="1.0" encoding="utf-8"?>
<calcChain xmlns="http://schemas.openxmlformats.org/spreadsheetml/2006/main">
  <c r="AJ51" i="9" l="1"/>
  <c r="AJ52" i="9"/>
  <c r="AJ53" i="9"/>
  <c r="AJ54" i="9"/>
  <c r="AJ55" i="9"/>
  <c r="AJ56" i="9"/>
  <c r="AJ57" i="9"/>
  <c r="AJ58" i="9"/>
  <c r="AJ59" i="9"/>
  <c r="AJ60" i="9"/>
  <c r="AJ61" i="9"/>
  <c r="AJ62" i="9"/>
  <c r="AJ63" i="9"/>
  <c r="AJ64" i="9"/>
  <c r="AJ65" i="9"/>
  <c r="AJ66" i="9"/>
  <c r="AJ67" i="9"/>
  <c r="AJ68" i="9"/>
  <c r="AJ69" i="9"/>
  <c r="AJ70" i="9"/>
  <c r="AJ71" i="9"/>
  <c r="AJ72" i="9"/>
  <c r="AJ73" i="9"/>
  <c r="AJ74" i="9"/>
  <c r="AJ75" i="9"/>
  <c r="AJ76" i="9"/>
  <c r="AJ77" i="9"/>
  <c r="AJ78" i="9"/>
  <c r="AJ79" i="9"/>
  <c r="AJ80" i="9"/>
  <c r="AJ81" i="9"/>
  <c r="AJ82" i="9"/>
  <c r="AJ83" i="9"/>
  <c r="AJ84" i="9"/>
  <c r="AJ85" i="9"/>
  <c r="AJ50" i="9"/>
  <c r="AI40" i="9" l="1"/>
  <c r="AH40" i="9"/>
  <c r="AG40" i="9"/>
  <c r="AF40" i="9"/>
  <c r="AE40" i="9"/>
  <c r="AD40" i="9"/>
  <c r="B55" i="16" l="1"/>
  <c r="C55" i="16"/>
  <c r="D55" i="16"/>
  <c r="E55" i="16"/>
  <c r="H14" i="16"/>
  <c r="G14" i="16"/>
  <c r="F14" i="16"/>
  <c r="E14" i="16"/>
  <c r="D14" i="16"/>
  <c r="C14" i="16"/>
  <c r="B14" i="16"/>
  <c r="H29" i="37" l="1"/>
  <c r="G29" i="37"/>
  <c r="F29" i="37"/>
  <c r="E29" i="37"/>
  <c r="D29" i="37"/>
  <c r="H17" i="37"/>
  <c r="H30" i="37" s="1"/>
  <c r="H32" i="37" s="1"/>
  <c r="G17" i="37"/>
  <c r="F17" i="37"/>
  <c r="F30" i="37" s="1"/>
  <c r="F32" i="37" s="1"/>
  <c r="E17" i="37"/>
  <c r="D17" i="37"/>
  <c r="D30" i="37" s="1"/>
  <c r="D32" i="37" s="1"/>
  <c r="E30" i="37" l="1"/>
  <c r="E32" i="37" s="1"/>
  <c r="G30" i="37"/>
  <c r="G32" i="37" s="1"/>
  <c r="AC40" i="9" l="1"/>
  <c r="AJ38" i="9"/>
  <c r="AK38" i="9" s="1"/>
  <c r="AJ16" i="9"/>
  <c r="AK16" i="9" s="1"/>
  <c r="AJ15" i="9"/>
  <c r="AK15" i="9" s="1"/>
  <c r="AJ39" i="9"/>
  <c r="AK39" i="9" s="1"/>
  <c r="AJ27" i="9"/>
  <c r="AK27" i="9" s="1"/>
  <c r="AJ28" i="9"/>
  <c r="AK28" i="9" s="1"/>
  <c r="AJ4" i="9"/>
  <c r="AJ8" i="9"/>
  <c r="AK8" i="9" s="1"/>
  <c r="AJ18" i="9"/>
  <c r="AK18" i="9" s="1"/>
  <c r="AJ9" i="9"/>
  <c r="AK9" i="9" s="1"/>
  <c r="AJ36" i="9"/>
  <c r="AK36" i="9" s="1"/>
  <c r="AJ35" i="9"/>
  <c r="AK35" i="9" s="1"/>
  <c r="AJ10" i="9"/>
  <c r="AK10" i="9" s="1"/>
  <c r="AJ17" i="9"/>
  <c r="AK17" i="9" s="1"/>
  <c r="AJ25" i="9"/>
  <c r="AK25" i="9" s="1"/>
  <c r="AJ13" i="9"/>
  <c r="AK13" i="9" s="1"/>
  <c r="AJ12" i="9"/>
  <c r="AK12" i="9" s="1"/>
  <c r="AJ24" i="9"/>
  <c r="AK24" i="9" s="1"/>
  <c r="AJ37" i="9"/>
  <c r="AK37" i="9" s="1"/>
  <c r="AJ34" i="9"/>
  <c r="AK34" i="9" s="1"/>
  <c r="AJ11" i="9"/>
  <c r="AK11" i="9" s="1"/>
  <c r="AJ31" i="9"/>
  <c r="AK31" i="9" s="1"/>
  <c r="AJ30" i="9"/>
  <c r="AK30" i="9" s="1"/>
  <c r="AJ7" i="9"/>
  <c r="AK7" i="9" s="1"/>
  <c r="AJ14" i="9"/>
  <c r="AK14" i="9" s="1"/>
  <c r="AJ23" i="9"/>
  <c r="AK23" i="9" s="1"/>
  <c r="AJ32" i="9"/>
  <c r="AK32" i="9" s="1"/>
  <c r="AJ26" i="9"/>
  <c r="AK26" i="9" s="1"/>
  <c r="AJ29" i="9"/>
  <c r="AK29" i="9" s="1"/>
  <c r="AJ21" i="9"/>
  <c r="AK21" i="9" s="1"/>
  <c r="AJ19" i="9"/>
  <c r="AK19" i="9" s="1"/>
  <c r="AJ22" i="9"/>
  <c r="AK22" i="9" s="1"/>
  <c r="AJ20" i="9"/>
  <c r="AK20" i="9" s="1"/>
  <c r="AJ6" i="9"/>
  <c r="AK6" i="9" s="1"/>
  <c r="AJ5" i="9"/>
  <c r="AK5" i="9" s="1"/>
  <c r="AJ33" i="9"/>
  <c r="AK33" i="9" s="1"/>
  <c r="AK4" i="9" l="1"/>
  <c r="AJ40" i="9"/>
  <c r="AK40" i="9" s="1"/>
  <c r="N113" i="5" l="1"/>
  <c r="M113" i="5"/>
  <c r="L113" i="5"/>
  <c r="K113" i="5"/>
  <c r="J113" i="5"/>
  <c r="I113" i="5"/>
  <c r="H113" i="5"/>
  <c r="G113" i="5"/>
  <c r="F113" i="5"/>
  <c r="E113" i="5"/>
  <c r="D113" i="5"/>
  <c r="C113" i="5"/>
  <c r="B113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F113" i="4"/>
  <c r="E113" i="4"/>
  <c r="D113" i="4"/>
  <c r="C113" i="4"/>
  <c r="B113" i="4"/>
  <c r="F102" i="4"/>
  <c r="E102" i="4"/>
  <c r="D102" i="4"/>
  <c r="C102" i="4"/>
  <c r="B102" i="4"/>
  <c r="F91" i="4"/>
  <c r="E91" i="4"/>
  <c r="D91" i="4"/>
  <c r="C91" i="4"/>
  <c r="B91" i="4"/>
  <c r="F80" i="4"/>
  <c r="E80" i="4"/>
  <c r="D80" i="4"/>
  <c r="C80" i="4"/>
  <c r="B80" i="4"/>
  <c r="F69" i="4"/>
  <c r="E69" i="4"/>
  <c r="D69" i="4"/>
  <c r="C69" i="4"/>
  <c r="B69" i="4"/>
  <c r="F58" i="4"/>
  <c r="E58" i="4"/>
  <c r="D58" i="4"/>
  <c r="C58" i="4"/>
  <c r="B58" i="4"/>
  <c r="F47" i="4"/>
  <c r="E47" i="4"/>
  <c r="D47" i="4"/>
  <c r="C47" i="4"/>
  <c r="B47" i="4"/>
  <c r="F36" i="4"/>
  <c r="E36" i="4"/>
  <c r="D36" i="4"/>
  <c r="C36" i="4"/>
  <c r="B36" i="4"/>
  <c r="F25" i="4"/>
  <c r="E25" i="4"/>
  <c r="D25" i="4"/>
  <c r="C25" i="4"/>
  <c r="B25" i="4"/>
  <c r="F14" i="4"/>
  <c r="E14" i="4"/>
  <c r="D14" i="4"/>
  <c r="C14" i="4"/>
  <c r="B14" i="4"/>
  <c r="K114" i="3"/>
  <c r="J114" i="3"/>
  <c r="I114" i="3"/>
  <c r="H114" i="3"/>
  <c r="G114" i="3"/>
  <c r="F114" i="3"/>
  <c r="E114" i="3"/>
  <c r="D114" i="3"/>
  <c r="C114" i="3"/>
  <c r="B114" i="3"/>
  <c r="K103" i="3"/>
  <c r="J103" i="3"/>
  <c r="I103" i="3"/>
  <c r="H103" i="3"/>
  <c r="G103" i="3"/>
  <c r="F103" i="3"/>
  <c r="E103" i="3"/>
  <c r="D103" i="3"/>
  <c r="C103" i="3"/>
  <c r="B103" i="3"/>
  <c r="K92" i="3"/>
  <c r="J92" i="3"/>
  <c r="I92" i="3"/>
  <c r="H92" i="3"/>
  <c r="G92" i="3"/>
  <c r="F92" i="3"/>
  <c r="E92" i="3"/>
  <c r="D92" i="3"/>
  <c r="C92" i="3"/>
  <c r="B92" i="3"/>
  <c r="K81" i="3"/>
  <c r="J81" i="3"/>
  <c r="I81" i="3"/>
  <c r="H81" i="3"/>
  <c r="G81" i="3"/>
  <c r="F81" i="3"/>
  <c r="E81" i="3"/>
  <c r="D81" i="3"/>
  <c r="C81" i="3"/>
  <c r="B81" i="3"/>
  <c r="K70" i="3"/>
  <c r="J70" i="3"/>
  <c r="I70" i="3"/>
  <c r="H70" i="3"/>
  <c r="G70" i="3"/>
  <c r="F70" i="3"/>
  <c r="E70" i="3"/>
  <c r="D70" i="3"/>
  <c r="C70" i="3"/>
  <c r="B70" i="3"/>
  <c r="K59" i="3"/>
  <c r="J59" i="3"/>
  <c r="I59" i="3"/>
  <c r="H59" i="3"/>
  <c r="G59" i="3"/>
  <c r="F59" i="3"/>
  <c r="E59" i="3"/>
  <c r="D59" i="3"/>
  <c r="C59" i="3"/>
  <c r="B59" i="3"/>
  <c r="K48" i="3"/>
  <c r="J48" i="3"/>
  <c r="I48" i="3"/>
  <c r="H48" i="3"/>
  <c r="G48" i="3"/>
  <c r="F48" i="3"/>
  <c r="E48" i="3"/>
  <c r="D48" i="3"/>
  <c r="C48" i="3"/>
  <c r="B48" i="3"/>
  <c r="K37" i="3"/>
  <c r="J37" i="3"/>
  <c r="I37" i="3"/>
  <c r="H37" i="3"/>
  <c r="G37" i="3"/>
  <c r="F37" i="3"/>
  <c r="E37" i="3"/>
  <c r="D37" i="3"/>
  <c r="C37" i="3"/>
  <c r="B37" i="3"/>
  <c r="K26" i="3"/>
  <c r="J26" i="3"/>
  <c r="I26" i="3"/>
  <c r="H26" i="3"/>
  <c r="G26" i="3"/>
  <c r="F26" i="3"/>
  <c r="E26" i="3"/>
  <c r="D26" i="3"/>
  <c r="C26" i="3"/>
  <c r="B26" i="3"/>
  <c r="K15" i="3"/>
  <c r="J15" i="3"/>
  <c r="I15" i="3"/>
  <c r="H15" i="3"/>
  <c r="G15" i="3"/>
  <c r="F15" i="3"/>
  <c r="E15" i="3"/>
  <c r="D15" i="3"/>
  <c r="C15" i="3"/>
  <c r="B15" i="3"/>
</calcChain>
</file>

<file path=xl/connections.xml><?xml version="1.0" encoding="utf-8"?>
<connections xmlns="http://schemas.openxmlformats.org/spreadsheetml/2006/main">
  <connection id="1" name="WHI_2016p11" type="6" refreshedVersion="2" background="1" saveData="1">
    <textPr sourceFile="H:\final series 2015\WHI_2016p.OUT">
      <textFields>
        <textField/>
      </textFields>
    </textPr>
  </connection>
</connections>
</file>

<file path=xl/sharedStrings.xml><?xml version="1.0" encoding="utf-8"?>
<sst xmlns="http://schemas.openxmlformats.org/spreadsheetml/2006/main" count="1164" uniqueCount="756">
  <si>
    <t>Year</t>
  </si>
  <si>
    <t>Annual</t>
  </si>
  <si>
    <t>Jan-Feb</t>
  </si>
  <si>
    <t>Mar-May</t>
  </si>
  <si>
    <t>June-Sept</t>
  </si>
  <si>
    <t>Oct-Dec</t>
  </si>
  <si>
    <t>Min</t>
  </si>
  <si>
    <t>Max</t>
  </si>
  <si>
    <t>1971-80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</si>
  <si>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</si>
  <si>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</si>
  <si>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</si>
  <si>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</si>
  <si>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</si>
  <si>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</si>
  <si>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</si>
  <si>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</si>
  <si>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</si>
  <si>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</si>
  <si>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Nov </t>
  </si>
  <si>
    <t>Dec</t>
  </si>
  <si>
    <t>c-186/</t>
  </si>
  <si>
    <t>Annual rainfall (in mm) in India</t>
  </si>
  <si>
    <t>Actual</t>
  </si>
  <si>
    <t>Normal</t>
  </si>
  <si>
    <t>(June-September)</t>
  </si>
  <si>
    <t>Sl. No.</t>
  </si>
  <si>
    <t>Number of Meteorological Sub-Divisions</t>
  </si>
  <si>
    <t>Percentage of Districts With Normal/Excess Rainfall</t>
  </si>
  <si>
    <t>Percentage of Long Period Average Rainfall for the Country as a Whole</t>
  </si>
  <si>
    <t xml:space="preserve">Normal </t>
  </si>
  <si>
    <t>Large Excess/Excess (LE/E)</t>
  </si>
  <si>
    <t>54</t>
  </si>
  <si>
    <t>-</t>
  </si>
  <si>
    <t>Source : India Meteorological Department, Ministry of Earth Sciences.</t>
  </si>
  <si>
    <t>Category: % Age from LPA(Long Period Average)</t>
  </si>
  <si>
    <t>Meteorological Sub-divisions</t>
  </si>
  <si>
    <t>Andaman &amp; Nicobar  Islands</t>
  </si>
  <si>
    <t>Arunachal Pradesh</t>
  </si>
  <si>
    <t>Assam and Meghalaya</t>
  </si>
  <si>
    <t>Nagaland, Mizoram, Manipur &amp; Tripura</t>
  </si>
  <si>
    <t>Sub-Himalayan West Bengal &amp; Sikkim</t>
  </si>
  <si>
    <t xml:space="preserve">Gangetic West Bengal </t>
  </si>
  <si>
    <t>Odisha</t>
  </si>
  <si>
    <t>Jharkhand</t>
  </si>
  <si>
    <t>Bihar</t>
  </si>
  <si>
    <t>East Uttar Pradesh</t>
  </si>
  <si>
    <t>West Uttar Pradesh</t>
  </si>
  <si>
    <t>Uttarakhand</t>
  </si>
  <si>
    <t>Haryana, Chandigarh &amp; Delhi</t>
  </si>
  <si>
    <t>Punjab</t>
  </si>
  <si>
    <t>Himachal Pradesh</t>
  </si>
  <si>
    <t>Jammu &amp; Kashmir</t>
  </si>
  <si>
    <t xml:space="preserve">West Rajasthan </t>
  </si>
  <si>
    <t>East Rajasthan</t>
  </si>
  <si>
    <t xml:space="preserve">West Madhya Pradesh </t>
  </si>
  <si>
    <t>East Madhya Pradesh</t>
  </si>
  <si>
    <t>Gujarat Region</t>
  </si>
  <si>
    <t>Saurashtra, Kutch</t>
  </si>
  <si>
    <t>contd..</t>
  </si>
  <si>
    <t>Konkan &amp; Goa</t>
  </si>
  <si>
    <t>Madhya Maharashtra</t>
  </si>
  <si>
    <t>Marathwada</t>
  </si>
  <si>
    <t>Vidarbha</t>
  </si>
  <si>
    <t>Chhattisgarh</t>
  </si>
  <si>
    <t>--</t>
  </si>
  <si>
    <t>Coastal Andhra Pradesh</t>
  </si>
  <si>
    <t>Telangana</t>
  </si>
  <si>
    <t>Rayalaseema</t>
  </si>
  <si>
    <t>Tamilnadu &amp; Puducherry</t>
  </si>
  <si>
    <t>Coastal Karnataka</t>
  </si>
  <si>
    <t>North Interior Karnataka</t>
  </si>
  <si>
    <t>South Interior Karnataka</t>
  </si>
  <si>
    <t>Kerala</t>
  </si>
  <si>
    <t xml:space="preserve">Lakshadweep  </t>
  </si>
  <si>
    <t>E</t>
  </si>
  <si>
    <t>N</t>
  </si>
  <si>
    <t>D</t>
  </si>
  <si>
    <t>NR</t>
  </si>
  <si>
    <t>ND</t>
  </si>
  <si>
    <t>Total</t>
  </si>
  <si>
    <t>State/UT</t>
  </si>
  <si>
    <t>Andaman &amp; Nicobar Islands</t>
  </si>
  <si>
    <t>Assam</t>
  </si>
  <si>
    <t>Meghalaya</t>
  </si>
  <si>
    <t>Nagaland</t>
  </si>
  <si>
    <t>Manipur</t>
  </si>
  <si>
    <t>Mizoram</t>
  </si>
  <si>
    <t>Tripura</t>
  </si>
  <si>
    <t>Sikkim</t>
  </si>
  <si>
    <t>West Bengal</t>
  </si>
  <si>
    <t>Uttar Pradesh</t>
  </si>
  <si>
    <t>Haryana</t>
  </si>
  <si>
    <t xml:space="preserve">Chandigarh </t>
  </si>
  <si>
    <t>Delhi</t>
  </si>
  <si>
    <t>Rajasthan</t>
  </si>
  <si>
    <t>Madhya Pradesh</t>
  </si>
  <si>
    <t>Gujarat</t>
  </si>
  <si>
    <t xml:space="preserve">Daman &amp; Diu </t>
  </si>
  <si>
    <t>Goa</t>
  </si>
  <si>
    <t>Maharashtra</t>
  </si>
  <si>
    <t>Andhra Pradesh</t>
  </si>
  <si>
    <t>Tamil Nadu</t>
  </si>
  <si>
    <t>Karnataka</t>
  </si>
  <si>
    <t>Lakshadweep</t>
  </si>
  <si>
    <t>Deficient/Large Deficient (D/LD)</t>
  </si>
  <si>
    <t>Name of Sub-Basin</t>
  </si>
  <si>
    <t>Area (Sq. Km.)</t>
  </si>
  <si>
    <t>Size Range of Watershed (Sq. Km.)</t>
  </si>
  <si>
    <t>No. of Watersheds</t>
  </si>
  <si>
    <t>Dams</t>
  </si>
  <si>
    <t>Barrages</t>
  </si>
  <si>
    <t>Weirs</t>
  </si>
  <si>
    <t>Anicuts</t>
  </si>
  <si>
    <t>Lifts</t>
  </si>
  <si>
    <t>Power House</t>
  </si>
  <si>
    <t xml:space="preserve">Beas </t>
  </si>
  <si>
    <t>389 - 999</t>
  </si>
  <si>
    <t xml:space="preserve">Chenab </t>
  </si>
  <si>
    <t>323 - 1127</t>
  </si>
  <si>
    <t xml:space="preserve">Ghaghar and others </t>
  </si>
  <si>
    <t>207 - 1158</t>
  </si>
  <si>
    <t xml:space="preserve">Gilgit </t>
  </si>
  <si>
    <t>340 - 1012</t>
  </si>
  <si>
    <t xml:space="preserve">Jhelum </t>
  </si>
  <si>
    <t>320 - 1322</t>
  </si>
  <si>
    <t xml:space="preserve">Lower Indus </t>
  </si>
  <si>
    <t>319 - 1270</t>
  </si>
  <si>
    <t>Ravi</t>
  </si>
  <si>
    <t>390 - 1303</t>
  </si>
  <si>
    <t xml:space="preserve">Shyok </t>
  </si>
  <si>
    <t>430 - 1374</t>
  </si>
  <si>
    <t xml:space="preserve">Satluj Lower </t>
  </si>
  <si>
    <t>329 - 1296</t>
  </si>
  <si>
    <t xml:space="preserve">Satluj Upper </t>
  </si>
  <si>
    <t>384 - 952</t>
  </si>
  <si>
    <t xml:space="preserve">Upper Indus </t>
  </si>
  <si>
    <t>383 - 974</t>
  </si>
  <si>
    <t>Above Ramganga Confluence</t>
  </si>
  <si>
    <t xml:space="preserve">Banas </t>
  </si>
  <si>
    <t xml:space="preserve">Bhagirathi and others (Ganga Lower) </t>
  </si>
  <si>
    <t xml:space="preserve">Chambal Lower </t>
  </si>
  <si>
    <t xml:space="preserve">Chambal Upper </t>
  </si>
  <si>
    <t xml:space="preserve">Damodar </t>
  </si>
  <si>
    <t xml:space="preserve">Gandak and others </t>
  </si>
  <si>
    <t xml:space="preserve">Ghaghara Confluence to Gomti confluence </t>
  </si>
  <si>
    <t xml:space="preserve">Ghaghara </t>
  </si>
  <si>
    <t>Gomti</t>
  </si>
  <si>
    <t>Kali Sindh and others up to Confluence with Parbati</t>
  </si>
  <si>
    <t xml:space="preserve">Kosi </t>
  </si>
  <si>
    <t xml:space="preserve">Ramganga </t>
  </si>
  <si>
    <t xml:space="preserve">Sone </t>
  </si>
  <si>
    <t xml:space="preserve">Tons </t>
  </si>
  <si>
    <t>Upstream of Gomti confluence to Muzaffarnagar</t>
  </si>
  <si>
    <t xml:space="preserve">Yamuna Lower </t>
  </si>
  <si>
    <t xml:space="preserve">Yamuna Middle </t>
  </si>
  <si>
    <t xml:space="preserve">Yamuna Upper </t>
  </si>
  <si>
    <t>Brahmaputra Lower</t>
  </si>
  <si>
    <t>Brahmaputra Upper</t>
  </si>
  <si>
    <t xml:space="preserve">Cauvery Lower </t>
  </si>
  <si>
    <t xml:space="preserve">Cauvery Middle </t>
  </si>
  <si>
    <t xml:space="preserve">Cauvery Upper </t>
  </si>
  <si>
    <t>Wardha</t>
  </si>
  <si>
    <t>361 - 946</t>
  </si>
  <si>
    <t>Weinganga</t>
  </si>
  <si>
    <t>305 - 972</t>
  </si>
  <si>
    <t>Godavari Lower</t>
  </si>
  <si>
    <t>304 - 990</t>
  </si>
  <si>
    <t>Godavari Middle</t>
  </si>
  <si>
    <t>325 - 955</t>
  </si>
  <si>
    <t>Godavari Upper</t>
  </si>
  <si>
    <t>331 - 988</t>
  </si>
  <si>
    <t>Indravati</t>
  </si>
  <si>
    <t>343 - 993</t>
  </si>
  <si>
    <t>Manjra</t>
  </si>
  <si>
    <t>421 - 981</t>
  </si>
  <si>
    <t>Pranhita and others</t>
  </si>
  <si>
    <t>326 - 982</t>
  </si>
  <si>
    <t>Subernarekha</t>
  </si>
  <si>
    <t xml:space="preserve">Subernarekha </t>
  </si>
  <si>
    <t>Barak and Others</t>
  </si>
  <si>
    <t xml:space="preserve">Barak </t>
  </si>
  <si>
    <t xml:space="preserve">Kynchiang and other south flowing rivers </t>
  </si>
  <si>
    <t xml:space="preserve">Naochchara and others </t>
  </si>
  <si>
    <t>76,95.81</t>
  </si>
  <si>
    <t>Bhima Lower</t>
  </si>
  <si>
    <t>396 - 929</t>
  </si>
  <si>
    <t>Bhima Upper</t>
  </si>
  <si>
    <t>351 - 940</t>
  </si>
  <si>
    <t>Krishna Lower</t>
  </si>
  <si>
    <t>277 - 971</t>
  </si>
  <si>
    <t>Krishna Middle</t>
  </si>
  <si>
    <t>341 - 963</t>
  </si>
  <si>
    <t>Krishna Upper</t>
  </si>
  <si>
    <t>322 - 964</t>
  </si>
  <si>
    <t>Tungabhadra Lower</t>
  </si>
  <si>
    <t>357 - 976</t>
  </si>
  <si>
    <t>Tungabhadra Upper</t>
  </si>
  <si>
    <t>331 - 924</t>
  </si>
  <si>
    <t>Baitarni</t>
  </si>
  <si>
    <t>Brahmani</t>
  </si>
  <si>
    <t>Pennar Lower</t>
  </si>
  <si>
    <t>Pennar Upper</t>
  </si>
  <si>
    <t>Mahanadi Lower</t>
  </si>
  <si>
    <t>Mahanadi Middle</t>
  </si>
  <si>
    <t>Mahanadi Upper</t>
  </si>
  <si>
    <t>West flowing rivers from Tapi to Tadri</t>
  </si>
  <si>
    <t>Vasishti and others</t>
  </si>
  <si>
    <t>Bhatsol and others</t>
  </si>
  <si>
    <t>Mahi Lower</t>
  </si>
  <si>
    <t>372 - 873</t>
  </si>
  <si>
    <t>Mahi Upper</t>
  </si>
  <si>
    <t>331 - 954</t>
  </si>
  <si>
    <t xml:space="preserve">Tapi Lower </t>
  </si>
  <si>
    <t xml:space="preserve">Tapi Middle </t>
  </si>
  <si>
    <t xml:space="preserve">Tapi Upper </t>
  </si>
  <si>
    <t>East flowing rivers between Pennar and Kanyakumari</t>
  </si>
  <si>
    <t>Vaippar and others</t>
  </si>
  <si>
    <t>Palar and other</t>
  </si>
  <si>
    <t>Pamba and others</t>
  </si>
  <si>
    <t>Ponnaiyar and other</t>
  </si>
  <si>
    <t>Narmada Lower</t>
  </si>
  <si>
    <t>Narmada Middle</t>
  </si>
  <si>
    <t>Narmada Upper</t>
  </si>
  <si>
    <t>West flowing rivers of Kutch and Saurashtra including Luni</t>
  </si>
  <si>
    <t>Luni Upper</t>
  </si>
  <si>
    <t>Luni Lower</t>
  </si>
  <si>
    <t>Drainage of Rann</t>
  </si>
  <si>
    <t>Saraswati</t>
  </si>
  <si>
    <t>Bhadar and other WFR</t>
  </si>
  <si>
    <t>Shetrunji and other EFR</t>
  </si>
  <si>
    <t>Sabarmati Lower</t>
  </si>
  <si>
    <t>Sabarmati Upper</t>
  </si>
  <si>
    <t>East flowing rivers between Mahanadi and Pennar</t>
  </si>
  <si>
    <t>Vamsadhara &amp; other</t>
  </si>
  <si>
    <t>Nagvati &amp; other</t>
  </si>
  <si>
    <t>East flowing rivers between Godavari &amp; Krishna</t>
  </si>
  <si>
    <t>East flowing rivers between Krishna &amp; Pennar</t>
  </si>
  <si>
    <t>West flowing rivers from Tadri to Kanyakumari</t>
  </si>
  <si>
    <t>Netravati and others</t>
  </si>
  <si>
    <t>Periyar and others</t>
  </si>
  <si>
    <t>Varrar and others</t>
  </si>
  <si>
    <t>Minor rivers draining into Myanmar and Bangladesh</t>
  </si>
  <si>
    <t>Imphal and others Sub Basin</t>
  </si>
  <si>
    <t>321 - 900</t>
  </si>
  <si>
    <t>Karnaphuli and Others Sub Basin</t>
  </si>
  <si>
    <t>312 - 882</t>
  </si>
  <si>
    <t>Mangpui Lui and others Sub Basin</t>
  </si>
  <si>
    <t>359 - 656</t>
  </si>
  <si>
    <t>Muhury and Others Sub Basin</t>
  </si>
  <si>
    <t>532 - 608</t>
  </si>
  <si>
    <t>Indus - 1114 (2280) km</t>
  </si>
  <si>
    <t>Ganga -      2525 km</t>
  </si>
  <si>
    <t>Brahmapurta - 916(2900) km</t>
  </si>
  <si>
    <t>Cauvery -   800 km</t>
  </si>
  <si>
    <t>Godavari -   1465 km</t>
  </si>
  <si>
    <t>Krishna -    1401 km</t>
  </si>
  <si>
    <t>Brahmani and Baitarni - 799 km</t>
  </si>
  <si>
    <t>Pennar - 597 km</t>
  </si>
  <si>
    <t>Mahanadi-851km</t>
  </si>
  <si>
    <t>Mahi-583 km</t>
  </si>
  <si>
    <t>Tapi - 724 km</t>
  </si>
  <si>
    <t>Narmada-  1312 km</t>
  </si>
  <si>
    <t>Sabarmati - 371 km</t>
  </si>
  <si>
    <t>S. No.</t>
  </si>
  <si>
    <t>Sr. No</t>
  </si>
  <si>
    <t>Gulf of Kachchh</t>
  </si>
  <si>
    <t>Class Name</t>
  </si>
  <si>
    <r>
      <t>Area Km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</si>
  <si>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Shallow Lagoon</t>
  </si>
  <si>
    <t>Turbid Water</t>
  </si>
  <si>
    <t xml:space="preserve">Deep Lagoon </t>
  </si>
  <si>
    <t>Mud</t>
  </si>
  <si>
    <t>Inlet</t>
  </si>
  <si>
    <t>Sand</t>
  </si>
  <si>
    <t>Lagoonal Patch Reef</t>
  </si>
  <si>
    <t>Matty Algae</t>
  </si>
  <si>
    <t>Beach/Exposed Sand</t>
  </si>
  <si>
    <t>Algae with Mud and Sand</t>
  </si>
  <si>
    <t>Lagoon(Shallow Sandy)</t>
  </si>
  <si>
    <t>Inner Reef (Live Corals with Algae)</t>
  </si>
  <si>
    <t>Sea Grass/Algae</t>
  </si>
  <si>
    <t>Outer Reef  (Live Corals with Algae)</t>
  </si>
  <si>
    <t>Boulders/Dead Corals</t>
  </si>
  <si>
    <t>Algal Ridge (live Corals with Algae)</t>
  </si>
  <si>
    <t>Live Corals Zone (Open/Scattered)/Aligned Coral Zone</t>
  </si>
  <si>
    <t>Live Corals Zone (Dense)/Aligned Coral Zone</t>
  </si>
  <si>
    <t>Live Corals (More than 80%)</t>
  </si>
  <si>
    <t>Coralline shelf</t>
  </si>
  <si>
    <t>Deep Water Live Corals</t>
  </si>
  <si>
    <t>Live Corals Zone (Deep Lagoon)</t>
  </si>
  <si>
    <t>Deep Corals with sand and Algae</t>
  </si>
  <si>
    <t>Live Corals Zone (Intermediate Depth)</t>
  </si>
  <si>
    <t>Dead Corals</t>
  </si>
  <si>
    <t>Coral Knolls</t>
  </si>
  <si>
    <t>Sandy Substrate</t>
  </si>
  <si>
    <t>Reef Front (Live Corals)</t>
  </si>
  <si>
    <t>Reef Slope (No Live Corals)</t>
  </si>
  <si>
    <t>Windward Reef Front</t>
  </si>
  <si>
    <t>Gulf of Mannar</t>
  </si>
  <si>
    <t>Sandy Beach</t>
  </si>
  <si>
    <t>Sandy substrate</t>
  </si>
  <si>
    <t>Sandy Substrate (&lt;5 m)</t>
  </si>
  <si>
    <t>Sandy substrate Deep</t>
  </si>
  <si>
    <t>Sandy Substrate  Deep (&gt;5 m)</t>
  </si>
  <si>
    <t>Sea Grass</t>
  </si>
  <si>
    <t>Rock  with sandy substrate</t>
  </si>
  <si>
    <t>Rubbles Zone</t>
  </si>
  <si>
    <t xml:space="preserve"> live Corals with Rocks</t>
  </si>
  <si>
    <t>Live Corals Zone with sea grass</t>
  </si>
  <si>
    <t>Live Corals with Sand</t>
  </si>
  <si>
    <t>Exposed Rocky Land</t>
  </si>
  <si>
    <t>Algal Ridge</t>
  </si>
  <si>
    <t>Locality</t>
  </si>
  <si>
    <t>Genera</t>
  </si>
  <si>
    <t>species</t>
  </si>
  <si>
    <t>Gulf of Kutch*</t>
  </si>
  <si>
    <t>West Coast Patches*</t>
  </si>
  <si>
    <t>Lakshadweep Islands</t>
  </si>
  <si>
    <t>Palk bay and Gulf of Mannar</t>
  </si>
  <si>
    <t>Tuticorin</t>
  </si>
  <si>
    <t>Andaman Islands</t>
  </si>
  <si>
    <t>Nicobar Islands</t>
  </si>
  <si>
    <t>Total for India*</t>
  </si>
  <si>
    <t>Sr. No.</t>
  </si>
  <si>
    <t>State</t>
  </si>
  <si>
    <t>Chandigarh</t>
  </si>
  <si>
    <t>Daman &amp; Diu</t>
  </si>
  <si>
    <t>Puducherry</t>
  </si>
  <si>
    <t>Dadra &amp; Nagar Haveli</t>
  </si>
  <si>
    <t>% of normal rainfall</t>
  </si>
  <si>
    <t>Name of Basin &amp; River length</t>
  </si>
  <si>
    <t>430 - 1301</t>
  </si>
  <si>
    <t>331 - 1433</t>
  </si>
  <si>
    <t>308 - 1755</t>
  </si>
  <si>
    <t>406 - 1136</t>
  </si>
  <si>
    <t>405 - 1404</t>
  </si>
  <si>
    <t>326 - 1301</t>
  </si>
  <si>
    <t>335 - 1309</t>
  </si>
  <si>
    <t>372 - 1762</t>
  </si>
  <si>
    <t>375 - 1300</t>
  </si>
  <si>
    <t>333 - 1331</t>
  </si>
  <si>
    <t>430 - 1275</t>
  </si>
  <si>
    <t>304- 1695</t>
  </si>
  <si>
    <t>350 - 1443</t>
  </si>
  <si>
    <t>381 - 1389</t>
  </si>
  <si>
    <t>442 - 1173</t>
  </si>
  <si>
    <t>364 - 1281</t>
  </si>
  <si>
    <t>734 - 1781</t>
  </si>
  <si>
    <t>410 - 1232</t>
  </si>
  <si>
    <t>328 - 1241</t>
  </si>
  <si>
    <t>429 - 1490</t>
  </si>
  <si>
    <t>489- 1473</t>
  </si>
  <si>
    <t>321 -979</t>
  </si>
  <si>
    <t>377-935</t>
  </si>
  <si>
    <t>363-991</t>
  </si>
  <si>
    <t>387 - 962</t>
  </si>
  <si>
    <t>365 – 844</t>
  </si>
  <si>
    <t>309 – 790</t>
  </si>
  <si>
    <t>384 – 857</t>
  </si>
  <si>
    <t>472 - 975</t>
  </si>
  <si>
    <t>333 - 964</t>
  </si>
  <si>
    <t>358 - 851</t>
  </si>
  <si>
    <t>310 - 927</t>
  </si>
  <si>
    <t>320 - 1458</t>
  </si>
  <si>
    <t>301 - 902</t>
  </si>
  <si>
    <t>314 - 908</t>
  </si>
  <si>
    <t>335- 979</t>
  </si>
  <si>
    <t>311 – 932</t>
  </si>
  <si>
    <t>427 - 782</t>
  </si>
  <si>
    <t>366 - 938</t>
  </si>
  <si>
    <t>322-937</t>
  </si>
  <si>
    <t>318-888</t>
  </si>
  <si>
    <t>322-957</t>
  </si>
  <si>
    <t>363- 978</t>
  </si>
  <si>
    <t>317-938</t>
  </si>
  <si>
    <t>357-900</t>
  </si>
  <si>
    <t>308 - 750</t>
  </si>
  <si>
    <t>338 - 957</t>
  </si>
  <si>
    <t>327 - 986</t>
  </si>
  <si>
    <t>381-1448</t>
  </si>
  <si>
    <t>316-1419</t>
  </si>
  <si>
    <t>311-968</t>
  </si>
  <si>
    <t>309-1018</t>
  </si>
  <si>
    <t>331-965</t>
  </si>
  <si>
    <t>300-856</t>
  </si>
  <si>
    <t>398 - 986</t>
  </si>
  <si>
    <t>313 - 828</t>
  </si>
  <si>
    <t>392-930</t>
  </si>
  <si>
    <t>358-928</t>
  </si>
  <si>
    <t>472-902</t>
  </si>
  <si>
    <t>205-1404</t>
  </si>
  <si>
    <t>317 -929</t>
  </si>
  <si>
    <t>340 - 934</t>
  </si>
  <si>
    <t>Low</t>
  </si>
  <si>
    <t>High</t>
  </si>
  <si>
    <t>Month</t>
  </si>
  <si>
    <t>Water Spread Area</t>
  </si>
  <si>
    <t>Increased</t>
  </si>
  <si>
    <t>Decreased</t>
  </si>
  <si>
    <t>No Change</t>
  </si>
  <si>
    <t>June-Oct, 2011</t>
  </si>
  <si>
    <t>June-Oct, 2012</t>
  </si>
  <si>
    <t>391*</t>
  </si>
  <si>
    <t>June-Oct, 2013</t>
  </si>
  <si>
    <t>476**</t>
  </si>
  <si>
    <t>June-Oct, 2014</t>
  </si>
  <si>
    <t>438#</t>
  </si>
  <si>
    <t>June-Oct, 2015</t>
  </si>
  <si>
    <t>459$</t>
  </si>
  <si>
    <t>June 2016</t>
  </si>
  <si>
    <t>July 2016</t>
  </si>
  <si>
    <t>August 2016</t>
  </si>
  <si>
    <t>September 2016</t>
  </si>
  <si>
    <t>October 2016</t>
  </si>
  <si>
    <t>June 2017</t>
  </si>
  <si>
    <t>July 2017</t>
  </si>
  <si>
    <t>August 2017</t>
  </si>
  <si>
    <t>September 2017</t>
  </si>
  <si>
    <t>October 2017</t>
  </si>
  <si>
    <t>UID</t>
  </si>
  <si>
    <t>Lake_ID</t>
  </si>
  <si>
    <t>HP_12</t>
  </si>
  <si>
    <t>01_53E_001</t>
  </si>
  <si>
    <t>Indus</t>
  </si>
  <si>
    <t>HP_3</t>
  </si>
  <si>
    <t>01_52H_002</t>
  </si>
  <si>
    <t>CH_55</t>
  </si>
  <si>
    <t>01_61D_003</t>
  </si>
  <si>
    <t>Cloud</t>
  </si>
  <si>
    <t>CH_101</t>
  </si>
  <si>
    <t>01_62F_010</t>
  </si>
  <si>
    <t>02_71H_012</t>
  </si>
  <si>
    <t>CH_834</t>
  </si>
  <si>
    <t>03_82J_004</t>
  </si>
  <si>
    <t>CH_244</t>
  </si>
  <si>
    <t>02_72I_004</t>
  </si>
  <si>
    <t>NP_64</t>
  </si>
  <si>
    <t>02_72I_011</t>
  </si>
  <si>
    <t>Water spread area in Ha</t>
  </si>
  <si>
    <t>% Difference in Water spread area</t>
  </si>
  <si>
    <t>JK_5</t>
  </si>
  <si>
    <t>01_42H_005</t>
  </si>
  <si>
    <t>JK_120</t>
  </si>
  <si>
    <t>01_43M_003</t>
  </si>
  <si>
    <t>JK_159</t>
  </si>
  <si>
    <t>01_43N_032</t>
  </si>
  <si>
    <t>JK_115</t>
  </si>
  <si>
    <t>01_43K_014</t>
  </si>
  <si>
    <t>HP_1</t>
  </si>
  <si>
    <t>01_52D_001</t>
  </si>
  <si>
    <t>JK_195</t>
  </si>
  <si>
    <t>01_52I_003</t>
  </si>
  <si>
    <t>Dry</t>
  </si>
  <si>
    <t>CH_38</t>
  </si>
  <si>
    <t>01_61C_010</t>
  </si>
  <si>
    <t>CH_39</t>
  </si>
  <si>
    <t>01_61C_011</t>
  </si>
  <si>
    <t>CH_53</t>
  </si>
  <si>
    <t>01_61D_001</t>
  </si>
  <si>
    <t>CH_298</t>
  </si>
  <si>
    <t>03_62J_026</t>
  </si>
  <si>
    <t>CH_303</t>
  </si>
  <si>
    <t>03_62J_031</t>
  </si>
  <si>
    <t>CH_304</t>
  </si>
  <si>
    <t>03_62J_032</t>
  </si>
  <si>
    <t>CH_313</t>
  </si>
  <si>
    <t>03_62K_009</t>
  </si>
  <si>
    <t>CH_423</t>
  </si>
  <si>
    <t>03_71G_014</t>
  </si>
  <si>
    <t>CH_430</t>
  </si>
  <si>
    <t>03_71K_007</t>
  </si>
  <si>
    <t>CH_132</t>
  </si>
  <si>
    <t>CH_1075</t>
  </si>
  <si>
    <t>03_91C_024</t>
  </si>
  <si>
    <t>CH_183</t>
  </si>
  <si>
    <t>02_71L_028</t>
  </si>
  <si>
    <t>CH_188</t>
  </si>
  <si>
    <t>02_71L_034</t>
  </si>
  <si>
    <t>CH_235</t>
  </si>
  <si>
    <t>02_71P_047</t>
  </si>
  <si>
    <t>CH_217</t>
  </si>
  <si>
    <t>02_71P_029</t>
  </si>
  <si>
    <t>CH_269</t>
  </si>
  <si>
    <t>02_78A_003</t>
  </si>
  <si>
    <t>CH_270</t>
  </si>
  <si>
    <t>02_78A_004</t>
  </si>
  <si>
    <t>CH_159</t>
  </si>
  <si>
    <t>02_71L_004</t>
  </si>
  <si>
    <t>JK_67</t>
  </si>
  <si>
    <t>01_43G_001</t>
  </si>
  <si>
    <t>JK_187</t>
  </si>
  <si>
    <t>01_52C_003</t>
  </si>
  <si>
    <t>HP_5</t>
  </si>
  <si>
    <t>01_52H_004</t>
  </si>
  <si>
    <t>CH_432</t>
  </si>
  <si>
    <t>03_71K_009</t>
  </si>
  <si>
    <t>NP_57</t>
  </si>
  <si>
    <t>02_72E_001</t>
  </si>
  <si>
    <t>UK_8</t>
  </si>
  <si>
    <t>02_53O_005</t>
  </si>
  <si>
    <t>SK_19</t>
  </si>
  <si>
    <t>03_78A_013</t>
  </si>
  <si>
    <t>S.NO.</t>
  </si>
  <si>
    <t>Water spread Area in Ha</t>
  </si>
  <si>
    <t>2009 (Inventory)</t>
  </si>
  <si>
    <t>CH_73</t>
  </si>
  <si>
    <t>01_62B_001</t>
  </si>
  <si>
    <t>UK_11</t>
  </si>
  <si>
    <t>02_53P_003</t>
  </si>
  <si>
    <t>CH_809</t>
  </si>
  <si>
    <t>03_82G_048</t>
  </si>
  <si>
    <t>CH_259</t>
  </si>
  <si>
    <t>02_77D_004</t>
  </si>
  <si>
    <t>CH_256</t>
  </si>
  <si>
    <t>02_77D_001</t>
  </si>
  <si>
    <t>HP_6</t>
  </si>
  <si>
    <t>01_52H_005</t>
  </si>
  <si>
    <t>CH_812</t>
  </si>
  <si>
    <t>03_82G_051</t>
  </si>
  <si>
    <t>CH_816</t>
  </si>
  <si>
    <t>03_82G_055</t>
  </si>
  <si>
    <t>CH_959</t>
  </si>
  <si>
    <t>03_82K_103</t>
  </si>
  <si>
    <t>CH_1098</t>
  </si>
  <si>
    <t>03_91C_070</t>
  </si>
  <si>
    <t>CH_1085</t>
  </si>
  <si>
    <t>03_91C_052</t>
  </si>
  <si>
    <t>CH_1182</t>
  </si>
  <si>
    <t>03_91H_017</t>
  </si>
  <si>
    <t>CH_1194</t>
  </si>
  <si>
    <t>03_91H_029</t>
  </si>
  <si>
    <t>CH_33</t>
  </si>
  <si>
    <t>01_61C_005</t>
  </si>
  <si>
    <t>CH_438</t>
  </si>
  <si>
    <t>03_71O_002</t>
  </si>
  <si>
    <t>CH_347</t>
  </si>
  <si>
    <t>03_62O_002</t>
  </si>
  <si>
    <t>UK_10</t>
  </si>
  <si>
    <t>02_53P_002</t>
  </si>
  <si>
    <t>AP_54</t>
  </si>
  <si>
    <t>03_82O_061</t>
  </si>
  <si>
    <t>CH_990</t>
  </si>
  <si>
    <t>03_82N_019</t>
  </si>
  <si>
    <t>AP_100</t>
  </si>
  <si>
    <t>03_91C_064</t>
  </si>
  <si>
    <t xml:space="preserve"> States</t>
  </si>
  <si>
    <t>Rivers &amp; Canals (Length in kms.)</t>
  </si>
  <si>
    <t>NEG</t>
  </si>
  <si>
    <t>Uttrakhand</t>
  </si>
  <si>
    <t xml:space="preserve">West Bengal </t>
  </si>
  <si>
    <t>TOTAL</t>
  </si>
  <si>
    <t>Name of the River</t>
  </si>
  <si>
    <t>Origin</t>
  </si>
  <si>
    <t>Length</t>
  </si>
  <si>
    <t xml:space="preserve"> Catchment </t>
  </si>
  <si>
    <t>(Km.)</t>
  </si>
  <si>
    <t>Mansarovar (Tibet)</t>
  </si>
  <si>
    <t>1114 (2880)</t>
  </si>
  <si>
    <t>321289 (1165500)</t>
  </si>
  <si>
    <t xml:space="preserve"> a) Ganga</t>
  </si>
  <si>
    <t xml:space="preserve">Gangotri </t>
  </si>
  <si>
    <t>861452 (1186000)</t>
  </si>
  <si>
    <t xml:space="preserve"> b) Brahmaputra</t>
  </si>
  <si>
    <t>Kailash Range (Tibet)</t>
  </si>
  <si>
    <t>916 (2900)</t>
  </si>
  <si>
    <t>194413 (580000)</t>
  </si>
  <si>
    <t xml:space="preserve"> c) Barak &amp; other rivers flowing into Meghna   like Gomti, Muhari, Fenny etc.</t>
  </si>
  <si>
    <t>Manipur Hills (Manipur)</t>
  </si>
  <si>
    <t>Sabarmati</t>
  </si>
  <si>
    <t>Aravalli Hills (Rajasthan)</t>
  </si>
  <si>
    <t>Mahi</t>
  </si>
  <si>
    <t>Dhar (Madhya Pradesh)</t>
  </si>
  <si>
    <t>Narmada</t>
  </si>
  <si>
    <t>Amarkantak (Madhya Pradesh)</t>
  </si>
  <si>
    <t>Tapi</t>
  </si>
  <si>
    <t>Betul (Madhya Pradesh)</t>
  </si>
  <si>
    <t>Ranchi (Bihar)</t>
  </si>
  <si>
    <t>Mahanadi</t>
  </si>
  <si>
    <t>Nazri Town             (Madhya Pradesh)</t>
  </si>
  <si>
    <t>Godavari</t>
  </si>
  <si>
    <t>Nasik (Maharashtra)</t>
  </si>
  <si>
    <t>Krishna</t>
  </si>
  <si>
    <t>Mahabaleshwar (Maharashtra)</t>
  </si>
  <si>
    <t>Pennar</t>
  </si>
  <si>
    <t>Kolar (Karnataka)</t>
  </si>
  <si>
    <t>Cauvery</t>
  </si>
  <si>
    <t>Coorg (Karnataka)</t>
  </si>
  <si>
    <t>Note:  Figures  within bracket indicate the total river basin in India and neighbouring countries.</t>
  </si>
  <si>
    <t>Season: Monsoon, 2016</t>
  </si>
  <si>
    <t>LE</t>
  </si>
  <si>
    <t>LD</t>
  </si>
  <si>
    <t>LE  : Large Excess  +60% or More</t>
  </si>
  <si>
    <t>D : Deficient                  -20% to -59%</t>
  </si>
  <si>
    <t>E : Excess                 +20% to +59%</t>
  </si>
  <si>
    <t>N : Normal              + 19% to -19%</t>
  </si>
  <si>
    <t>NR : No Rain                  -100%</t>
  </si>
  <si>
    <t>Note: The rainfall categories have been modified w.e.f. 2016.</t>
  </si>
  <si>
    <t>Approx. Length of Coast Line (Kms.)</t>
  </si>
  <si>
    <t>Continental shelf ('000 Sq.Kms)</t>
  </si>
  <si>
    <t>Number of landing centres</t>
  </si>
  <si>
    <t>Number of fishing villages</t>
  </si>
  <si>
    <t>A &amp; N Islands</t>
  </si>
  <si>
    <t>Source: Marine Fisheries Census, 2005 (Report MFR-2016)</t>
  </si>
  <si>
    <t>LD :Large Deficient       -60% to -90%</t>
  </si>
  <si>
    <r>
      <rPr>
        <sz val="11"/>
        <color indexed="9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-20 to -59%</t>
    </r>
  </si>
  <si>
    <r>
      <rPr>
        <sz val="11"/>
        <color indexed="9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-60% to -99%</t>
    </r>
  </si>
  <si>
    <t>East  &amp; North India</t>
  </si>
  <si>
    <t>North West India</t>
  </si>
  <si>
    <t>Central India</t>
  </si>
  <si>
    <t>South Peninsula</t>
  </si>
  <si>
    <t>NR : No Rain                 -100%</t>
  </si>
  <si>
    <t>Wettcode</t>
  </si>
  <si>
    <t>Wetland Category</t>
  </si>
  <si>
    <t>Number of wetlands</t>
  </si>
  <si>
    <t>Total Wetland area</t>
  </si>
  <si>
    <t>% of Wetland area</t>
  </si>
  <si>
    <t>Open Water</t>
  </si>
  <si>
    <t>Post-monsoon area</t>
  </si>
  <si>
    <t>Pre-monsoon area</t>
  </si>
  <si>
    <t>Inland wetlands-Natural</t>
  </si>
  <si>
    <t>Lake/Pond</t>
  </si>
  <si>
    <t>Ox-bow lake/Cut-off meander</t>
  </si>
  <si>
    <t>Waterlogged</t>
  </si>
  <si>
    <t>River/Stream</t>
  </si>
  <si>
    <t>Inland Wetlands-Man-made</t>
  </si>
  <si>
    <t>Reservoir/Barrage</t>
  </si>
  <si>
    <t>Tank/Pond</t>
  </si>
  <si>
    <t>Salt pan</t>
  </si>
  <si>
    <t>Total -Inland</t>
  </si>
  <si>
    <t>Coastal Wetlands-Natural</t>
  </si>
  <si>
    <t xml:space="preserve">Lagoon </t>
  </si>
  <si>
    <t>Creek</t>
  </si>
  <si>
    <t>Sand/Beach</t>
  </si>
  <si>
    <t>Intertidal mud flat</t>
  </si>
  <si>
    <t>Salt Marsh</t>
  </si>
  <si>
    <t>Mangrove</t>
  </si>
  <si>
    <t>Coral Reef</t>
  </si>
  <si>
    <t>Coastal Wetlands-Man-made</t>
  </si>
  <si>
    <t>Aquaculture pond</t>
  </si>
  <si>
    <t>Total -Coastal</t>
  </si>
  <si>
    <t>Sub-Total</t>
  </si>
  <si>
    <t>Wetlands(&lt;2.25ha)</t>
  </si>
  <si>
    <t>Area under Aquatic Vegetation</t>
  </si>
  <si>
    <t>Area under turbidity levels</t>
  </si>
  <si>
    <t>Mooderate</t>
  </si>
  <si>
    <t>NEG: Negligible</t>
  </si>
  <si>
    <t>No. of Glacial Lakes /Water  Bodies Monitored</t>
  </si>
  <si>
    <t xml:space="preserve">*: Includes 3 new Glacial lakes that were missed earlier </t>
  </si>
  <si>
    <t>**: Includes 1 Glacial lake that is dry</t>
  </si>
  <si>
    <t xml:space="preserve"> #: Includes 2 Water Bodies that are dry</t>
  </si>
  <si>
    <t xml:space="preserve"> Note:                                                                                                                                          </t>
  </si>
  <si>
    <t>$: Includes 1 Glacial lake that is dry</t>
  </si>
  <si>
    <t>June-Oct, 2016</t>
  </si>
  <si>
    <t>June-Oct, 2017</t>
  </si>
  <si>
    <t>Note : Subsequent reference to villages actually means Gram Panchayat in West Bengal.</t>
  </si>
  <si>
    <t>State/U.T.</t>
  </si>
  <si>
    <t>Coastal length (Kms.)</t>
  </si>
  <si>
    <t>Landing Centres</t>
  </si>
  <si>
    <t>Fishing Villages</t>
  </si>
  <si>
    <t>Fishermen Families</t>
  </si>
  <si>
    <t>Traditional Fisherman Families</t>
  </si>
  <si>
    <t>BPL Families</t>
  </si>
  <si>
    <t>Fisherfolk Population</t>
  </si>
  <si>
    <t>Source: Marine Fisheries Census, 2010, CMFRI, D/o Animal Husbandry, Dairying &amp; Fisheries</t>
  </si>
  <si>
    <t>Unit - (°C)</t>
  </si>
  <si>
    <t>Source: India Meteorological Department, Ministry of Earth Science (retrieved from data.gov.in)</t>
  </si>
  <si>
    <t>Unit -Millimetre</t>
  </si>
  <si>
    <t>Reservoirs (Lakh Ha.)</t>
  </si>
  <si>
    <t>Tanks &amp; Ponds (Lakh Ha.)</t>
  </si>
  <si>
    <t xml:space="preserve">Floodplain Lakes &amp; Derelict Water (Lakh Ha.)    </t>
  </si>
  <si>
    <t>Brackish Water (Lakh Ha.)</t>
  </si>
  <si>
    <t>Total (Lakh Ha.)</t>
  </si>
  <si>
    <t>(Area in Ha.)</t>
  </si>
  <si>
    <t xml:space="preserve">Brahmani </t>
  </si>
  <si>
    <t xml:space="preserve">Statement 1.03: Annual and Monthly Rainfall - India </t>
  </si>
  <si>
    <t>Statement 1.05 : Sub divisional Actual and Normal rainfall</t>
  </si>
  <si>
    <t>Statement  1.07 : Wetlands in India</t>
  </si>
  <si>
    <t>Statement 1.08 : State-wise Inland Water Resources</t>
  </si>
  <si>
    <t>Statement 1.09 : Water Sheds in India</t>
  </si>
  <si>
    <t>Statement 1.10: Catchment area of major river basins</t>
  </si>
  <si>
    <t xml:space="preserve">Statement 1.11 : Status of monitored glacial lakes &amp; water bodies </t>
  </si>
  <si>
    <t>Statement 1.17 : Marine Fisheries Resource of India</t>
  </si>
  <si>
    <t>Statement 1.17: Marine Fisheries Resources of India</t>
  </si>
  <si>
    <t>Statement: 1.02 - Annual and Seasonal Minimum and Maximum Temperature - India</t>
  </si>
  <si>
    <t xml:space="preserve">Source  : Water Year Book 2012, Central Water Commission  </t>
  </si>
  <si>
    <t>Statement 1.12 : Glacial lakes with significant change in water spread</t>
  </si>
  <si>
    <t>(a) : Lakes with increasing  water spread</t>
  </si>
  <si>
    <t>(b) Lakes with decreasing water spread</t>
  </si>
  <si>
    <t>(a) :Area-distribution of Coral  Reefs</t>
  </si>
  <si>
    <t>Statement 1.18 : Coral Reefs in India</t>
  </si>
  <si>
    <t>(b) : Diversity of hermatypic corals in the Indian Ocean</t>
  </si>
  <si>
    <t>Source: State of Forest Report 2011, FSI</t>
  </si>
  <si>
    <t>Statement  1.04: Monsoon performance as departure from long-term mean</t>
  </si>
  <si>
    <t>Area    (Sq. Km.)</t>
  </si>
  <si>
    <t>Source : Basin-wise Reports as downloaded from India WRIS</t>
  </si>
  <si>
    <t>High altitude lake</t>
  </si>
  <si>
    <t>Source  : India Meteorological Department, Ministry of Earth Sciences</t>
  </si>
  <si>
    <t>Source: India Meteorological Department, M/o Earth Sciences</t>
  </si>
  <si>
    <t>Riverine wetland</t>
  </si>
  <si>
    <t>Source: Monitoring of Glacier, Lakes and water Bodies in Himalayan region of Indian river basin (Report of the respective months), Centre Water Commission</t>
  </si>
  <si>
    <t>Source: Monitoring of Glacier, Lakes and water Bodies in Himalayan region of Indian river basin for October 2017, Centre Water Commission</t>
  </si>
  <si>
    <t>Note : In West Bengal, villages mean Gram Panchayats.</t>
  </si>
  <si>
    <r>
      <t>Bakus G.J (1994) (ed.) </t>
    </r>
    <r>
      <rPr>
        <i/>
        <sz val="11"/>
        <color rgb="FF000000"/>
        <rFont val="Calibri"/>
        <family val="2"/>
        <scheme val="minor"/>
      </rPr>
      <t>"Coral reef Ecosystem</t>
    </r>
    <r>
      <rPr>
        <sz val="11"/>
        <color rgb="FF000000"/>
        <rFont val="Calibri"/>
        <family val="2"/>
        <scheme val="minor"/>
      </rPr>
      <t>," Oxford and IBH Publishing Co. India. C.M.F.R.I (1989), </t>
    </r>
    <r>
      <rPr>
        <i/>
        <sz val="11"/>
        <color rgb="FF000000"/>
        <rFont val="Calibri"/>
        <family val="2"/>
        <scheme val="minor"/>
      </rPr>
      <t>Bulletin No 43: "Marine Living Resources of the U.T of Lakshadweep,</t>
    </r>
    <r>
      <rPr>
        <sz val="11"/>
        <color rgb="FF000000"/>
        <rFont val="Calibri"/>
        <family val="2"/>
        <scheme val="minor"/>
      </rPr>
      <t> CMFRI, Cochin. India</t>
    </r>
  </si>
  <si>
    <t xml:space="preserve">Statement 1.01 : Annual and Seasonal Mean Temperature - India </t>
  </si>
  <si>
    <t xml:space="preserve">Source: </t>
  </si>
  <si>
    <r>
      <t>* Pillai, C.S.G. (1996) "Coral reefs of India: Their Conservation and Management, in </t>
    </r>
    <r>
      <rPr>
        <i/>
        <sz val="11"/>
        <color rgb="FF000000"/>
        <rFont val="Calibri"/>
        <family val="2"/>
        <scheme val="minor"/>
      </rPr>
      <t>(Pillai CSG and Menon N.G. eds) "Marine Biodiversity, Conservation and Management,"</t>
    </r>
    <r>
      <rPr>
        <sz val="11"/>
        <color rgb="FF000000"/>
        <rFont val="Calibri"/>
        <family val="2"/>
        <scheme val="minor"/>
      </rPr>
      <t> CMFRI, Cochin, India.</t>
    </r>
  </si>
  <si>
    <t>Statement 1.13</t>
  </si>
  <si>
    <t>Geographical Characteristics of India</t>
  </si>
  <si>
    <t>a) Physical Map of India</t>
  </si>
  <si>
    <t>b) Political Map of India</t>
  </si>
  <si>
    <t>Statement 1.14</t>
  </si>
  <si>
    <t>Geological Characteristics of India</t>
  </si>
  <si>
    <t>Statement 1.15</t>
  </si>
  <si>
    <t>Geomorphological Characteristics of India</t>
  </si>
  <si>
    <t>Statement 1.16</t>
  </si>
  <si>
    <t>Synoptic lithological Characteristics of India</t>
  </si>
  <si>
    <t>Sl. NO.</t>
  </si>
  <si>
    <t>STATE/UT</t>
  </si>
  <si>
    <t>S</t>
  </si>
  <si>
    <t>Orissa</t>
  </si>
  <si>
    <t>Uttaranchal</t>
  </si>
  <si>
    <t xml:space="preserve">Pondicherry </t>
  </si>
  <si>
    <t xml:space="preserve">Lakshadweep </t>
  </si>
  <si>
    <t>Legend  :</t>
  </si>
  <si>
    <t>E       :  Excess</t>
  </si>
  <si>
    <t>N        :  Normal</t>
  </si>
  <si>
    <t>ND  : No Data</t>
  </si>
  <si>
    <t>D       :  Deficient</t>
  </si>
  <si>
    <t>S        :  Scanty</t>
  </si>
  <si>
    <t>NR     :  No Rainfall</t>
  </si>
  <si>
    <t>Blank figures indicate nil</t>
  </si>
  <si>
    <t xml:space="preserve">Statement 1.06 : (a) State-wise rainfall distribution of districts </t>
  </si>
  <si>
    <t xml:space="preserve">Statement 1.06 : (b) State-wise rainfall distribution of districts </t>
  </si>
  <si>
    <t>Season: Monsoon, 2011</t>
  </si>
  <si>
    <t>1901-10*</t>
  </si>
  <si>
    <t>1911-20*</t>
  </si>
  <si>
    <t>1921-30*</t>
  </si>
  <si>
    <t>1931-40*</t>
  </si>
  <si>
    <t>1941-50*</t>
  </si>
  <si>
    <t>1951-60*</t>
  </si>
  <si>
    <t>1961-70*</t>
  </si>
  <si>
    <t>1981-90*</t>
  </si>
  <si>
    <t>1991-2000*</t>
  </si>
  <si>
    <t>* Denotes average for the period.</t>
  </si>
  <si>
    <t>1971-80*</t>
  </si>
  <si>
    <t>* Denotes The min &amp; max during the period.</t>
  </si>
  <si>
    <t>LE : Large Excess</t>
  </si>
  <si>
    <t>E : Excess</t>
  </si>
  <si>
    <t>N: Normal</t>
  </si>
  <si>
    <t xml:space="preserve"> +60% or more</t>
  </si>
  <si>
    <t xml:space="preserve"> +20% to +59%</t>
  </si>
  <si>
    <t xml:space="preserve"> +19% to -19%</t>
  </si>
  <si>
    <t>D : Deficient                    -20% to -59%</t>
  </si>
  <si>
    <t>Source : National Wetlands Atlas, National Remote Sensing Centre, Government of India</t>
  </si>
  <si>
    <t>Source : Annual report 2016-17, Department of Animal Husbandry, Dairying  &amp; Fisheries, Ministry of Agriculture &amp; Farmers Welfare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</si>
</sst>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0.000000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i/>
      <sz val="1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u/>
      <sz val="14"/>
      <color indexed="12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.5"/>
      <name val="Calibri"/>
      <family val="2"/>
      <scheme val="minor"/>
    </font>
    <font>
      <b/>
      <i/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2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" fillId="0" borderId="0"/>
  </cellStyleXfs>
  <cellXfs count="432">
    <xf numFmtId="0" fontId="0" fillId="0" borderId="0" xfId="0"/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horizontal="left" vertical="center"/>
    </xf>
    <xf numFmtId="164" fontId="20" fillId="3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/>
    <xf numFmtId="164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5" fillId="0" borderId="0" xfId="3"/>
    <xf numFmtId="0" fontId="15" fillId="0" borderId="0" xfId="3" applyAlignment="1">
      <alignment horizontal="center"/>
    </xf>
    <xf numFmtId="0" fontId="27" fillId="0" borderId="0" xfId="3" applyFont="1"/>
    <xf numFmtId="0" fontId="27" fillId="0" borderId="5" xfId="3" applyFont="1" applyBorder="1"/>
    <xf numFmtId="0" fontId="27" fillId="0" borderId="3" xfId="3" applyFont="1" applyBorder="1"/>
    <xf numFmtId="0" fontId="27" fillId="0" borderId="3" xfId="3" applyFont="1" applyBorder="1" applyAlignment="1">
      <alignment vertical="center"/>
    </xf>
    <xf numFmtId="0" fontId="27" fillId="0" borderId="3" xfId="3" applyFont="1" applyBorder="1" applyAlignment="1">
      <alignment horizontal="center" vertical="center"/>
    </xf>
    <xf numFmtId="0" fontId="27" fillId="0" borderId="0" xfId="3" applyFont="1" applyAlignment="1">
      <alignment vertical="center"/>
    </xf>
    <xf numFmtId="0" fontId="30" fillId="4" borderId="17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vertical="top"/>
    </xf>
    <xf numFmtId="0" fontId="9" fillId="0" borderId="0" xfId="0" applyFont="1" applyFill="1" applyBorder="1" applyAlignment="1"/>
    <xf numFmtId="0" fontId="39" fillId="0" borderId="3" xfId="1" applyFont="1" applyFill="1" applyBorder="1" applyAlignment="1">
      <alignment horizontal="center" vertical="top" wrapText="1"/>
    </xf>
    <xf numFmtId="0" fontId="25" fillId="0" borderId="0" xfId="1" applyFont="1" applyFill="1"/>
    <xf numFmtId="0" fontId="39" fillId="0" borderId="3" xfId="1" applyFont="1" applyFill="1" applyBorder="1" applyAlignment="1">
      <alignment horizontal="right" vertical="top"/>
    </xf>
    <xf numFmtId="0" fontId="39" fillId="0" borderId="5" xfId="1" applyFont="1" applyFill="1" applyBorder="1" applyAlignment="1">
      <alignment horizontal="right" vertical="top"/>
    </xf>
    <xf numFmtId="0" fontId="39" fillId="0" borderId="1" xfId="1" applyFont="1" applyFill="1" applyBorder="1" applyAlignment="1">
      <alignment horizontal="right" vertical="top"/>
    </xf>
    <xf numFmtId="0" fontId="41" fillId="0" borderId="0" xfId="1" applyFont="1" applyFill="1" applyAlignment="1">
      <alignment vertical="center"/>
    </xf>
    <xf numFmtId="0" fontId="28" fillId="5" borderId="0" xfId="0" applyFont="1" applyFill="1" applyBorder="1" applyAlignment="1">
      <alignment vertical="top" wrapText="1"/>
    </xf>
    <xf numFmtId="0" fontId="16" fillId="0" borderId="10" xfId="0" applyFont="1" applyBorder="1" applyAlignment="1">
      <alignment vertical="center"/>
    </xf>
    <xf numFmtId="0" fontId="37" fillId="0" borderId="0" xfId="1" applyFont="1" applyFill="1" applyAlignment="1">
      <alignment vertical="center" wrapText="1"/>
    </xf>
    <xf numFmtId="0" fontId="25" fillId="0" borderId="0" xfId="1" applyFont="1" applyFill="1" applyAlignment="1">
      <alignment vertical="center"/>
    </xf>
    <xf numFmtId="9" fontId="16" fillId="0" borderId="11" xfId="0" applyNumberFormat="1" applyFont="1" applyBorder="1" applyAlignment="1">
      <alignment vertical="center"/>
    </xf>
    <xf numFmtId="0" fontId="25" fillId="0" borderId="11" xfId="1" applyFont="1" applyFill="1" applyBorder="1"/>
    <xf numFmtId="0" fontId="25" fillId="0" borderId="0" xfId="1" applyFont="1" applyFill="1" applyBorder="1"/>
    <xf numFmtId="0" fontId="25" fillId="0" borderId="10" xfId="1" applyFont="1" applyFill="1" applyBorder="1"/>
    <xf numFmtId="0" fontId="9" fillId="0" borderId="0" xfId="3" applyFont="1"/>
    <xf numFmtId="0" fontId="9" fillId="0" borderId="8" xfId="3" applyFont="1" applyBorder="1" applyAlignment="1">
      <alignment horizontal="left" vertical="top" wrapText="1"/>
    </xf>
    <xf numFmtId="0" fontId="9" fillId="0" borderId="15" xfId="3" applyFont="1" applyBorder="1" applyAlignment="1">
      <alignment horizontal="left" wrapText="1"/>
    </xf>
    <xf numFmtId="0" fontId="9" fillId="0" borderId="0" xfId="3" applyFont="1" applyAlignment="1">
      <alignment wrapText="1"/>
    </xf>
    <xf numFmtId="0" fontId="9" fillId="0" borderId="0" xfId="11" applyFont="1"/>
    <xf numFmtId="0" fontId="9" fillId="0" borderId="0" xfId="11" applyFont="1" applyAlignment="1">
      <alignment horizontal="left"/>
    </xf>
    <xf numFmtId="0" fontId="9" fillId="0" borderId="10" xfId="11" applyFont="1" applyBorder="1"/>
    <xf numFmtId="0" fontId="9" fillId="0" borderId="0" xfId="11" applyFont="1" applyAlignment="1">
      <alignment vertical="center"/>
    </xf>
    <xf numFmtId="0" fontId="9" fillId="0" borderId="0" xfId="10" applyFont="1"/>
    <xf numFmtId="0" fontId="39" fillId="0" borderId="4" xfId="10" applyNumberFormat="1" applyFont="1" applyFill="1" applyBorder="1" applyAlignment="1" applyProtection="1">
      <alignment horizontal="center" vertical="top" wrapText="1"/>
    </xf>
    <xf numFmtId="0" fontId="39" fillId="0" borderId="3" xfId="10" applyNumberFormat="1" applyFont="1" applyFill="1" applyBorder="1" applyAlignment="1" applyProtection="1">
      <alignment horizontal="center" vertical="top" wrapText="1"/>
    </xf>
    <xf numFmtId="0" fontId="28" fillId="0" borderId="3" xfId="10" applyNumberFormat="1" applyFont="1" applyFill="1" applyBorder="1" applyAlignment="1" applyProtection="1">
      <alignment horizontal="center" vertical="center" wrapText="1"/>
    </xf>
    <xf numFmtId="0" fontId="28" fillId="0" borderId="3" xfId="10" applyNumberFormat="1" applyFont="1" applyFill="1" applyBorder="1" applyAlignment="1" applyProtection="1">
      <alignment horizontal="left" vertical="center" wrapText="1"/>
    </xf>
    <xf numFmtId="0" fontId="28" fillId="0" borderId="3" xfId="10" applyNumberFormat="1" applyFont="1" applyFill="1" applyBorder="1" applyAlignment="1" applyProtection="1">
      <alignment horizontal="right" vertical="center" wrapText="1"/>
    </xf>
    <xf numFmtId="2" fontId="28" fillId="0" borderId="3" xfId="10" applyNumberFormat="1" applyFont="1" applyFill="1" applyBorder="1" applyAlignment="1" applyProtection="1">
      <alignment horizontal="right" vertical="center" wrapText="1"/>
    </xf>
    <xf numFmtId="165" fontId="28" fillId="0" borderId="3" xfId="10" applyNumberFormat="1" applyFont="1" applyFill="1" applyBorder="1" applyAlignment="1" applyProtection="1">
      <alignment horizontal="right" vertical="center" wrapText="1"/>
    </xf>
    <xf numFmtId="166" fontId="28" fillId="0" borderId="3" xfId="10" applyNumberFormat="1" applyFont="1" applyFill="1" applyBorder="1" applyAlignment="1" applyProtection="1">
      <alignment horizontal="right" vertical="center" wrapText="1"/>
    </xf>
    <xf numFmtId="0" fontId="38" fillId="0" borderId="3" xfId="10" applyNumberFormat="1" applyFont="1" applyFill="1" applyBorder="1" applyAlignment="1" applyProtection="1">
      <alignment vertical="center" wrapText="1"/>
    </xf>
    <xf numFmtId="2" fontId="38" fillId="0" borderId="3" xfId="10" applyNumberFormat="1" applyFont="1" applyFill="1" applyBorder="1" applyAlignment="1" applyProtection="1">
      <alignment vertical="center" wrapText="1"/>
    </xf>
    <xf numFmtId="0" fontId="9" fillId="0" borderId="3" xfId="10" applyFont="1" applyBorder="1" applyAlignment="1">
      <alignment horizontal="center" vertical="center" wrapText="1"/>
    </xf>
    <xf numFmtId="0" fontId="28" fillId="0" borderId="3" xfId="10" applyFont="1" applyBorder="1" applyAlignment="1">
      <alignment horizontal="left" vertical="center" wrapText="1"/>
    </xf>
    <xf numFmtId="0" fontId="9" fillId="0" borderId="3" xfId="10" applyFont="1" applyBorder="1" applyAlignment="1">
      <alignment vertical="center" wrapText="1"/>
    </xf>
    <xf numFmtId="0" fontId="43" fillId="0" borderId="0" xfId="10" applyFont="1" applyAlignment="1">
      <alignment wrapText="1"/>
    </xf>
    <xf numFmtId="0" fontId="18" fillId="0" borderId="3" xfId="10" applyFont="1" applyBorder="1" applyAlignment="1">
      <alignment horizontal="center" vertical="top" wrapText="1"/>
    </xf>
    <xf numFmtId="0" fontId="9" fillId="0" borderId="0" xfId="0" applyFont="1" applyBorder="1" applyAlignment="1">
      <alignment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18" fillId="0" borderId="3" xfId="11" applyFont="1" applyBorder="1" applyAlignment="1">
      <alignment horizontal="center" vertical="center" wrapText="1"/>
    </xf>
    <xf numFmtId="0" fontId="34" fillId="0" borderId="10" xfId="11" applyFont="1" applyBorder="1" applyAlignment="1">
      <alignment horizontal="center" vertical="center"/>
    </xf>
    <xf numFmtId="0" fontId="37" fillId="0" borderId="0" xfId="1" applyFont="1" applyFill="1" applyAlignment="1">
      <alignment vertical="top" wrapText="1"/>
    </xf>
    <xf numFmtId="0" fontId="37" fillId="0" borderId="1" xfId="1" applyFont="1" applyFill="1" applyBorder="1" applyAlignment="1">
      <alignment vertical="top" wrapText="1"/>
    </xf>
    <xf numFmtId="0" fontId="37" fillId="0" borderId="2" xfId="1" applyFont="1" applyFill="1" applyBorder="1" applyAlignment="1">
      <alignment vertical="top" wrapText="1"/>
    </xf>
    <xf numFmtId="0" fontId="37" fillId="0" borderId="5" xfId="1" applyFont="1" applyFill="1" applyBorder="1" applyAlignment="1">
      <alignment vertical="top" wrapText="1"/>
    </xf>
    <xf numFmtId="0" fontId="37" fillId="0" borderId="4" xfId="1" applyFont="1" applyFill="1" applyBorder="1" applyAlignment="1">
      <alignment vertical="top" wrapText="1"/>
    </xf>
    <xf numFmtId="0" fontId="37" fillId="0" borderId="4" xfId="1" applyFont="1" applyFill="1" applyBorder="1" applyAlignment="1">
      <alignment horizontal="center" vertical="top" wrapText="1"/>
    </xf>
    <xf numFmtId="0" fontId="25" fillId="0" borderId="0" xfId="1" applyFont="1" applyFill="1" applyAlignment="1">
      <alignment vertical="top"/>
    </xf>
    <xf numFmtId="1" fontId="25" fillId="0" borderId="0" xfId="1" applyNumberFormat="1" applyFont="1" applyFill="1"/>
    <xf numFmtId="0" fontId="45" fillId="0" borderId="0" xfId="1" applyFont="1" applyFill="1" applyBorder="1" applyAlignment="1">
      <alignment horizontal="left"/>
    </xf>
    <xf numFmtId="0" fontId="46" fillId="0" borderId="0" xfId="2" applyFont="1" applyFill="1" applyAlignment="1" applyProtection="1"/>
    <xf numFmtId="0" fontId="25" fillId="0" borderId="0" xfId="1" applyFont="1" applyFill="1" applyAlignment="1">
      <alignment horizontal="left"/>
    </xf>
    <xf numFmtId="0" fontId="38" fillId="0" borderId="10" xfId="1" applyFont="1" applyFill="1" applyBorder="1" applyAlignment="1">
      <alignment horizontal="right" vertical="center"/>
    </xf>
    <xf numFmtId="0" fontId="38" fillId="0" borderId="0" xfId="1" applyFont="1" applyFill="1" applyBorder="1" applyAlignment="1">
      <alignment horizontal="right" vertical="center"/>
    </xf>
    <xf numFmtId="0" fontId="37" fillId="0" borderId="10" xfId="1" applyFont="1" applyFill="1" applyBorder="1" applyAlignment="1">
      <alignment vertical="top"/>
    </xf>
    <xf numFmtId="0" fontId="47" fillId="0" borderId="10" xfId="1" applyFont="1" applyFill="1" applyBorder="1" applyAlignment="1">
      <alignment horizontal="right" vertical="top"/>
    </xf>
    <xf numFmtId="0" fontId="37" fillId="0" borderId="0" xfId="1" applyFont="1" applyFill="1" applyAlignment="1">
      <alignment vertical="top"/>
    </xf>
    <xf numFmtId="0" fontId="48" fillId="0" borderId="0" xfId="1" applyFont="1" applyFill="1"/>
    <xf numFmtId="0" fontId="9" fillId="0" borderId="11" xfId="0" applyFont="1" applyFill="1" applyBorder="1" applyAlignment="1">
      <alignment vertical="center" wrapText="1"/>
    </xf>
    <xf numFmtId="1" fontId="9" fillId="0" borderId="0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9" fontId="16" fillId="0" borderId="0" xfId="0" applyNumberFormat="1" applyFont="1" applyBorder="1" applyAlignment="1">
      <alignment vertical="center"/>
    </xf>
    <xf numFmtId="0" fontId="26" fillId="0" borderId="11" xfId="0" applyFont="1" applyFill="1" applyBorder="1" applyAlignment="1"/>
    <xf numFmtId="0" fontId="18" fillId="0" borderId="6" xfId="0" applyFont="1" applyBorder="1" applyAlignment="1">
      <alignment vertical="center"/>
    </xf>
    <xf numFmtId="0" fontId="16" fillId="0" borderId="10" xfId="11" applyFont="1" applyBorder="1" applyAlignment="1">
      <alignment horizontal="right" vertical="center"/>
    </xf>
    <xf numFmtId="0" fontId="9" fillId="0" borderId="0" xfId="10" applyFont="1" applyFill="1"/>
    <xf numFmtId="0" fontId="18" fillId="0" borderId="4" xfId="10" applyFont="1" applyFill="1" applyBorder="1" applyAlignment="1">
      <alignment horizontal="center" vertical="top" wrapText="1"/>
    </xf>
    <xf numFmtId="0" fontId="43" fillId="0" borderId="0" xfId="10" applyFont="1" applyFill="1" applyAlignment="1">
      <alignment wrapText="1"/>
    </xf>
    <xf numFmtId="0" fontId="39" fillId="0" borderId="3" xfId="10" applyFont="1" applyFill="1" applyBorder="1" applyAlignment="1">
      <alignment horizontal="center" vertical="top" wrapText="1"/>
    </xf>
    <xf numFmtId="0" fontId="18" fillId="0" borderId="3" xfId="10" applyFont="1" applyFill="1" applyBorder="1" applyAlignment="1">
      <alignment horizontal="center" vertical="top" wrapText="1"/>
    </xf>
    <xf numFmtId="0" fontId="28" fillId="0" borderId="0" xfId="10" applyFont="1" applyFill="1" applyAlignment="1">
      <alignment wrapText="1"/>
    </xf>
    <xf numFmtId="0" fontId="28" fillId="0" borderId="0" xfId="10" applyFont="1" applyFill="1"/>
    <xf numFmtId="0" fontId="33" fillId="0" borderId="0" xfId="10" applyFont="1" applyFill="1"/>
    <xf numFmtId="0" fontId="33" fillId="0" borderId="0" xfId="10" applyFont="1" applyFill="1" applyAlignment="1">
      <alignment wrapText="1"/>
    </xf>
    <xf numFmtId="0" fontId="8" fillId="0" borderId="0" xfId="0" applyFont="1" applyFill="1"/>
    <xf numFmtId="0" fontId="16" fillId="0" borderId="3" xfId="0" applyFont="1" applyFill="1" applyBorder="1" applyAlignment="1">
      <alignment vertical="top" wrapText="1"/>
    </xf>
    <xf numFmtId="0" fontId="16" fillId="0" borderId="3" xfId="0" applyFont="1" applyFill="1" applyBorder="1" applyAlignment="1">
      <alignment horizontal="center" vertical="top" wrapText="1"/>
    </xf>
    <xf numFmtId="0" fontId="8" fillId="0" borderId="15" xfId="0" applyFont="1" applyFill="1" applyBorder="1"/>
    <xf numFmtId="0" fontId="8" fillId="0" borderId="4" xfId="0" applyFont="1" applyFill="1" applyBorder="1"/>
    <xf numFmtId="0" fontId="8" fillId="0" borderId="0" xfId="0" applyFont="1" applyFill="1" applyBorder="1"/>
    <xf numFmtId="0" fontId="8" fillId="0" borderId="14" xfId="0" applyFont="1" applyFill="1" applyBorder="1"/>
    <xf numFmtId="0" fontId="8" fillId="0" borderId="6" xfId="0" applyFont="1" applyFill="1" applyBorder="1"/>
    <xf numFmtId="0" fontId="8" fillId="0" borderId="9" xfId="0" applyFont="1" applyFill="1" applyBorder="1"/>
    <xf numFmtId="0" fontId="8" fillId="0" borderId="8" xfId="0" applyFont="1" applyFill="1" applyBorder="1"/>
    <xf numFmtId="0" fontId="8" fillId="0" borderId="10" xfId="0" applyFont="1" applyFill="1" applyBorder="1"/>
    <xf numFmtId="0" fontId="8" fillId="0" borderId="7" xfId="0" applyFont="1" applyFill="1" applyBorder="1"/>
    <xf numFmtId="0" fontId="16" fillId="0" borderId="9" xfId="0" applyFont="1" applyFill="1" applyBorder="1"/>
    <xf numFmtId="0" fontId="16" fillId="0" borderId="8" xfId="0" applyFont="1" applyFill="1" applyBorder="1"/>
    <xf numFmtId="0" fontId="16" fillId="0" borderId="10" xfId="0" applyFont="1" applyFill="1" applyBorder="1"/>
    <xf numFmtId="0" fontId="16" fillId="0" borderId="7" xfId="0" applyFont="1" applyFill="1" applyBorder="1"/>
    <xf numFmtId="0" fontId="18" fillId="0" borderId="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16" fillId="0" borderId="10" xfId="0" applyFont="1" applyFill="1" applyBorder="1" applyAlignment="1">
      <alignment horizontal="right" vertical="center"/>
    </xf>
    <xf numFmtId="0" fontId="32" fillId="0" borderId="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164" fontId="17" fillId="0" borderId="3" xfId="0" applyNumberFormat="1" applyFont="1" applyFill="1" applyBorder="1" applyAlignment="1">
      <alignment horizontal="right" vertical="center"/>
    </xf>
    <xf numFmtId="164" fontId="17" fillId="0" borderId="8" xfId="0" applyNumberFormat="1" applyFont="1" applyFill="1" applyBorder="1" applyAlignment="1">
      <alignment horizontal="right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left" vertical="center"/>
    </xf>
    <xf numFmtId="164" fontId="17" fillId="0" borderId="0" xfId="0" applyNumberFormat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center" vertical="center"/>
    </xf>
    <xf numFmtId="0" fontId="28" fillId="0" borderId="6" xfId="1" applyFont="1" applyFill="1" applyBorder="1" applyAlignment="1">
      <alignment horizontal="center" vertical="center"/>
    </xf>
    <xf numFmtId="0" fontId="28" fillId="0" borderId="13" xfId="1" quotePrefix="1" applyFont="1" applyFill="1" applyBorder="1" applyAlignment="1">
      <alignment horizontal="center" vertical="center"/>
    </xf>
    <xf numFmtId="1" fontId="28" fillId="0" borderId="13" xfId="1" applyNumberFormat="1" applyFont="1" applyFill="1" applyBorder="1" applyAlignment="1">
      <alignment horizontal="right" vertical="center"/>
    </xf>
    <xf numFmtId="1" fontId="28" fillId="0" borderId="13" xfId="1" applyNumberFormat="1" applyFont="1" applyFill="1" applyBorder="1" applyAlignment="1">
      <alignment vertical="center"/>
    </xf>
    <xf numFmtId="0" fontId="25" fillId="0" borderId="12" xfId="1" quotePrefix="1" applyFont="1" applyFill="1" applyBorder="1" applyAlignment="1">
      <alignment horizontal="center" vertical="center"/>
    </xf>
    <xf numFmtId="1" fontId="25" fillId="0" borderId="11" xfId="1" applyNumberFormat="1" applyFont="1" applyFill="1" applyBorder="1" applyAlignment="1">
      <alignment horizontal="right" vertical="center"/>
    </xf>
    <xf numFmtId="1" fontId="25" fillId="0" borderId="11" xfId="1" applyNumberFormat="1" applyFont="1" applyFill="1" applyBorder="1" applyAlignment="1">
      <alignment vertical="center"/>
    </xf>
    <xf numFmtId="1" fontId="25" fillId="0" borderId="13" xfId="1" applyNumberFormat="1" applyFont="1" applyFill="1" applyBorder="1" applyAlignment="1">
      <alignment vertical="center"/>
    </xf>
    <xf numFmtId="1" fontId="25" fillId="0" borderId="14" xfId="1" applyNumberFormat="1" applyFont="1" applyFill="1" applyBorder="1" applyAlignment="1">
      <alignment vertical="center"/>
    </xf>
    <xf numFmtId="0" fontId="28" fillId="0" borderId="14" xfId="1" quotePrefix="1" applyFont="1" applyFill="1" applyBorder="1" applyAlignment="1">
      <alignment horizontal="center" vertical="center"/>
    </xf>
    <xf numFmtId="1" fontId="28" fillId="0" borderId="14" xfId="1" applyNumberFormat="1" applyFont="1" applyFill="1" applyBorder="1" applyAlignment="1">
      <alignment horizontal="right" vertical="center"/>
    </xf>
    <xf numFmtId="1" fontId="28" fillId="0" borderId="14" xfId="1" applyNumberFormat="1" applyFont="1" applyFill="1" applyBorder="1" applyAlignment="1">
      <alignment vertical="center"/>
    </xf>
    <xf numFmtId="1" fontId="25" fillId="0" borderId="0" xfId="1" applyNumberFormat="1" applyFont="1" applyFill="1" applyAlignment="1">
      <alignment vertical="center"/>
    </xf>
    <xf numFmtId="0" fontId="25" fillId="0" borderId="15" xfId="1" quotePrefix="1" applyFont="1" applyFill="1" applyBorder="1" applyAlignment="1">
      <alignment horizontal="center" vertical="center"/>
    </xf>
    <xf numFmtId="1" fontId="25" fillId="0" borderId="0" xfId="1" applyNumberFormat="1" applyFont="1" applyFill="1" applyBorder="1" applyAlignment="1">
      <alignment horizontal="right" vertical="center"/>
    </xf>
    <xf numFmtId="1" fontId="25" fillId="0" borderId="0" xfId="1" applyNumberFormat="1" applyFont="1" applyFill="1" applyBorder="1" applyAlignment="1">
      <alignment vertical="center"/>
    </xf>
    <xf numFmtId="0" fontId="25" fillId="0" borderId="9" xfId="1" quotePrefix="1" applyFont="1" applyFill="1" applyBorder="1" applyAlignment="1">
      <alignment horizontal="center" vertical="center"/>
    </xf>
    <xf numFmtId="1" fontId="25" fillId="0" borderId="10" xfId="1" applyNumberFormat="1" applyFont="1" applyFill="1" applyBorder="1" applyAlignment="1">
      <alignment horizontal="right" vertical="center"/>
    </xf>
    <xf numFmtId="0" fontId="25" fillId="0" borderId="10" xfId="1" applyFont="1" applyFill="1" applyBorder="1" applyAlignment="1">
      <alignment vertical="center"/>
    </xf>
    <xf numFmtId="0" fontId="25" fillId="0" borderId="7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28" fillId="0" borderId="14" xfId="1" applyFont="1" applyFill="1" applyBorder="1" applyAlignment="1">
      <alignment vertical="center"/>
    </xf>
    <xf numFmtId="0" fontId="28" fillId="0" borderId="14" xfId="1" applyFont="1" applyFill="1" applyBorder="1" applyAlignment="1">
      <alignment horizontal="right" vertical="center"/>
    </xf>
    <xf numFmtId="0" fontId="25" fillId="0" borderId="6" xfId="1" applyFont="1" applyFill="1" applyBorder="1" applyAlignment="1">
      <alignment horizontal="center" vertical="center"/>
    </xf>
    <xf numFmtId="0" fontId="25" fillId="0" borderId="6" xfId="1" applyFont="1" applyFill="1" applyBorder="1" applyAlignment="1">
      <alignment vertical="center"/>
    </xf>
    <xf numFmtId="0" fontId="25" fillId="0" borderId="14" xfId="1" applyFont="1" applyFill="1" applyBorder="1" applyAlignment="1">
      <alignment vertical="center"/>
    </xf>
    <xf numFmtId="0" fontId="28" fillId="0" borderId="14" xfId="1" applyFont="1" applyFill="1" applyBorder="1" applyAlignment="1">
      <alignment horizontal="center" vertical="center"/>
    </xf>
    <xf numFmtId="0" fontId="25" fillId="0" borderId="8" xfId="1" applyFont="1" applyFill="1" applyBorder="1" applyAlignment="1">
      <alignment horizontal="center" vertical="center"/>
    </xf>
    <xf numFmtId="0" fontId="25" fillId="0" borderId="8" xfId="1" applyFont="1" applyFill="1" applyBorder="1" applyAlignment="1">
      <alignment vertical="center"/>
    </xf>
    <xf numFmtId="0" fontId="25" fillId="0" borderId="15" xfId="1" applyFont="1" applyFill="1" applyBorder="1" applyAlignment="1">
      <alignment horizontal="center" vertical="center"/>
    </xf>
    <xf numFmtId="49" fontId="28" fillId="0" borderId="14" xfId="1" applyNumberFormat="1" applyFont="1" applyFill="1" applyBorder="1" applyAlignment="1">
      <alignment horizontal="right" vertical="center"/>
    </xf>
    <xf numFmtId="0" fontId="28" fillId="0" borderId="8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vertical="center"/>
    </xf>
    <xf numFmtId="0" fontId="28" fillId="0" borderId="7" xfId="1" applyFont="1" applyFill="1" applyBorder="1" applyAlignment="1">
      <alignment horizontal="right" vertical="center"/>
    </xf>
    <xf numFmtId="0" fontId="38" fillId="0" borderId="0" xfId="1" applyFont="1" applyFill="1" applyAlignment="1">
      <alignment vertical="center"/>
    </xf>
    <xf numFmtId="0" fontId="28" fillId="0" borderId="0" xfId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9" fontId="28" fillId="0" borderId="0" xfId="1" applyNumberFormat="1" applyFont="1" applyFill="1" applyAlignment="1">
      <alignment vertical="center"/>
    </xf>
    <xf numFmtId="0" fontId="39" fillId="0" borderId="1" xfId="1" applyFont="1" applyFill="1" applyBorder="1" applyAlignment="1">
      <alignment horizontal="left" vertical="top"/>
    </xf>
    <xf numFmtId="0" fontId="39" fillId="0" borderId="3" xfId="1" applyFont="1" applyFill="1" applyBorder="1" applyAlignment="1">
      <alignment horizontal="left" vertical="top"/>
    </xf>
    <xf numFmtId="0" fontId="39" fillId="0" borderId="5" xfId="1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center"/>
    </xf>
    <xf numFmtId="0" fontId="16" fillId="0" borderId="3" xfId="11" applyFont="1" applyBorder="1" applyAlignment="1">
      <alignment horizontal="left" vertical="center"/>
    </xf>
    <xf numFmtId="0" fontId="9" fillId="0" borderId="6" xfId="11" applyFont="1" applyBorder="1" applyAlignment="1">
      <alignment horizontal="left" vertical="center"/>
    </xf>
    <xf numFmtId="0" fontId="9" fillId="0" borderId="14" xfId="11" applyFont="1" applyBorder="1" applyAlignment="1">
      <alignment vertical="center"/>
    </xf>
    <xf numFmtId="2" fontId="9" fillId="0" borderId="14" xfId="11" applyNumberFormat="1" applyFont="1" applyBorder="1" applyAlignment="1">
      <alignment vertical="center"/>
    </xf>
    <xf numFmtId="0" fontId="9" fillId="0" borderId="8" xfId="11" applyFont="1" applyBorder="1" applyAlignment="1">
      <alignment horizontal="left" vertical="center"/>
    </xf>
    <xf numFmtId="0" fontId="9" fillId="0" borderId="7" xfId="11" applyFont="1" applyBorder="1" applyAlignment="1">
      <alignment vertical="center"/>
    </xf>
    <xf numFmtId="0" fontId="16" fillId="0" borderId="14" xfId="11" applyFont="1" applyBorder="1" applyAlignment="1">
      <alignment vertical="center"/>
    </xf>
    <xf numFmtId="0" fontId="9" fillId="0" borderId="14" xfId="11" applyFont="1" applyBorder="1" applyAlignment="1">
      <alignment horizontal="right" vertical="center"/>
    </xf>
    <xf numFmtId="0" fontId="16" fillId="0" borderId="7" xfId="1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6" fillId="0" borderId="1" xfId="11" applyFont="1" applyBorder="1" applyAlignment="1">
      <alignment vertical="center"/>
    </xf>
    <xf numFmtId="0" fontId="9" fillId="0" borderId="2" xfId="11" applyFont="1" applyBorder="1" applyAlignment="1">
      <alignment vertical="center"/>
    </xf>
    <xf numFmtId="0" fontId="9" fillId="0" borderId="5" xfId="11" applyFont="1" applyBorder="1" applyAlignment="1">
      <alignment vertical="center"/>
    </xf>
    <xf numFmtId="0" fontId="16" fillId="0" borderId="12" xfId="11" applyFont="1" applyBorder="1" applyAlignment="1">
      <alignment vertical="center"/>
    </xf>
    <xf numFmtId="0" fontId="16" fillId="0" borderId="11" xfId="11" applyFont="1" applyBorder="1" applyAlignment="1">
      <alignment vertical="center"/>
    </xf>
    <xf numFmtId="0" fontId="9" fillId="0" borderId="11" xfId="11" applyFont="1" applyBorder="1" applyAlignment="1">
      <alignment vertical="center"/>
    </xf>
    <xf numFmtId="0" fontId="9" fillId="0" borderId="13" xfId="11" applyFont="1" applyBorder="1" applyAlignment="1">
      <alignment vertical="center"/>
    </xf>
    <xf numFmtId="0" fontId="9" fillId="0" borderId="12" xfId="11" applyFont="1" applyBorder="1" applyAlignment="1">
      <alignment vertical="center"/>
    </xf>
    <xf numFmtId="0" fontId="9" fillId="0" borderId="15" xfId="11" applyFont="1" applyBorder="1" applyAlignment="1">
      <alignment vertical="center"/>
    </xf>
    <xf numFmtId="0" fontId="9" fillId="0" borderId="0" xfId="11" applyFont="1" applyBorder="1" applyAlignment="1">
      <alignment vertical="center"/>
    </xf>
    <xf numFmtId="0" fontId="9" fillId="0" borderId="9" xfId="11" applyFont="1" applyBorder="1" applyAlignment="1">
      <alignment vertical="center"/>
    </xf>
    <xf numFmtId="0" fontId="9" fillId="0" borderId="10" xfId="11" applyFont="1" applyBorder="1" applyAlignment="1">
      <alignment vertical="center"/>
    </xf>
    <xf numFmtId="0" fontId="9" fillId="0" borderId="3" xfId="11" applyFont="1" applyBorder="1" applyAlignment="1">
      <alignment horizontal="center" vertical="center"/>
    </xf>
    <xf numFmtId="0" fontId="9" fillId="0" borderId="6" xfId="11" applyFont="1" applyBorder="1" applyAlignment="1">
      <alignment horizontal="center" vertical="center"/>
    </xf>
    <xf numFmtId="0" fontId="9" fillId="0" borderId="8" xfId="11" applyFont="1" applyBorder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9" fillId="0" borderId="0" xfId="11" applyFont="1" applyAlignment="1">
      <alignment horizontal="center"/>
    </xf>
    <xf numFmtId="0" fontId="26" fillId="0" borderId="0" xfId="11" applyFont="1" applyAlignment="1">
      <alignment horizontal="left"/>
    </xf>
    <xf numFmtId="0" fontId="18" fillId="0" borderId="3" xfId="10" applyFont="1" applyBorder="1" applyAlignment="1">
      <alignment vertical="center" wrapText="1"/>
    </xf>
    <xf numFmtId="0" fontId="43" fillId="0" borderId="0" xfId="10" applyFont="1" applyAlignment="1">
      <alignment vertical="center" wrapText="1"/>
    </xf>
    <xf numFmtId="0" fontId="9" fillId="0" borderId="0" xfId="10" applyFont="1" applyAlignment="1">
      <alignment vertical="center"/>
    </xf>
    <xf numFmtId="49" fontId="18" fillId="0" borderId="3" xfId="10" applyNumberFormat="1" applyFont="1" applyBorder="1" applyAlignment="1">
      <alignment horizontal="left" vertical="center" wrapText="1"/>
    </xf>
    <xf numFmtId="0" fontId="9" fillId="0" borderId="3" xfId="10" applyFont="1" applyBorder="1" applyAlignment="1">
      <alignment horizontal="center" vertical="center"/>
    </xf>
    <xf numFmtId="0" fontId="16" fillId="0" borderId="0" xfId="10" applyFont="1" applyAlignment="1">
      <alignment vertical="center" wrapText="1"/>
    </xf>
    <xf numFmtId="0" fontId="16" fillId="0" borderId="0" xfId="10" applyFont="1" applyAlignment="1">
      <alignment horizontal="left" vertical="center" wrapText="1"/>
    </xf>
    <xf numFmtId="0" fontId="28" fillId="0" borderId="3" xfId="10" applyFont="1" applyFill="1" applyBorder="1" applyAlignment="1">
      <alignment horizontal="center" vertical="center" wrapText="1"/>
    </xf>
    <xf numFmtId="2" fontId="28" fillId="0" borderId="3" xfId="10" applyNumberFormat="1" applyFont="1" applyFill="1" applyBorder="1" applyAlignment="1">
      <alignment horizontal="center" vertical="center" wrapText="1"/>
    </xf>
    <xf numFmtId="2" fontId="28" fillId="0" borderId="1" xfId="10" applyNumberFormat="1" applyFont="1" applyFill="1" applyBorder="1" applyAlignment="1">
      <alignment horizontal="center" vertical="center" wrapText="1"/>
    </xf>
    <xf numFmtId="0" fontId="9" fillId="0" borderId="0" xfId="10" applyFont="1" applyFill="1" applyAlignment="1">
      <alignment vertical="center" wrapText="1"/>
    </xf>
    <xf numFmtId="0" fontId="9" fillId="0" borderId="0" xfId="10" applyFont="1" applyFill="1" applyAlignment="1">
      <alignment vertical="center"/>
    </xf>
    <xf numFmtId="1" fontId="28" fillId="0" borderId="3" xfId="1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1" fontId="8" fillId="0" borderId="3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18" fillId="0" borderId="3" xfId="0" applyFont="1" applyFill="1" applyBorder="1" applyAlignment="1">
      <alignment horizontal="justify" vertical="center" wrapText="1"/>
    </xf>
    <xf numFmtId="1" fontId="18" fillId="0" borderId="3" xfId="0" applyNumberFormat="1" applyFont="1" applyFill="1" applyBorder="1" applyAlignment="1">
      <alignment horizontal="right" vertical="center" wrapText="1"/>
    </xf>
    <xf numFmtId="0" fontId="26" fillId="0" borderId="0" xfId="0" applyFont="1" applyFill="1" applyAlignment="1">
      <alignment vertical="center"/>
    </xf>
    <xf numFmtId="0" fontId="27" fillId="0" borderId="5" xfId="3" applyFont="1" applyBorder="1" applyAlignment="1">
      <alignment wrapText="1"/>
    </xf>
    <xf numFmtId="0" fontId="27" fillId="0" borderId="3" xfId="3" applyFont="1" applyBorder="1" applyAlignment="1">
      <alignment vertical="center" wrapText="1"/>
    </xf>
    <xf numFmtId="0" fontId="15" fillId="0" borderId="0" xfId="3" applyAlignment="1">
      <alignment wrapText="1"/>
    </xf>
    <xf numFmtId="0" fontId="27" fillId="0" borderId="2" xfId="3" applyFont="1" applyBorder="1" applyAlignment="1">
      <alignment wrapText="1"/>
    </xf>
    <xf numFmtId="0" fontId="15" fillId="0" borderId="3" xfId="3" applyBorder="1" applyAlignment="1">
      <alignment horizontal="center" vertical="center"/>
    </xf>
    <xf numFmtId="0" fontId="15" fillId="0" borderId="3" xfId="3" applyBorder="1" applyAlignment="1">
      <alignment vertical="center" wrapText="1"/>
    </xf>
    <xf numFmtId="0" fontId="15" fillId="0" borderId="3" xfId="3" applyBorder="1" applyAlignment="1">
      <alignment vertical="center"/>
    </xf>
    <xf numFmtId="0" fontId="15" fillId="0" borderId="0" xfId="3" applyAlignment="1">
      <alignment vertical="center"/>
    </xf>
    <xf numFmtId="0" fontId="15" fillId="0" borderId="5" xfId="3" applyBorder="1" applyAlignment="1">
      <alignment vertical="center"/>
    </xf>
    <xf numFmtId="0" fontId="31" fillId="4" borderId="17" xfId="0" applyFont="1" applyFill="1" applyBorder="1" applyAlignment="1">
      <alignment horizontal="left" vertical="center" wrapText="1"/>
    </xf>
    <xf numFmtId="0" fontId="15" fillId="0" borderId="0" xfId="3" applyAlignment="1">
      <alignment horizontal="left" vertical="center" wrapText="1"/>
    </xf>
    <xf numFmtId="0" fontId="15" fillId="0" borderId="0" xfId="3" applyAlignment="1">
      <alignment horizontal="left" vertical="center"/>
    </xf>
    <xf numFmtId="0" fontId="31" fillId="4" borderId="17" xfId="0" applyFont="1" applyFill="1" applyBorder="1" applyAlignment="1">
      <alignment horizontal="right" vertical="center" wrapText="1"/>
    </xf>
    <xf numFmtId="0" fontId="26" fillId="0" borderId="11" xfId="10" applyFont="1" applyBorder="1" applyAlignment="1">
      <alignment horizontal="left" vertical="center" wrapText="1"/>
    </xf>
    <xf numFmtId="0" fontId="39" fillId="0" borderId="9" xfId="10" applyFont="1" applyBorder="1" applyAlignment="1">
      <alignment horizontal="center" vertical="center" wrapText="1"/>
    </xf>
    <xf numFmtId="0" fontId="9" fillId="0" borderId="3" xfId="10" applyFont="1" applyBorder="1" applyAlignment="1">
      <alignment horizontal="left" vertical="center" wrapText="1"/>
    </xf>
    <xf numFmtId="0" fontId="9" fillId="0" borderId="3" xfId="10" applyFont="1" applyBorder="1" applyAlignment="1">
      <alignment horizontal="right" vertical="center" wrapText="1"/>
    </xf>
    <xf numFmtId="0" fontId="6" fillId="0" borderId="3" xfId="10" applyFont="1" applyBorder="1" applyAlignment="1">
      <alignment horizontal="left" vertical="center" wrapText="1"/>
    </xf>
    <xf numFmtId="0" fontId="42" fillId="0" borderId="0" xfId="10" applyFont="1" applyAlignment="1">
      <alignment horizontal="left" vertical="center" wrapText="1"/>
    </xf>
    <xf numFmtId="0" fontId="37" fillId="0" borderId="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5" xfId="10" applyFont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39" fillId="0" borderId="6" xfId="1" applyFont="1" applyFill="1" applyBorder="1" applyAlignment="1">
      <alignment horizontal="center" vertical="center"/>
    </xf>
    <xf numFmtId="0" fontId="39" fillId="0" borderId="6" xfId="1" applyFont="1" applyFill="1" applyBorder="1" applyAlignment="1">
      <alignment vertical="center"/>
    </xf>
    <xf numFmtId="0" fontId="39" fillId="0" borderId="6" xfId="1" applyNumberFormat="1" applyFont="1" applyFill="1" applyBorder="1" applyAlignment="1">
      <alignment horizontal="center" vertical="center" wrapText="1"/>
    </xf>
    <xf numFmtId="0" fontId="16" fillId="0" borderId="3" xfId="3" applyFont="1" applyBorder="1" applyAlignment="1">
      <alignment horizontal="left" vertical="top" wrapText="1"/>
    </xf>
    <xf numFmtId="0" fontId="16" fillId="0" borderId="3" xfId="3" applyFont="1" applyBorder="1" applyAlignment="1">
      <alignment horizontal="center" vertical="top"/>
    </xf>
    <xf numFmtId="0" fontId="16" fillId="0" borderId="5" xfId="3" applyFont="1" applyBorder="1" applyAlignment="1">
      <alignment vertical="top" wrapText="1"/>
    </xf>
    <xf numFmtId="0" fontId="16" fillId="0" borderId="5" xfId="3" applyFont="1" applyBorder="1" applyAlignment="1">
      <alignment horizontal="center" vertical="top" wrapText="1"/>
    </xf>
    <xf numFmtId="0" fontId="16" fillId="0" borderId="3" xfId="3" applyFont="1" applyBorder="1" applyAlignment="1">
      <alignment vertical="top"/>
    </xf>
    <xf numFmtId="0" fontId="16" fillId="0" borderId="5" xfId="3" applyFont="1" applyBorder="1" applyAlignment="1">
      <alignment vertical="top"/>
    </xf>
    <xf numFmtId="0" fontId="4" fillId="0" borderId="0" xfId="3" applyFont="1" applyAlignment="1">
      <alignment vertical="top"/>
    </xf>
    <xf numFmtId="0" fontId="4" fillId="0" borderId="14" xfId="11" applyFont="1" applyBorder="1" applyAlignment="1">
      <alignment vertical="center"/>
    </xf>
    <xf numFmtId="0" fontId="28" fillId="0" borderId="3" xfId="1" quotePrefix="1" applyNumberFormat="1" applyFont="1" applyFill="1" applyBorder="1" applyAlignment="1">
      <alignment horizontal="left" vertical="center"/>
    </xf>
    <xf numFmtId="0" fontId="28" fillId="0" borderId="3" xfId="1" applyFont="1" applyFill="1" applyBorder="1" applyAlignment="1">
      <alignment vertical="center"/>
    </xf>
    <xf numFmtId="164" fontId="28" fillId="0" borderId="3" xfId="1" applyNumberFormat="1" applyFont="1" applyFill="1" applyBorder="1" applyAlignment="1" applyProtection="1">
      <alignment horizontal="right" vertical="center"/>
    </xf>
    <xf numFmtId="164" fontId="28" fillId="0" borderId="3" xfId="1" applyNumberFormat="1" applyFont="1" applyFill="1" applyBorder="1" applyAlignment="1">
      <alignment vertical="center"/>
    </xf>
    <xf numFmtId="0" fontId="28" fillId="0" borderId="3" xfId="1" applyFont="1" applyFill="1" applyBorder="1" applyAlignment="1">
      <alignment vertical="center" wrapText="1"/>
    </xf>
    <xf numFmtId="0" fontId="38" fillId="0" borderId="3" xfId="1" quotePrefix="1" applyNumberFormat="1" applyFont="1" applyFill="1" applyBorder="1" applyAlignment="1">
      <alignment horizontal="left" vertical="center"/>
    </xf>
    <xf numFmtId="0" fontId="38" fillId="0" borderId="3" xfId="1" applyFont="1" applyFill="1" applyBorder="1" applyAlignment="1">
      <alignment vertical="center"/>
    </xf>
    <xf numFmtId="0" fontId="38" fillId="0" borderId="3" xfId="1" applyFont="1" applyFill="1" applyBorder="1" applyAlignment="1">
      <alignment horizontal="right" vertical="center"/>
    </xf>
    <xf numFmtId="0" fontId="38" fillId="0" borderId="3" xfId="1" applyFont="1" applyFill="1" applyBorder="1" applyAlignment="1">
      <alignment horizontal="center" vertical="center"/>
    </xf>
    <xf numFmtId="164" fontId="28" fillId="0" borderId="3" xfId="1" quotePrefix="1" applyNumberFormat="1" applyFont="1" applyFill="1" applyBorder="1" applyAlignment="1" applyProtection="1">
      <alignment horizontal="right" vertical="center"/>
    </xf>
    <xf numFmtId="0" fontId="37" fillId="0" borderId="3" xfId="1" quotePrefix="1" applyNumberFormat="1" applyFont="1" applyFill="1" applyBorder="1" applyAlignment="1">
      <alignment horizontal="left" vertical="center"/>
    </xf>
    <xf numFmtId="0" fontId="3" fillId="0" borderId="14" xfId="11" applyFont="1" applyBorder="1" applyAlignment="1">
      <alignment vertical="center"/>
    </xf>
    <xf numFmtId="0" fontId="39" fillId="0" borderId="15" xfId="10" applyFont="1" applyBorder="1" applyAlignment="1">
      <alignment horizontal="center" vertical="center" wrapText="1"/>
    </xf>
    <xf numFmtId="0" fontId="39" fillId="0" borderId="4" xfId="10" applyFont="1" applyBorder="1" applyAlignment="1">
      <alignment vertical="center" wrapText="1"/>
    </xf>
    <xf numFmtId="0" fontId="39" fillId="0" borderId="8" xfId="10" applyFont="1" applyBorder="1" applyAlignment="1">
      <alignment vertical="center" wrapText="1"/>
    </xf>
    <xf numFmtId="0" fontId="16" fillId="0" borderId="3" xfId="10" applyFont="1" applyBorder="1" applyAlignment="1">
      <alignment vertical="center" wrapText="1"/>
    </xf>
    <xf numFmtId="0" fontId="26" fillId="0" borderId="11" xfId="10" applyFont="1" applyBorder="1" applyAlignment="1">
      <alignment horizontal="left" vertical="center"/>
    </xf>
    <xf numFmtId="0" fontId="42" fillId="0" borderId="0" xfId="1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5" fillId="0" borderId="4" xfId="3" applyBorder="1" applyAlignment="1">
      <alignment horizontal="center" vertical="center"/>
    </xf>
    <xf numFmtId="0" fontId="15" fillId="0" borderId="4" xfId="3" applyBorder="1" applyAlignment="1">
      <alignment vertical="center" wrapText="1"/>
    </xf>
    <xf numFmtId="0" fontId="15" fillId="0" borderId="4" xfId="3" applyBorder="1" applyAlignment="1">
      <alignment vertical="center"/>
    </xf>
    <xf numFmtId="0" fontId="5" fillId="0" borderId="11" xfId="3" applyFont="1" applyBorder="1" applyAlignment="1">
      <alignment vertical="center"/>
    </xf>
    <xf numFmtId="0" fontId="15" fillId="0" borderId="11" xfId="3" applyBorder="1" applyAlignment="1">
      <alignment vertical="center" wrapText="1"/>
    </xf>
    <xf numFmtId="0" fontId="15" fillId="0" borderId="11" xfId="3" applyBorder="1" applyAlignment="1">
      <alignment vertical="center"/>
    </xf>
    <xf numFmtId="0" fontId="15" fillId="0" borderId="11" xfId="3" applyBorder="1" applyAlignment="1">
      <alignment horizontal="center" vertical="center"/>
    </xf>
    <xf numFmtId="0" fontId="27" fillId="0" borderId="7" xfId="3" applyFont="1" applyBorder="1" applyAlignment="1">
      <alignment horizontal="center" wrapText="1"/>
    </xf>
    <xf numFmtId="0" fontId="27" fillId="0" borderId="7" xfId="3" applyFont="1" applyBorder="1" applyAlignment="1">
      <alignment horizontal="center"/>
    </xf>
    <xf numFmtId="0" fontId="9" fillId="0" borderId="3" xfId="3" applyFont="1" applyBorder="1" applyAlignment="1">
      <alignment horizontal="center" vertical="top"/>
    </xf>
    <xf numFmtId="0" fontId="9" fillId="0" borderId="3" xfId="3" applyFont="1" applyBorder="1" applyAlignment="1">
      <alignment vertical="top" wrapText="1"/>
    </xf>
    <xf numFmtId="2" fontId="9" fillId="0" borderId="3" xfId="3" applyNumberFormat="1" applyFont="1" applyBorder="1" applyAlignment="1">
      <alignment vertical="top"/>
    </xf>
    <xf numFmtId="2" fontId="9" fillId="0" borderId="3" xfId="3" applyNumberFormat="1" applyFont="1" applyBorder="1" applyAlignment="1">
      <alignment horizontal="right" vertical="top"/>
    </xf>
    <xf numFmtId="0" fontId="9" fillId="0" borderId="3" xfId="3" applyFont="1" applyBorder="1" applyAlignment="1">
      <alignment vertical="top"/>
    </xf>
    <xf numFmtId="164" fontId="9" fillId="0" borderId="3" xfId="3" applyNumberFormat="1" applyFont="1" applyBorder="1" applyAlignment="1">
      <alignment horizontal="right" vertical="top"/>
    </xf>
    <xf numFmtId="0" fontId="9" fillId="0" borderId="3" xfId="3" applyFont="1" applyBorder="1" applyAlignment="1">
      <alignment horizontal="right" vertical="top"/>
    </xf>
    <xf numFmtId="0" fontId="52" fillId="0" borderId="3" xfId="10" applyFont="1" applyFill="1" applyBorder="1" applyAlignment="1">
      <alignment horizontal="center" vertical="top" wrapText="1"/>
    </xf>
    <xf numFmtId="0" fontId="52" fillId="0" borderId="1" xfId="1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center" wrapText="1"/>
    </xf>
    <xf numFmtId="0" fontId="44" fillId="0" borderId="3" xfId="1" applyFont="1" applyFill="1" applyBorder="1" applyAlignment="1">
      <alignment horizontal="center" vertical="center"/>
    </xf>
    <xf numFmtId="0" fontId="33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1" fontId="39" fillId="0" borderId="3" xfId="1" applyNumberFormat="1" applyFont="1" applyFill="1" applyBorder="1" applyAlignment="1">
      <alignment vertical="center"/>
    </xf>
    <xf numFmtId="0" fontId="44" fillId="0" borderId="3" xfId="10" applyNumberFormat="1" applyFont="1" applyFill="1" applyBorder="1" applyAlignment="1" applyProtection="1">
      <alignment horizontal="left" vertical="center" wrapText="1"/>
    </xf>
    <xf numFmtId="0" fontId="33" fillId="0" borderId="3" xfId="0" applyFont="1" applyBorder="1" applyAlignment="1">
      <alignment vertical="center" wrapText="1"/>
    </xf>
    <xf numFmtId="0" fontId="37" fillId="0" borderId="0" xfId="1" applyFont="1" applyFill="1" applyBorder="1" applyAlignment="1">
      <alignment vertical="top" wrapText="1"/>
    </xf>
    <xf numFmtId="0" fontId="25" fillId="0" borderId="0" xfId="1" quotePrefix="1" applyFont="1" applyFill="1" applyBorder="1" applyAlignment="1">
      <alignment horizontal="center" vertical="center"/>
    </xf>
    <xf numFmtId="164" fontId="25" fillId="0" borderId="0" xfId="1" applyNumberFormat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164" fontId="25" fillId="0" borderId="0" xfId="1" applyNumberFormat="1" applyFont="1" applyFill="1" applyBorder="1"/>
    <xf numFmtId="0" fontId="18" fillId="0" borderId="10" xfId="0" applyFont="1" applyBorder="1" applyAlignment="1">
      <alignment horizontal="right" vertical="center"/>
    </xf>
    <xf numFmtId="0" fontId="44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left" vertical="center"/>
    </xf>
    <xf numFmtId="0" fontId="0" fillId="0" borderId="0" xfId="0" applyBorder="1"/>
    <xf numFmtId="0" fontId="18" fillId="0" borderId="1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39" fillId="0" borderId="3" xfId="1" applyNumberFormat="1" applyFont="1" applyFill="1" applyBorder="1" applyAlignment="1">
      <alignment horizontal="center" vertical="center" wrapText="1"/>
    </xf>
    <xf numFmtId="0" fontId="44" fillId="0" borderId="3" xfId="0" applyNumberFormat="1" applyFont="1" applyFill="1" applyBorder="1" applyAlignment="1" applyProtection="1">
      <alignment horizontal="center" vertical="top"/>
    </xf>
    <xf numFmtId="0" fontId="33" fillId="0" borderId="3" xfId="0" applyFont="1" applyBorder="1"/>
    <xf numFmtId="0" fontId="33" fillId="0" borderId="3" xfId="0" applyFont="1" applyBorder="1" applyAlignment="1">
      <alignment vertical="top"/>
    </xf>
    <xf numFmtId="0" fontId="44" fillId="0" borderId="3" xfId="0" applyNumberFormat="1" applyFont="1" applyFill="1" applyBorder="1" applyAlignment="1" applyProtection="1">
      <alignment horizontal="right" vertical="top"/>
    </xf>
    <xf numFmtId="0" fontId="44" fillId="0" borderId="3" xfId="0" applyNumberFormat="1" applyFont="1" applyFill="1" applyBorder="1" applyAlignment="1" applyProtection="1">
      <alignment horizontal="right"/>
    </xf>
    <xf numFmtId="0" fontId="33" fillId="0" borderId="3" xfId="0" applyFont="1" applyBorder="1" applyAlignment="1">
      <alignment horizontal="right"/>
    </xf>
    <xf numFmtId="1" fontId="39" fillId="0" borderId="3" xfId="1" applyNumberFormat="1" applyFont="1" applyFill="1" applyBorder="1" applyAlignment="1">
      <alignment horizontal="right" vertical="center"/>
    </xf>
    <xf numFmtId="0" fontId="53" fillId="0" borderId="0" xfId="0" applyFont="1" applyBorder="1" applyAlignment="1"/>
    <xf numFmtId="1" fontId="39" fillId="0" borderId="4" xfId="1" applyNumberFormat="1" applyFont="1" applyFill="1" applyBorder="1" applyAlignment="1">
      <alignment horizontal="right" vertical="center"/>
    </xf>
    <xf numFmtId="1" fontId="39" fillId="0" borderId="4" xfId="1" applyNumberFormat="1" applyFont="1" applyFill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44" fillId="0" borderId="3" xfId="0" applyNumberFormat="1" applyFont="1" applyFill="1" applyBorder="1" applyAlignment="1" applyProtection="1">
      <alignment horizontal="center" vertical="center"/>
    </xf>
    <xf numFmtId="0" fontId="44" fillId="0" borderId="3" xfId="0" applyNumberFormat="1" applyFont="1" applyFill="1" applyBorder="1" applyAlignment="1" applyProtection="1">
      <alignment horizontal="right" vertical="center"/>
    </xf>
    <xf numFmtId="0" fontId="33" fillId="0" borderId="3" xfId="0" applyFont="1" applyBorder="1" applyAlignment="1">
      <alignment horizontal="right" vertical="center"/>
    </xf>
    <xf numFmtId="0" fontId="39" fillId="0" borderId="3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41" fillId="0" borderId="0" xfId="1" applyFont="1" applyFill="1" applyBorder="1" applyAlignment="1">
      <alignment horizontal="left" vertical="center"/>
    </xf>
    <xf numFmtId="0" fontId="25" fillId="0" borderId="0" xfId="1" applyFont="1" applyFill="1" applyBorder="1" applyAlignment="1">
      <alignment horizontal="justify" vertical="top" wrapText="1"/>
    </xf>
    <xf numFmtId="0" fontId="36" fillId="0" borderId="0" xfId="1" applyFont="1" applyFill="1" applyBorder="1" applyAlignment="1">
      <alignment horizontal="center"/>
    </xf>
    <xf numFmtId="0" fontId="38" fillId="0" borderId="10" xfId="1" applyFont="1" applyFill="1" applyBorder="1" applyAlignment="1">
      <alignment horizontal="right"/>
    </xf>
    <xf numFmtId="0" fontId="39" fillId="0" borderId="4" xfId="1" applyFont="1" applyFill="1" applyBorder="1" applyAlignment="1">
      <alignment horizontal="center" vertical="top" wrapText="1"/>
    </xf>
    <xf numFmtId="0" fontId="39" fillId="0" borderId="8" xfId="1" applyFont="1" applyFill="1" applyBorder="1" applyAlignment="1">
      <alignment horizontal="center" vertical="top" wrapText="1"/>
    </xf>
    <xf numFmtId="0" fontId="39" fillId="0" borderId="6" xfId="1" applyFont="1" applyFill="1" applyBorder="1" applyAlignment="1">
      <alignment horizontal="center" vertical="top" wrapText="1"/>
    </xf>
    <xf numFmtId="0" fontId="39" fillId="0" borderId="9" xfId="1" applyFont="1" applyFill="1" applyBorder="1" applyAlignment="1">
      <alignment horizontal="center" vertical="top" wrapText="1"/>
    </xf>
    <xf numFmtId="0" fontId="39" fillId="0" borderId="10" xfId="1" applyFont="1" applyFill="1" applyBorder="1" applyAlignment="1">
      <alignment horizontal="center" vertical="top" wrapText="1"/>
    </xf>
    <xf numFmtId="0" fontId="39" fillId="0" borderId="7" xfId="1" applyFont="1" applyFill="1" applyBorder="1" applyAlignment="1">
      <alignment horizontal="center" vertical="top" wrapText="1"/>
    </xf>
    <xf numFmtId="0" fontId="36" fillId="0" borderId="0" xfId="1" applyFont="1" applyFill="1" applyBorder="1" applyAlignment="1">
      <alignment horizontal="center" vertical="center"/>
    </xf>
    <xf numFmtId="0" fontId="47" fillId="0" borderId="10" xfId="1" applyFont="1" applyFill="1" applyBorder="1" applyAlignment="1">
      <alignment horizontal="right" vertical="top"/>
    </xf>
    <xf numFmtId="0" fontId="39" fillId="0" borderId="6" xfId="1" applyFont="1" applyFill="1" applyBorder="1" applyAlignment="1">
      <alignment horizontal="center" vertical="center" wrapText="1"/>
    </xf>
    <xf numFmtId="0" fontId="39" fillId="0" borderId="8" xfId="1" applyFont="1" applyFill="1" applyBorder="1" applyAlignment="1">
      <alignment horizontal="center" vertical="center" wrapText="1"/>
    </xf>
    <xf numFmtId="0" fontId="39" fillId="0" borderId="9" xfId="1" applyFont="1" applyFill="1" applyBorder="1" applyAlignment="1">
      <alignment horizontal="center" vertical="top"/>
    </xf>
    <xf numFmtId="0" fontId="39" fillId="0" borderId="7" xfId="1" applyFont="1" applyFill="1" applyBorder="1" applyAlignment="1">
      <alignment horizontal="center" vertical="top"/>
    </xf>
    <xf numFmtId="0" fontId="38" fillId="0" borderId="3" xfId="1" applyFont="1" applyFill="1" applyBorder="1" applyAlignment="1">
      <alignment horizontal="center" vertical="center"/>
    </xf>
    <xf numFmtId="0" fontId="38" fillId="0" borderId="9" xfId="1" applyFont="1" applyFill="1" applyBorder="1" applyAlignment="1">
      <alignment horizontal="left" vertical="center"/>
    </xf>
    <xf numFmtId="0" fontId="38" fillId="0" borderId="10" xfId="1" applyFont="1" applyFill="1" applyBorder="1" applyAlignment="1">
      <alignment horizontal="left" vertical="center"/>
    </xf>
    <xf numFmtId="0" fontId="38" fillId="0" borderId="7" xfId="1" applyFont="1" applyFill="1" applyBorder="1" applyAlignment="1">
      <alignment horizontal="left" vertical="center"/>
    </xf>
    <xf numFmtId="0" fontId="38" fillId="0" borderId="3" xfId="1" applyFont="1" applyFill="1" applyBorder="1" applyAlignment="1">
      <alignment horizontal="left" vertical="center"/>
    </xf>
    <xf numFmtId="0" fontId="38" fillId="0" borderId="3" xfId="1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top" wrapText="1"/>
    </xf>
    <xf numFmtId="1" fontId="39" fillId="0" borderId="12" xfId="1" applyNumberFormat="1" applyFont="1" applyFill="1" applyBorder="1" applyAlignment="1">
      <alignment horizontal="center" vertical="center"/>
    </xf>
    <xf numFmtId="1" fontId="39" fillId="0" borderId="5" xfId="1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6" fillId="0" borderId="0" xfId="1" applyFont="1" applyFill="1" applyBorder="1" applyAlignment="1">
      <alignment horizontal="center" vertical="top" wrapText="1"/>
    </xf>
    <xf numFmtId="0" fontId="16" fillId="0" borderId="1" xfId="11" applyFont="1" applyBorder="1" applyAlignment="1">
      <alignment horizontal="left" vertical="center"/>
    </xf>
    <xf numFmtId="0" fontId="16" fillId="0" borderId="2" xfId="11" applyFont="1" applyBorder="1" applyAlignment="1">
      <alignment horizontal="left" vertical="center"/>
    </xf>
    <xf numFmtId="0" fontId="16" fillId="0" borderId="5" xfId="11" applyFont="1" applyBorder="1" applyAlignment="1">
      <alignment horizontal="left" vertical="center"/>
    </xf>
    <xf numFmtId="0" fontId="18" fillId="0" borderId="6" xfId="11" applyFont="1" applyBorder="1" applyAlignment="1">
      <alignment horizontal="left" vertical="center"/>
    </xf>
    <xf numFmtId="0" fontId="18" fillId="0" borderId="8" xfId="11" applyFont="1" applyBorder="1" applyAlignment="1">
      <alignment horizontal="left" vertical="center"/>
    </xf>
    <xf numFmtId="0" fontId="18" fillId="0" borderId="8" xfId="11" applyFont="1" applyBorder="1" applyAlignment="1">
      <alignment horizontal="center" vertical="center"/>
    </xf>
    <xf numFmtId="0" fontId="18" fillId="0" borderId="3" xfId="11" applyFont="1" applyBorder="1" applyAlignment="1">
      <alignment horizontal="center" vertical="center"/>
    </xf>
    <xf numFmtId="0" fontId="18" fillId="0" borderId="8" xfId="11" applyFont="1" applyBorder="1" applyAlignment="1">
      <alignment horizontal="center" vertical="center" wrapText="1"/>
    </xf>
    <xf numFmtId="0" fontId="18" fillId="0" borderId="3" xfId="11" applyFont="1" applyBorder="1" applyAlignment="1">
      <alignment horizontal="center" vertical="center" wrapText="1"/>
    </xf>
    <xf numFmtId="0" fontId="16" fillId="0" borderId="6" xfId="11" applyFont="1" applyBorder="1" applyAlignment="1">
      <alignment horizontal="center" vertical="center"/>
    </xf>
    <xf numFmtId="0" fontId="16" fillId="0" borderId="8" xfId="11" applyFont="1" applyBorder="1" applyAlignment="1">
      <alignment horizontal="center" vertical="center"/>
    </xf>
    <xf numFmtId="0" fontId="34" fillId="0" borderId="0" xfId="11" applyFont="1" applyBorder="1" applyAlignment="1">
      <alignment horizontal="center" vertical="center"/>
    </xf>
    <xf numFmtId="0" fontId="36" fillId="0" borderId="0" xfId="10" applyFont="1" applyAlignment="1">
      <alignment horizontal="center" vertical="center" wrapText="1"/>
    </xf>
    <xf numFmtId="0" fontId="38" fillId="0" borderId="3" xfId="10" applyNumberFormat="1" applyFont="1" applyFill="1" applyBorder="1" applyAlignment="1" applyProtection="1">
      <alignment horizontal="center" vertical="center" wrapText="1"/>
    </xf>
    <xf numFmtId="0" fontId="28" fillId="0" borderId="0" xfId="10" applyNumberFormat="1" applyFont="1" applyFill="1" applyBorder="1" applyAlignment="1" applyProtection="1">
      <alignment vertical="center" wrapText="1"/>
    </xf>
    <xf numFmtId="0" fontId="26" fillId="0" borderId="11" xfId="10" applyFont="1" applyBorder="1" applyAlignment="1">
      <alignment horizontal="left" vertical="center" wrapText="1"/>
    </xf>
    <xf numFmtId="0" fontId="26" fillId="0" borderId="0" xfId="10" applyFont="1" applyBorder="1" applyAlignment="1">
      <alignment horizontal="left" vertical="center" wrapText="1"/>
    </xf>
    <xf numFmtId="0" fontId="26" fillId="0" borderId="12" xfId="3" applyFont="1" applyBorder="1" applyAlignment="1">
      <alignment horizontal="left" wrapText="1"/>
    </xf>
    <xf numFmtId="0" fontId="26" fillId="0" borderId="11" xfId="3" applyFont="1" applyBorder="1" applyAlignment="1">
      <alignment horizontal="left" wrapText="1"/>
    </xf>
    <xf numFmtId="0" fontId="9" fillId="0" borderId="6" xfId="3" applyFont="1" applyBorder="1" applyAlignment="1">
      <alignment horizontal="left" vertical="top" wrapText="1"/>
    </xf>
    <xf numFmtId="0" fontId="9" fillId="0" borderId="8" xfId="3" applyFont="1" applyBorder="1" applyAlignment="1">
      <alignment horizontal="left" vertical="top" wrapText="1"/>
    </xf>
    <xf numFmtId="0" fontId="9" fillId="0" borderId="4" xfId="3" applyFont="1" applyBorder="1" applyAlignment="1">
      <alignment horizontal="left" vertical="top" wrapText="1"/>
    </xf>
    <xf numFmtId="0" fontId="9" fillId="0" borderId="3" xfId="3" applyFont="1" applyBorder="1" applyAlignment="1">
      <alignment horizontal="center" vertical="top"/>
    </xf>
    <xf numFmtId="0" fontId="34" fillId="0" borderId="10" xfId="3" applyFont="1" applyBorder="1" applyAlignment="1">
      <alignment horizontal="center" vertical="top"/>
    </xf>
    <xf numFmtId="0" fontId="39" fillId="0" borderId="4" xfId="10" applyFont="1" applyBorder="1" applyAlignment="1">
      <alignment horizontal="center" vertical="center" wrapText="1"/>
    </xf>
    <xf numFmtId="0" fontId="39" fillId="0" borderId="8" xfId="10" applyFont="1" applyBorder="1" applyAlignment="1">
      <alignment horizontal="center" vertical="center" wrapText="1"/>
    </xf>
    <xf numFmtId="0" fontId="36" fillId="0" borderId="10" xfId="10" applyFont="1" applyBorder="1" applyAlignment="1">
      <alignment horizontal="center" vertical="center" wrapText="1"/>
    </xf>
    <xf numFmtId="0" fontId="18" fillId="0" borderId="1" xfId="10" applyFont="1" applyBorder="1" applyAlignment="1">
      <alignment horizontal="left" vertical="center" wrapText="1"/>
    </xf>
    <xf numFmtId="0" fontId="18" fillId="0" borderId="2" xfId="10" applyFont="1" applyBorder="1" applyAlignment="1">
      <alignment horizontal="left" vertical="center" wrapText="1"/>
    </xf>
    <xf numFmtId="0" fontId="18" fillId="0" borderId="5" xfId="10" applyFont="1" applyBorder="1" applyAlignment="1">
      <alignment horizontal="left" vertical="center" wrapText="1"/>
    </xf>
    <xf numFmtId="0" fontId="26" fillId="0" borderId="0" xfId="10" applyFont="1" applyAlignment="1">
      <alignment horizontal="left" vertical="center" wrapText="1"/>
    </xf>
    <xf numFmtId="0" fontId="34" fillId="0" borderId="0" xfId="10" applyFont="1" applyAlignment="1">
      <alignment horizontal="center" vertical="top" wrapText="1"/>
    </xf>
    <xf numFmtId="0" fontId="18" fillId="0" borderId="3" xfId="10" applyFont="1" applyBorder="1" applyAlignment="1">
      <alignment horizontal="center" vertical="top" wrapText="1"/>
    </xf>
    <xf numFmtId="0" fontId="18" fillId="0" borderId="3" xfId="10" applyFont="1" applyBorder="1" applyAlignment="1">
      <alignment horizontal="center" vertical="center" wrapText="1"/>
    </xf>
    <xf numFmtId="0" fontId="34" fillId="0" borderId="0" xfId="10" applyFont="1" applyFill="1" applyAlignment="1">
      <alignment horizontal="center" vertical="center" wrapText="1"/>
    </xf>
    <xf numFmtId="0" fontId="26" fillId="0" borderId="11" xfId="10" applyFont="1" applyFill="1" applyBorder="1" applyAlignment="1">
      <alignment horizontal="left" vertical="center" wrapText="1"/>
    </xf>
    <xf numFmtId="0" fontId="18" fillId="0" borderId="4" xfId="10" applyFont="1" applyFill="1" applyBorder="1" applyAlignment="1">
      <alignment horizontal="center" vertical="top" wrapText="1"/>
    </xf>
    <xf numFmtId="0" fontId="18" fillId="0" borderId="8" xfId="10" applyFont="1" applyFill="1" applyBorder="1" applyAlignment="1">
      <alignment horizontal="center" vertical="top" wrapText="1"/>
    </xf>
    <xf numFmtId="0" fontId="18" fillId="0" borderId="1" xfId="10" applyFont="1" applyFill="1" applyBorder="1" applyAlignment="1">
      <alignment horizontal="center" vertical="top" wrapText="1"/>
    </xf>
    <xf numFmtId="0" fontId="18" fillId="0" borderId="2" xfId="10" applyFont="1" applyFill="1" applyBorder="1" applyAlignment="1">
      <alignment horizontal="center" vertical="top" wrapText="1"/>
    </xf>
    <xf numFmtId="0" fontId="18" fillId="0" borderId="5" xfId="10" applyFont="1" applyFill="1" applyBorder="1" applyAlignment="1">
      <alignment horizontal="center" vertical="top" wrapText="1"/>
    </xf>
    <xf numFmtId="0" fontId="18" fillId="0" borderId="3" xfId="1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/>
    </xf>
    <xf numFmtId="0" fontId="49" fillId="4" borderId="0" xfId="0" applyFont="1" applyFill="1" applyBorder="1" applyAlignment="1">
      <alignment horizontal="left" vertical="top" wrapText="1"/>
    </xf>
    <xf numFmtId="0" fontId="49" fillId="4" borderId="0" xfId="0" applyFont="1" applyFill="1" applyBorder="1" applyAlignment="1">
      <alignment horizontal="left" vertical="top" wrapText="1" indent="5"/>
    </xf>
    <xf numFmtId="0" fontId="34" fillId="0" borderId="0" xfId="3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4" fillId="0" borderId="10" xfId="3" applyFont="1" applyBorder="1" applyAlignment="1">
      <alignment horizontal="center" vertical="center"/>
    </xf>
    <xf numFmtId="0" fontId="27" fillId="0" borderId="10" xfId="3" applyFont="1" applyBorder="1" applyAlignment="1">
      <alignment horizontal="center"/>
    </xf>
    <xf numFmtId="0" fontId="27" fillId="0" borderId="7" xfId="3" applyFont="1" applyBorder="1" applyAlignment="1">
      <alignment horizontal="center"/>
    </xf>
    <xf numFmtId="0" fontId="27" fillId="0" borderId="1" xfId="3" applyFont="1" applyBorder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7" fillId="0" borderId="0" xfId="1" applyFont="1" applyFill="1" applyBorder="1" applyAlignment="1">
      <alignment vertical="top"/>
    </xf>
    <xf numFmtId="0" fontId="9" fillId="0" borderId="3" xfId="11" applyFont="1" applyBorder="1" applyAlignment="1">
      <alignment vertical="center"/>
    </xf>
    <xf numFmtId="0" fontId="9" fillId="0" borderId="4" xfId="11" applyFont="1" applyBorder="1" applyAlignment="1">
      <alignment vertical="center"/>
    </xf>
    <xf numFmtId="0" fontId="9" fillId="0" borderId="6" xfId="11" applyFont="1" applyBorder="1" applyAlignment="1">
      <alignment vertical="center"/>
    </xf>
    <xf numFmtId="0" fontId="9" fillId="0" borderId="8" xfId="11" applyFont="1" applyBorder="1" applyAlignment="1">
      <alignment vertical="center"/>
    </xf>
    <xf numFmtId="0" fontId="27" fillId="0" borderId="8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</cellXfs>
  <cellStyles count="13">
    <cellStyle name="Hyperlink 2" xfId="2"/>
    <cellStyle name="Normal" xfId="0" builtinId="0"/>
    <cellStyle name="Normal 2" xfId="1"/>
    <cellStyle name="Normal 2 2" xfId="3"/>
    <cellStyle name="Normal 2 2 2" xfId="7"/>
    <cellStyle name="Normal 2 3" xfId="4"/>
    <cellStyle name="Normal 3" xfId="5"/>
    <cellStyle name="Normal 4" xfId="6"/>
    <cellStyle name="Normal 5" xfId="8"/>
    <cellStyle name="Normal 6" xfId="9"/>
    <cellStyle name="Normal 7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WHI_2016p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view="pageBreakPreview" zoomScaleNormal="100" zoomScaleSheetLayoutView="100" workbookViewId="0">
      <selection activeCell="C134" sqref="C134"/>
    </sheetView>
  </sheetViews>
  <sheetFormatPr defaultColWidth="9.140625" defaultRowHeight="21.75" customHeight="1"/>
  <cols>
    <col min="1" max="1" width="14.28515625" style="3" customWidth="1"/>
    <col min="2" max="2" width="11.85546875" style="3" customWidth="1"/>
    <col min="3" max="3" width="13" style="3" customWidth="1"/>
    <col min="4" max="4" width="14.7109375" style="3" customWidth="1"/>
    <col min="5" max="5" width="15.7109375" style="3" customWidth="1"/>
    <col min="6" max="6" width="16.28515625" style="3" customWidth="1"/>
    <col min="7" max="16384" width="9.140625" style="3"/>
  </cols>
  <sheetData>
    <row r="1" spans="1:6" ht="21.75" customHeight="1">
      <c r="A1" s="337" t="s">
        <v>704</v>
      </c>
      <c r="B1" s="337"/>
      <c r="C1" s="337"/>
      <c r="D1" s="337"/>
      <c r="E1" s="337"/>
      <c r="F1" s="337"/>
    </row>
    <row r="2" spans="1:6" ht="21.75" customHeight="1">
      <c r="A2" s="66"/>
      <c r="B2" s="66"/>
      <c r="C2" s="66"/>
      <c r="D2" s="66"/>
      <c r="E2" s="66"/>
      <c r="F2" s="123" t="s">
        <v>665</v>
      </c>
    </row>
    <row r="3" spans="1:6" ht="21.75" customHeight="1">
      <c r="A3" s="124" t="s">
        <v>0</v>
      </c>
      <c r="B3" s="124" t="s">
        <v>1</v>
      </c>
      <c r="C3" s="124" t="s">
        <v>2</v>
      </c>
      <c r="D3" s="124" t="s">
        <v>3</v>
      </c>
      <c r="E3" s="124" t="s">
        <v>4</v>
      </c>
      <c r="F3" s="124" t="s">
        <v>5</v>
      </c>
    </row>
    <row r="4" spans="1:6" ht="21.75" hidden="1" customHeight="1">
      <c r="A4" s="125">
        <v>1901</v>
      </c>
      <c r="B4" s="126">
        <v>25.617395833333301</v>
      </c>
      <c r="C4" s="126">
        <v>20.527349999999998</v>
      </c>
      <c r="D4" s="126">
        <v>27.797083333333301</v>
      </c>
      <c r="E4" s="126">
        <v>28.214837500000002</v>
      </c>
      <c r="F4" s="126">
        <v>23.367816666666702</v>
      </c>
    </row>
    <row r="5" spans="1:6" ht="21.75" hidden="1" customHeight="1">
      <c r="A5" s="125">
        <v>1902</v>
      </c>
      <c r="B5" s="126">
        <v>25.622575000000001</v>
      </c>
      <c r="C5" s="126">
        <v>21.197700000000001</v>
      </c>
      <c r="D5" s="126">
        <v>28.0638166666667</v>
      </c>
      <c r="E5" s="126">
        <v>28.072199999999999</v>
      </c>
      <c r="F5" s="126">
        <v>22.865083333333299</v>
      </c>
    </row>
    <row r="6" spans="1:6" ht="21.75" hidden="1" customHeight="1">
      <c r="A6" s="125">
        <v>1903</v>
      </c>
      <c r="B6" s="126">
        <v>25.221941666666702</v>
      </c>
      <c r="C6" s="126">
        <v>20.393000000000001</v>
      </c>
      <c r="D6" s="126">
        <v>27.184000000000001</v>
      </c>
      <c r="E6" s="126">
        <v>28.092287500000001</v>
      </c>
      <c r="F6" s="126">
        <v>22.652049999999999</v>
      </c>
    </row>
    <row r="7" spans="1:6" ht="21.75" hidden="1" customHeight="1">
      <c r="A7" s="125">
        <v>1904</v>
      </c>
      <c r="B7" s="126">
        <v>25.1415166666667</v>
      </c>
      <c r="C7" s="126">
        <v>20.2014</v>
      </c>
      <c r="D7" s="126">
        <v>27.3844833333333</v>
      </c>
      <c r="E7" s="126">
        <v>27.618925000000001</v>
      </c>
      <c r="F7" s="126">
        <v>22.888750000000002</v>
      </c>
    </row>
    <row r="8" spans="1:6" ht="21.75" hidden="1" customHeight="1">
      <c r="A8" s="125">
        <v>1905</v>
      </c>
      <c r="B8" s="126">
        <v>25.058074999999999</v>
      </c>
      <c r="C8" s="126">
        <v>18.798725000000001</v>
      </c>
      <c r="D8" s="126">
        <v>26.5353833333333</v>
      </c>
      <c r="E8" s="126">
        <v>28.2821</v>
      </c>
      <c r="F8" s="126">
        <v>23.454966666666699</v>
      </c>
    </row>
    <row r="9" spans="1:6" ht="21.75" hidden="1" customHeight="1">
      <c r="A9" s="125">
        <v>1906</v>
      </c>
      <c r="B9" s="126">
        <v>25.3837875</v>
      </c>
      <c r="C9" s="126">
        <v>20.185749999999999</v>
      </c>
      <c r="D9" s="126">
        <v>27.5452333333333</v>
      </c>
      <c r="E9" s="126">
        <v>27.847925</v>
      </c>
      <c r="F9" s="126">
        <v>23.402183333333301</v>
      </c>
    </row>
    <row r="10" spans="1:6" ht="21.75" hidden="1" customHeight="1">
      <c r="A10" s="125">
        <v>1907</v>
      </c>
      <c r="B10" s="126">
        <v>25.225574999999999</v>
      </c>
      <c r="C10" s="126">
        <v>20.886075000000002</v>
      </c>
      <c r="D10" s="126">
        <v>26.7571333333333</v>
      </c>
      <c r="E10" s="126">
        <v>27.800637500000001</v>
      </c>
      <c r="F10" s="126">
        <v>23.153600000000001</v>
      </c>
    </row>
    <row r="11" spans="1:6" ht="21.75" hidden="1" customHeight="1">
      <c r="A11" s="125">
        <v>1908</v>
      </c>
      <c r="B11" s="126">
        <v>25.184095833333298</v>
      </c>
      <c r="C11" s="126">
        <v>20.481475</v>
      </c>
      <c r="D11" s="126">
        <v>27.651883333333299</v>
      </c>
      <c r="E11" s="126">
        <v>27.680099999999999</v>
      </c>
      <c r="F11" s="126">
        <v>22.5233833333333</v>
      </c>
    </row>
    <row r="12" spans="1:6" ht="21.75" hidden="1" customHeight="1">
      <c r="A12" s="125">
        <v>1909</v>
      </c>
      <c r="B12" s="126">
        <v>25.1519208333333</v>
      </c>
      <c r="C12" s="126">
        <v>20.454025000000001</v>
      </c>
      <c r="D12" s="126">
        <v>27.294</v>
      </c>
      <c r="E12" s="126">
        <v>27.379225000000002</v>
      </c>
      <c r="F12" s="126">
        <v>23.1720333333333</v>
      </c>
    </row>
    <row r="13" spans="1:6" ht="21.75" hidden="1" customHeight="1">
      <c r="A13" s="125">
        <v>1910</v>
      </c>
      <c r="B13" s="126">
        <v>25.021166666666701</v>
      </c>
      <c r="C13" s="126">
        <v>20.598050000000001</v>
      </c>
      <c r="D13" s="126">
        <v>27.384233333333299</v>
      </c>
      <c r="E13" s="126">
        <v>27.491599999999998</v>
      </c>
      <c r="F13" s="126">
        <v>22.312933333333302</v>
      </c>
    </row>
    <row r="14" spans="1:6" ht="21.75" customHeight="1">
      <c r="A14" s="335" t="s">
        <v>735</v>
      </c>
      <c r="B14" s="126">
        <f>AVERAGE(B4:B13)</f>
        <v>25.262804999999997</v>
      </c>
      <c r="C14" s="126">
        <f>AVERAGE(C4:C13)</f>
        <v>20.372354999999999</v>
      </c>
      <c r="D14" s="126">
        <f>AVERAGE(D4:D13)</f>
        <v>27.35972499999998</v>
      </c>
      <c r="E14" s="126">
        <f>AVERAGE(E4:E13)</f>
        <v>27.847983749999997</v>
      </c>
      <c r="F14" s="126">
        <f>AVERAGE(F4:F13)</f>
        <v>22.979279999999992</v>
      </c>
    </row>
    <row r="15" spans="1:6" ht="21.75" hidden="1" customHeight="1">
      <c r="A15" s="125">
        <v>1911</v>
      </c>
      <c r="B15" s="126">
        <v>25.2755458333333</v>
      </c>
      <c r="C15" s="126">
        <v>20.706050000000001</v>
      </c>
      <c r="D15" s="126">
        <v>27.103549999999998</v>
      </c>
      <c r="E15" s="126">
        <v>27.881262499999998</v>
      </c>
      <c r="F15" s="126">
        <v>23.019583333333301</v>
      </c>
    </row>
    <row r="16" spans="1:6" ht="21.75" hidden="1" customHeight="1">
      <c r="A16" s="125">
        <v>1912</v>
      </c>
      <c r="B16" s="126">
        <v>25.415624999999999</v>
      </c>
      <c r="C16" s="126">
        <v>21.257625000000001</v>
      </c>
      <c r="D16" s="126">
        <v>27.50055</v>
      </c>
      <c r="E16" s="126">
        <v>27.956475000000001</v>
      </c>
      <c r="F16" s="126">
        <v>22.7149</v>
      </c>
    </row>
    <row r="17" spans="1:6" ht="21.75" hidden="1" customHeight="1">
      <c r="A17" s="125">
        <v>1913</v>
      </c>
      <c r="B17" s="126">
        <v>25.1794458333333</v>
      </c>
      <c r="C17" s="126">
        <v>20.666799999999999</v>
      </c>
      <c r="D17" s="126">
        <v>27.185583333333302</v>
      </c>
      <c r="E17" s="126">
        <v>27.675887500000002</v>
      </c>
      <c r="F17" s="126">
        <v>22.853149999999999</v>
      </c>
    </row>
    <row r="18" spans="1:6" ht="21.75" hidden="1" customHeight="1">
      <c r="A18" s="125">
        <v>1914</v>
      </c>
      <c r="B18" s="126">
        <v>25.294520833333301</v>
      </c>
      <c r="C18" s="126">
        <v>20.892399999999999</v>
      </c>
      <c r="D18" s="126">
        <v>27.112216666666701</v>
      </c>
      <c r="E18" s="126">
        <v>27.7836125</v>
      </c>
      <c r="F18" s="126">
        <v>23.092783333333301</v>
      </c>
    </row>
    <row r="19" spans="1:6" ht="21.75" hidden="1" customHeight="1">
      <c r="A19" s="125">
        <v>1915</v>
      </c>
      <c r="B19" s="126">
        <v>25.634529166666699</v>
      </c>
      <c r="C19" s="126">
        <v>20.497299999999999</v>
      </c>
      <c r="D19" s="126">
        <v>27.608416666666699</v>
      </c>
      <c r="E19" s="126">
        <v>28.378475000000002</v>
      </c>
      <c r="F19" s="126">
        <v>23.426866666666701</v>
      </c>
    </row>
    <row r="20" spans="1:6" ht="21.75" hidden="1" customHeight="1">
      <c r="A20" s="125">
        <v>1916</v>
      </c>
      <c r="B20" s="126">
        <v>25.289950000000001</v>
      </c>
      <c r="C20" s="126">
        <v>20.609475</v>
      </c>
      <c r="D20" s="126">
        <v>28.013249999999999</v>
      </c>
      <c r="E20" s="126">
        <v>27.562525000000001</v>
      </c>
      <c r="F20" s="126">
        <v>22.656866666666701</v>
      </c>
    </row>
    <row r="21" spans="1:6" ht="21.75" hidden="1" customHeight="1">
      <c r="A21" s="125">
        <v>1917</v>
      </c>
      <c r="B21" s="126">
        <v>24.755254166666699</v>
      </c>
      <c r="C21" s="126">
        <v>20.569800000000001</v>
      </c>
      <c r="D21" s="126">
        <v>26.355550000000001</v>
      </c>
      <c r="E21" s="126">
        <v>27.364775000000002</v>
      </c>
      <c r="F21" s="126">
        <v>22.465900000000001</v>
      </c>
    </row>
    <row r="22" spans="1:6" ht="21.75" hidden="1" customHeight="1">
      <c r="A22" s="125">
        <v>1918</v>
      </c>
      <c r="B22" s="126">
        <v>25.160462500000001</v>
      </c>
      <c r="C22" s="126">
        <v>20.126874999999998</v>
      </c>
      <c r="D22" s="126">
        <v>26.9515666666667</v>
      </c>
      <c r="E22" s="126">
        <v>27.842637499999999</v>
      </c>
      <c r="F22" s="126">
        <v>23.148849999999999</v>
      </c>
    </row>
    <row r="23" spans="1:6" ht="21.75" hidden="1" customHeight="1">
      <c r="A23" s="125">
        <v>1919</v>
      </c>
      <c r="B23" s="126">
        <v>25.362412500000001</v>
      </c>
      <c r="C23" s="126">
        <v>20.872924999999999</v>
      </c>
      <c r="D23" s="126">
        <v>27.4955</v>
      </c>
      <c r="E23" s="126">
        <v>27.754549999999998</v>
      </c>
      <c r="F23" s="126">
        <v>23.032800000000002</v>
      </c>
    </row>
    <row r="24" spans="1:6" ht="21.75" hidden="1" customHeight="1">
      <c r="A24" s="125">
        <v>1920</v>
      </c>
      <c r="B24" s="126">
        <v>25.35295</v>
      </c>
      <c r="C24" s="126">
        <v>20.645824999999999</v>
      </c>
      <c r="D24" s="126">
        <v>27.104900000000001</v>
      </c>
      <c r="E24" s="126">
        <v>27.866849999999999</v>
      </c>
      <c r="F24" s="126">
        <v>23.387216666666699</v>
      </c>
    </row>
    <row r="25" spans="1:6" ht="21.75" customHeight="1">
      <c r="A25" s="335" t="s">
        <v>736</v>
      </c>
      <c r="B25" s="126">
        <f>AVERAGE(B15:B24)</f>
        <v>25.272069583333327</v>
      </c>
      <c r="C25" s="126">
        <f>AVERAGE(C15:C24)</f>
        <v>20.684507500000002</v>
      </c>
      <c r="D25" s="126">
        <f>AVERAGE(D15:D24)</f>
        <v>27.243108333333339</v>
      </c>
      <c r="E25" s="126">
        <f>AVERAGE(E15:E24)</f>
        <v>27.806705000000001</v>
      </c>
      <c r="F25" s="126">
        <f>AVERAGE(F15:F24)</f>
        <v>22.979891666666671</v>
      </c>
    </row>
    <row r="26" spans="1:6" ht="21.75" hidden="1" customHeight="1">
      <c r="A26" s="125">
        <v>1921</v>
      </c>
      <c r="B26" s="126">
        <v>25.668387500000001</v>
      </c>
      <c r="C26" s="126">
        <v>21.263574999999999</v>
      </c>
      <c r="D26" s="126">
        <v>28.610849999999999</v>
      </c>
      <c r="E26" s="126">
        <v>27.770350000000001</v>
      </c>
      <c r="F26" s="126">
        <v>22.859850000000002</v>
      </c>
    </row>
    <row r="27" spans="1:6" ht="21.75" hidden="1" customHeight="1">
      <c r="A27" s="125">
        <v>1922</v>
      </c>
      <c r="B27" s="126">
        <v>25.379645833333299</v>
      </c>
      <c r="C27" s="126">
        <v>20.913399999999999</v>
      </c>
      <c r="D27" s="126">
        <v>28.009716666666701</v>
      </c>
      <c r="E27" s="126">
        <v>27.675887500000002</v>
      </c>
      <c r="F27" s="126">
        <v>22.665416666666701</v>
      </c>
    </row>
    <row r="28" spans="1:6" ht="21.75" hidden="1" customHeight="1">
      <c r="A28" s="125">
        <v>1923</v>
      </c>
      <c r="B28" s="126">
        <v>25.361208333333298</v>
      </c>
      <c r="C28" s="126">
        <v>20.393374999999999</v>
      </c>
      <c r="D28" s="126">
        <v>27.6066</v>
      </c>
      <c r="E28" s="126">
        <v>27.959787500000001</v>
      </c>
      <c r="F28" s="126">
        <v>22.9629333333333</v>
      </c>
    </row>
    <row r="29" spans="1:6" ht="21.75" hidden="1" customHeight="1">
      <c r="A29" s="125">
        <v>1924</v>
      </c>
      <c r="B29" s="126">
        <v>25.5025208333333</v>
      </c>
      <c r="C29" s="126">
        <v>20.78265</v>
      </c>
      <c r="D29" s="126">
        <v>27.9815166666667</v>
      </c>
      <c r="E29" s="126">
        <v>27.990987499999999</v>
      </c>
      <c r="F29" s="126">
        <v>22.852150000000002</v>
      </c>
    </row>
    <row r="30" spans="1:6" ht="21.75" hidden="1" customHeight="1">
      <c r="A30" s="125">
        <v>1925</v>
      </c>
      <c r="B30" s="126">
        <v>25.201391666666701</v>
      </c>
      <c r="C30" s="126">
        <v>19.816050000000001</v>
      </c>
      <c r="D30" s="126">
        <v>27.682783333333301</v>
      </c>
      <c r="E30" s="126">
        <v>27.6439375</v>
      </c>
      <c r="F30" s="126">
        <v>23.0535</v>
      </c>
    </row>
    <row r="31" spans="1:6" ht="21.75" hidden="1" customHeight="1">
      <c r="A31" s="125">
        <v>1926</v>
      </c>
      <c r="B31" s="126">
        <v>25.3728208333333</v>
      </c>
      <c r="C31" s="126">
        <v>21.287324999999999</v>
      </c>
      <c r="D31" s="126">
        <v>26.945016666666699</v>
      </c>
      <c r="E31" s="126">
        <v>28.191012499999999</v>
      </c>
      <c r="F31" s="126">
        <v>22.7667</v>
      </c>
    </row>
    <row r="32" spans="1:6" ht="21.75" hidden="1" customHeight="1">
      <c r="A32" s="125">
        <v>1927</v>
      </c>
      <c r="B32" s="126">
        <v>25.245804166666701</v>
      </c>
      <c r="C32" s="126">
        <v>20.542449999999999</v>
      </c>
      <c r="D32" s="126">
        <v>27.1483666666667</v>
      </c>
      <c r="E32" s="126">
        <v>27.740212499999998</v>
      </c>
      <c r="F32" s="126">
        <v>23.152933333333301</v>
      </c>
    </row>
    <row r="33" spans="1:6" ht="21.75" hidden="1" customHeight="1">
      <c r="A33" s="125">
        <v>1928</v>
      </c>
      <c r="B33" s="126">
        <v>25.550733333333302</v>
      </c>
      <c r="C33" s="126">
        <v>21.059774999999998</v>
      </c>
      <c r="D33" s="126">
        <v>27.745266666666701</v>
      </c>
      <c r="E33" s="126">
        <v>27.8524125</v>
      </c>
      <c r="F33" s="126">
        <v>23.281266666666699</v>
      </c>
    </row>
    <row r="34" spans="1:6" ht="21.75" hidden="1" customHeight="1">
      <c r="A34" s="125">
        <v>1929</v>
      </c>
      <c r="B34" s="126">
        <v>25.397154166666699</v>
      </c>
      <c r="C34" s="126">
        <v>20.499400000000001</v>
      </c>
      <c r="D34" s="126">
        <v>27.9180666666667</v>
      </c>
      <c r="E34" s="126">
        <v>27.772549999999999</v>
      </c>
      <c r="F34" s="126">
        <v>22.974216666666699</v>
      </c>
    </row>
    <row r="35" spans="1:6" ht="21.75" hidden="1" customHeight="1">
      <c r="A35" s="125">
        <v>1930</v>
      </c>
      <c r="B35" s="126">
        <v>25.279841666666702</v>
      </c>
      <c r="C35" s="126">
        <v>20.334849999999999</v>
      </c>
      <c r="D35" s="126">
        <v>27.420766666666701</v>
      </c>
      <c r="E35" s="126">
        <v>27.7273125</v>
      </c>
      <c r="F35" s="126">
        <v>23.172283333333301</v>
      </c>
    </row>
    <row r="36" spans="1:6" ht="21.75" customHeight="1">
      <c r="A36" s="335" t="s">
        <v>737</v>
      </c>
      <c r="B36" s="126">
        <f>AVERAGE(B26:B35)</f>
        <v>25.395950833333327</v>
      </c>
      <c r="C36" s="126">
        <f>AVERAGE(C26:C35)</f>
        <v>20.689284999999998</v>
      </c>
      <c r="D36" s="126">
        <f>AVERAGE(D26:D35)</f>
        <v>27.706895000000021</v>
      </c>
      <c r="E36" s="126">
        <f>AVERAGE(E26:E35)</f>
        <v>27.832445</v>
      </c>
      <c r="F36" s="126">
        <f>AVERAGE(F26:F35)</f>
        <v>22.974125000000001</v>
      </c>
    </row>
    <row r="37" spans="1:6" ht="21.75" hidden="1" customHeight="1">
      <c r="A37" s="125">
        <v>1931</v>
      </c>
      <c r="B37" s="126">
        <v>25.7042708333333</v>
      </c>
      <c r="C37" s="126">
        <v>21.203900000000001</v>
      </c>
      <c r="D37" s="126">
        <v>27.9181666666667</v>
      </c>
      <c r="E37" s="126">
        <v>28.096662500000001</v>
      </c>
      <c r="F37" s="126">
        <v>23.3007666666667</v>
      </c>
    </row>
    <row r="38" spans="1:6" ht="21.75" hidden="1" customHeight="1">
      <c r="A38" s="125">
        <v>1932</v>
      </c>
      <c r="B38" s="126">
        <v>25.5095375</v>
      </c>
      <c r="C38" s="126">
        <v>20.86375</v>
      </c>
      <c r="D38" s="126">
        <v>27.504916666666698</v>
      </c>
      <c r="E38" s="126">
        <v>27.962724999999999</v>
      </c>
      <c r="F38" s="126">
        <v>23.340433333333301</v>
      </c>
    </row>
    <row r="39" spans="1:6" ht="21.75" hidden="1" customHeight="1">
      <c r="A39" s="125">
        <v>1933</v>
      </c>
      <c r="B39" s="126">
        <v>25.182637499999998</v>
      </c>
      <c r="C39" s="126">
        <v>20.816424999999999</v>
      </c>
      <c r="D39" s="126">
        <v>26.970133333333301</v>
      </c>
      <c r="E39" s="126">
        <v>27.537262500000001</v>
      </c>
      <c r="F39" s="126">
        <v>23.166450000000001</v>
      </c>
    </row>
    <row r="40" spans="1:6" ht="21.75" hidden="1" customHeight="1">
      <c r="A40" s="125">
        <v>1934</v>
      </c>
      <c r="B40" s="126">
        <v>25.331595833333299</v>
      </c>
      <c r="C40" s="126">
        <v>20.667375</v>
      </c>
      <c r="D40" s="126">
        <v>27.515650000000001</v>
      </c>
      <c r="E40" s="126">
        <v>27.81035</v>
      </c>
      <c r="F40" s="126">
        <v>22.952016666666701</v>
      </c>
    </row>
    <row r="41" spans="1:6" ht="21.75" hidden="1" customHeight="1">
      <c r="A41" s="125">
        <v>1935</v>
      </c>
      <c r="B41" s="126">
        <v>25.336295833333299</v>
      </c>
      <c r="C41" s="126">
        <v>20.618099999999998</v>
      </c>
      <c r="D41" s="126">
        <v>27.461500000000001</v>
      </c>
      <c r="E41" s="126">
        <v>27.700112499999999</v>
      </c>
      <c r="F41" s="126">
        <v>23.204799999999999</v>
      </c>
    </row>
    <row r="42" spans="1:6" ht="21.75" hidden="1" customHeight="1">
      <c r="A42" s="125">
        <v>1936</v>
      </c>
      <c r="B42" s="126">
        <v>25.402383333333301</v>
      </c>
      <c r="C42" s="126">
        <v>20.771999999999998</v>
      </c>
      <c r="D42" s="126">
        <v>27.6293333333333</v>
      </c>
      <c r="E42" s="126">
        <v>27.546150000000001</v>
      </c>
      <c r="F42" s="126">
        <v>23.404</v>
      </c>
    </row>
    <row r="43" spans="1:6" ht="21.75" hidden="1" customHeight="1">
      <c r="A43" s="125">
        <v>1937</v>
      </c>
      <c r="B43" s="126">
        <v>25.300504166666698</v>
      </c>
      <c r="C43" s="126">
        <v>20.83905</v>
      </c>
      <c r="D43" s="126">
        <v>27.232050000000001</v>
      </c>
      <c r="E43" s="126">
        <v>27.947749999999999</v>
      </c>
      <c r="F43" s="126">
        <v>22.813600000000001</v>
      </c>
    </row>
    <row r="44" spans="1:6" ht="21.75" hidden="1" customHeight="1">
      <c r="A44" s="125">
        <v>1938</v>
      </c>
      <c r="B44" s="126">
        <v>25.381237500000001</v>
      </c>
      <c r="C44" s="126">
        <v>20.680074999999999</v>
      </c>
      <c r="D44" s="126">
        <v>28.1240666666667</v>
      </c>
      <c r="E44" s="126">
        <v>27.541762500000001</v>
      </c>
      <c r="F44" s="126">
        <v>22.891816666666699</v>
      </c>
    </row>
    <row r="45" spans="1:6" ht="21.75" hidden="1" customHeight="1">
      <c r="A45" s="125">
        <v>1939</v>
      </c>
      <c r="B45" s="126">
        <v>25.364720833333301</v>
      </c>
      <c r="C45" s="126">
        <v>21.038625</v>
      </c>
      <c r="D45" s="126">
        <v>27.1648833333333</v>
      </c>
      <c r="E45" s="126">
        <v>27.794325000000001</v>
      </c>
      <c r="F45" s="126">
        <v>23.209150000000001</v>
      </c>
    </row>
    <row r="46" spans="1:6" ht="21.75" hidden="1" customHeight="1">
      <c r="A46" s="125">
        <v>1940</v>
      </c>
      <c r="B46" s="126">
        <v>25.269995833333301</v>
      </c>
      <c r="C46" s="126">
        <v>20.587250000000001</v>
      </c>
      <c r="D46" s="126">
        <v>26.999466666666699</v>
      </c>
      <c r="E46" s="126">
        <v>27.836475</v>
      </c>
      <c r="F46" s="126">
        <v>23.240383333333298</v>
      </c>
    </row>
    <row r="47" spans="1:6" ht="21.75" customHeight="1">
      <c r="A47" s="335" t="s">
        <v>738</v>
      </c>
      <c r="B47" s="126">
        <f>AVERAGE(B37:B46)</f>
        <v>25.378317916666649</v>
      </c>
      <c r="C47" s="126">
        <f>AVERAGE(C37:C46)</f>
        <v>20.808654999999998</v>
      </c>
      <c r="D47" s="126">
        <f>AVERAGE(D37:D46)</f>
        <v>27.452016666666669</v>
      </c>
      <c r="E47" s="126">
        <f>AVERAGE(E37:E46)</f>
        <v>27.777357500000004</v>
      </c>
      <c r="F47" s="126">
        <f>AVERAGE(F37:F46)</f>
        <v>23.152341666666672</v>
      </c>
    </row>
    <row r="48" spans="1:6" ht="21.75" hidden="1" customHeight="1">
      <c r="A48" s="125">
        <v>1941</v>
      </c>
      <c r="B48" s="126">
        <v>25.8766833333333</v>
      </c>
      <c r="C48" s="126">
        <v>20.930924999999998</v>
      </c>
      <c r="D48" s="126">
        <v>28.346533333333301</v>
      </c>
      <c r="E48" s="126">
        <v>28.114750000000001</v>
      </c>
      <c r="F48" s="126">
        <v>23.719916666666698</v>
      </c>
    </row>
    <row r="49" spans="1:6" ht="21.75" hidden="1" customHeight="1">
      <c r="A49" s="125">
        <v>1942</v>
      </c>
      <c r="B49" s="126">
        <v>25.514424999999999</v>
      </c>
      <c r="C49" s="126">
        <v>20.861000000000001</v>
      </c>
      <c r="D49" s="126">
        <v>28.0138</v>
      </c>
      <c r="E49" s="126">
        <v>27.9244375</v>
      </c>
      <c r="F49" s="126">
        <v>22.903983333333301</v>
      </c>
    </row>
    <row r="50" spans="1:6" ht="21.75" hidden="1" customHeight="1">
      <c r="A50" s="125">
        <v>1943</v>
      </c>
      <c r="B50" s="126">
        <v>25.115920833333298</v>
      </c>
      <c r="C50" s="126">
        <v>20.238600000000002</v>
      </c>
      <c r="D50" s="126">
        <v>27.125333333333302</v>
      </c>
      <c r="E50" s="126">
        <v>27.643249999999998</v>
      </c>
      <c r="F50" s="126">
        <v>22.9882833333333</v>
      </c>
    </row>
    <row r="51" spans="1:6" ht="21.75" hidden="1" customHeight="1">
      <c r="A51" s="125">
        <v>1944</v>
      </c>
      <c r="B51" s="126">
        <v>25.175954166666699</v>
      </c>
      <c r="C51" s="126">
        <v>20.000724999999999</v>
      </c>
      <c r="D51" s="126">
        <v>27.102699999999999</v>
      </c>
      <c r="E51" s="126">
        <v>27.953062500000001</v>
      </c>
      <c r="F51" s="126">
        <v>22.996549999999999</v>
      </c>
    </row>
    <row r="52" spans="1:6" ht="21.75" hidden="1" customHeight="1">
      <c r="A52" s="125">
        <v>1945</v>
      </c>
      <c r="B52" s="126">
        <v>24.990133333333301</v>
      </c>
      <c r="C52" s="126">
        <v>19.555050000000001</v>
      </c>
      <c r="D52" s="126">
        <v>27.244683333333299</v>
      </c>
      <c r="E52" s="126">
        <v>28.060837500000002</v>
      </c>
      <c r="F52" s="126">
        <v>22.264700000000001</v>
      </c>
    </row>
    <row r="53" spans="1:6" ht="21.75" hidden="1" customHeight="1">
      <c r="A53" s="125">
        <v>1946</v>
      </c>
      <c r="B53" s="126">
        <v>25.5098083333333</v>
      </c>
      <c r="C53" s="126">
        <v>21.096875000000001</v>
      </c>
      <c r="D53" s="126">
        <v>27.527716666666699</v>
      </c>
      <c r="E53" s="126">
        <v>27.759074999999999</v>
      </c>
      <c r="F53" s="126">
        <v>23.434833333333302</v>
      </c>
    </row>
    <row r="54" spans="1:6" ht="21.75" hidden="1" customHeight="1">
      <c r="A54" s="125">
        <v>1947</v>
      </c>
      <c r="B54" s="126">
        <v>25.5819166666667</v>
      </c>
      <c r="C54" s="126">
        <v>20.75385</v>
      </c>
      <c r="D54" s="126">
        <v>27.9045666666667</v>
      </c>
      <c r="E54" s="126">
        <v>28.081724999999999</v>
      </c>
      <c r="F54" s="126">
        <v>23.1449</v>
      </c>
    </row>
    <row r="55" spans="1:6" ht="21.75" hidden="1" customHeight="1">
      <c r="A55" s="128">
        <v>1948</v>
      </c>
      <c r="B55" s="129">
        <v>25.5416958333333</v>
      </c>
      <c r="C55" s="129">
        <v>20.9192</v>
      </c>
      <c r="D55" s="129">
        <v>27.740083333333299</v>
      </c>
      <c r="E55" s="129">
        <v>27.946899999999999</v>
      </c>
      <c r="F55" s="129">
        <v>23.218033333333299</v>
      </c>
    </row>
    <row r="56" spans="1:6" ht="21.75" hidden="1" customHeight="1">
      <c r="A56" s="125">
        <v>1949</v>
      </c>
      <c r="B56" s="126">
        <v>25.400379166666699</v>
      </c>
      <c r="C56" s="126">
        <v>20.996400000000001</v>
      </c>
      <c r="D56" s="126">
        <v>27.685133333333301</v>
      </c>
      <c r="E56" s="126">
        <v>27.838637500000001</v>
      </c>
      <c r="F56" s="126">
        <v>22.800599999999999</v>
      </c>
    </row>
    <row r="57" spans="1:6" ht="21.75" hidden="1" customHeight="1">
      <c r="A57" s="125">
        <v>1950</v>
      </c>
      <c r="B57" s="126">
        <v>25.102308333333301</v>
      </c>
      <c r="C57" s="126">
        <v>20.445049999999998</v>
      </c>
      <c r="D57" s="126">
        <v>27.275483333333302</v>
      </c>
      <c r="E57" s="126">
        <v>27.642975</v>
      </c>
      <c r="F57" s="126">
        <v>22.646416666666699</v>
      </c>
    </row>
    <row r="58" spans="1:6" ht="21.75" customHeight="1">
      <c r="A58" s="335" t="s">
        <v>739</v>
      </c>
      <c r="B58" s="126">
        <f>AVERAGE(B48:B57)</f>
        <v>25.38092249999999</v>
      </c>
      <c r="C58" s="126">
        <f>AVERAGE(C48:C57)</f>
        <v>20.579767499999999</v>
      </c>
      <c r="D58" s="126">
        <f>AVERAGE(D48:D57)</f>
        <v>27.59660333333332</v>
      </c>
      <c r="E58" s="126">
        <f>AVERAGE(E48:E57)</f>
        <v>27.896564999999999</v>
      </c>
      <c r="F58" s="126">
        <f>AVERAGE(F48:F57)</f>
        <v>23.011821666666663</v>
      </c>
    </row>
    <row r="59" spans="1:6" ht="21.75" hidden="1" customHeight="1">
      <c r="A59" s="125">
        <v>1951</v>
      </c>
      <c r="B59" s="126">
        <v>25.522349999999999</v>
      </c>
      <c r="C59" s="126">
        <v>20.454525</v>
      </c>
      <c r="D59" s="126">
        <v>27.153083333333299</v>
      </c>
      <c r="E59" s="126">
        <v>28.091212500000001</v>
      </c>
      <c r="F59" s="126">
        <v>23.845016666666702</v>
      </c>
    </row>
    <row r="60" spans="1:6" ht="21.75" hidden="1" customHeight="1">
      <c r="A60" s="125">
        <v>1952</v>
      </c>
      <c r="B60" s="126">
        <v>25.606037499999999</v>
      </c>
      <c r="C60" s="126">
        <v>21.586675</v>
      </c>
      <c r="D60" s="126">
        <v>27.6003333333333</v>
      </c>
      <c r="E60" s="126">
        <v>27.963987500000002</v>
      </c>
      <c r="F60" s="126">
        <v>23.147383333333298</v>
      </c>
    </row>
    <row r="61" spans="1:6" ht="21.75" hidden="1" customHeight="1">
      <c r="A61" s="125">
        <v>1953</v>
      </c>
      <c r="B61" s="126">
        <v>25.810070833333299</v>
      </c>
      <c r="C61" s="126">
        <v>21.200150000000001</v>
      </c>
      <c r="D61" s="126">
        <v>28.416366666666701</v>
      </c>
      <c r="E61" s="126">
        <v>27.989750000000001</v>
      </c>
      <c r="F61" s="126">
        <v>23.370816666666698</v>
      </c>
    </row>
    <row r="62" spans="1:6" ht="21.75" hidden="1" customHeight="1">
      <c r="A62" s="125">
        <v>1954</v>
      </c>
      <c r="B62" s="126">
        <v>25.4577375</v>
      </c>
      <c r="C62" s="126">
        <v>20.957924999999999</v>
      </c>
      <c r="D62" s="126">
        <v>28.1343833333333</v>
      </c>
      <c r="E62" s="126">
        <v>27.818300000000001</v>
      </c>
      <c r="F62" s="126">
        <v>22.63355</v>
      </c>
    </row>
    <row r="63" spans="1:6" ht="21.75" hidden="1" customHeight="1">
      <c r="A63" s="125">
        <v>1955</v>
      </c>
      <c r="B63" s="126">
        <v>25.240475</v>
      </c>
      <c r="C63" s="126">
        <v>21.016625000000001</v>
      </c>
      <c r="D63" s="126">
        <v>27.352316666666699</v>
      </c>
      <c r="E63" s="126">
        <v>27.665612500000002</v>
      </c>
      <c r="F63" s="126">
        <v>22.711016666666701</v>
      </c>
    </row>
    <row r="64" spans="1:6" ht="21.75" hidden="1" customHeight="1">
      <c r="A64" s="125">
        <v>1956</v>
      </c>
      <c r="B64" s="126">
        <v>25.1666666666667</v>
      </c>
      <c r="C64" s="126">
        <v>20.4651</v>
      </c>
      <c r="D64" s="126">
        <v>27.825749999999999</v>
      </c>
      <c r="E64" s="126">
        <v>27.288650000000001</v>
      </c>
      <c r="F64" s="126">
        <v>22.812650000000001</v>
      </c>
    </row>
    <row r="65" spans="1:6" ht="21.75" hidden="1" customHeight="1">
      <c r="A65" s="125">
        <v>1957</v>
      </c>
      <c r="B65" s="126">
        <v>25.378262500000002</v>
      </c>
      <c r="C65" s="126">
        <v>20.411674999999999</v>
      </c>
      <c r="D65" s="126">
        <v>27.029116666666699</v>
      </c>
      <c r="E65" s="126">
        <v>27.999925000000001</v>
      </c>
      <c r="F65" s="126">
        <v>23.542916666666699</v>
      </c>
    </row>
    <row r="66" spans="1:6" ht="21.75" hidden="1" customHeight="1">
      <c r="A66" s="125">
        <v>1958</v>
      </c>
      <c r="B66" s="126">
        <v>25.9507208333333</v>
      </c>
      <c r="C66" s="126">
        <v>21.625174999999999</v>
      </c>
      <c r="D66" s="126">
        <v>28.134983333333299</v>
      </c>
      <c r="E66" s="126">
        <v>28.248762500000002</v>
      </c>
      <c r="F66" s="126">
        <v>23.586099999999998</v>
      </c>
    </row>
    <row r="67" spans="1:6" ht="21.75" hidden="1" customHeight="1">
      <c r="A67" s="125">
        <v>1959</v>
      </c>
      <c r="B67" s="126">
        <v>25.552087499999999</v>
      </c>
      <c r="C67" s="126">
        <v>20.767849999999999</v>
      </c>
      <c r="D67" s="126">
        <v>27.9552333333333</v>
      </c>
      <c r="E67" s="126">
        <v>27.862825000000001</v>
      </c>
      <c r="F67" s="126">
        <v>23.257449999999999</v>
      </c>
    </row>
    <row r="68" spans="1:6" ht="21.75" hidden="1" customHeight="1">
      <c r="A68" s="125">
        <v>1960</v>
      </c>
      <c r="B68" s="126">
        <v>25.570529166666699</v>
      </c>
      <c r="C68" s="126">
        <v>21.261524999999999</v>
      </c>
      <c r="D68" s="126">
        <v>27.374216666666701</v>
      </c>
      <c r="E68" s="126">
        <v>28.071899999999999</v>
      </c>
      <c r="F68" s="126">
        <v>23.304349999999999</v>
      </c>
    </row>
    <row r="69" spans="1:6" ht="21.75" customHeight="1">
      <c r="A69" s="335" t="s">
        <v>740</v>
      </c>
      <c r="B69" s="126">
        <f>AVERAGE(B59:B68)</f>
        <v>25.525493749999999</v>
      </c>
      <c r="C69" s="126">
        <f>AVERAGE(C59:C68)</f>
        <v>20.974722500000002</v>
      </c>
      <c r="D69" s="126">
        <f>AVERAGE(D59:D68)</f>
        <v>27.697578333333333</v>
      </c>
      <c r="E69" s="126">
        <f>AVERAGE(E59:E68)</f>
        <v>27.900092499999992</v>
      </c>
      <c r="F69" s="126">
        <f>AVERAGE(F59:F68)</f>
        <v>23.221125000000008</v>
      </c>
    </row>
    <row r="70" spans="1:6" ht="21.75" hidden="1" customHeight="1">
      <c r="A70" s="125">
        <v>1961</v>
      </c>
      <c r="B70" s="126">
        <v>25.1934875</v>
      </c>
      <c r="C70" s="126">
        <v>20.503150000000002</v>
      </c>
      <c r="D70" s="126">
        <v>27.768616666666698</v>
      </c>
      <c r="E70" s="126">
        <v>27.6476875</v>
      </c>
      <c r="F70" s="126">
        <v>22.4729833333333</v>
      </c>
    </row>
    <row r="71" spans="1:6" ht="21.75" hidden="1" customHeight="1">
      <c r="A71" s="125">
        <v>1962</v>
      </c>
      <c r="B71" s="126">
        <v>25.229191666666701</v>
      </c>
      <c r="C71" s="126">
        <v>20.199549999999999</v>
      </c>
      <c r="D71" s="126">
        <v>27.4730833333333</v>
      </c>
      <c r="E71" s="126">
        <v>27.911537500000001</v>
      </c>
      <c r="F71" s="126">
        <v>22.7619333333333</v>
      </c>
    </row>
    <row r="72" spans="1:6" ht="21.75" hidden="1" customHeight="1">
      <c r="A72" s="125">
        <v>1963</v>
      </c>
      <c r="B72" s="126">
        <v>25.456091666666701</v>
      </c>
      <c r="C72" s="126">
        <v>20.823725</v>
      </c>
      <c r="D72" s="126">
        <v>27.197366666666699</v>
      </c>
      <c r="E72" s="126">
        <v>27.943200000000001</v>
      </c>
      <c r="F72" s="126">
        <v>23.486916666666701</v>
      </c>
    </row>
    <row r="73" spans="1:6" ht="21.75" hidden="1" customHeight="1">
      <c r="A73" s="125">
        <v>1964</v>
      </c>
      <c r="B73" s="126">
        <v>25.441808333333299</v>
      </c>
      <c r="C73" s="126">
        <v>20.641974999999999</v>
      </c>
      <c r="D73" s="126">
        <v>28.016933333333299</v>
      </c>
      <c r="E73" s="126">
        <v>27.685175000000001</v>
      </c>
      <c r="F73" s="126">
        <v>23.075416666666701</v>
      </c>
    </row>
    <row r="74" spans="1:6" ht="21.75" hidden="1" customHeight="1">
      <c r="A74" s="125">
        <v>1965</v>
      </c>
      <c r="B74" s="126">
        <v>25.433487499999998</v>
      </c>
      <c r="C74" s="126">
        <v>21.080175000000001</v>
      </c>
      <c r="D74" s="126">
        <v>26.922466666666701</v>
      </c>
      <c r="E74" s="126">
        <v>27.926749999999998</v>
      </c>
      <c r="F74" s="126">
        <v>23.522366666666699</v>
      </c>
    </row>
    <row r="75" spans="1:6" ht="21.75" hidden="1" customHeight="1">
      <c r="A75" s="125">
        <v>1966</v>
      </c>
      <c r="B75" s="126">
        <v>25.7247916666667</v>
      </c>
      <c r="C75" s="126">
        <v>21.683575000000001</v>
      </c>
      <c r="D75" s="126">
        <v>27.795166666666699</v>
      </c>
      <c r="E75" s="126">
        <v>27.9743125</v>
      </c>
      <c r="F75" s="126">
        <v>23.3492</v>
      </c>
    </row>
    <row r="76" spans="1:6" ht="21.75" hidden="1" customHeight="1">
      <c r="A76" s="125">
        <v>1967</v>
      </c>
      <c r="B76" s="126">
        <v>25.3848791666667</v>
      </c>
      <c r="C76" s="126">
        <v>21.056025000000002</v>
      </c>
      <c r="D76" s="126">
        <v>27.1419</v>
      </c>
      <c r="E76" s="126">
        <v>27.877224999999999</v>
      </c>
      <c r="F76" s="126">
        <v>23.190633333333299</v>
      </c>
    </row>
    <row r="77" spans="1:6" ht="21.75" hidden="1" customHeight="1">
      <c r="A77" s="125">
        <v>1968</v>
      </c>
      <c r="B77" s="126">
        <v>25.309970833333299</v>
      </c>
      <c r="C77" s="126">
        <v>20.156099999999999</v>
      </c>
      <c r="D77" s="126">
        <v>27.252749999999999</v>
      </c>
      <c r="E77" s="126">
        <v>28.000387499999999</v>
      </c>
      <c r="F77" s="126">
        <v>23.215883333333299</v>
      </c>
    </row>
    <row r="78" spans="1:6" ht="21.75" hidden="1" customHeight="1">
      <c r="A78" s="125">
        <v>1969</v>
      </c>
      <c r="B78" s="126">
        <v>25.780912499999999</v>
      </c>
      <c r="C78" s="126">
        <v>20.922825</v>
      </c>
      <c r="D78" s="126">
        <v>28.078150000000001</v>
      </c>
      <c r="E78" s="126">
        <v>28.077412500000001</v>
      </c>
      <c r="F78" s="126">
        <v>23.660399999999999</v>
      </c>
    </row>
    <row r="79" spans="1:6" ht="21.75" hidden="1" customHeight="1">
      <c r="A79" s="125">
        <v>1970</v>
      </c>
      <c r="B79" s="126">
        <v>25.4631333333333</v>
      </c>
      <c r="C79" s="126">
        <v>21.050174999999999</v>
      </c>
      <c r="D79" s="126">
        <v>27.8921666666667</v>
      </c>
      <c r="E79" s="126">
        <v>27.744262500000001</v>
      </c>
      <c r="F79" s="126">
        <v>22.934566666666701</v>
      </c>
    </row>
    <row r="80" spans="1:6" ht="21.75" customHeight="1">
      <c r="A80" s="335" t="s">
        <v>741</v>
      </c>
      <c r="B80" s="126">
        <f>AVERAGE(B70:B79)</f>
        <v>25.441775416666669</v>
      </c>
      <c r="C80" s="126">
        <f>AVERAGE(C70:C79)</f>
        <v>20.8117275</v>
      </c>
      <c r="D80" s="126">
        <f>AVERAGE(D70:D79)</f>
        <v>27.553860000000007</v>
      </c>
      <c r="E80" s="126">
        <f>AVERAGE(E70:E79)</f>
        <v>27.878795000000004</v>
      </c>
      <c r="F80" s="126">
        <f>AVERAGE(F70:F79)</f>
        <v>23.167030000000004</v>
      </c>
    </row>
    <row r="81" spans="1:6" ht="21.75" hidden="1" customHeight="1">
      <c r="A81" s="125">
        <v>1971</v>
      </c>
      <c r="B81" s="126">
        <v>25.070429166666699</v>
      </c>
      <c r="C81" s="126">
        <v>20.5838</v>
      </c>
      <c r="D81" s="126">
        <v>27.199833333333299</v>
      </c>
      <c r="E81" s="126">
        <v>27.406662499999999</v>
      </c>
      <c r="F81" s="126">
        <v>22.817133333333299</v>
      </c>
    </row>
    <row r="82" spans="1:6" ht="21.75" hidden="1" customHeight="1">
      <c r="A82" s="125">
        <v>1972</v>
      </c>
      <c r="B82" s="126">
        <v>25.439404166666701</v>
      </c>
      <c r="C82" s="126">
        <v>20.154150000000001</v>
      </c>
      <c r="D82" s="126">
        <v>27.431450000000002</v>
      </c>
      <c r="E82" s="126">
        <v>28.13185</v>
      </c>
      <c r="F82" s="126">
        <v>23.380933333333299</v>
      </c>
    </row>
    <row r="83" spans="1:6" ht="21.75" hidden="1" customHeight="1">
      <c r="A83" s="125">
        <v>1973</v>
      </c>
      <c r="B83" s="126">
        <v>25.603300000000001</v>
      </c>
      <c r="C83" s="126">
        <v>21.292275</v>
      </c>
      <c r="D83" s="126">
        <v>28.1126166666667</v>
      </c>
      <c r="E83" s="126">
        <v>27.900200000000002</v>
      </c>
      <c r="F83" s="126">
        <v>22.905466666666701</v>
      </c>
    </row>
    <row r="84" spans="1:6" ht="21.75" hidden="1" customHeight="1">
      <c r="A84" s="125">
        <v>1974</v>
      </c>
      <c r="B84" s="126">
        <v>25.3229333333333</v>
      </c>
      <c r="C84" s="126">
        <v>20.213249999999999</v>
      </c>
      <c r="D84" s="126">
        <v>27.743866666666701</v>
      </c>
      <c r="E84" s="126">
        <v>27.863050000000001</v>
      </c>
      <c r="F84" s="126">
        <v>22.9216333333333</v>
      </c>
    </row>
    <row r="85" spans="1:6" ht="21.75" hidden="1" customHeight="1">
      <c r="A85" s="125">
        <v>1975</v>
      </c>
      <c r="B85" s="126">
        <v>25.1006583333333</v>
      </c>
      <c r="C85" s="126">
        <v>20.303650000000001</v>
      </c>
      <c r="D85" s="126">
        <v>27.549533333333301</v>
      </c>
      <c r="E85" s="126">
        <v>27.439924999999999</v>
      </c>
      <c r="F85" s="126">
        <v>22.7307666666667</v>
      </c>
    </row>
    <row r="86" spans="1:6" ht="21.75" hidden="1" customHeight="1">
      <c r="A86" s="125">
        <v>1976</v>
      </c>
      <c r="B86" s="126">
        <v>25.382858333333299</v>
      </c>
      <c r="C86" s="126">
        <v>20.499124999999999</v>
      </c>
      <c r="D86" s="126">
        <v>27.255183333333299</v>
      </c>
      <c r="E86" s="126">
        <v>27.629112500000002</v>
      </c>
      <c r="F86" s="126">
        <v>23.771350000000002</v>
      </c>
    </row>
    <row r="87" spans="1:6" ht="21.75" hidden="1" customHeight="1">
      <c r="A87" s="125">
        <v>1977</v>
      </c>
      <c r="B87" s="126">
        <v>25.549091666666701</v>
      </c>
      <c r="C87" s="126">
        <v>20.90335</v>
      </c>
      <c r="D87" s="126">
        <v>27.5103333333333</v>
      </c>
      <c r="E87" s="126">
        <v>27.791599999999999</v>
      </c>
      <c r="F87" s="126">
        <v>23.695</v>
      </c>
    </row>
    <row r="88" spans="1:6" ht="21.75" hidden="1" customHeight="1">
      <c r="A88" s="125">
        <v>1978</v>
      </c>
      <c r="B88" s="126">
        <v>25.440720833333302</v>
      </c>
      <c r="C88" s="126">
        <v>20.473050000000001</v>
      </c>
      <c r="D88" s="126">
        <v>27.524433333333299</v>
      </c>
      <c r="E88" s="126">
        <v>27.69115</v>
      </c>
      <c r="F88" s="126">
        <v>23.668216666666702</v>
      </c>
    </row>
    <row r="89" spans="1:6" ht="21.75" hidden="1" customHeight="1">
      <c r="A89" s="125">
        <v>1979</v>
      </c>
      <c r="B89" s="126">
        <v>25.8661708333333</v>
      </c>
      <c r="C89" s="126">
        <v>20.957049999999999</v>
      </c>
      <c r="D89" s="126">
        <v>27.5955166666667</v>
      </c>
      <c r="E89" s="126">
        <v>28.373725</v>
      </c>
      <c r="F89" s="126">
        <v>24.0661666666667</v>
      </c>
    </row>
    <row r="90" spans="1:6" ht="21.75" hidden="1" customHeight="1">
      <c r="A90" s="125">
        <v>1980</v>
      </c>
      <c r="B90" s="126">
        <v>25.830987499999999</v>
      </c>
      <c r="C90" s="126">
        <v>21.233924999999999</v>
      </c>
      <c r="D90" s="126">
        <v>28.147449999999999</v>
      </c>
      <c r="E90" s="126">
        <v>28.0327375</v>
      </c>
      <c r="F90" s="126">
        <v>23.6435666666667</v>
      </c>
    </row>
    <row r="91" spans="1:6" ht="21.75" hidden="1" customHeight="1">
      <c r="A91" s="125" t="s">
        <v>8</v>
      </c>
      <c r="B91" s="126">
        <f>AVERAGE(B81:B90)</f>
        <v>25.460655416666658</v>
      </c>
      <c r="C91" s="126">
        <f>AVERAGE(C81:C90)</f>
        <v>20.661362500000003</v>
      </c>
      <c r="D91" s="126">
        <f>AVERAGE(D81:D90)</f>
        <v>27.607021666666661</v>
      </c>
      <c r="E91" s="126">
        <f>AVERAGE(E81:E90)</f>
        <v>27.826001249999997</v>
      </c>
      <c r="F91" s="126">
        <f>AVERAGE(F81:F90)</f>
        <v>23.360023333333338</v>
      </c>
    </row>
    <row r="92" spans="1:6" ht="21.75" hidden="1" customHeight="1">
      <c r="A92" s="125">
        <v>1981</v>
      </c>
      <c r="B92" s="126">
        <v>25.533774999999999</v>
      </c>
      <c r="C92" s="126">
        <v>20.926674999999999</v>
      </c>
      <c r="D92" s="126">
        <v>27.589833333333299</v>
      </c>
      <c r="E92" s="126">
        <v>28.058675000000001</v>
      </c>
      <c r="F92" s="126">
        <v>23.182583333333302</v>
      </c>
    </row>
    <row r="93" spans="1:6" ht="21.75" hidden="1" customHeight="1">
      <c r="A93" s="125">
        <v>1982</v>
      </c>
      <c r="B93" s="126">
        <v>25.507087500000001</v>
      </c>
      <c r="C93" s="126">
        <v>20.834150000000001</v>
      </c>
      <c r="D93" s="126">
        <v>27.0471</v>
      </c>
      <c r="E93" s="126">
        <v>28.166812499999999</v>
      </c>
      <c r="F93" s="126">
        <v>23.536066666666699</v>
      </c>
    </row>
    <row r="94" spans="1:6" ht="21.75" hidden="1" customHeight="1">
      <c r="A94" s="125">
        <v>1983</v>
      </c>
      <c r="B94" s="126">
        <v>25.419516666666699</v>
      </c>
      <c r="C94" s="126">
        <v>20.59835</v>
      </c>
      <c r="D94" s="126">
        <v>27.1764333333333</v>
      </c>
      <c r="E94" s="126">
        <v>28.261087499999999</v>
      </c>
      <c r="F94" s="126">
        <v>23.087949999999999</v>
      </c>
    </row>
    <row r="95" spans="1:6" ht="21.75" hidden="1" customHeight="1">
      <c r="A95" s="125">
        <v>1984</v>
      </c>
      <c r="B95" s="126">
        <v>25.476683333333298</v>
      </c>
      <c r="C95" s="126">
        <v>20.412025</v>
      </c>
      <c r="D95" s="126">
        <v>28.026016666666699</v>
      </c>
      <c r="E95" s="126">
        <v>27.764412499999999</v>
      </c>
      <c r="F95" s="126">
        <v>23.2534833333333</v>
      </c>
    </row>
    <row r="96" spans="1:6" ht="21.75" hidden="1" customHeight="1">
      <c r="A96" s="125">
        <v>1985</v>
      </c>
      <c r="B96" s="126">
        <v>25.659304166666701</v>
      </c>
      <c r="C96" s="126">
        <v>21.088200000000001</v>
      </c>
      <c r="D96" s="126">
        <v>28.1993166666667</v>
      </c>
      <c r="E96" s="126">
        <v>27.821950000000001</v>
      </c>
      <c r="F96" s="126">
        <v>23.283166666666698</v>
      </c>
    </row>
    <row r="97" spans="1:6" ht="21.75" hidden="1" customHeight="1">
      <c r="A97" s="125">
        <v>1986</v>
      </c>
      <c r="B97" s="126">
        <v>25.4927375</v>
      </c>
      <c r="C97" s="126">
        <v>20.766249999999999</v>
      </c>
      <c r="D97" s="126">
        <v>27.5624</v>
      </c>
      <c r="E97" s="126">
        <v>27.9154625</v>
      </c>
      <c r="F97" s="126">
        <v>23.343766666666699</v>
      </c>
    </row>
    <row r="98" spans="1:6" ht="21.75" hidden="1" customHeight="1">
      <c r="A98" s="125">
        <v>1987</v>
      </c>
      <c r="B98" s="126">
        <v>25.900491666666699</v>
      </c>
      <c r="C98" s="126">
        <v>21.212325</v>
      </c>
      <c r="D98" s="126">
        <v>27.491416666666701</v>
      </c>
      <c r="E98" s="126">
        <v>28.666025000000001</v>
      </c>
      <c r="F98" s="126">
        <v>23.747633333333301</v>
      </c>
    </row>
    <row r="99" spans="1:6" ht="21.75" hidden="1" customHeight="1">
      <c r="A99" s="125">
        <v>1988</v>
      </c>
      <c r="B99" s="126">
        <v>25.78445</v>
      </c>
      <c r="C99" s="126">
        <v>21.592675</v>
      </c>
      <c r="D99" s="126">
        <v>27.896750000000001</v>
      </c>
      <c r="E99" s="126">
        <v>28.026675000000001</v>
      </c>
      <c r="F99" s="126">
        <v>23.477033333333299</v>
      </c>
    </row>
    <row r="100" spans="1:6" ht="21.75" hidden="1" customHeight="1">
      <c r="A100" s="125">
        <v>1989</v>
      </c>
      <c r="B100" s="126">
        <v>25.3817916666667</v>
      </c>
      <c r="C100" s="126">
        <v>20.555425</v>
      </c>
      <c r="D100" s="126">
        <v>27.442816666666701</v>
      </c>
      <c r="E100" s="126">
        <v>27.74325</v>
      </c>
      <c r="F100" s="126">
        <v>23.3897333333333</v>
      </c>
    </row>
    <row r="101" spans="1:6" ht="21.75" hidden="1" customHeight="1">
      <c r="A101" s="125">
        <v>1990</v>
      </c>
      <c r="B101" s="126">
        <v>25.5195458333333</v>
      </c>
      <c r="C101" s="126">
        <v>21.33455</v>
      </c>
      <c r="D101" s="126">
        <v>27.13655</v>
      </c>
      <c r="E101" s="126">
        <v>27.892800000000001</v>
      </c>
      <c r="F101" s="126">
        <v>23.528199999999998</v>
      </c>
    </row>
    <row r="102" spans="1:6" ht="21.75" customHeight="1">
      <c r="A102" s="335" t="s">
        <v>742</v>
      </c>
      <c r="B102" s="126">
        <f>AVERAGE(B92:B101)</f>
        <v>25.567538333333339</v>
      </c>
      <c r="C102" s="126">
        <f>AVERAGE(C92:C101)</f>
        <v>20.932062500000004</v>
      </c>
      <c r="D102" s="126">
        <f>AVERAGE(D92:D101)</f>
        <v>27.556863333333343</v>
      </c>
      <c r="E102" s="126">
        <f>AVERAGE(E92:E101)</f>
        <v>28.031715000000002</v>
      </c>
      <c r="F102" s="126">
        <f>AVERAGE(F92:F101)</f>
        <v>23.382961666666663</v>
      </c>
    </row>
    <row r="103" spans="1:6" ht="21.75" hidden="1" customHeight="1">
      <c r="A103" s="125">
        <v>1991</v>
      </c>
      <c r="B103" s="126">
        <v>25.661437500000002</v>
      </c>
      <c r="C103" s="126">
        <v>21.108474999999999</v>
      </c>
      <c r="D103" s="126">
        <v>27.768049999999999</v>
      </c>
      <c r="E103" s="126">
        <v>28.126262499999999</v>
      </c>
      <c r="F103" s="126">
        <v>23.303699999999999</v>
      </c>
    </row>
    <row r="104" spans="1:6" ht="21.75" hidden="1" customHeight="1">
      <c r="A104" s="125">
        <v>1992</v>
      </c>
      <c r="B104" s="126">
        <v>25.526566666666699</v>
      </c>
      <c r="C104" s="126">
        <v>20.641874999999999</v>
      </c>
      <c r="D104" s="126">
        <v>27.432749999999999</v>
      </c>
      <c r="E104" s="126">
        <v>28.077425000000002</v>
      </c>
      <c r="F104" s="126">
        <v>23.4757</v>
      </c>
    </row>
    <row r="105" spans="1:6" ht="21.75" hidden="1" customHeight="1">
      <c r="A105" s="125">
        <v>1993</v>
      </c>
      <c r="B105" s="126">
        <v>25.752500000000001</v>
      </c>
      <c r="C105" s="126">
        <v>21.200900000000001</v>
      </c>
      <c r="D105" s="126">
        <v>27.609850000000002</v>
      </c>
      <c r="E105" s="126">
        <v>28.192425</v>
      </c>
      <c r="F105" s="126">
        <v>23.6763166666667</v>
      </c>
    </row>
    <row r="106" spans="1:6" ht="21.75" hidden="1" customHeight="1">
      <c r="A106" s="125">
        <v>1994</v>
      </c>
      <c r="B106" s="126">
        <v>25.664987499999999</v>
      </c>
      <c r="C106" s="126">
        <v>21.318149999999999</v>
      </c>
      <c r="D106" s="126">
        <v>27.8159666666667</v>
      </c>
      <c r="E106" s="126">
        <v>27.943637500000001</v>
      </c>
      <c r="F106" s="126">
        <v>23.373699999999999</v>
      </c>
    </row>
    <row r="107" spans="1:6" ht="21.75" hidden="1" customHeight="1">
      <c r="A107" s="128">
        <v>1995</v>
      </c>
      <c r="B107" s="129">
        <v>25.739437500000001</v>
      </c>
      <c r="C107" s="129">
        <v>20.951550000000001</v>
      </c>
      <c r="D107" s="129">
        <v>27.653749999999999</v>
      </c>
      <c r="E107" s="129">
        <v>28.285012500000001</v>
      </c>
      <c r="F107" s="129">
        <v>23.622949999999999</v>
      </c>
    </row>
    <row r="108" spans="1:6" ht="21.75" hidden="1" customHeight="1">
      <c r="A108" s="125">
        <v>1996</v>
      </c>
      <c r="B108" s="126">
        <v>25.686941666666701</v>
      </c>
      <c r="C108" s="126">
        <v>21.268875000000001</v>
      </c>
      <c r="D108" s="126">
        <v>27.906949999999998</v>
      </c>
      <c r="E108" s="126">
        <v>28.006450000000001</v>
      </c>
      <c r="F108" s="126">
        <v>23.3196333333333</v>
      </c>
    </row>
    <row r="109" spans="1:6" ht="21.75" hidden="1" customHeight="1">
      <c r="A109" s="125">
        <v>1997</v>
      </c>
      <c r="B109" s="126">
        <v>25.646445833333299</v>
      </c>
      <c r="C109" s="126">
        <v>20.710274999999999</v>
      </c>
      <c r="D109" s="126">
        <v>27.478383333333301</v>
      </c>
      <c r="E109" s="126">
        <v>28.257750000000001</v>
      </c>
      <c r="F109" s="126">
        <v>23.623550000000002</v>
      </c>
    </row>
    <row r="110" spans="1:6" ht="21.75" hidden="1" customHeight="1">
      <c r="A110" s="125">
        <v>1998</v>
      </c>
      <c r="B110" s="126">
        <v>25.997979166666699</v>
      </c>
      <c r="C110" s="126">
        <v>21.365950000000002</v>
      </c>
      <c r="D110" s="126">
        <v>28.056466666666701</v>
      </c>
      <c r="E110" s="126">
        <v>28.411987499999999</v>
      </c>
      <c r="F110" s="126">
        <v>23.8088333333333</v>
      </c>
    </row>
    <row r="111" spans="1:6" ht="21.75" hidden="1" customHeight="1">
      <c r="A111" s="125">
        <v>1999</v>
      </c>
      <c r="B111" s="126">
        <v>25.820529166666699</v>
      </c>
      <c r="C111" s="126">
        <v>21.313949999999998</v>
      </c>
      <c r="D111" s="126">
        <v>27.992816666666702</v>
      </c>
      <c r="E111" s="126">
        <v>27.995274999999999</v>
      </c>
      <c r="F111" s="126">
        <v>23.752966666666701</v>
      </c>
    </row>
    <row r="112" spans="1:6" ht="21.75" hidden="1" customHeight="1">
      <c r="A112" s="125">
        <v>2000</v>
      </c>
      <c r="B112" s="126">
        <v>25.8039958333333</v>
      </c>
      <c r="C112" s="126">
        <v>21.032775000000001</v>
      </c>
      <c r="D112" s="126">
        <v>27.867100000000001</v>
      </c>
      <c r="E112" s="126">
        <v>27.949124999999999</v>
      </c>
      <c r="F112" s="126">
        <v>24.061533333333301</v>
      </c>
    </row>
    <row r="113" spans="1:6" ht="21.75" customHeight="1">
      <c r="A113" s="335" t="s">
        <v>743</v>
      </c>
      <c r="B113" s="126">
        <f>AVERAGE(B103:B112)</f>
        <v>25.730082083333343</v>
      </c>
      <c r="C113" s="126">
        <f>AVERAGE(C103:C112)</f>
        <v>21.0912775</v>
      </c>
      <c r="D113" s="126">
        <f>AVERAGE(D103:D112)</f>
        <v>27.758208333333339</v>
      </c>
      <c r="E113" s="126">
        <f>AVERAGE(E103:E112)</f>
        <v>28.124534999999998</v>
      </c>
      <c r="F113" s="126">
        <f>AVERAGE(F103:F112)</f>
        <v>23.601888333333328</v>
      </c>
    </row>
    <row r="114" spans="1:6" ht="21.75" customHeight="1">
      <c r="A114" s="125">
        <v>2001</v>
      </c>
      <c r="B114" s="126">
        <v>25.874979166666702</v>
      </c>
      <c r="C114" s="126">
        <v>21.289325000000002</v>
      </c>
      <c r="D114" s="126">
        <v>27.963899999999999</v>
      </c>
      <c r="E114" s="126">
        <v>28.020325</v>
      </c>
      <c r="F114" s="126">
        <v>23.982700000000001</v>
      </c>
    </row>
    <row r="115" spans="1:6" ht="21.75" customHeight="1">
      <c r="A115" s="125">
        <v>2002</v>
      </c>
      <c r="B115" s="126">
        <v>26.032970833333302</v>
      </c>
      <c r="C115" s="126">
        <v>21.290524999999999</v>
      </c>
      <c r="D115" s="126">
        <v>28.275566666666698</v>
      </c>
      <c r="E115" s="126">
        <v>28.295175</v>
      </c>
      <c r="F115" s="126">
        <v>23.9357333333333</v>
      </c>
    </row>
    <row r="116" spans="1:6" ht="21.75" customHeight="1">
      <c r="A116" s="125">
        <v>2003</v>
      </c>
      <c r="B116" s="126">
        <v>25.903679166666699</v>
      </c>
      <c r="C116" s="126">
        <v>21.324649999999998</v>
      </c>
      <c r="D116" s="126">
        <v>28.091833333333302</v>
      </c>
      <c r="E116" s="126">
        <v>28.226199999999999</v>
      </c>
      <c r="F116" s="126">
        <v>23.671516666666701</v>
      </c>
    </row>
    <row r="117" spans="1:6" ht="21.75" customHeight="1">
      <c r="A117" s="125">
        <v>2004</v>
      </c>
      <c r="B117" s="126">
        <v>25.941516666666701</v>
      </c>
      <c r="C117" s="126">
        <v>21.356999999999999</v>
      </c>
      <c r="D117" s="126">
        <v>28.348949999999999</v>
      </c>
      <c r="E117" s="126">
        <v>28.129799999999999</v>
      </c>
      <c r="F117" s="126">
        <v>23.672716666666702</v>
      </c>
    </row>
    <row r="118" spans="1:6" ht="21.75" customHeight="1">
      <c r="A118" s="125">
        <v>2005</v>
      </c>
      <c r="B118" s="126">
        <v>25.860616666666701</v>
      </c>
      <c r="C118" s="126">
        <v>21.4069</v>
      </c>
      <c r="D118" s="126">
        <v>27.931066666666698</v>
      </c>
      <c r="E118" s="126">
        <v>28.400062500000001</v>
      </c>
      <c r="F118" s="126">
        <v>23.373383333333301</v>
      </c>
    </row>
    <row r="119" spans="1:6" ht="21.75" customHeight="1">
      <c r="A119" s="125">
        <v>2006</v>
      </c>
      <c r="B119" s="126">
        <v>26.150712500000001</v>
      </c>
      <c r="C119" s="126">
        <v>22.585574999999999</v>
      </c>
      <c r="D119" s="126">
        <v>27.9188166666667</v>
      </c>
      <c r="E119" s="126">
        <v>28.174362500000001</v>
      </c>
      <c r="F119" s="126">
        <v>24.061166666666701</v>
      </c>
    </row>
    <row r="120" spans="1:6" ht="21.75" customHeight="1">
      <c r="A120" s="125">
        <v>2007</v>
      </c>
      <c r="B120" s="126">
        <v>26.011225</v>
      </c>
      <c r="C120" s="126">
        <v>21.543475000000001</v>
      </c>
      <c r="D120" s="126">
        <v>28.1846</v>
      </c>
      <c r="E120" s="126">
        <v>28.256900000000002</v>
      </c>
      <c r="F120" s="126">
        <v>23.822116666666702</v>
      </c>
    </row>
    <row r="121" spans="1:6" ht="21.75" customHeight="1">
      <c r="A121" s="125">
        <v>2008</v>
      </c>
      <c r="B121" s="126">
        <v>25.849554166666699</v>
      </c>
      <c r="C121" s="126">
        <v>20.775950000000002</v>
      </c>
      <c r="D121" s="126">
        <v>27.968316666666698</v>
      </c>
      <c r="E121" s="126">
        <v>27.9575</v>
      </c>
      <c r="F121" s="126">
        <v>24.302600000000002</v>
      </c>
    </row>
    <row r="122" spans="1:6" ht="21.75" customHeight="1">
      <c r="A122" s="125">
        <v>2009</v>
      </c>
      <c r="B122" s="126">
        <v>26.395229166666699</v>
      </c>
      <c r="C122" s="126">
        <v>22.310449999999999</v>
      </c>
      <c r="D122" s="126">
        <v>28.442450000000001</v>
      </c>
      <c r="E122" s="126">
        <v>28.743337499999999</v>
      </c>
      <c r="F122" s="126">
        <v>23.940383333333301</v>
      </c>
    </row>
    <row r="123" spans="1:6" ht="21.75" customHeight="1">
      <c r="A123" s="125">
        <v>2010</v>
      </c>
      <c r="B123" s="126">
        <v>26.408791666666701</v>
      </c>
      <c r="C123" s="126">
        <v>21.761075000000002</v>
      </c>
      <c r="D123" s="126">
        <v>29.335316666666699</v>
      </c>
      <c r="E123" s="126">
        <v>28.385837500000001</v>
      </c>
      <c r="F123" s="126">
        <v>23.944683333333298</v>
      </c>
    </row>
    <row r="124" spans="1:6" ht="21.75" customHeight="1">
      <c r="A124" s="125">
        <v>2011</v>
      </c>
      <c r="B124" s="126">
        <v>25.8177083333333</v>
      </c>
      <c r="C124" s="126">
        <v>20.911574999999999</v>
      </c>
      <c r="D124" s="126">
        <v>27.841633333333299</v>
      </c>
      <c r="E124" s="126">
        <v>28.179737500000002</v>
      </c>
      <c r="F124" s="126">
        <v>23.9151666666667</v>
      </c>
    </row>
    <row r="125" spans="1:6" ht="21.75" customHeight="1">
      <c r="A125" s="125">
        <v>2012</v>
      </c>
      <c r="B125" s="126">
        <v>25.891649999999998</v>
      </c>
      <c r="C125" s="126">
        <v>20.732050000000001</v>
      </c>
      <c r="D125" s="126">
        <v>28.016483333333301</v>
      </c>
      <c r="E125" s="126">
        <v>28.475549999999998</v>
      </c>
      <c r="F125" s="126">
        <v>23.76135</v>
      </c>
    </row>
    <row r="126" spans="1:6" ht="21.75" customHeight="1">
      <c r="A126" s="125">
        <v>2013</v>
      </c>
      <c r="B126" s="126">
        <v>25.959700000000002</v>
      </c>
      <c r="C126" s="126">
        <v>21.409949999999998</v>
      </c>
      <c r="D126" s="126">
        <v>28.292916666666699</v>
      </c>
      <c r="E126" s="126">
        <v>28.104162500000001</v>
      </c>
      <c r="F126" s="126">
        <v>23.800366666666701</v>
      </c>
    </row>
    <row r="127" spans="1:6" ht="21.75" customHeight="1">
      <c r="A127" s="125">
        <v>2014</v>
      </c>
      <c r="B127" s="126">
        <v>26.012650000000001</v>
      </c>
      <c r="C127" s="126">
        <v>21.04645</v>
      </c>
      <c r="D127" s="126">
        <v>27.854849999999999</v>
      </c>
      <c r="E127" s="126">
        <v>28.676862499999999</v>
      </c>
      <c r="F127" s="126">
        <v>23.9289666666667</v>
      </c>
    </row>
    <row r="128" spans="1:6" ht="21.75" customHeight="1">
      <c r="A128" s="125">
        <v>2015</v>
      </c>
      <c r="B128" s="126">
        <v>26.151362500000001</v>
      </c>
      <c r="C128" s="126">
        <v>21.572175000000001</v>
      </c>
      <c r="D128" s="126">
        <v>27.813749999999999</v>
      </c>
      <c r="E128" s="126">
        <v>28.525324999999999</v>
      </c>
      <c r="F128" s="126">
        <v>24.376483333333301</v>
      </c>
    </row>
    <row r="129" spans="1:6" ht="21.75" customHeight="1">
      <c r="A129" s="125">
        <v>2016</v>
      </c>
      <c r="B129" s="126">
        <v>26.46</v>
      </c>
      <c r="C129" s="126">
        <v>22.2514</v>
      </c>
      <c r="D129" s="126">
        <v>28.8609166666667</v>
      </c>
      <c r="E129" s="126">
        <v>28.445599999999999</v>
      </c>
      <c r="F129" s="126">
        <v>24.202400000000001</v>
      </c>
    </row>
    <row r="130" spans="1:6" ht="21.75" customHeight="1">
      <c r="A130" s="130" t="s">
        <v>666</v>
      </c>
      <c r="F130" s="15"/>
    </row>
    <row r="131" spans="1:6" ht="21.75" customHeight="1">
      <c r="A131" s="336" t="s">
        <v>744</v>
      </c>
      <c r="B131" s="130"/>
    </row>
  </sheetData>
  <mergeCells count="1">
    <mergeCell ref="A1:F1"/>
  </mergeCells>
  <pageMargins left="0.69930555555555596" right="0.69930555555555596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BreakPreview" zoomScaleNormal="100" zoomScaleSheetLayoutView="100" workbookViewId="0">
      <selection activeCell="AA75" sqref="A75:XFD75"/>
    </sheetView>
  </sheetViews>
  <sheetFormatPr defaultRowHeight="15"/>
  <cols>
    <col min="1" max="1" width="9.140625" style="49"/>
    <col min="2" max="2" width="31.28515625" style="49" customWidth="1"/>
    <col min="3" max="3" width="27.85546875" style="49" customWidth="1"/>
    <col min="4" max="4" width="9" style="49" customWidth="1"/>
    <col min="5" max="5" width="13.42578125" style="49" customWidth="1"/>
    <col min="6" max="16384" width="9.140625" style="49"/>
  </cols>
  <sheetData>
    <row r="1" spans="1:5" ht="24" customHeight="1">
      <c r="A1" s="396" t="s">
        <v>680</v>
      </c>
      <c r="B1" s="396"/>
      <c r="C1" s="396"/>
      <c r="D1" s="396"/>
      <c r="E1" s="396"/>
    </row>
    <row r="2" spans="1:5" ht="15.75" customHeight="1">
      <c r="A2" s="394" t="s">
        <v>26</v>
      </c>
      <c r="B2" s="394" t="s">
        <v>552</v>
      </c>
      <c r="C2" s="394" t="s">
        <v>553</v>
      </c>
      <c r="D2" s="275" t="s">
        <v>554</v>
      </c>
      <c r="E2" s="276" t="s">
        <v>555</v>
      </c>
    </row>
    <row r="3" spans="1:5" ht="15.75" customHeight="1">
      <c r="A3" s="395"/>
      <c r="B3" s="395"/>
      <c r="C3" s="395"/>
      <c r="D3" s="243" t="s">
        <v>556</v>
      </c>
      <c r="E3" s="277" t="s">
        <v>107</v>
      </c>
    </row>
    <row r="4" spans="1:5" ht="35.25" customHeight="1">
      <c r="A4" s="60">
        <v>1</v>
      </c>
      <c r="B4" s="244" t="s">
        <v>424</v>
      </c>
      <c r="C4" s="244" t="s">
        <v>557</v>
      </c>
      <c r="D4" s="245" t="s">
        <v>558</v>
      </c>
      <c r="E4" s="245" t="s">
        <v>559</v>
      </c>
    </row>
    <row r="5" spans="1:5" ht="37.5" customHeight="1">
      <c r="A5" s="60">
        <v>2</v>
      </c>
      <c r="B5" s="244" t="s">
        <v>560</v>
      </c>
      <c r="C5" s="61" t="s">
        <v>561</v>
      </c>
      <c r="D5" s="245">
        <v>2525</v>
      </c>
      <c r="E5" s="245" t="s">
        <v>562</v>
      </c>
    </row>
    <row r="6" spans="1:5" ht="39" customHeight="1">
      <c r="A6" s="60"/>
      <c r="B6" s="244" t="s">
        <v>563</v>
      </c>
      <c r="C6" s="244" t="s">
        <v>564</v>
      </c>
      <c r="D6" s="245" t="s">
        <v>565</v>
      </c>
      <c r="E6" s="245" t="s">
        <v>566</v>
      </c>
    </row>
    <row r="7" spans="1:5" ht="48.75" customHeight="1">
      <c r="A7" s="60"/>
      <c r="B7" s="244" t="s">
        <v>567</v>
      </c>
      <c r="C7" s="244" t="s">
        <v>568</v>
      </c>
      <c r="D7" s="62"/>
      <c r="E7" s="245">
        <v>41723</v>
      </c>
    </row>
    <row r="8" spans="1:5" ht="25.5" customHeight="1">
      <c r="A8" s="60">
        <v>3</v>
      </c>
      <c r="B8" s="244" t="s">
        <v>569</v>
      </c>
      <c r="C8" s="244" t="s">
        <v>570</v>
      </c>
      <c r="D8" s="62">
        <v>371</v>
      </c>
      <c r="E8" s="62">
        <v>21674</v>
      </c>
    </row>
    <row r="9" spans="1:5" ht="25.5" customHeight="1">
      <c r="A9" s="60">
        <v>4</v>
      </c>
      <c r="B9" s="244" t="s">
        <v>571</v>
      </c>
      <c r="C9" s="244" t="s">
        <v>572</v>
      </c>
      <c r="D9" s="62">
        <v>583</v>
      </c>
      <c r="E9" s="62">
        <v>34842</v>
      </c>
    </row>
    <row r="10" spans="1:5" ht="25.5" customHeight="1">
      <c r="A10" s="60">
        <v>5</v>
      </c>
      <c r="B10" s="244" t="s">
        <v>573</v>
      </c>
      <c r="C10" s="244" t="s">
        <v>574</v>
      </c>
      <c r="D10" s="62">
        <v>1312</v>
      </c>
      <c r="E10" s="62">
        <v>98796</v>
      </c>
    </row>
    <row r="11" spans="1:5" ht="25.5" customHeight="1">
      <c r="A11" s="60">
        <v>6</v>
      </c>
      <c r="B11" s="244" t="s">
        <v>575</v>
      </c>
      <c r="C11" s="244" t="s">
        <v>576</v>
      </c>
      <c r="D11" s="62">
        <v>724</v>
      </c>
      <c r="E11" s="62">
        <v>65145</v>
      </c>
    </row>
    <row r="12" spans="1:5" ht="25.5" customHeight="1">
      <c r="A12" s="60">
        <v>7</v>
      </c>
      <c r="B12" s="246" t="s">
        <v>674</v>
      </c>
      <c r="C12" s="244" t="s">
        <v>577</v>
      </c>
      <c r="D12" s="62">
        <v>799</v>
      </c>
      <c r="E12" s="62">
        <v>39033</v>
      </c>
    </row>
    <row r="13" spans="1:5" ht="34.5" customHeight="1">
      <c r="A13" s="60">
        <v>8</v>
      </c>
      <c r="B13" s="244" t="s">
        <v>578</v>
      </c>
      <c r="C13" s="244" t="s">
        <v>579</v>
      </c>
      <c r="D13" s="62">
        <v>851</v>
      </c>
      <c r="E13" s="62">
        <v>141589</v>
      </c>
    </row>
    <row r="14" spans="1:5" ht="25.5" customHeight="1">
      <c r="A14" s="60">
        <v>9</v>
      </c>
      <c r="B14" s="244" t="s">
        <v>580</v>
      </c>
      <c r="C14" s="244" t="s">
        <v>581</v>
      </c>
      <c r="D14" s="62">
        <v>1465</v>
      </c>
      <c r="E14" s="62">
        <v>312812</v>
      </c>
    </row>
    <row r="15" spans="1:5" ht="25.5" customHeight="1">
      <c r="A15" s="60">
        <v>10</v>
      </c>
      <c r="B15" s="244" t="s">
        <v>582</v>
      </c>
      <c r="C15" s="244" t="s">
        <v>583</v>
      </c>
      <c r="D15" s="62">
        <v>1401</v>
      </c>
      <c r="E15" s="62">
        <v>258948</v>
      </c>
    </row>
    <row r="16" spans="1:5" ht="25.5" customHeight="1">
      <c r="A16" s="60">
        <v>11</v>
      </c>
      <c r="B16" s="244" t="s">
        <v>584</v>
      </c>
      <c r="C16" s="244" t="s">
        <v>585</v>
      </c>
      <c r="D16" s="62">
        <v>597</v>
      </c>
      <c r="E16" s="62">
        <v>55213</v>
      </c>
    </row>
    <row r="17" spans="1:5" ht="25.5" customHeight="1">
      <c r="A17" s="60">
        <v>12</v>
      </c>
      <c r="B17" s="244" t="s">
        <v>586</v>
      </c>
      <c r="C17" s="244" t="s">
        <v>587</v>
      </c>
      <c r="D17" s="62">
        <v>800</v>
      </c>
      <c r="E17" s="62">
        <v>81155</v>
      </c>
    </row>
    <row r="18" spans="1:5" ht="21" customHeight="1">
      <c r="A18" s="248" t="s">
        <v>80</v>
      </c>
      <c r="B18" s="249"/>
      <c r="C18" s="249"/>
      <c r="D18" s="250"/>
      <c r="E18" s="278">
        <v>2528084</v>
      </c>
    </row>
    <row r="19" spans="1:5" ht="15" customHeight="1">
      <c r="A19" s="279" t="s">
        <v>685</v>
      </c>
      <c r="B19" s="242"/>
      <c r="C19" s="242"/>
      <c r="D19" s="242"/>
      <c r="E19" s="242"/>
    </row>
    <row r="20" spans="1:5" ht="15" customHeight="1">
      <c r="A20" s="280" t="s">
        <v>588</v>
      </c>
      <c r="B20" s="247"/>
      <c r="C20" s="247"/>
      <c r="D20" s="247"/>
      <c r="E20" s="247"/>
    </row>
  </sheetData>
  <mergeCells count="4">
    <mergeCell ref="A2:A3"/>
    <mergeCell ref="A1:E1"/>
    <mergeCell ref="C2:C3"/>
    <mergeCell ref="B2:B3"/>
  </mergeCells>
  <pageMargins left="0.7" right="0.7" top="0.75" bottom="0.75" header="0.3" footer="0.3"/>
  <pageSetup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view="pageBreakPreview" topLeftCell="A19" zoomScaleNormal="100" zoomScaleSheetLayoutView="100" workbookViewId="0">
      <selection activeCell="B23" sqref="B23"/>
    </sheetView>
  </sheetViews>
  <sheetFormatPr defaultRowHeight="15"/>
  <cols>
    <col min="1" max="1" width="21.5703125" style="49" customWidth="1"/>
    <col min="2" max="2" width="22.140625" style="49" customWidth="1"/>
    <col min="3" max="3" width="15.85546875" style="49" customWidth="1"/>
    <col min="4" max="4" width="14.42578125" style="49" customWidth="1"/>
    <col min="5" max="5" width="16.28515625" style="49" customWidth="1"/>
    <col min="6" max="16384" width="9.140625" style="49"/>
  </cols>
  <sheetData>
    <row r="1" spans="1:6" ht="20.25" customHeight="1">
      <c r="A1" s="401" t="s">
        <v>681</v>
      </c>
      <c r="B1" s="401"/>
      <c r="C1" s="401"/>
      <c r="D1" s="401"/>
      <c r="E1" s="401"/>
    </row>
    <row r="2" spans="1:6" ht="27.75" customHeight="1">
      <c r="A2" s="402" t="s">
        <v>396</v>
      </c>
      <c r="B2" s="402" t="s">
        <v>647</v>
      </c>
      <c r="C2" s="403" t="s">
        <v>397</v>
      </c>
      <c r="D2" s="403"/>
      <c r="E2" s="403"/>
      <c r="F2" s="63"/>
    </row>
    <row r="3" spans="1:6" ht="19.5" customHeight="1">
      <c r="A3" s="402"/>
      <c r="B3" s="402"/>
      <c r="C3" s="64" t="s">
        <v>398</v>
      </c>
      <c r="D3" s="64" t="s">
        <v>399</v>
      </c>
      <c r="E3" s="64" t="s">
        <v>400</v>
      </c>
      <c r="F3" s="63"/>
    </row>
    <row r="4" spans="1:6" s="212" customFormat="1" ht="23.25" customHeight="1">
      <c r="A4" s="210" t="s">
        <v>401</v>
      </c>
      <c r="B4" s="60">
        <v>391</v>
      </c>
      <c r="C4" s="60">
        <v>218</v>
      </c>
      <c r="D4" s="60">
        <v>35</v>
      </c>
      <c r="E4" s="60">
        <v>138</v>
      </c>
      <c r="F4" s="211"/>
    </row>
    <row r="5" spans="1:6" s="212" customFormat="1" ht="23.25" customHeight="1">
      <c r="A5" s="210" t="s">
        <v>402</v>
      </c>
      <c r="B5" s="60" t="s">
        <v>403</v>
      </c>
      <c r="C5" s="60">
        <v>88</v>
      </c>
      <c r="D5" s="60">
        <v>110</v>
      </c>
      <c r="E5" s="60">
        <v>190</v>
      </c>
      <c r="F5" s="211"/>
    </row>
    <row r="6" spans="1:6" s="212" customFormat="1" ht="23.25" customHeight="1">
      <c r="A6" s="210" t="s">
        <v>404</v>
      </c>
      <c r="B6" s="60" t="s">
        <v>405</v>
      </c>
      <c r="C6" s="60">
        <v>165</v>
      </c>
      <c r="D6" s="60">
        <v>115</v>
      </c>
      <c r="E6" s="60">
        <v>195</v>
      </c>
      <c r="F6" s="211"/>
    </row>
    <row r="7" spans="1:6" s="212" customFormat="1" ht="23.25" customHeight="1">
      <c r="A7" s="210" t="s">
        <v>406</v>
      </c>
      <c r="B7" s="60" t="s">
        <v>407</v>
      </c>
      <c r="C7" s="60">
        <v>88</v>
      </c>
      <c r="D7" s="60">
        <v>178</v>
      </c>
      <c r="E7" s="60">
        <v>170</v>
      </c>
      <c r="F7" s="211"/>
    </row>
    <row r="8" spans="1:6" s="212" customFormat="1" ht="23.25" customHeight="1">
      <c r="A8" s="210" t="s">
        <v>408</v>
      </c>
      <c r="B8" s="60" t="s">
        <v>409</v>
      </c>
      <c r="C8" s="60">
        <v>119</v>
      </c>
      <c r="D8" s="60">
        <v>144</v>
      </c>
      <c r="E8" s="60">
        <v>195</v>
      </c>
      <c r="F8" s="211"/>
    </row>
    <row r="9" spans="1:6" s="212" customFormat="1" ht="21.75" customHeight="1">
      <c r="A9" s="397" t="s">
        <v>653</v>
      </c>
      <c r="B9" s="398"/>
      <c r="C9" s="398"/>
      <c r="D9" s="398"/>
      <c r="E9" s="399"/>
      <c r="F9" s="211"/>
    </row>
    <row r="10" spans="1:6" s="212" customFormat="1" ht="21.75" customHeight="1">
      <c r="A10" s="213" t="s">
        <v>410</v>
      </c>
      <c r="B10" s="214">
        <v>372</v>
      </c>
      <c r="C10" s="214">
        <v>25</v>
      </c>
      <c r="D10" s="214">
        <v>247</v>
      </c>
      <c r="E10" s="214">
        <v>100</v>
      </c>
    </row>
    <row r="11" spans="1:6" s="212" customFormat="1" ht="23.25" customHeight="1">
      <c r="A11" s="213" t="s">
        <v>411</v>
      </c>
      <c r="B11" s="214">
        <v>112</v>
      </c>
      <c r="C11" s="214">
        <v>21</v>
      </c>
      <c r="D11" s="214">
        <v>55</v>
      </c>
      <c r="E11" s="214">
        <v>36</v>
      </c>
    </row>
    <row r="12" spans="1:6" s="212" customFormat="1" ht="23.25" customHeight="1">
      <c r="A12" s="213" t="s">
        <v>412</v>
      </c>
      <c r="B12" s="214">
        <v>181</v>
      </c>
      <c r="C12" s="214">
        <v>21</v>
      </c>
      <c r="D12" s="214">
        <v>95</v>
      </c>
      <c r="E12" s="214">
        <v>65</v>
      </c>
    </row>
    <row r="13" spans="1:6" s="212" customFormat="1" ht="23.25" customHeight="1">
      <c r="A13" s="213" t="s">
        <v>413</v>
      </c>
      <c r="B13" s="214">
        <v>195</v>
      </c>
      <c r="C13" s="214">
        <v>29</v>
      </c>
      <c r="D13" s="214">
        <v>110</v>
      </c>
      <c r="E13" s="214">
        <v>56</v>
      </c>
    </row>
    <row r="14" spans="1:6" s="212" customFormat="1" ht="23.25" customHeight="1">
      <c r="A14" s="213" t="s">
        <v>414</v>
      </c>
      <c r="B14" s="214">
        <v>398</v>
      </c>
      <c r="C14" s="214">
        <v>105</v>
      </c>
      <c r="D14" s="214">
        <v>168</v>
      </c>
      <c r="E14" s="214">
        <v>125</v>
      </c>
    </row>
    <row r="15" spans="1:6" s="212" customFormat="1" ht="30" customHeight="1">
      <c r="A15" s="397" t="s">
        <v>654</v>
      </c>
      <c r="B15" s="398"/>
      <c r="C15" s="398"/>
      <c r="D15" s="398"/>
      <c r="E15" s="399"/>
    </row>
    <row r="16" spans="1:6" s="212" customFormat="1" ht="23.25" customHeight="1">
      <c r="A16" s="213" t="s">
        <v>415</v>
      </c>
      <c r="B16" s="214">
        <v>192</v>
      </c>
      <c r="C16" s="214">
        <v>58</v>
      </c>
      <c r="D16" s="214">
        <v>90</v>
      </c>
      <c r="E16" s="214">
        <v>44</v>
      </c>
    </row>
    <row r="17" spans="1:5" s="212" customFormat="1" ht="23.25" customHeight="1">
      <c r="A17" s="213" t="s">
        <v>416</v>
      </c>
      <c r="B17" s="214">
        <v>176</v>
      </c>
      <c r="C17" s="214">
        <v>47</v>
      </c>
      <c r="D17" s="214">
        <v>87</v>
      </c>
      <c r="E17" s="214">
        <v>42</v>
      </c>
    </row>
    <row r="18" spans="1:5" s="212" customFormat="1" ht="23.25" customHeight="1">
      <c r="A18" s="213" t="s">
        <v>417</v>
      </c>
      <c r="B18" s="214">
        <v>165</v>
      </c>
      <c r="C18" s="214">
        <v>37</v>
      </c>
      <c r="D18" s="214">
        <v>86</v>
      </c>
      <c r="E18" s="214">
        <v>42</v>
      </c>
    </row>
    <row r="19" spans="1:5" s="212" customFormat="1" ht="23.25" customHeight="1">
      <c r="A19" s="213" t="s">
        <v>418</v>
      </c>
      <c r="B19" s="214">
        <v>273</v>
      </c>
      <c r="C19" s="214">
        <v>80</v>
      </c>
      <c r="D19" s="214">
        <v>116</v>
      </c>
      <c r="E19" s="214">
        <v>77</v>
      </c>
    </row>
    <row r="20" spans="1:5" s="212" customFormat="1" ht="23.25" customHeight="1">
      <c r="A20" s="213" t="s">
        <v>419</v>
      </c>
      <c r="B20" s="214">
        <v>326</v>
      </c>
      <c r="C20" s="214">
        <v>97</v>
      </c>
      <c r="D20" s="214">
        <v>122</v>
      </c>
      <c r="E20" s="214">
        <v>107</v>
      </c>
    </row>
    <row r="21" spans="1:5" s="212" customFormat="1" ht="23.25" customHeight="1">
      <c r="A21" s="215"/>
      <c r="B21" s="215"/>
      <c r="C21" s="215"/>
      <c r="D21" s="215"/>
      <c r="E21" s="215"/>
    </row>
    <row r="22" spans="1:5" s="212" customFormat="1" ht="23.25" customHeight="1">
      <c r="A22" s="215" t="s">
        <v>651</v>
      </c>
      <c r="B22" s="212" t="s">
        <v>648</v>
      </c>
      <c r="C22" s="216"/>
      <c r="D22" s="216"/>
      <c r="E22" s="216"/>
    </row>
    <row r="23" spans="1:5" s="212" customFormat="1" ht="23.25" customHeight="1">
      <c r="A23" s="216"/>
      <c r="B23" s="212" t="s">
        <v>649</v>
      </c>
      <c r="C23" s="216"/>
      <c r="D23" s="216"/>
      <c r="E23" s="216"/>
    </row>
    <row r="24" spans="1:5" s="212" customFormat="1" ht="23.25" customHeight="1">
      <c r="A24" s="216"/>
      <c r="B24" s="212" t="s">
        <v>650</v>
      </c>
      <c r="C24" s="216"/>
      <c r="D24" s="216"/>
      <c r="E24" s="216"/>
    </row>
    <row r="25" spans="1:5" s="212" customFormat="1" ht="23.25" customHeight="1">
      <c r="A25" s="216"/>
      <c r="B25" s="212" t="s">
        <v>652</v>
      </c>
      <c r="C25" s="216"/>
      <c r="D25" s="216"/>
      <c r="E25" s="216"/>
    </row>
    <row r="26" spans="1:5" ht="38.25" customHeight="1">
      <c r="A26" s="400" t="s">
        <v>700</v>
      </c>
      <c r="B26" s="400"/>
      <c r="C26" s="400"/>
      <c r="D26" s="400"/>
      <c r="E26" s="400"/>
    </row>
    <row r="27" spans="1:5" ht="38.25" customHeight="1"/>
    <row r="28" spans="1:5" ht="38.25" customHeight="1"/>
  </sheetData>
  <mergeCells count="7">
    <mergeCell ref="A9:E9"/>
    <mergeCell ref="A15:E15"/>
    <mergeCell ref="A26:E26"/>
    <mergeCell ref="A1:E1"/>
    <mergeCell ref="A2:A3"/>
    <mergeCell ref="B2:B3"/>
    <mergeCell ref="C2:E2"/>
  </mergeCells>
  <pageMargins left="0.7" right="0.7" top="0.75" bottom="0.75" header="0.3" footer="0.3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view="pageBreakPreview" topLeftCell="A25" zoomScaleNormal="100" zoomScaleSheetLayoutView="100" workbookViewId="0">
      <selection activeCell="AA75" sqref="A75:XFD75"/>
    </sheetView>
  </sheetViews>
  <sheetFormatPr defaultRowHeight="15"/>
  <cols>
    <col min="1" max="1" width="9.140625" style="95"/>
    <col min="2" max="2" width="12.5703125" style="95" customWidth="1"/>
    <col min="3" max="3" width="16.85546875" style="95" customWidth="1"/>
    <col min="4" max="4" width="13.85546875" style="95" customWidth="1"/>
    <col min="5" max="9" width="10.85546875" style="95" customWidth="1"/>
    <col min="10" max="16384" width="9.140625" style="95"/>
  </cols>
  <sheetData>
    <row r="1" spans="1:10" ht="17.25">
      <c r="A1" s="404" t="s">
        <v>686</v>
      </c>
      <c r="B1" s="404"/>
      <c r="C1" s="404"/>
      <c r="D1" s="404"/>
      <c r="E1" s="404"/>
      <c r="F1" s="404"/>
      <c r="G1" s="404"/>
      <c r="H1" s="404"/>
      <c r="I1" s="404"/>
    </row>
    <row r="2" spans="1:10" ht="21" customHeight="1">
      <c r="A2" s="404" t="s">
        <v>687</v>
      </c>
      <c r="B2" s="404"/>
      <c r="C2" s="404"/>
      <c r="D2" s="404"/>
      <c r="E2" s="404"/>
      <c r="F2" s="404"/>
      <c r="G2" s="404"/>
      <c r="H2" s="404"/>
      <c r="I2" s="404"/>
    </row>
    <row r="3" spans="1:10" ht="31.5" customHeight="1">
      <c r="A3" s="406" t="s">
        <v>264</v>
      </c>
      <c r="B3" s="406" t="s">
        <v>420</v>
      </c>
      <c r="C3" s="406" t="s">
        <v>421</v>
      </c>
      <c r="D3" s="96" t="s">
        <v>439</v>
      </c>
      <c r="E3" s="408" t="s">
        <v>440</v>
      </c>
      <c r="F3" s="409"/>
      <c r="G3" s="409"/>
      <c r="H3" s="409"/>
      <c r="I3" s="410"/>
      <c r="J3" s="97"/>
    </row>
    <row r="4" spans="1:10" ht="31.5">
      <c r="A4" s="407"/>
      <c r="B4" s="407"/>
      <c r="C4" s="407"/>
      <c r="D4" s="98" t="s">
        <v>505</v>
      </c>
      <c r="E4" s="99">
        <v>2017</v>
      </c>
      <c r="F4" s="99">
        <v>2016</v>
      </c>
      <c r="G4" s="99">
        <v>2015</v>
      </c>
      <c r="H4" s="99">
        <v>2014</v>
      </c>
      <c r="I4" s="99">
        <v>2013</v>
      </c>
      <c r="J4" s="97"/>
    </row>
    <row r="5" spans="1:10" s="101" customFormat="1" ht="18.75" customHeight="1">
      <c r="A5" s="298">
        <v>1</v>
      </c>
      <c r="B5" s="298" t="s">
        <v>441</v>
      </c>
      <c r="C5" s="298" t="s">
        <v>442</v>
      </c>
      <c r="D5" s="298">
        <v>52</v>
      </c>
      <c r="E5" s="298">
        <v>25.11</v>
      </c>
      <c r="F5" s="298" t="s">
        <v>429</v>
      </c>
      <c r="G5" s="298">
        <v>-3.8</v>
      </c>
      <c r="H5" s="298">
        <v>-7.7</v>
      </c>
      <c r="I5" s="298">
        <v>-3.8</v>
      </c>
      <c r="J5" s="100"/>
    </row>
    <row r="6" spans="1:10" s="101" customFormat="1" ht="18.75" customHeight="1">
      <c r="A6" s="298">
        <v>2</v>
      </c>
      <c r="B6" s="298" t="s">
        <v>443</v>
      </c>
      <c r="C6" s="298" t="s">
        <v>444</v>
      </c>
      <c r="D6" s="298">
        <v>208</v>
      </c>
      <c r="E6" s="298">
        <v>23.92</v>
      </c>
      <c r="F6" s="299">
        <v>11.54</v>
      </c>
      <c r="G6" s="298">
        <v>21.2</v>
      </c>
      <c r="H6" s="298">
        <v>-3.8</v>
      </c>
      <c r="I6" s="298">
        <v>10.6</v>
      </c>
      <c r="J6" s="100"/>
    </row>
    <row r="7" spans="1:10" s="101" customFormat="1" ht="18.75" customHeight="1">
      <c r="A7" s="298">
        <v>3</v>
      </c>
      <c r="B7" s="298" t="s">
        <v>445</v>
      </c>
      <c r="C7" s="298" t="s">
        <v>446</v>
      </c>
      <c r="D7" s="298">
        <v>49</v>
      </c>
      <c r="E7" s="298">
        <v>30.08</v>
      </c>
      <c r="F7" s="299">
        <v>22.45</v>
      </c>
      <c r="G7" s="298">
        <v>12.2</v>
      </c>
      <c r="H7" s="298">
        <v>8.1999999999999993</v>
      </c>
      <c r="I7" s="298">
        <v>-4.0999999999999996</v>
      </c>
      <c r="J7" s="100"/>
    </row>
    <row r="8" spans="1:10" s="101" customFormat="1" ht="18.75" customHeight="1">
      <c r="A8" s="298">
        <v>4</v>
      </c>
      <c r="B8" s="298" t="s">
        <v>447</v>
      </c>
      <c r="C8" s="298" t="s">
        <v>448</v>
      </c>
      <c r="D8" s="298">
        <v>112</v>
      </c>
      <c r="E8" s="298">
        <v>23.25</v>
      </c>
      <c r="F8" s="298" t="s">
        <v>429</v>
      </c>
      <c r="G8" s="298">
        <v>16.100000000000001</v>
      </c>
      <c r="H8" s="298">
        <v>13.4</v>
      </c>
      <c r="I8" s="298">
        <v>6.3</v>
      </c>
      <c r="J8" s="100"/>
    </row>
    <row r="9" spans="1:10" s="101" customFormat="1" ht="18.75" customHeight="1">
      <c r="A9" s="298">
        <v>5</v>
      </c>
      <c r="B9" s="298" t="s">
        <v>449</v>
      </c>
      <c r="C9" s="298" t="s">
        <v>450</v>
      </c>
      <c r="D9" s="298">
        <v>688</v>
      </c>
      <c r="E9" s="298">
        <v>29.05</v>
      </c>
      <c r="F9" s="299">
        <v>26.16</v>
      </c>
      <c r="G9" s="298">
        <v>8.6</v>
      </c>
      <c r="H9" s="298">
        <v>9.4</v>
      </c>
      <c r="I9" s="298">
        <v>11.3</v>
      </c>
      <c r="J9" s="100"/>
    </row>
    <row r="10" spans="1:10" s="101" customFormat="1" ht="18.75" customHeight="1">
      <c r="A10" s="298">
        <v>6</v>
      </c>
      <c r="B10" s="298" t="s">
        <v>422</v>
      </c>
      <c r="C10" s="298" t="s">
        <v>423</v>
      </c>
      <c r="D10" s="298">
        <v>72</v>
      </c>
      <c r="E10" s="298">
        <v>81.650000000000006</v>
      </c>
      <c r="F10" s="299">
        <v>79.17</v>
      </c>
      <c r="G10" s="298">
        <v>15.3</v>
      </c>
      <c r="H10" s="298">
        <v>20.8</v>
      </c>
      <c r="I10" s="298">
        <v>29.2</v>
      </c>
      <c r="J10" s="100"/>
    </row>
    <row r="11" spans="1:10" s="101" customFormat="1" ht="18.75" customHeight="1">
      <c r="A11" s="298">
        <v>7</v>
      </c>
      <c r="B11" s="298" t="s">
        <v>425</v>
      </c>
      <c r="C11" s="298" t="s">
        <v>426</v>
      </c>
      <c r="D11" s="298">
        <v>62</v>
      </c>
      <c r="E11" s="298">
        <v>44.58</v>
      </c>
      <c r="F11" s="299">
        <v>29.03</v>
      </c>
      <c r="G11" s="298">
        <v>25.8</v>
      </c>
      <c r="H11" s="298">
        <v>21</v>
      </c>
      <c r="I11" s="298">
        <v>21</v>
      </c>
      <c r="J11" s="100"/>
    </row>
    <row r="12" spans="1:10" s="101" customFormat="1" ht="18.75" customHeight="1">
      <c r="A12" s="298">
        <v>8</v>
      </c>
      <c r="B12" s="298" t="s">
        <v>451</v>
      </c>
      <c r="C12" s="298" t="s">
        <v>452</v>
      </c>
      <c r="D12" s="298">
        <v>180</v>
      </c>
      <c r="E12" s="298">
        <v>24.12</v>
      </c>
      <c r="F12" s="299">
        <v>23.33</v>
      </c>
      <c r="G12" s="298">
        <v>17.2</v>
      </c>
      <c r="H12" s="298" t="s">
        <v>453</v>
      </c>
      <c r="I12" s="298">
        <v>9.4</v>
      </c>
      <c r="J12" s="100"/>
    </row>
    <row r="13" spans="1:10" s="101" customFormat="1" ht="18.75" customHeight="1">
      <c r="A13" s="298">
        <v>9</v>
      </c>
      <c r="B13" s="298" t="s">
        <v>454</v>
      </c>
      <c r="C13" s="298" t="s">
        <v>455</v>
      </c>
      <c r="D13" s="298">
        <v>88</v>
      </c>
      <c r="E13" s="298">
        <v>27.28</v>
      </c>
      <c r="F13" s="298" t="s">
        <v>429</v>
      </c>
      <c r="G13" s="298">
        <v>9.1</v>
      </c>
      <c r="H13" s="298">
        <v>4.5</v>
      </c>
      <c r="I13" s="298">
        <v>0</v>
      </c>
      <c r="J13" s="100"/>
    </row>
    <row r="14" spans="1:10" s="101" customFormat="1" ht="18.75" customHeight="1">
      <c r="A14" s="298">
        <v>10</v>
      </c>
      <c r="B14" s="298" t="s">
        <v>456</v>
      </c>
      <c r="C14" s="298" t="s">
        <v>457</v>
      </c>
      <c r="D14" s="298">
        <v>408</v>
      </c>
      <c r="E14" s="298">
        <v>27.3</v>
      </c>
      <c r="F14" s="298" t="s">
        <v>429</v>
      </c>
      <c r="G14" s="298">
        <v>12.5</v>
      </c>
      <c r="H14" s="298">
        <v>0.5</v>
      </c>
      <c r="I14" s="298">
        <v>-1.7</v>
      </c>
      <c r="J14" s="100"/>
    </row>
    <row r="15" spans="1:10" s="101" customFormat="1" ht="18.75" customHeight="1">
      <c r="A15" s="298">
        <v>11</v>
      </c>
      <c r="B15" s="298" t="s">
        <v>458</v>
      </c>
      <c r="C15" s="298" t="s">
        <v>459</v>
      </c>
      <c r="D15" s="298">
        <v>70</v>
      </c>
      <c r="E15" s="298">
        <v>28.93</v>
      </c>
      <c r="F15" s="298" t="s">
        <v>429</v>
      </c>
      <c r="G15" s="298">
        <v>8.6</v>
      </c>
      <c r="H15" s="298">
        <v>7.1</v>
      </c>
      <c r="I15" s="298">
        <v>-2.9</v>
      </c>
      <c r="J15" s="100"/>
    </row>
    <row r="16" spans="1:10" s="101" customFormat="1" ht="18.75" customHeight="1">
      <c r="A16" s="298">
        <v>12</v>
      </c>
      <c r="B16" s="298" t="s">
        <v>427</v>
      </c>
      <c r="C16" s="298" t="s">
        <v>428</v>
      </c>
      <c r="D16" s="298">
        <v>46</v>
      </c>
      <c r="E16" s="298">
        <v>66.97</v>
      </c>
      <c r="F16" s="298" t="s">
        <v>429</v>
      </c>
      <c r="G16" s="298">
        <v>-4.3</v>
      </c>
      <c r="H16" s="298">
        <v>0</v>
      </c>
      <c r="I16" s="298">
        <v>17.399999999999999</v>
      </c>
      <c r="J16" s="100"/>
    </row>
    <row r="17" spans="1:10" s="101" customFormat="1" ht="18.75" customHeight="1">
      <c r="A17" s="298">
        <v>13</v>
      </c>
      <c r="B17" s="298" t="s">
        <v>430</v>
      </c>
      <c r="C17" s="298" t="s">
        <v>431</v>
      </c>
      <c r="D17" s="298">
        <v>45</v>
      </c>
      <c r="E17" s="298">
        <v>49.72</v>
      </c>
      <c r="F17" s="298" t="s">
        <v>429</v>
      </c>
      <c r="G17" s="298">
        <v>13.3</v>
      </c>
      <c r="H17" s="298">
        <v>8.9</v>
      </c>
      <c r="I17" s="298">
        <v>4.4000000000000004</v>
      </c>
      <c r="J17" s="100"/>
    </row>
    <row r="18" spans="1:10" s="101" customFormat="1" ht="18.75" customHeight="1">
      <c r="A18" s="298">
        <v>14</v>
      </c>
      <c r="B18" s="298" t="s">
        <v>460</v>
      </c>
      <c r="C18" s="298" t="s">
        <v>461</v>
      </c>
      <c r="D18" s="298">
        <v>103</v>
      </c>
      <c r="E18" s="298">
        <v>24.69</v>
      </c>
      <c r="F18" s="298" t="s">
        <v>429</v>
      </c>
      <c r="G18" s="298">
        <v>10.7</v>
      </c>
      <c r="H18" s="298">
        <v>9.6999999999999993</v>
      </c>
      <c r="I18" s="298">
        <v>12.6</v>
      </c>
      <c r="J18" s="100"/>
    </row>
    <row r="19" spans="1:10" s="101" customFormat="1" ht="18.75" customHeight="1">
      <c r="A19" s="298">
        <v>15</v>
      </c>
      <c r="B19" s="298" t="s">
        <v>462</v>
      </c>
      <c r="C19" s="298" t="s">
        <v>463</v>
      </c>
      <c r="D19" s="298">
        <v>166</v>
      </c>
      <c r="E19" s="298">
        <v>36.51</v>
      </c>
      <c r="F19" s="298" t="s">
        <v>429</v>
      </c>
      <c r="G19" s="298">
        <v>15.7</v>
      </c>
      <c r="H19" s="298">
        <v>2.4</v>
      </c>
      <c r="I19" s="298">
        <v>4.8</v>
      </c>
      <c r="J19" s="100"/>
    </row>
    <row r="20" spans="1:10" s="101" customFormat="1" ht="18.75" customHeight="1">
      <c r="A20" s="298">
        <v>16</v>
      </c>
      <c r="B20" s="298" t="s">
        <v>464</v>
      </c>
      <c r="C20" s="298" t="s">
        <v>465</v>
      </c>
      <c r="D20" s="298">
        <v>77</v>
      </c>
      <c r="E20" s="298">
        <v>21.32</v>
      </c>
      <c r="F20" s="298" t="s">
        <v>429</v>
      </c>
      <c r="G20" s="298">
        <v>3.9</v>
      </c>
      <c r="H20" s="298">
        <v>0</v>
      </c>
      <c r="I20" s="298">
        <v>2.6</v>
      </c>
      <c r="J20" s="100"/>
    </row>
    <row r="21" spans="1:10" s="101" customFormat="1" ht="18.75" customHeight="1">
      <c r="A21" s="298">
        <v>17</v>
      </c>
      <c r="B21" s="298" t="s">
        <v>466</v>
      </c>
      <c r="C21" s="298" t="s">
        <v>467</v>
      </c>
      <c r="D21" s="298">
        <v>250</v>
      </c>
      <c r="E21" s="298">
        <v>22.25</v>
      </c>
      <c r="F21" s="298" t="s">
        <v>429</v>
      </c>
      <c r="G21" s="298">
        <v>17.600000000000001</v>
      </c>
      <c r="H21" s="298">
        <v>14.4</v>
      </c>
      <c r="I21" s="298">
        <v>12.4</v>
      </c>
      <c r="J21" s="100"/>
    </row>
    <row r="22" spans="1:10" s="101" customFormat="1" ht="18.75" customHeight="1">
      <c r="A22" s="298">
        <v>18</v>
      </c>
      <c r="B22" s="298" t="s">
        <v>468</v>
      </c>
      <c r="C22" s="298" t="s">
        <v>469</v>
      </c>
      <c r="D22" s="298">
        <v>140</v>
      </c>
      <c r="E22" s="298">
        <v>22.22</v>
      </c>
      <c r="F22" s="298" t="s">
        <v>429</v>
      </c>
      <c r="G22" s="298">
        <v>16.399999999999999</v>
      </c>
      <c r="H22" s="298">
        <v>20.7</v>
      </c>
      <c r="I22" s="298">
        <v>12.1</v>
      </c>
      <c r="J22" s="100"/>
    </row>
    <row r="23" spans="1:10" s="101" customFormat="1" ht="18.75" customHeight="1">
      <c r="A23" s="298">
        <v>19</v>
      </c>
      <c r="B23" s="298" t="s">
        <v>470</v>
      </c>
      <c r="C23" s="298" t="s">
        <v>471</v>
      </c>
      <c r="D23" s="298">
        <v>80</v>
      </c>
      <c r="E23" s="298">
        <v>20.399999999999999</v>
      </c>
      <c r="F23" s="298" t="s">
        <v>429</v>
      </c>
      <c r="G23" s="298">
        <v>-3.8</v>
      </c>
      <c r="H23" s="298">
        <v>1.3</v>
      </c>
      <c r="I23" s="298">
        <v>11.3</v>
      </c>
      <c r="J23" s="100"/>
    </row>
    <row r="24" spans="1:10" s="101" customFormat="1" ht="18.75" customHeight="1">
      <c r="A24" s="298">
        <v>20</v>
      </c>
      <c r="B24" s="298" t="s">
        <v>472</v>
      </c>
      <c r="C24" s="298" t="s">
        <v>432</v>
      </c>
      <c r="D24" s="298">
        <v>89</v>
      </c>
      <c r="E24" s="298">
        <v>40.630000000000003</v>
      </c>
      <c r="F24" s="298" t="s">
        <v>429</v>
      </c>
      <c r="G24" s="298">
        <v>41.6</v>
      </c>
      <c r="H24" s="298">
        <v>34.799999999999997</v>
      </c>
      <c r="I24" s="298">
        <v>23.6</v>
      </c>
      <c r="J24" s="100"/>
    </row>
    <row r="25" spans="1:10" s="101" customFormat="1" ht="18.75" customHeight="1">
      <c r="A25" s="298">
        <v>21</v>
      </c>
      <c r="B25" s="298" t="s">
        <v>433</v>
      </c>
      <c r="C25" s="298" t="s">
        <v>434</v>
      </c>
      <c r="D25" s="298">
        <v>378</v>
      </c>
      <c r="E25" s="298">
        <v>45.7</v>
      </c>
      <c r="F25" s="298" t="s">
        <v>429</v>
      </c>
      <c r="G25" s="298">
        <v>34.1</v>
      </c>
      <c r="H25" s="298">
        <v>11.6</v>
      </c>
      <c r="I25" s="298">
        <v>9</v>
      </c>
      <c r="J25" s="100"/>
    </row>
    <row r="26" spans="1:10" s="101" customFormat="1" ht="18.75" customHeight="1">
      <c r="A26" s="298">
        <v>22</v>
      </c>
      <c r="B26" s="298" t="s">
        <v>473</v>
      </c>
      <c r="C26" s="298" t="s">
        <v>474</v>
      </c>
      <c r="D26" s="298">
        <v>239</v>
      </c>
      <c r="E26" s="298">
        <v>31.5</v>
      </c>
      <c r="F26" s="298" t="s">
        <v>429</v>
      </c>
      <c r="G26" s="298">
        <v>16.7</v>
      </c>
      <c r="H26" s="298">
        <v>8.4</v>
      </c>
      <c r="I26" s="298">
        <v>19.2</v>
      </c>
      <c r="J26" s="100"/>
    </row>
    <row r="27" spans="1:10" s="101" customFormat="1" ht="18.75" customHeight="1">
      <c r="A27" s="298">
        <v>23</v>
      </c>
      <c r="B27" s="298" t="s">
        <v>475</v>
      </c>
      <c r="C27" s="298" t="s">
        <v>476</v>
      </c>
      <c r="D27" s="298">
        <v>77</v>
      </c>
      <c r="E27" s="298">
        <v>25.26</v>
      </c>
      <c r="F27" s="298" t="s">
        <v>429</v>
      </c>
      <c r="G27" s="298">
        <v>14.3</v>
      </c>
      <c r="H27" s="298">
        <v>15.6</v>
      </c>
      <c r="I27" s="298">
        <v>3.9</v>
      </c>
      <c r="J27" s="100"/>
    </row>
    <row r="28" spans="1:10" s="101" customFormat="1" ht="18.75" customHeight="1">
      <c r="A28" s="298">
        <v>24</v>
      </c>
      <c r="B28" s="298" t="s">
        <v>477</v>
      </c>
      <c r="C28" s="298" t="s">
        <v>478</v>
      </c>
      <c r="D28" s="298">
        <v>46</v>
      </c>
      <c r="E28" s="298">
        <v>29.97</v>
      </c>
      <c r="F28" s="298" t="s">
        <v>429</v>
      </c>
      <c r="G28" s="298">
        <v>21.7</v>
      </c>
      <c r="H28" s="298">
        <v>8.6999999999999993</v>
      </c>
      <c r="I28" s="298">
        <v>17.399999999999999</v>
      </c>
      <c r="J28" s="100"/>
    </row>
    <row r="29" spans="1:10" s="101" customFormat="1" ht="18.75" customHeight="1">
      <c r="A29" s="298">
        <v>25</v>
      </c>
      <c r="B29" s="298" t="s">
        <v>435</v>
      </c>
      <c r="C29" s="298" t="s">
        <v>436</v>
      </c>
      <c r="D29" s="298">
        <v>121</v>
      </c>
      <c r="E29" s="298">
        <v>71.92</v>
      </c>
      <c r="F29" s="298" t="s">
        <v>429</v>
      </c>
      <c r="G29" s="298">
        <v>26.4</v>
      </c>
      <c r="H29" s="298">
        <v>15.7</v>
      </c>
      <c r="I29" s="298">
        <v>2</v>
      </c>
      <c r="J29" s="100"/>
    </row>
    <row r="30" spans="1:10" s="101" customFormat="1" ht="18.75" customHeight="1">
      <c r="A30" s="298">
        <v>26</v>
      </c>
      <c r="B30" s="298" t="s">
        <v>437</v>
      </c>
      <c r="C30" s="298" t="s">
        <v>438</v>
      </c>
      <c r="D30" s="298">
        <v>100</v>
      </c>
      <c r="E30" s="298">
        <v>44.68</v>
      </c>
      <c r="F30" s="298" t="s">
        <v>429</v>
      </c>
      <c r="G30" s="298">
        <v>23</v>
      </c>
      <c r="H30" s="298">
        <v>14</v>
      </c>
      <c r="I30" s="298">
        <v>2</v>
      </c>
      <c r="J30" s="100"/>
    </row>
    <row r="31" spans="1:10" s="101" customFormat="1" ht="18.75" customHeight="1">
      <c r="A31" s="298">
        <v>27</v>
      </c>
      <c r="B31" s="298" t="s">
        <v>479</v>
      </c>
      <c r="C31" s="298" t="s">
        <v>480</v>
      </c>
      <c r="D31" s="298">
        <v>71</v>
      </c>
      <c r="E31" s="298">
        <v>20.64</v>
      </c>
      <c r="F31" s="298" t="s">
        <v>429</v>
      </c>
      <c r="G31" s="298">
        <v>16.899999999999999</v>
      </c>
      <c r="H31" s="298">
        <v>5.6</v>
      </c>
      <c r="I31" s="298">
        <v>7</v>
      </c>
      <c r="J31" s="100"/>
    </row>
    <row r="32" spans="1:10" s="101" customFormat="1" ht="18.75" customHeight="1">
      <c r="A32" s="298">
        <v>28</v>
      </c>
      <c r="B32" s="298" t="s">
        <v>481</v>
      </c>
      <c r="C32" s="298" t="s">
        <v>482</v>
      </c>
      <c r="D32" s="298">
        <v>80</v>
      </c>
      <c r="E32" s="298">
        <v>21.21</v>
      </c>
      <c r="F32" s="298" t="s">
        <v>429</v>
      </c>
      <c r="G32" s="298">
        <v>13.8</v>
      </c>
      <c r="H32" s="298">
        <v>-6.3</v>
      </c>
      <c r="I32" s="298">
        <v>10</v>
      </c>
      <c r="J32" s="100"/>
    </row>
    <row r="33" spans="1:10" s="101" customFormat="1" ht="18.75" customHeight="1">
      <c r="A33" s="298">
        <v>29</v>
      </c>
      <c r="B33" s="298" t="s">
        <v>483</v>
      </c>
      <c r="C33" s="298" t="s">
        <v>484</v>
      </c>
      <c r="D33" s="298">
        <v>124</v>
      </c>
      <c r="E33" s="298">
        <v>22.35</v>
      </c>
      <c r="F33" s="298" t="s">
        <v>429</v>
      </c>
      <c r="G33" s="298">
        <v>14.5</v>
      </c>
      <c r="H33" s="298">
        <v>6.5</v>
      </c>
      <c r="I33" s="298">
        <v>4.8</v>
      </c>
      <c r="J33" s="100"/>
    </row>
    <row r="34" spans="1:10" s="101" customFormat="1" ht="18.75" customHeight="1">
      <c r="A34" s="298">
        <v>30</v>
      </c>
      <c r="B34" s="298" t="s">
        <v>485</v>
      </c>
      <c r="C34" s="298" t="s">
        <v>486</v>
      </c>
      <c r="D34" s="298">
        <v>84</v>
      </c>
      <c r="E34" s="298">
        <v>24.71</v>
      </c>
      <c r="F34" s="298" t="s">
        <v>429</v>
      </c>
      <c r="G34" s="298">
        <v>10.7</v>
      </c>
      <c r="H34" s="298">
        <v>8.3000000000000007</v>
      </c>
      <c r="I34" s="298">
        <v>9.5</v>
      </c>
      <c r="J34" s="100"/>
    </row>
    <row r="35" spans="1:10" s="101" customFormat="1" ht="18.75" customHeight="1">
      <c r="A35" s="298">
        <v>31</v>
      </c>
      <c r="B35" s="298" t="s">
        <v>487</v>
      </c>
      <c r="C35" s="298" t="s">
        <v>488</v>
      </c>
      <c r="D35" s="298">
        <v>86</v>
      </c>
      <c r="E35" s="298">
        <v>38.86</v>
      </c>
      <c r="F35" s="298" t="s">
        <v>429</v>
      </c>
      <c r="G35" s="298">
        <v>10.7</v>
      </c>
      <c r="H35" s="298">
        <v>9.3000000000000007</v>
      </c>
      <c r="I35" s="298">
        <v>12.8</v>
      </c>
      <c r="J35" s="100"/>
    </row>
    <row r="36" spans="1:10" s="101" customFormat="1" ht="18.75" customHeight="1">
      <c r="A36" s="298">
        <v>32</v>
      </c>
      <c r="B36" s="298" t="s">
        <v>489</v>
      </c>
      <c r="C36" s="298" t="s">
        <v>490</v>
      </c>
      <c r="D36" s="298">
        <v>22154</v>
      </c>
      <c r="E36" s="298">
        <v>21.2</v>
      </c>
      <c r="F36" s="298" t="s">
        <v>429</v>
      </c>
      <c r="G36" s="298">
        <v>23.4</v>
      </c>
      <c r="H36" s="298">
        <v>19</v>
      </c>
      <c r="I36" s="298">
        <v>7.6</v>
      </c>
      <c r="J36" s="100"/>
    </row>
    <row r="37" spans="1:10" s="101" customFormat="1" ht="18.75" customHeight="1">
      <c r="A37" s="298">
        <v>33</v>
      </c>
      <c r="B37" s="298" t="s">
        <v>491</v>
      </c>
      <c r="C37" s="298" t="s">
        <v>492</v>
      </c>
      <c r="D37" s="298">
        <v>45</v>
      </c>
      <c r="E37" s="298">
        <v>27.36</v>
      </c>
      <c r="F37" s="299">
        <v>35.56</v>
      </c>
      <c r="G37" s="298">
        <v>24.4</v>
      </c>
      <c r="H37" s="298">
        <v>8.9</v>
      </c>
      <c r="I37" s="298">
        <v>11.1</v>
      </c>
      <c r="J37" s="100"/>
    </row>
    <row r="38" spans="1:10" s="101" customFormat="1" ht="18.75" customHeight="1">
      <c r="A38" s="298">
        <v>34</v>
      </c>
      <c r="B38" s="298" t="s">
        <v>493</v>
      </c>
      <c r="C38" s="298" t="s">
        <v>494</v>
      </c>
      <c r="D38" s="298">
        <v>46</v>
      </c>
      <c r="E38" s="298">
        <v>42.26</v>
      </c>
      <c r="F38" s="299">
        <v>202.17</v>
      </c>
      <c r="G38" s="298">
        <v>178.3</v>
      </c>
      <c r="H38" s="298">
        <v>173.9</v>
      </c>
      <c r="I38" s="298">
        <v>163</v>
      </c>
      <c r="J38" s="100"/>
    </row>
    <row r="39" spans="1:10" s="101" customFormat="1" ht="18.75" customHeight="1">
      <c r="A39" s="298">
        <v>35</v>
      </c>
      <c r="B39" s="298" t="s">
        <v>495</v>
      </c>
      <c r="C39" s="298" t="s">
        <v>496</v>
      </c>
      <c r="D39" s="298">
        <v>170</v>
      </c>
      <c r="E39" s="298">
        <v>35.299999999999997</v>
      </c>
      <c r="F39" s="298" t="s">
        <v>429</v>
      </c>
      <c r="G39" s="298">
        <v>0</v>
      </c>
      <c r="H39" s="298">
        <v>11.8</v>
      </c>
      <c r="I39" s="298">
        <v>18.8</v>
      </c>
      <c r="J39" s="100"/>
    </row>
    <row r="40" spans="1:10" s="101" customFormat="1" ht="18.75" customHeight="1">
      <c r="A40" s="298">
        <v>36</v>
      </c>
      <c r="B40" s="298" t="s">
        <v>497</v>
      </c>
      <c r="C40" s="298" t="s">
        <v>498</v>
      </c>
      <c r="D40" s="298">
        <v>142</v>
      </c>
      <c r="E40" s="298">
        <v>20.9</v>
      </c>
      <c r="F40" s="298" t="s">
        <v>429</v>
      </c>
      <c r="G40" s="298">
        <v>2.8</v>
      </c>
      <c r="H40" s="298">
        <v>5.6</v>
      </c>
      <c r="I40" s="298">
        <v>23.9</v>
      </c>
      <c r="J40" s="100"/>
    </row>
    <row r="41" spans="1:10" s="101" customFormat="1" ht="18.75" customHeight="1">
      <c r="A41" s="298">
        <v>37</v>
      </c>
      <c r="B41" s="298" t="s">
        <v>499</v>
      </c>
      <c r="C41" s="298" t="s">
        <v>500</v>
      </c>
      <c r="D41" s="298">
        <v>1510</v>
      </c>
      <c r="E41" s="298">
        <v>21.17</v>
      </c>
      <c r="F41" s="299">
        <v>0</v>
      </c>
      <c r="G41" s="298">
        <v>2.2000000000000002</v>
      </c>
      <c r="H41" s="298">
        <v>-1.1000000000000001</v>
      </c>
      <c r="I41" s="298">
        <v>-31.8</v>
      </c>
      <c r="J41" s="100"/>
    </row>
    <row r="42" spans="1:10" s="101" customFormat="1" ht="18.75" customHeight="1">
      <c r="A42" s="298">
        <v>38</v>
      </c>
      <c r="B42" s="298" t="s">
        <v>501</v>
      </c>
      <c r="C42" s="298" t="s">
        <v>502</v>
      </c>
      <c r="D42" s="298">
        <v>63</v>
      </c>
      <c r="E42" s="298">
        <v>28.29</v>
      </c>
      <c r="F42" s="299">
        <v>60.32</v>
      </c>
      <c r="G42" s="298">
        <v>28.6</v>
      </c>
      <c r="H42" s="298">
        <v>14.3</v>
      </c>
      <c r="I42" s="298">
        <v>0</v>
      </c>
      <c r="J42" s="100"/>
    </row>
    <row r="43" spans="1:10" ht="34.5" customHeight="1">
      <c r="A43" s="405" t="s">
        <v>701</v>
      </c>
      <c r="B43" s="405"/>
      <c r="C43" s="405"/>
      <c r="D43" s="405"/>
      <c r="E43" s="405"/>
      <c r="F43" s="405"/>
      <c r="G43" s="405"/>
      <c r="H43" s="405"/>
      <c r="I43" s="405"/>
    </row>
  </sheetData>
  <mergeCells count="7">
    <mergeCell ref="A1:I1"/>
    <mergeCell ref="A43:I43"/>
    <mergeCell ref="A2:I2"/>
    <mergeCell ref="A3:A4"/>
    <mergeCell ref="B3:B4"/>
    <mergeCell ref="C3:C4"/>
    <mergeCell ref="E3:I3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view="pageBreakPreview" topLeftCell="A19" zoomScaleNormal="100" zoomScaleSheetLayoutView="100" workbookViewId="0">
      <selection activeCell="D35" sqref="D35"/>
    </sheetView>
  </sheetViews>
  <sheetFormatPr defaultRowHeight="15.75"/>
  <cols>
    <col min="1" max="2" width="9.140625" style="102"/>
    <col min="3" max="3" width="16.85546875" style="102" customWidth="1"/>
    <col min="4" max="4" width="16.28515625" style="102" customWidth="1"/>
    <col min="5" max="16384" width="9.140625" style="102"/>
  </cols>
  <sheetData>
    <row r="1" spans="1:10" ht="17.25">
      <c r="A1" s="404" t="s">
        <v>686</v>
      </c>
      <c r="B1" s="404"/>
      <c r="C1" s="404"/>
      <c r="D1" s="404"/>
      <c r="E1" s="404"/>
      <c r="F1" s="404"/>
      <c r="G1" s="404"/>
      <c r="H1" s="404"/>
      <c r="I1" s="404"/>
    </row>
    <row r="2" spans="1:10" ht="25.5" customHeight="1">
      <c r="A2" s="404" t="s">
        <v>688</v>
      </c>
      <c r="B2" s="404"/>
      <c r="C2" s="404"/>
      <c r="D2" s="404"/>
      <c r="E2" s="404"/>
      <c r="F2" s="404"/>
      <c r="G2" s="404"/>
      <c r="H2" s="404"/>
      <c r="I2" s="404"/>
    </row>
    <row r="3" spans="1:10" ht="31.5" customHeight="1">
      <c r="A3" s="411" t="s">
        <v>503</v>
      </c>
      <c r="B3" s="411" t="s">
        <v>420</v>
      </c>
      <c r="C3" s="411" t="s">
        <v>421</v>
      </c>
      <c r="D3" s="99" t="s">
        <v>504</v>
      </c>
      <c r="E3" s="411" t="s">
        <v>440</v>
      </c>
      <c r="F3" s="411"/>
      <c r="G3" s="411"/>
      <c r="H3" s="411"/>
      <c r="I3" s="411"/>
      <c r="J3" s="103"/>
    </row>
    <row r="4" spans="1:10" ht="34.5" customHeight="1">
      <c r="A4" s="411"/>
      <c r="B4" s="411"/>
      <c r="C4" s="411"/>
      <c r="D4" s="99" t="s">
        <v>505</v>
      </c>
      <c r="E4" s="99">
        <v>2017</v>
      </c>
      <c r="F4" s="99">
        <v>2016</v>
      </c>
      <c r="G4" s="99">
        <v>2015</v>
      </c>
      <c r="H4" s="99">
        <v>2014</v>
      </c>
      <c r="I4" s="99">
        <v>2013</v>
      </c>
      <c r="J4" s="103"/>
    </row>
    <row r="5" spans="1:10" s="221" customFormat="1" ht="28.5" customHeight="1">
      <c r="A5" s="217">
        <v>1</v>
      </c>
      <c r="B5" s="217" t="s">
        <v>506</v>
      </c>
      <c r="C5" s="217" t="s">
        <v>507</v>
      </c>
      <c r="D5" s="222">
        <v>440</v>
      </c>
      <c r="E5" s="218">
        <v>-33.619999999999997</v>
      </c>
      <c r="F5" s="217" t="s">
        <v>429</v>
      </c>
      <c r="G5" s="218">
        <v>-9.5</v>
      </c>
      <c r="H5" s="219">
        <v>-2.5</v>
      </c>
      <c r="I5" s="218">
        <v>1.8</v>
      </c>
      <c r="J5" s="220"/>
    </row>
    <row r="6" spans="1:10" s="221" customFormat="1" ht="28.5" customHeight="1">
      <c r="A6" s="217">
        <v>2</v>
      </c>
      <c r="B6" s="217" t="s">
        <v>508</v>
      </c>
      <c r="C6" s="217" t="s">
        <v>509</v>
      </c>
      <c r="D6" s="222">
        <v>1078</v>
      </c>
      <c r="E6" s="218">
        <v>-40.56</v>
      </c>
      <c r="F6" s="217">
        <v>-29.78</v>
      </c>
      <c r="G6" s="218">
        <v>1.6</v>
      </c>
      <c r="H6" s="218">
        <v>-14.8</v>
      </c>
      <c r="I6" s="218">
        <v>-13.6</v>
      </c>
      <c r="J6" s="220"/>
    </row>
    <row r="7" spans="1:10" s="221" customFormat="1" ht="28.5" customHeight="1">
      <c r="A7" s="217">
        <v>3</v>
      </c>
      <c r="B7" s="217" t="s">
        <v>510</v>
      </c>
      <c r="C7" s="217" t="s">
        <v>511</v>
      </c>
      <c r="D7" s="222">
        <v>55</v>
      </c>
      <c r="E7" s="218">
        <v>-31.04</v>
      </c>
      <c r="F7" s="217" t="s">
        <v>429</v>
      </c>
      <c r="G7" s="218">
        <v>-29.1</v>
      </c>
      <c r="H7" s="218">
        <v>-27.3</v>
      </c>
      <c r="I7" s="218">
        <v>0</v>
      </c>
      <c r="J7" s="220"/>
    </row>
    <row r="8" spans="1:10" s="221" customFormat="1" ht="28.5" customHeight="1">
      <c r="A8" s="217">
        <v>4</v>
      </c>
      <c r="B8" s="217" t="s">
        <v>512</v>
      </c>
      <c r="C8" s="217" t="s">
        <v>513</v>
      </c>
      <c r="D8" s="222">
        <v>1273</v>
      </c>
      <c r="E8" s="218">
        <v>-41.75</v>
      </c>
      <c r="F8" s="217" t="s">
        <v>429</v>
      </c>
      <c r="G8" s="218">
        <v>-15.6</v>
      </c>
      <c r="H8" s="218">
        <v>-14.3</v>
      </c>
      <c r="I8" s="218">
        <v>-9.8000000000000007</v>
      </c>
      <c r="J8" s="220"/>
    </row>
    <row r="9" spans="1:10" s="221" customFormat="1" ht="28.5" customHeight="1">
      <c r="A9" s="217">
        <v>5</v>
      </c>
      <c r="B9" s="217" t="s">
        <v>514</v>
      </c>
      <c r="C9" s="217" t="s">
        <v>515</v>
      </c>
      <c r="D9" s="222">
        <v>5831</v>
      </c>
      <c r="E9" s="218">
        <v>-65.739999999999995</v>
      </c>
      <c r="F9" s="217" t="s">
        <v>429</v>
      </c>
      <c r="G9" s="218">
        <v>-19.8</v>
      </c>
      <c r="H9" s="218">
        <v>-18.5</v>
      </c>
      <c r="I9" s="218">
        <v>-13.6</v>
      </c>
      <c r="J9" s="220"/>
    </row>
    <row r="10" spans="1:10" s="221" customFormat="1" ht="28.5" customHeight="1">
      <c r="A10" s="217">
        <v>6</v>
      </c>
      <c r="B10" s="217" t="s">
        <v>516</v>
      </c>
      <c r="C10" s="217" t="s">
        <v>517</v>
      </c>
      <c r="D10" s="222">
        <v>45</v>
      </c>
      <c r="E10" s="218">
        <v>-41.51</v>
      </c>
      <c r="F10" s="217" t="s">
        <v>429</v>
      </c>
      <c r="G10" s="218">
        <v>-6.7</v>
      </c>
      <c r="H10" s="218">
        <v>2.2000000000000002</v>
      </c>
      <c r="I10" s="218">
        <v>11.1</v>
      </c>
      <c r="J10" s="220"/>
    </row>
    <row r="11" spans="1:10" s="221" customFormat="1" ht="28.5" customHeight="1">
      <c r="A11" s="217">
        <v>7</v>
      </c>
      <c r="B11" s="217" t="s">
        <v>518</v>
      </c>
      <c r="C11" s="217" t="s">
        <v>519</v>
      </c>
      <c r="D11" s="222">
        <v>49</v>
      </c>
      <c r="E11" s="218">
        <v>-75.849999999999994</v>
      </c>
      <c r="F11" s="217" t="s">
        <v>429</v>
      </c>
      <c r="G11" s="219" t="s">
        <v>429</v>
      </c>
      <c r="H11" s="219">
        <v>-20.399999999999999</v>
      </c>
      <c r="I11" s="218">
        <v>0</v>
      </c>
      <c r="J11" s="220"/>
    </row>
    <row r="12" spans="1:10" s="221" customFormat="1" ht="28.5" customHeight="1">
      <c r="A12" s="217">
        <v>8</v>
      </c>
      <c r="B12" s="217" t="s">
        <v>520</v>
      </c>
      <c r="C12" s="217" t="s">
        <v>521</v>
      </c>
      <c r="D12" s="222">
        <v>62</v>
      </c>
      <c r="E12" s="218">
        <v>-22.69</v>
      </c>
      <c r="F12" s="217" t="s">
        <v>429</v>
      </c>
      <c r="G12" s="218">
        <v>-16.100000000000001</v>
      </c>
      <c r="H12" s="218">
        <v>-17.7</v>
      </c>
      <c r="I12" s="218">
        <v>0</v>
      </c>
      <c r="J12" s="220"/>
    </row>
    <row r="13" spans="1:10" s="221" customFormat="1" ht="28.5" customHeight="1">
      <c r="A13" s="217">
        <v>9</v>
      </c>
      <c r="B13" s="217" t="s">
        <v>522</v>
      </c>
      <c r="C13" s="217" t="s">
        <v>523</v>
      </c>
      <c r="D13" s="222">
        <v>50</v>
      </c>
      <c r="E13" s="218">
        <v>-31.14</v>
      </c>
      <c r="F13" s="217" t="s">
        <v>429</v>
      </c>
      <c r="G13" s="218">
        <v>-22</v>
      </c>
      <c r="H13" s="218">
        <v>-18</v>
      </c>
      <c r="I13" s="218">
        <v>-16</v>
      </c>
      <c r="J13" s="220"/>
    </row>
    <row r="14" spans="1:10" s="221" customFormat="1" ht="28.5" customHeight="1">
      <c r="A14" s="217">
        <v>10</v>
      </c>
      <c r="B14" s="217" t="s">
        <v>524</v>
      </c>
      <c r="C14" s="217" t="s">
        <v>525</v>
      </c>
      <c r="D14" s="222">
        <v>57</v>
      </c>
      <c r="E14" s="218">
        <v>-25.37</v>
      </c>
      <c r="F14" s="217" t="s">
        <v>429</v>
      </c>
      <c r="G14" s="218">
        <v>-22.8</v>
      </c>
      <c r="H14" s="219" t="s">
        <v>429</v>
      </c>
      <c r="I14" s="218">
        <v>-24.6</v>
      </c>
      <c r="J14" s="220"/>
    </row>
    <row r="15" spans="1:10" s="221" customFormat="1" ht="28.5" customHeight="1">
      <c r="A15" s="217">
        <v>11</v>
      </c>
      <c r="B15" s="217" t="s">
        <v>526</v>
      </c>
      <c r="C15" s="217" t="s">
        <v>527</v>
      </c>
      <c r="D15" s="222">
        <v>64</v>
      </c>
      <c r="E15" s="218">
        <v>-29</v>
      </c>
      <c r="F15" s="217" t="s">
        <v>429</v>
      </c>
      <c r="G15" s="218">
        <v>-20.3</v>
      </c>
      <c r="H15" s="219" t="s">
        <v>429</v>
      </c>
      <c r="I15" s="218">
        <v>-23.4</v>
      </c>
      <c r="J15" s="220"/>
    </row>
    <row r="16" spans="1:10" s="221" customFormat="1" ht="28.5" customHeight="1">
      <c r="A16" s="217">
        <v>12</v>
      </c>
      <c r="B16" s="217" t="s">
        <v>528</v>
      </c>
      <c r="C16" s="217" t="s">
        <v>529</v>
      </c>
      <c r="D16" s="222">
        <v>46</v>
      </c>
      <c r="E16" s="218">
        <v>-26.55</v>
      </c>
      <c r="F16" s="217" t="s">
        <v>429</v>
      </c>
      <c r="G16" s="218">
        <v>-21.7</v>
      </c>
      <c r="H16" s="219" t="s">
        <v>429</v>
      </c>
      <c r="I16" s="218">
        <v>-19.600000000000001</v>
      </c>
      <c r="J16" s="220"/>
    </row>
    <row r="17" spans="1:10" s="221" customFormat="1" ht="28.5" customHeight="1">
      <c r="A17" s="217">
        <v>13</v>
      </c>
      <c r="B17" s="217" t="s">
        <v>530</v>
      </c>
      <c r="C17" s="217" t="s">
        <v>531</v>
      </c>
      <c r="D17" s="222">
        <v>50</v>
      </c>
      <c r="E17" s="218">
        <v>-28.01</v>
      </c>
      <c r="F17" s="217" t="s">
        <v>429</v>
      </c>
      <c r="G17" s="218">
        <v>-16</v>
      </c>
      <c r="H17" s="219" t="s">
        <v>429</v>
      </c>
      <c r="I17" s="218">
        <v>-8</v>
      </c>
      <c r="J17" s="220"/>
    </row>
    <row r="18" spans="1:10" s="221" customFormat="1" ht="28.5" customHeight="1">
      <c r="A18" s="217">
        <v>14</v>
      </c>
      <c r="B18" s="217" t="s">
        <v>532</v>
      </c>
      <c r="C18" s="217" t="s">
        <v>533</v>
      </c>
      <c r="D18" s="222">
        <v>139</v>
      </c>
      <c r="E18" s="218">
        <v>-54.99</v>
      </c>
      <c r="F18" s="217" t="s">
        <v>429</v>
      </c>
      <c r="G18" s="218">
        <v>76.3</v>
      </c>
      <c r="H18" s="218">
        <v>33.799999999999997</v>
      </c>
      <c r="I18" s="218">
        <v>23.3</v>
      </c>
      <c r="J18" s="220"/>
    </row>
    <row r="19" spans="1:10" s="221" customFormat="1" ht="28.5" customHeight="1">
      <c r="A19" s="217">
        <v>15</v>
      </c>
      <c r="B19" s="217" t="s">
        <v>534</v>
      </c>
      <c r="C19" s="217" t="s">
        <v>535</v>
      </c>
      <c r="D19" s="222">
        <v>48</v>
      </c>
      <c r="E19" s="218">
        <v>-33.380000000000003</v>
      </c>
      <c r="F19" s="217" t="s">
        <v>429</v>
      </c>
      <c r="G19" s="218">
        <v>-18.8</v>
      </c>
      <c r="H19" s="218">
        <v>10.4</v>
      </c>
      <c r="I19" s="218">
        <v>2.1</v>
      </c>
      <c r="J19" s="220"/>
    </row>
    <row r="20" spans="1:10" s="221" customFormat="1" ht="28.5" customHeight="1">
      <c r="A20" s="217">
        <v>16</v>
      </c>
      <c r="B20" s="217" t="s">
        <v>536</v>
      </c>
      <c r="C20" s="217" t="s">
        <v>537</v>
      </c>
      <c r="D20" s="222">
        <v>52</v>
      </c>
      <c r="E20" s="218">
        <v>-22.27</v>
      </c>
      <c r="F20" s="217" t="s">
        <v>429</v>
      </c>
      <c r="G20" s="218">
        <v>-15.4</v>
      </c>
      <c r="H20" s="218">
        <v>-32.700000000000003</v>
      </c>
      <c r="I20" s="218">
        <v>-19.2</v>
      </c>
      <c r="J20" s="220"/>
    </row>
    <row r="21" spans="1:10" s="221" customFormat="1" ht="28.5" customHeight="1">
      <c r="A21" s="217">
        <v>17</v>
      </c>
      <c r="B21" s="217" t="s">
        <v>538</v>
      </c>
      <c r="C21" s="217" t="s">
        <v>539</v>
      </c>
      <c r="D21" s="222">
        <v>734</v>
      </c>
      <c r="E21" s="218">
        <v>-40.590000000000003</v>
      </c>
      <c r="F21" s="217">
        <v>-36.51</v>
      </c>
      <c r="G21" s="218">
        <v>21.3</v>
      </c>
      <c r="H21" s="218">
        <v>-42</v>
      </c>
      <c r="I21" s="218">
        <v>-36</v>
      </c>
      <c r="J21" s="220"/>
    </row>
    <row r="22" spans="1:10" s="221" customFormat="1" ht="28.5" customHeight="1">
      <c r="A22" s="217">
        <v>18</v>
      </c>
      <c r="B22" s="217" t="s">
        <v>540</v>
      </c>
      <c r="C22" s="217" t="s">
        <v>541</v>
      </c>
      <c r="D22" s="222">
        <v>54</v>
      </c>
      <c r="E22" s="218">
        <v>-21.84</v>
      </c>
      <c r="F22" s="217">
        <v>-14.81</v>
      </c>
      <c r="G22" s="218">
        <v>3.7</v>
      </c>
      <c r="H22" s="218">
        <v>0</v>
      </c>
      <c r="I22" s="218">
        <v>-9.3000000000000007</v>
      </c>
      <c r="J22" s="220"/>
    </row>
    <row r="23" spans="1:10" s="221" customFormat="1" ht="28.5" customHeight="1">
      <c r="A23" s="217">
        <v>19</v>
      </c>
      <c r="B23" s="217" t="s">
        <v>542</v>
      </c>
      <c r="C23" s="217" t="s">
        <v>543</v>
      </c>
      <c r="D23" s="222">
        <v>55</v>
      </c>
      <c r="E23" s="218">
        <v>-20.41</v>
      </c>
      <c r="F23" s="217" t="s">
        <v>429</v>
      </c>
      <c r="G23" s="218">
        <v>-7.3</v>
      </c>
      <c r="H23" s="218">
        <v>-10.9</v>
      </c>
      <c r="I23" s="218">
        <v>5.5</v>
      </c>
      <c r="J23" s="220"/>
    </row>
    <row r="24" spans="1:10" s="221" customFormat="1" ht="28.5" customHeight="1">
      <c r="A24" s="217">
        <v>20</v>
      </c>
      <c r="B24" s="217" t="s">
        <v>544</v>
      </c>
      <c r="C24" s="217" t="s">
        <v>545</v>
      </c>
      <c r="D24" s="222">
        <v>89</v>
      </c>
      <c r="E24" s="218">
        <v>-20.2</v>
      </c>
      <c r="F24" s="217">
        <v>-32.58</v>
      </c>
      <c r="G24" s="218">
        <v>-15.7</v>
      </c>
      <c r="H24" s="219" t="s">
        <v>429</v>
      </c>
      <c r="I24" s="218">
        <v>-12.4</v>
      </c>
      <c r="J24" s="220"/>
    </row>
    <row r="25" spans="1:10" s="95" customFormat="1" ht="32.25" customHeight="1">
      <c r="A25" s="405" t="s">
        <v>701</v>
      </c>
      <c r="B25" s="405"/>
      <c r="C25" s="405"/>
      <c r="D25" s="405"/>
      <c r="E25" s="405"/>
      <c r="F25" s="405"/>
      <c r="G25" s="405"/>
      <c r="H25" s="405"/>
      <c r="I25" s="405"/>
    </row>
  </sheetData>
  <mergeCells count="7">
    <mergeCell ref="A1:I1"/>
    <mergeCell ref="A2:I2"/>
    <mergeCell ref="A25:I25"/>
    <mergeCell ref="A3:A4"/>
    <mergeCell ref="B3:B4"/>
    <mergeCell ref="C3:C4"/>
    <mergeCell ref="E3:I3"/>
  </mergeCells>
  <pageMargins left="0.7" right="0.7" top="0.75" bottom="0.75" header="0.3" footer="0.3"/>
  <pageSetup scale="9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view="pageBreakPreview" zoomScale="110" zoomScaleNormal="100" zoomScaleSheetLayoutView="110" workbookViewId="0">
      <selection activeCell="AA75" sqref="A75:XFD75"/>
    </sheetView>
  </sheetViews>
  <sheetFormatPr defaultRowHeight="15"/>
  <cols>
    <col min="1" max="1" width="16.7109375" customWidth="1"/>
    <col min="2" max="2" width="48.5703125" customWidth="1"/>
  </cols>
  <sheetData>
    <row r="2" spans="1:2" ht="15.75">
      <c r="A2" s="314" t="s">
        <v>707</v>
      </c>
      <c r="B2" s="313" t="s">
        <v>708</v>
      </c>
    </row>
    <row r="3" spans="1:2" ht="15.75">
      <c r="A3" s="314"/>
      <c r="B3" s="313" t="s">
        <v>709</v>
      </c>
    </row>
    <row r="4" spans="1:2" ht="15.75">
      <c r="A4" s="314"/>
      <c r="B4" s="313" t="s">
        <v>710</v>
      </c>
    </row>
    <row r="5" spans="1:2" ht="15.75">
      <c r="A5" s="314" t="s">
        <v>711</v>
      </c>
      <c r="B5" s="313" t="s">
        <v>712</v>
      </c>
    </row>
    <row r="6" spans="1:2" ht="15.75">
      <c r="A6" s="314" t="s">
        <v>713</v>
      </c>
      <c r="B6" s="313" t="s">
        <v>714</v>
      </c>
    </row>
    <row r="7" spans="1:2" ht="15.75">
      <c r="A7" s="314" t="s">
        <v>715</v>
      </c>
      <c r="B7" s="313" t="s">
        <v>716</v>
      </c>
    </row>
  </sheetData>
  <pageMargins left="0.7" right="0.7" top="0.75" bottom="0.75" header="0.3" footer="0.3"/>
  <pageSetup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view="pageBreakPreview" topLeftCell="A7" zoomScaleNormal="100" zoomScaleSheetLayoutView="100" workbookViewId="0">
      <selection activeCell="AA75" sqref="A75:XFD75"/>
    </sheetView>
  </sheetViews>
  <sheetFormatPr defaultRowHeight="15"/>
  <cols>
    <col min="1" max="1" width="25.140625" style="104" customWidth="1"/>
    <col min="2" max="2" width="15.28515625" style="104" customWidth="1"/>
    <col min="3" max="4" width="10.85546875" style="104" customWidth="1"/>
    <col min="5" max="5" width="13.28515625" style="104" customWidth="1"/>
    <col min="6" max="6" width="13.140625" style="104" customWidth="1"/>
    <col min="7" max="7" width="10.42578125" style="104" customWidth="1"/>
    <col min="8" max="8" width="13.5703125" style="104" customWidth="1"/>
    <col min="9" max="16384" width="9.140625" style="104"/>
  </cols>
  <sheetData>
    <row r="1" spans="1:8" ht="27.75" customHeight="1">
      <c r="A1" s="341" t="s">
        <v>683</v>
      </c>
      <c r="B1" s="341"/>
      <c r="C1" s="341"/>
      <c r="D1" s="341"/>
      <c r="E1" s="341"/>
      <c r="F1" s="341"/>
      <c r="G1" s="341"/>
      <c r="H1" s="341"/>
    </row>
    <row r="2" spans="1:8" s="225" customFormat="1" ht="51.75" customHeight="1">
      <c r="A2" s="300" t="s">
        <v>656</v>
      </c>
      <c r="B2" s="300" t="s">
        <v>657</v>
      </c>
      <c r="C2" s="300" t="s">
        <v>658</v>
      </c>
      <c r="D2" s="300" t="s">
        <v>659</v>
      </c>
      <c r="E2" s="300" t="s">
        <v>660</v>
      </c>
      <c r="F2" s="300" t="s">
        <v>661</v>
      </c>
      <c r="G2" s="300" t="s">
        <v>662</v>
      </c>
      <c r="H2" s="300" t="s">
        <v>663</v>
      </c>
    </row>
    <row r="3" spans="1:8" s="225" customFormat="1" ht="29.25" customHeight="1">
      <c r="A3" s="223" t="s">
        <v>90</v>
      </c>
      <c r="B3" s="224">
        <v>158</v>
      </c>
      <c r="C3" s="224">
        <v>59</v>
      </c>
      <c r="D3" s="224">
        <v>188</v>
      </c>
      <c r="E3" s="224">
        <v>76981</v>
      </c>
      <c r="F3" s="224">
        <v>53532</v>
      </c>
      <c r="G3" s="224">
        <v>48870</v>
      </c>
      <c r="H3" s="224">
        <v>380138</v>
      </c>
    </row>
    <row r="4" spans="1:8" s="225" customFormat="1" ht="29.25" customHeight="1">
      <c r="A4" s="223" t="s">
        <v>43</v>
      </c>
      <c r="B4" s="224">
        <v>480</v>
      </c>
      <c r="C4" s="224">
        <v>73</v>
      </c>
      <c r="D4" s="224">
        <v>813</v>
      </c>
      <c r="E4" s="224">
        <v>114238</v>
      </c>
      <c r="F4" s="224">
        <v>87541</v>
      </c>
      <c r="G4" s="224">
        <v>56279</v>
      </c>
      <c r="H4" s="224">
        <v>605514</v>
      </c>
    </row>
    <row r="5" spans="1:8" s="225" customFormat="1" ht="29.25" customHeight="1">
      <c r="A5" s="223" t="s">
        <v>101</v>
      </c>
      <c r="B5" s="224">
        <v>974</v>
      </c>
      <c r="C5" s="224">
        <v>353</v>
      </c>
      <c r="D5" s="224">
        <v>555</v>
      </c>
      <c r="E5" s="224">
        <v>163427</v>
      </c>
      <c r="F5" s="224">
        <v>161039</v>
      </c>
      <c r="G5" s="224">
        <v>159101</v>
      </c>
      <c r="H5" s="224">
        <v>605428</v>
      </c>
    </row>
    <row r="6" spans="1:8" s="225" customFormat="1" ht="29.25" customHeight="1">
      <c r="A6" s="223" t="s">
        <v>102</v>
      </c>
      <c r="B6" s="224">
        <v>1076</v>
      </c>
      <c r="C6" s="224">
        <v>407</v>
      </c>
      <c r="D6" s="224">
        <v>573</v>
      </c>
      <c r="E6" s="224">
        <v>192697</v>
      </c>
      <c r="F6" s="224">
        <v>185465</v>
      </c>
      <c r="G6" s="224">
        <v>127245</v>
      </c>
      <c r="H6" s="224">
        <v>802912</v>
      </c>
    </row>
    <row r="7" spans="1:8" s="225" customFormat="1" ht="29.25" customHeight="1">
      <c r="A7" s="223" t="s">
        <v>328</v>
      </c>
      <c r="B7" s="224">
        <v>45</v>
      </c>
      <c r="C7" s="224">
        <v>25</v>
      </c>
      <c r="D7" s="224">
        <v>40</v>
      </c>
      <c r="E7" s="224">
        <v>14271</v>
      </c>
      <c r="F7" s="224">
        <v>14248</v>
      </c>
      <c r="G7" s="224">
        <v>10998</v>
      </c>
      <c r="H7" s="224">
        <v>54627</v>
      </c>
    </row>
    <row r="8" spans="1:8" s="225" customFormat="1" ht="29.25" customHeight="1">
      <c r="A8" s="223" t="s">
        <v>73</v>
      </c>
      <c r="B8" s="224">
        <v>590</v>
      </c>
      <c r="C8" s="224">
        <v>187</v>
      </c>
      <c r="D8" s="224">
        <v>222</v>
      </c>
      <c r="E8" s="224">
        <v>118937</v>
      </c>
      <c r="F8" s="224">
        <v>116321</v>
      </c>
      <c r="G8" s="224">
        <v>65459</v>
      </c>
      <c r="H8" s="224">
        <v>610165</v>
      </c>
    </row>
    <row r="9" spans="1:8" s="225" customFormat="1" ht="29.25" customHeight="1">
      <c r="A9" s="223" t="s">
        <v>103</v>
      </c>
      <c r="B9" s="224">
        <v>300</v>
      </c>
      <c r="C9" s="224">
        <v>96</v>
      </c>
      <c r="D9" s="224">
        <v>144</v>
      </c>
      <c r="E9" s="224">
        <v>30713</v>
      </c>
      <c r="F9" s="224">
        <v>28533</v>
      </c>
      <c r="G9" s="224">
        <v>23624</v>
      </c>
      <c r="H9" s="224">
        <v>167429</v>
      </c>
    </row>
    <row r="10" spans="1:8" s="225" customFormat="1" ht="29.25" customHeight="1">
      <c r="A10" s="223" t="s">
        <v>99</v>
      </c>
      <c r="B10" s="224">
        <v>104</v>
      </c>
      <c r="C10" s="224">
        <v>33</v>
      </c>
      <c r="D10" s="224">
        <v>39</v>
      </c>
      <c r="E10" s="224">
        <v>2189</v>
      </c>
      <c r="F10" s="224">
        <v>2147</v>
      </c>
      <c r="G10" s="224">
        <v>489</v>
      </c>
      <c r="H10" s="224">
        <v>10545</v>
      </c>
    </row>
    <row r="11" spans="1:8" s="225" customFormat="1" ht="29.25" customHeight="1">
      <c r="A11" s="223" t="s">
        <v>100</v>
      </c>
      <c r="B11" s="224">
        <v>720</v>
      </c>
      <c r="C11" s="224">
        <v>152</v>
      </c>
      <c r="D11" s="224">
        <v>456</v>
      </c>
      <c r="E11" s="224">
        <v>81492</v>
      </c>
      <c r="F11" s="224">
        <v>74203</v>
      </c>
      <c r="G11" s="224">
        <v>15509</v>
      </c>
      <c r="H11" s="224">
        <v>386259</v>
      </c>
    </row>
    <row r="12" spans="1:8" s="225" customFormat="1" ht="29.25" customHeight="1">
      <c r="A12" s="223" t="s">
        <v>97</v>
      </c>
      <c r="B12" s="224">
        <v>1600</v>
      </c>
      <c r="C12" s="224">
        <v>121</v>
      </c>
      <c r="D12" s="224">
        <v>247</v>
      </c>
      <c r="E12" s="224">
        <v>62231</v>
      </c>
      <c r="F12" s="224">
        <v>59469</v>
      </c>
      <c r="G12" s="224">
        <v>15784</v>
      </c>
      <c r="H12" s="224">
        <v>336181</v>
      </c>
    </row>
    <row r="13" spans="1:8" s="225" customFormat="1" ht="29.25" customHeight="1">
      <c r="A13" s="223" t="s">
        <v>327</v>
      </c>
      <c r="B13" s="224">
        <v>21</v>
      </c>
      <c r="C13" s="224">
        <v>5</v>
      </c>
      <c r="D13" s="224">
        <v>11</v>
      </c>
      <c r="E13" s="224">
        <v>7374</v>
      </c>
      <c r="F13" s="224">
        <v>7181</v>
      </c>
      <c r="G13" s="224">
        <v>333</v>
      </c>
      <c r="H13" s="224">
        <v>40016</v>
      </c>
    </row>
    <row r="14" spans="1:8" s="225" customFormat="1" ht="29.25" customHeight="1">
      <c r="A14" s="226" t="s">
        <v>80</v>
      </c>
      <c r="B14" s="227">
        <f>SUM(B3:B13)</f>
        <v>6068</v>
      </c>
      <c r="C14" s="227">
        <f t="shared" ref="C14:D14" si="0">SUM(C3:C13)</f>
        <v>1511</v>
      </c>
      <c r="D14" s="227">
        <f t="shared" si="0"/>
        <v>3288</v>
      </c>
      <c r="E14" s="227">
        <f>SUM(E3:E13)</f>
        <v>864550</v>
      </c>
      <c r="F14" s="227">
        <f t="shared" ref="F14:H14" si="1">SUM(F3:F13)</f>
        <v>789679</v>
      </c>
      <c r="G14" s="227">
        <f t="shared" si="1"/>
        <v>523691</v>
      </c>
      <c r="H14" s="227">
        <f t="shared" si="1"/>
        <v>3999214</v>
      </c>
    </row>
    <row r="15" spans="1:8" s="225" customFormat="1" ht="29.25" customHeight="1">
      <c r="A15" s="228" t="s">
        <v>664</v>
      </c>
    </row>
    <row r="16" spans="1:8" s="225" customFormat="1" ht="29.25" customHeight="1">
      <c r="A16" s="281" t="s">
        <v>702</v>
      </c>
    </row>
    <row r="39" spans="1:5">
      <c r="A39" s="412" t="s">
        <v>682</v>
      </c>
      <c r="B39" s="412"/>
      <c r="C39" s="412"/>
      <c r="D39" s="412"/>
      <c r="E39" s="412"/>
    </row>
    <row r="41" spans="1:5" ht="60">
      <c r="A41" s="105" t="s">
        <v>325</v>
      </c>
      <c r="B41" s="106" t="s">
        <v>598</v>
      </c>
      <c r="C41" s="106" t="s">
        <v>599</v>
      </c>
      <c r="D41" s="106" t="s">
        <v>600</v>
      </c>
      <c r="E41" s="106" t="s">
        <v>601</v>
      </c>
    </row>
    <row r="42" spans="1:5">
      <c r="A42" s="107" t="s">
        <v>101</v>
      </c>
      <c r="B42" s="108">
        <v>974</v>
      </c>
      <c r="C42" s="109">
        <v>33</v>
      </c>
      <c r="D42" s="108">
        <v>353</v>
      </c>
      <c r="E42" s="110">
        <v>555</v>
      </c>
    </row>
    <row r="43" spans="1:5">
      <c r="A43" s="107" t="s">
        <v>99</v>
      </c>
      <c r="B43" s="111">
        <v>104</v>
      </c>
      <c r="C43" s="109">
        <v>10</v>
      </c>
      <c r="D43" s="111">
        <v>33</v>
      </c>
      <c r="E43" s="110">
        <v>39</v>
      </c>
    </row>
    <row r="44" spans="1:5">
      <c r="A44" s="107" t="s">
        <v>97</v>
      </c>
      <c r="B44" s="111">
        <v>1600</v>
      </c>
      <c r="C44" s="109">
        <v>184</v>
      </c>
      <c r="D44" s="111">
        <v>121</v>
      </c>
      <c r="E44" s="110">
        <v>247</v>
      </c>
    </row>
    <row r="45" spans="1:5">
      <c r="A45" s="107" t="s">
        <v>103</v>
      </c>
      <c r="B45" s="111">
        <v>300</v>
      </c>
      <c r="C45" s="109">
        <v>27</v>
      </c>
      <c r="D45" s="111">
        <v>96</v>
      </c>
      <c r="E45" s="110">
        <v>144</v>
      </c>
    </row>
    <row r="46" spans="1:5">
      <c r="A46" s="107" t="s">
        <v>73</v>
      </c>
      <c r="B46" s="111">
        <v>590</v>
      </c>
      <c r="C46" s="109">
        <v>40</v>
      </c>
      <c r="D46" s="111">
        <v>187</v>
      </c>
      <c r="E46" s="110">
        <v>222</v>
      </c>
    </row>
    <row r="47" spans="1:5">
      <c r="A47" s="107" t="s">
        <v>100</v>
      </c>
      <c r="B47" s="111">
        <v>720</v>
      </c>
      <c r="C47" s="109">
        <v>112</v>
      </c>
      <c r="D47" s="111">
        <v>152</v>
      </c>
      <c r="E47" s="110">
        <v>456</v>
      </c>
    </row>
    <row r="48" spans="1:5">
      <c r="A48" s="107" t="s">
        <v>43</v>
      </c>
      <c r="B48" s="111">
        <v>480</v>
      </c>
      <c r="C48" s="109">
        <v>26</v>
      </c>
      <c r="D48" s="111">
        <v>73</v>
      </c>
      <c r="E48" s="110">
        <v>813</v>
      </c>
    </row>
    <row r="49" spans="1:5">
      <c r="A49" s="107" t="s">
        <v>102</v>
      </c>
      <c r="B49" s="111">
        <v>1076</v>
      </c>
      <c r="C49" s="109">
        <v>41</v>
      </c>
      <c r="D49" s="111">
        <v>407</v>
      </c>
      <c r="E49" s="110">
        <v>573</v>
      </c>
    </row>
    <row r="50" spans="1:5">
      <c r="A50" s="107" t="s">
        <v>90</v>
      </c>
      <c r="B50" s="111">
        <v>158</v>
      </c>
      <c r="C50" s="109">
        <v>17</v>
      </c>
      <c r="D50" s="111">
        <v>59</v>
      </c>
      <c r="E50" s="110">
        <v>188</v>
      </c>
    </row>
    <row r="51" spans="1:5">
      <c r="A51" s="107" t="s">
        <v>602</v>
      </c>
      <c r="B51" s="111">
        <v>1912</v>
      </c>
      <c r="C51" s="109">
        <v>35</v>
      </c>
      <c r="D51" s="111">
        <v>16</v>
      </c>
      <c r="E51" s="110">
        <v>134</v>
      </c>
    </row>
    <row r="52" spans="1:5">
      <c r="A52" s="107" t="s">
        <v>327</v>
      </c>
      <c r="B52" s="111">
        <v>27</v>
      </c>
      <c r="C52" s="109">
        <v>0</v>
      </c>
      <c r="D52" s="111">
        <v>5</v>
      </c>
      <c r="E52" s="110">
        <v>11</v>
      </c>
    </row>
    <row r="53" spans="1:5">
      <c r="A53" s="107" t="s">
        <v>104</v>
      </c>
      <c r="B53" s="111">
        <v>132</v>
      </c>
      <c r="C53" s="109">
        <v>4</v>
      </c>
      <c r="D53" s="111">
        <v>10</v>
      </c>
      <c r="E53" s="110">
        <v>10</v>
      </c>
    </row>
    <row r="54" spans="1:5">
      <c r="A54" s="112" t="s">
        <v>328</v>
      </c>
      <c r="B54" s="113">
        <v>45</v>
      </c>
      <c r="C54" s="114">
        <v>1</v>
      </c>
      <c r="D54" s="113">
        <v>25</v>
      </c>
      <c r="E54" s="115">
        <v>40</v>
      </c>
    </row>
    <row r="55" spans="1:5">
      <c r="A55" s="116" t="s">
        <v>80</v>
      </c>
      <c r="B55" s="117">
        <f>SUM(B42:B54)</f>
        <v>8118</v>
      </c>
      <c r="C55" s="118">
        <f t="shared" ref="C55:E55" si="2">SUM(C42:C54)</f>
        <v>530</v>
      </c>
      <c r="D55" s="117">
        <f t="shared" si="2"/>
        <v>1537</v>
      </c>
      <c r="E55" s="119">
        <f t="shared" si="2"/>
        <v>3432</v>
      </c>
    </row>
    <row r="56" spans="1:5">
      <c r="A56" s="104" t="s">
        <v>603</v>
      </c>
    </row>
    <row r="57" spans="1:5">
      <c r="A57" s="104" t="s">
        <v>655</v>
      </c>
    </row>
  </sheetData>
  <mergeCells count="2">
    <mergeCell ref="A39:E39"/>
    <mergeCell ref="A1:H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view="pageBreakPreview" topLeftCell="A25" zoomScaleNormal="100" zoomScaleSheetLayoutView="100" workbookViewId="0">
      <selection activeCell="B13" sqref="B13"/>
    </sheetView>
  </sheetViews>
  <sheetFormatPr defaultRowHeight="15"/>
  <cols>
    <col min="1" max="1" width="6.85546875" style="16" customWidth="1"/>
    <col min="2" max="2" width="38.42578125" style="231" customWidth="1"/>
    <col min="3" max="3" width="10.5703125" style="16" customWidth="1"/>
    <col min="4" max="4" width="8.140625" style="17" customWidth="1"/>
    <col min="5" max="5" width="35.42578125" style="231" customWidth="1"/>
    <col min="6" max="16384" width="9.140625" style="16"/>
  </cols>
  <sheetData>
    <row r="1" spans="1:10" ht="17.25">
      <c r="A1" s="415" t="s">
        <v>690</v>
      </c>
      <c r="B1" s="415"/>
      <c r="C1" s="415"/>
      <c r="D1" s="415"/>
      <c r="E1" s="415"/>
      <c r="F1" s="415"/>
    </row>
    <row r="2" spans="1:10" ht="26.25" customHeight="1">
      <c r="A2" s="417" t="s">
        <v>689</v>
      </c>
      <c r="B2" s="417"/>
      <c r="C2" s="417"/>
      <c r="D2" s="417"/>
      <c r="E2" s="417"/>
      <c r="F2" s="417"/>
    </row>
    <row r="3" spans="1:10" s="18" customFormat="1">
      <c r="A3" s="430" t="s">
        <v>265</v>
      </c>
      <c r="B3" s="289" t="s">
        <v>104</v>
      </c>
      <c r="C3" s="290"/>
      <c r="D3" s="430" t="s">
        <v>265</v>
      </c>
      <c r="E3" s="418" t="s">
        <v>266</v>
      </c>
      <c r="F3" s="419"/>
    </row>
    <row r="4" spans="1:10" s="18" customFormat="1" ht="17.25">
      <c r="A4" s="431"/>
      <c r="B4" s="229" t="s">
        <v>267</v>
      </c>
      <c r="C4" s="19" t="s">
        <v>268</v>
      </c>
      <c r="D4" s="431"/>
      <c r="E4" s="232" t="s">
        <v>267</v>
      </c>
      <c r="F4" s="20" t="s">
        <v>268</v>
      </c>
    </row>
    <row r="5" spans="1:10" s="236" customFormat="1" ht="19.5" customHeight="1">
      <c r="A5" s="233">
        <v>1</v>
      </c>
      <c r="B5" s="234" t="s">
        <v>269</v>
      </c>
      <c r="C5" s="235">
        <v>107.15</v>
      </c>
      <c r="D5" s="233">
        <v>1</v>
      </c>
      <c r="E5" s="234" t="s">
        <v>270</v>
      </c>
      <c r="F5" s="235">
        <v>7.62</v>
      </c>
    </row>
    <row r="6" spans="1:10" s="236" customFormat="1" ht="19.5" customHeight="1">
      <c r="A6" s="233">
        <v>2</v>
      </c>
      <c r="B6" s="234" t="s">
        <v>271</v>
      </c>
      <c r="C6" s="235">
        <v>135.88</v>
      </c>
      <c r="D6" s="233">
        <v>2</v>
      </c>
      <c r="E6" s="234" t="s">
        <v>272</v>
      </c>
      <c r="F6" s="235">
        <v>90.01</v>
      </c>
    </row>
    <row r="7" spans="1:10" s="236" customFormat="1" ht="19.5" customHeight="1">
      <c r="A7" s="233">
        <v>3</v>
      </c>
      <c r="B7" s="234" t="s">
        <v>273</v>
      </c>
      <c r="C7" s="235">
        <v>0.48</v>
      </c>
      <c r="D7" s="233">
        <v>3</v>
      </c>
      <c r="E7" s="234" t="s">
        <v>274</v>
      </c>
      <c r="F7" s="235">
        <v>13.13</v>
      </c>
    </row>
    <row r="8" spans="1:10" s="236" customFormat="1" ht="19.5" customHeight="1">
      <c r="A8" s="233">
        <v>4</v>
      </c>
      <c r="B8" s="234" t="s">
        <v>275</v>
      </c>
      <c r="C8" s="235">
        <v>1.6</v>
      </c>
      <c r="D8" s="233">
        <v>4</v>
      </c>
      <c r="E8" s="234" t="s">
        <v>276</v>
      </c>
      <c r="F8" s="235">
        <v>3.82</v>
      </c>
      <c r="J8" s="122"/>
    </row>
    <row r="9" spans="1:10" s="236" customFormat="1" ht="19.5" customHeight="1">
      <c r="A9" s="233">
        <v>5</v>
      </c>
      <c r="B9" s="234" t="s">
        <v>277</v>
      </c>
      <c r="C9" s="235">
        <v>9.7799999999999994</v>
      </c>
      <c r="D9" s="233">
        <v>5</v>
      </c>
      <c r="E9" s="234" t="s">
        <v>278</v>
      </c>
      <c r="F9" s="235">
        <v>30.04</v>
      </c>
    </row>
    <row r="10" spans="1:10" s="236" customFormat="1" ht="19.5" customHeight="1">
      <c r="A10" s="233">
        <v>6</v>
      </c>
      <c r="B10" s="234" t="s">
        <v>279</v>
      </c>
      <c r="C10" s="235">
        <v>110.21</v>
      </c>
      <c r="D10" s="233">
        <v>6</v>
      </c>
      <c r="E10" s="234" t="s">
        <v>280</v>
      </c>
      <c r="F10" s="235">
        <v>77.11</v>
      </c>
    </row>
    <row r="11" spans="1:10" s="236" customFormat="1" ht="19.5" customHeight="1">
      <c r="A11" s="233">
        <v>7</v>
      </c>
      <c r="B11" s="234" t="s">
        <v>281</v>
      </c>
      <c r="C11" s="235">
        <v>9.77</v>
      </c>
      <c r="D11" s="233">
        <v>7</v>
      </c>
      <c r="E11" s="234" t="s">
        <v>282</v>
      </c>
      <c r="F11" s="235">
        <v>26.77</v>
      </c>
    </row>
    <row r="12" spans="1:10" s="236" customFormat="1" ht="19.5" customHeight="1">
      <c r="A12" s="233">
        <v>8</v>
      </c>
      <c r="B12" s="234" t="s">
        <v>283</v>
      </c>
      <c r="C12" s="235">
        <v>7.31</v>
      </c>
      <c r="D12" s="233">
        <v>8</v>
      </c>
      <c r="E12" s="234" t="s">
        <v>284</v>
      </c>
      <c r="F12" s="235">
        <v>14.81</v>
      </c>
    </row>
    <row r="13" spans="1:10" s="236" customFormat="1" ht="30">
      <c r="A13" s="233">
        <v>9</v>
      </c>
      <c r="B13" s="234" t="s">
        <v>285</v>
      </c>
      <c r="C13" s="235">
        <v>29.77</v>
      </c>
      <c r="D13" s="233">
        <v>9</v>
      </c>
      <c r="E13" s="234" t="s">
        <v>281</v>
      </c>
      <c r="F13" s="235">
        <v>5.74</v>
      </c>
    </row>
    <row r="14" spans="1:10" s="236" customFormat="1" ht="30">
      <c r="A14" s="233">
        <v>10</v>
      </c>
      <c r="B14" s="234" t="s">
        <v>286</v>
      </c>
      <c r="C14" s="235">
        <v>7.24</v>
      </c>
      <c r="D14" s="233">
        <v>10</v>
      </c>
      <c r="E14" s="234" t="s">
        <v>287</v>
      </c>
      <c r="F14" s="235">
        <v>16.25</v>
      </c>
    </row>
    <row r="15" spans="1:10" s="236" customFormat="1" ht="19.5" customHeight="1">
      <c r="A15" s="233">
        <v>11</v>
      </c>
      <c r="B15" s="234" t="s">
        <v>288</v>
      </c>
      <c r="C15" s="235">
        <v>118</v>
      </c>
      <c r="D15" s="233">
        <v>11</v>
      </c>
      <c r="E15" s="234" t="s">
        <v>289</v>
      </c>
      <c r="F15" s="235">
        <v>5.46</v>
      </c>
    </row>
    <row r="16" spans="1:10" s="236" customFormat="1" ht="19.5" customHeight="1">
      <c r="A16" s="233">
        <v>12</v>
      </c>
      <c r="B16" s="234" t="s">
        <v>290</v>
      </c>
      <c r="C16" s="235">
        <v>57.17</v>
      </c>
      <c r="D16" s="233">
        <v>12</v>
      </c>
      <c r="E16" s="234" t="s">
        <v>291</v>
      </c>
      <c r="F16" s="235">
        <v>1.01</v>
      </c>
    </row>
    <row r="17" spans="1:6" s="236" customFormat="1" ht="19.5" customHeight="1">
      <c r="A17" s="233">
        <v>13</v>
      </c>
      <c r="B17" s="234" t="s">
        <v>292</v>
      </c>
      <c r="C17" s="235">
        <v>4.4800000000000004</v>
      </c>
      <c r="D17" s="233">
        <v>13</v>
      </c>
      <c r="E17" s="234" t="s">
        <v>293</v>
      </c>
      <c r="F17" s="235">
        <v>2.2799999999999998</v>
      </c>
    </row>
    <row r="18" spans="1:6" s="236" customFormat="1" ht="19.5" customHeight="1">
      <c r="A18" s="233">
        <v>14</v>
      </c>
      <c r="B18" s="234" t="s">
        <v>294</v>
      </c>
      <c r="C18" s="235">
        <v>2.4700000000000002</v>
      </c>
      <c r="D18" s="233">
        <v>14</v>
      </c>
      <c r="E18" s="234" t="s">
        <v>295</v>
      </c>
      <c r="F18" s="235">
        <v>2.52</v>
      </c>
    </row>
    <row r="19" spans="1:6" s="236" customFormat="1" ht="19.5" customHeight="1">
      <c r="A19" s="233">
        <v>15</v>
      </c>
      <c r="B19" s="234" t="s">
        <v>296</v>
      </c>
      <c r="C19" s="235">
        <v>3.48</v>
      </c>
      <c r="D19" s="233">
        <v>15</v>
      </c>
      <c r="E19" s="234" t="s">
        <v>297</v>
      </c>
      <c r="F19" s="235">
        <v>0.19</v>
      </c>
    </row>
    <row r="20" spans="1:6" s="236" customFormat="1" ht="19.5" customHeight="1">
      <c r="A20" s="235"/>
      <c r="B20" s="234"/>
      <c r="C20" s="235"/>
      <c r="D20" s="233">
        <v>16</v>
      </c>
      <c r="E20" s="234" t="s">
        <v>298</v>
      </c>
      <c r="F20" s="235">
        <v>3.6</v>
      </c>
    </row>
    <row r="21" spans="1:6" s="236" customFormat="1">
      <c r="A21" s="420" t="s">
        <v>299</v>
      </c>
      <c r="B21" s="421"/>
      <c r="C21" s="237"/>
      <c r="D21" s="420" t="s">
        <v>82</v>
      </c>
      <c r="E21" s="421"/>
      <c r="F21" s="422"/>
    </row>
    <row r="22" spans="1:6" s="23" customFormat="1" ht="17.25">
      <c r="A22" s="21" t="s">
        <v>264</v>
      </c>
      <c r="B22" s="230" t="s">
        <v>267</v>
      </c>
      <c r="C22" s="21" t="s">
        <v>268</v>
      </c>
      <c r="D22" s="22" t="s">
        <v>264</v>
      </c>
      <c r="E22" s="230" t="s">
        <v>267</v>
      </c>
      <c r="F22" s="21" t="s">
        <v>268</v>
      </c>
    </row>
    <row r="23" spans="1:6" s="236" customFormat="1" ht="20.25" customHeight="1">
      <c r="A23" s="233">
        <v>1</v>
      </c>
      <c r="B23" s="234" t="s">
        <v>274</v>
      </c>
      <c r="C23" s="235">
        <v>1.65</v>
      </c>
      <c r="D23" s="233">
        <v>1</v>
      </c>
      <c r="E23" s="234" t="s">
        <v>300</v>
      </c>
      <c r="F23" s="235">
        <v>16.71</v>
      </c>
    </row>
    <row r="24" spans="1:6" s="236" customFormat="1" ht="20.25" customHeight="1">
      <c r="A24" s="233">
        <v>2</v>
      </c>
      <c r="B24" s="234" t="s">
        <v>301</v>
      </c>
      <c r="C24" s="235">
        <v>18.559999999999999</v>
      </c>
      <c r="D24" s="233">
        <v>2</v>
      </c>
      <c r="E24" s="234" t="s">
        <v>302</v>
      </c>
      <c r="F24" s="235">
        <v>49.07</v>
      </c>
    </row>
    <row r="25" spans="1:6" s="236" customFormat="1" ht="20.25" customHeight="1">
      <c r="A25" s="233">
        <v>3</v>
      </c>
      <c r="B25" s="234" t="s">
        <v>303</v>
      </c>
      <c r="C25" s="235">
        <v>34.119999999999997</v>
      </c>
      <c r="D25" s="233">
        <v>3</v>
      </c>
      <c r="E25" s="234" t="s">
        <v>304</v>
      </c>
      <c r="F25" s="235">
        <v>67.23</v>
      </c>
    </row>
    <row r="26" spans="1:6" s="236" customFormat="1" ht="20.25" customHeight="1">
      <c r="A26" s="233">
        <v>4</v>
      </c>
      <c r="B26" s="234" t="s">
        <v>305</v>
      </c>
      <c r="C26" s="235">
        <v>11.16</v>
      </c>
      <c r="D26" s="233">
        <v>4</v>
      </c>
      <c r="E26" s="234" t="s">
        <v>306</v>
      </c>
      <c r="F26" s="235">
        <v>25.52</v>
      </c>
    </row>
    <row r="27" spans="1:6" s="236" customFormat="1" ht="20.25" customHeight="1">
      <c r="A27" s="233">
        <v>5</v>
      </c>
      <c r="B27" s="234" t="s">
        <v>307</v>
      </c>
      <c r="C27" s="235">
        <v>1.01</v>
      </c>
      <c r="D27" s="233">
        <v>5</v>
      </c>
      <c r="E27" s="234" t="s">
        <v>308</v>
      </c>
      <c r="F27" s="235">
        <v>5.74</v>
      </c>
    </row>
    <row r="28" spans="1:6" s="236" customFormat="1" ht="20.25" customHeight="1">
      <c r="A28" s="233">
        <v>6</v>
      </c>
      <c r="B28" s="234" t="s">
        <v>309</v>
      </c>
      <c r="C28" s="235">
        <v>9.15</v>
      </c>
      <c r="D28" s="233">
        <v>6</v>
      </c>
      <c r="E28" s="234" t="s">
        <v>310</v>
      </c>
      <c r="F28" s="235">
        <v>3.12</v>
      </c>
    </row>
    <row r="29" spans="1:6" s="236" customFormat="1" ht="20.25" customHeight="1">
      <c r="A29" s="233">
        <v>7</v>
      </c>
      <c r="B29" s="234" t="s">
        <v>293</v>
      </c>
      <c r="C29" s="235">
        <v>2.4500000000000002</v>
      </c>
      <c r="D29" s="233">
        <v>7</v>
      </c>
      <c r="E29" s="234" t="s">
        <v>311</v>
      </c>
      <c r="F29" s="235">
        <v>5.2</v>
      </c>
    </row>
    <row r="30" spans="1:6" s="236" customFormat="1" ht="20.25" customHeight="1">
      <c r="A30" s="233">
        <v>8</v>
      </c>
      <c r="B30" s="234" t="s">
        <v>298</v>
      </c>
      <c r="C30" s="235">
        <v>3.22</v>
      </c>
      <c r="D30" s="233">
        <v>8</v>
      </c>
      <c r="E30" s="234" t="s">
        <v>305</v>
      </c>
      <c r="F30" s="235">
        <v>0.04</v>
      </c>
    </row>
    <row r="31" spans="1:6" s="236" customFormat="1" ht="20.25" customHeight="1">
      <c r="A31" s="282">
        <v>9</v>
      </c>
      <c r="B31" s="283" t="s">
        <v>312</v>
      </c>
      <c r="C31" s="284">
        <v>0.32</v>
      </c>
      <c r="D31" s="282">
        <v>9</v>
      </c>
      <c r="E31" s="283" t="s">
        <v>293</v>
      </c>
      <c r="F31" s="284">
        <v>0.12</v>
      </c>
    </row>
    <row r="32" spans="1:6" s="236" customFormat="1">
      <c r="A32" s="285" t="s">
        <v>692</v>
      </c>
      <c r="B32" s="286"/>
      <c r="C32" s="287"/>
      <c r="D32" s="288"/>
      <c r="E32" s="286"/>
      <c r="F32" s="287"/>
    </row>
    <row r="33" spans="1:6" ht="7.5" customHeight="1"/>
    <row r="34" spans="1:6" ht="21.75" customHeight="1">
      <c r="B34" s="415" t="s">
        <v>690</v>
      </c>
      <c r="C34" s="415"/>
      <c r="D34" s="415"/>
    </row>
    <row r="35" spans="1:6" ht="23.25" customHeight="1">
      <c r="B35" s="416" t="s">
        <v>691</v>
      </c>
      <c r="C35" s="416"/>
      <c r="D35" s="416"/>
    </row>
    <row r="36" spans="1:6" ht="14.25" customHeight="1">
      <c r="B36" s="24" t="s">
        <v>313</v>
      </c>
      <c r="C36" s="24" t="s">
        <v>314</v>
      </c>
      <c r="D36" s="24" t="s">
        <v>315</v>
      </c>
    </row>
    <row r="37" spans="1:6" s="240" customFormat="1" ht="14.25" customHeight="1">
      <c r="B37" s="238" t="s">
        <v>316</v>
      </c>
      <c r="C37" s="241">
        <v>24</v>
      </c>
      <c r="D37" s="241">
        <v>37</v>
      </c>
      <c r="E37" s="239"/>
    </row>
    <row r="38" spans="1:6" s="240" customFormat="1" ht="14.25" customHeight="1">
      <c r="B38" s="238" t="s">
        <v>317</v>
      </c>
      <c r="C38" s="241">
        <v>17</v>
      </c>
      <c r="D38" s="241">
        <v>29</v>
      </c>
      <c r="E38" s="239"/>
    </row>
    <row r="39" spans="1:6" s="240" customFormat="1" ht="14.25" customHeight="1">
      <c r="B39" s="238" t="s">
        <v>318</v>
      </c>
      <c r="C39" s="241">
        <v>37</v>
      </c>
      <c r="D39" s="241">
        <v>103</v>
      </c>
      <c r="E39" s="239"/>
    </row>
    <row r="40" spans="1:6" s="240" customFormat="1" ht="14.25" customHeight="1">
      <c r="B40" s="238" t="s">
        <v>319</v>
      </c>
      <c r="C40" s="241">
        <v>36</v>
      </c>
      <c r="D40" s="241">
        <v>96</v>
      </c>
      <c r="E40" s="239"/>
    </row>
    <row r="41" spans="1:6" s="240" customFormat="1" ht="14.25" customHeight="1">
      <c r="B41" s="238" t="s">
        <v>320</v>
      </c>
      <c r="C41" s="241">
        <v>19</v>
      </c>
      <c r="D41" s="241">
        <v>21</v>
      </c>
      <c r="E41" s="239"/>
    </row>
    <row r="42" spans="1:6" s="240" customFormat="1" ht="14.25" customHeight="1">
      <c r="B42" s="238" t="s">
        <v>321</v>
      </c>
      <c r="C42" s="241">
        <v>31</v>
      </c>
      <c r="D42" s="241">
        <v>82</v>
      </c>
      <c r="E42" s="239"/>
    </row>
    <row r="43" spans="1:6" s="240" customFormat="1" ht="14.25" customHeight="1">
      <c r="B43" s="238" t="s">
        <v>322</v>
      </c>
      <c r="C43" s="241">
        <v>43</v>
      </c>
      <c r="D43" s="241">
        <v>103</v>
      </c>
      <c r="E43" s="239"/>
    </row>
    <row r="44" spans="1:6" s="240" customFormat="1" ht="14.25" customHeight="1">
      <c r="B44" s="238" t="s">
        <v>323</v>
      </c>
      <c r="C44" s="241">
        <v>37</v>
      </c>
      <c r="D44" s="241">
        <v>199</v>
      </c>
      <c r="E44" s="239"/>
    </row>
    <row r="45" spans="1:6" ht="14.25" customHeight="1">
      <c r="A45" s="413" t="s">
        <v>705</v>
      </c>
      <c r="B45" s="413"/>
      <c r="C45" s="413"/>
      <c r="D45" s="413"/>
      <c r="E45" s="413"/>
      <c r="F45" s="413"/>
    </row>
    <row r="46" spans="1:6" ht="31.5" customHeight="1">
      <c r="A46" s="414" t="s">
        <v>703</v>
      </c>
      <c r="B46" s="414"/>
      <c r="C46" s="414"/>
      <c r="D46" s="414"/>
      <c r="E46" s="414"/>
      <c r="F46" s="414"/>
    </row>
    <row r="47" spans="1:6" ht="33" customHeight="1">
      <c r="A47" s="414" t="s">
        <v>706</v>
      </c>
      <c r="B47" s="414"/>
      <c r="C47" s="414"/>
      <c r="D47" s="414"/>
      <c r="E47" s="414"/>
      <c r="F47" s="414"/>
    </row>
  </sheetData>
  <mergeCells count="12">
    <mergeCell ref="A45:F45"/>
    <mergeCell ref="A46:F46"/>
    <mergeCell ref="A47:F47"/>
    <mergeCell ref="A1:F1"/>
    <mergeCell ref="B34:D34"/>
    <mergeCell ref="B35:D35"/>
    <mergeCell ref="A2:F2"/>
    <mergeCell ref="A3:A4"/>
    <mergeCell ref="D3:D4"/>
    <mergeCell ref="E3:F3"/>
    <mergeCell ref="A21:B21"/>
    <mergeCell ref="D21:F21"/>
  </mergeCells>
  <pageMargins left="0.7" right="0.7" top="0.69" bottom="0.6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2"/>
  <sheetViews>
    <sheetView view="pageBreakPreview" zoomScaleNormal="100" zoomScaleSheetLayoutView="100" workbookViewId="0">
      <selection activeCell="F134" sqref="F134"/>
    </sheetView>
  </sheetViews>
  <sheetFormatPr defaultColWidth="9.140625" defaultRowHeight="24" customHeight="1"/>
  <cols>
    <col min="1" max="1" width="10.7109375" style="3" customWidth="1"/>
    <col min="2" max="10" width="9.140625" style="3"/>
    <col min="11" max="11" width="9.140625" style="132"/>
    <col min="12" max="16" width="9.140625" style="3"/>
    <col min="17" max="17" width="13.140625" style="3" customWidth="1"/>
    <col min="18" max="16384" width="9.140625" style="3"/>
  </cols>
  <sheetData>
    <row r="1" spans="1:23" s="11" customFormat="1" ht="24" customHeight="1">
      <c r="A1" s="341" t="s">
        <v>684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23" s="11" customFormat="1" ht="24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131" t="s">
        <v>665</v>
      </c>
    </row>
    <row r="3" spans="1:23" s="12" customFormat="1" ht="24" customHeight="1">
      <c r="A3" s="339" t="s">
        <v>0</v>
      </c>
      <c r="B3" s="339" t="s">
        <v>1</v>
      </c>
      <c r="C3" s="339"/>
      <c r="D3" s="339" t="s">
        <v>2</v>
      </c>
      <c r="E3" s="339"/>
      <c r="F3" s="339" t="s">
        <v>3</v>
      </c>
      <c r="G3" s="339"/>
      <c r="H3" s="339" t="s">
        <v>4</v>
      </c>
      <c r="I3" s="339"/>
      <c r="J3" s="339" t="s">
        <v>5</v>
      </c>
      <c r="K3" s="339"/>
    </row>
    <row r="4" spans="1:23" s="12" customFormat="1" ht="24" customHeight="1">
      <c r="A4" s="340"/>
      <c r="B4" s="121" t="s">
        <v>6</v>
      </c>
      <c r="C4" s="121" t="s">
        <v>7</v>
      </c>
      <c r="D4" s="121" t="s">
        <v>6</v>
      </c>
      <c r="E4" s="121" t="s">
        <v>7</v>
      </c>
      <c r="F4" s="121" t="s">
        <v>6</v>
      </c>
      <c r="G4" s="121" t="s">
        <v>7</v>
      </c>
      <c r="H4" s="121" t="s">
        <v>6</v>
      </c>
      <c r="I4" s="121" t="s">
        <v>7</v>
      </c>
      <c r="J4" s="121" t="s">
        <v>6</v>
      </c>
      <c r="K4" s="121" t="s">
        <v>7</v>
      </c>
    </row>
    <row r="5" spans="1:23" ht="24" hidden="1" customHeight="1">
      <c r="A5" s="125">
        <v>1901</v>
      </c>
      <c r="B5" s="126">
        <v>20.8809</v>
      </c>
      <c r="C5" s="126">
        <v>30.353891666666701</v>
      </c>
      <c r="D5" s="126">
        <v>15.67065</v>
      </c>
      <c r="E5" s="126">
        <v>25.384049999999998</v>
      </c>
      <c r="F5" s="126">
        <v>22.3068666666667</v>
      </c>
      <c r="G5" s="126">
        <v>33.287300000000002</v>
      </c>
      <c r="H5" s="126">
        <v>24.452124999999999</v>
      </c>
      <c r="I5" s="126">
        <v>31.977550000000001</v>
      </c>
      <c r="J5" s="126">
        <v>18.166799999999999</v>
      </c>
      <c r="K5" s="126">
        <v>28.568833333333298</v>
      </c>
      <c r="Q5" s="127"/>
      <c r="R5" s="127"/>
      <c r="S5" s="127"/>
      <c r="T5" s="127"/>
      <c r="U5" s="127"/>
      <c r="V5" s="127"/>
      <c r="W5" s="127"/>
    </row>
    <row r="6" spans="1:23" ht="24" hidden="1" customHeight="1">
      <c r="A6" s="125">
        <v>1902</v>
      </c>
      <c r="B6" s="126">
        <v>20.796824999999998</v>
      </c>
      <c r="C6" s="126">
        <v>30.448325000000001</v>
      </c>
      <c r="D6" s="126">
        <v>15.14425</v>
      </c>
      <c r="E6" s="126">
        <v>27.251149999999999</v>
      </c>
      <c r="F6" s="126">
        <v>22.707899999999999</v>
      </c>
      <c r="G6" s="126">
        <v>33.419733333333298</v>
      </c>
      <c r="H6" s="126">
        <v>24.407325</v>
      </c>
      <c r="I6" s="126">
        <v>31.737075000000001</v>
      </c>
      <c r="J6" s="126">
        <v>17.840133333333299</v>
      </c>
      <c r="K6" s="126">
        <v>27.890033333333299</v>
      </c>
      <c r="Q6" s="127"/>
      <c r="R6" s="127"/>
      <c r="S6" s="127"/>
      <c r="U6" s="127"/>
      <c r="V6" s="127"/>
      <c r="W6" s="127"/>
    </row>
    <row r="7" spans="1:23" ht="24" hidden="1" customHeight="1">
      <c r="A7" s="125">
        <v>1903</v>
      </c>
      <c r="B7" s="126">
        <v>20.471533333333301</v>
      </c>
      <c r="C7" s="126">
        <v>29.972349999999999</v>
      </c>
      <c r="D7" s="126">
        <v>14.874000000000001</v>
      </c>
      <c r="E7" s="126">
        <v>25.911999999999999</v>
      </c>
      <c r="F7" s="126">
        <v>21.6389666666667</v>
      </c>
      <c r="G7" s="126">
        <v>32.729033333333298</v>
      </c>
      <c r="H7" s="126">
        <v>24.5318</v>
      </c>
      <c r="I7" s="126">
        <v>31.652774999999998</v>
      </c>
      <c r="J7" s="126">
        <v>17.6221</v>
      </c>
      <c r="K7" s="126">
        <v>27.681999999999999</v>
      </c>
      <c r="Q7" s="127"/>
      <c r="R7" s="127"/>
      <c r="S7" s="127"/>
      <c r="U7" s="127"/>
      <c r="V7" s="127"/>
      <c r="W7" s="127"/>
    </row>
    <row r="8" spans="1:23" ht="24" hidden="1" customHeight="1">
      <c r="A8" s="125">
        <v>1904</v>
      </c>
      <c r="B8" s="126">
        <v>20.405533333333299</v>
      </c>
      <c r="C8" s="126">
        <v>29.877500000000001</v>
      </c>
      <c r="D8" s="126">
        <v>14.60205</v>
      </c>
      <c r="E8" s="126">
        <v>25.800750000000001</v>
      </c>
      <c r="F8" s="126">
        <v>22.105033333333299</v>
      </c>
      <c r="G8" s="126">
        <v>32.663933333333297</v>
      </c>
      <c r="H8" s="126">
        <v>23.9956</v>
      </c>
      <c r="I8" s="126">
        <v>31.242249999999999</v>
      </c>
      <c r="J8" s="126">
        <v>17.788266666666701</v>
      </c>
      <c r="K8" s="126">
        <v>27.989233333333299</v>
      </c>
      <c r="Q8" s="127"/>
      <c r="R8" s="127"/>
      <c r="S8" s="127"/>
      <c r="U8" s="127"/>
      <c r="V8" s="127"/>
      <c r="W8" s="127"/>
    </row>
    <row r="9" spans="1:23" ht="24" hidden="1" customHeight="1">
      <c r="A9" s="125">
        <v>1905</v>
      </c>
      <c r="B9" s="126">
        <v>20.3693833333333</v>
      </c>
      <c r="C9" s="126">
        <v>29.746766666666701</v>
      </c>
      <c r="D9" s="126">
        <v>13.596450000000001</v>
      </c>
      <c r="E9" s="126">
        <v>24.001000000000001</v>
      </c>
      <c r="F9" s="126">
        <v>21.323133333333299</v>
      </c>
      <c r="G9" s="126">
        <v>31.747633333333301</v>
      </c>
      <c r="H9" s="126">
        <v>24.6175</v>
      </c>
      <c r="I9" s="126">
        <v>31.9467</v>
      </c>
      <c r="J9" s="126">
        <v>18.266766666666701</v>
      </c>
      <c r="K9" s="126">
        <v>28.643166666666701</v>
      </c>
      <c r="Q9" s="127"/>
      <c r="R9" s="127"/>
      <c r="S9" s="127"/>
      <c r="U9" s="127"/>
      <c r="V9" s="127"/>
      <c r="W9" s="127"/>
    </row>
    <row r="10" spans="1:23" ht="24" hidden="1" customHeight="1">
      <c r="A10" s="125">
        <v>1906</v>
      </c>
      <c r="B10" s="126">
        <v>20.737808333333302</v>
      </c>
      <c r="C10" s="126">
        <v>30.029766666666699</v>
      </c>
      <c r="D10" s="126">
        <v>15.1212</v>
      </c>
      <c r="E10" s="126">
        <v>25.250299999999999</v>
      </c>
      <c r="F10" s="126">
        <v>22.131633333333301</v>
      </c>
      <c r="G10" s="126">
        <v>32.958833333333303</v>
      </c>
      <c r="H10" s="126">
        <v>24.333224999999999</v>
      </c>
      <c r="I10" s="126">
        <v>31.362625000000001</v>
      </c>
      <c r="J10" s="126">
        <v>18.294499999999999</v>
      </c>
      <c r="K10" s="126">
        <v>28.509866666666699</v>
      </c>
      <c r="Q10" s="127"/>
      <c r="R10" s="127"/>
      <c r="S10" s="127"/>
      <c r="U10" s="127"/>
      <c r="V10" s="127"/>
      <c r="W10" s="127"/>
    </row>
    <row r="11" spans="1:23" ht="24" hidden="1" customHeight="1">
      <c r="A11" s="125">
        <v>1907</v>
      </c>
      <c r="B11" s="126">
        <v>20.440141666666701</v>
      </c>
      <c r="C11" s="126">
        <v>30.011008333333301</v>
      </c>
      <c r="D11" s="126">
        <v>15.66775</v>
      </c>
      <c r="E11" s="126">
        <v>26.104399999999998</v>
      </c>
      <c r="F11" s="126">
        <v>21.593066666666701</v>
      </c>
      <c r="G11" s="126">
        <v>31.921199999999999</v>
      </c>
      <c r="H11" s="126">
        <v>24.115575</v>
      </c>
      <c r="I11" s="126">
        <v>31.485700000000001</v>
      </c>
      <c r="J11" s="126">
        <v>17.5682333333333</v>
      </c>
      <c r="K11" s="126">
        <v>28.738966666666698</v>
      </c>
      <c r="Q11" s="127"/>
      <c r="R11" s="127"/>
      <c r="S11" s="127"/>
      <c r="U11" s="127"/>
      <c r="V11" s="127"/>
      <c r="W11" s="127"/>
    </row>
    <row r="12" spans="1:23" ht="24" hidden="1" customHeight="1">
      <c r="A12" s="125">
        <v>1908</v>
      </c>
      <c r="B12" s="126">
        <v>20.257716666666699</v>
      </c>
      <c r="C12" s="126">
        <v>30.110475000000001</v>
      </c>
      <c r="D12" s="126">
        <v>14.7783</v>
      </c>
      <c r="E12" s="126">
        <v>26.184650000000001</v>
      </c>
      <c r="F12" s="126">
        <v>22.087066666666701</v>
      </c>
      <c r="G12" s="126">
        <v>33.216700000000003</v>
      </c>
      <c r="H12" s="126">
        <v>24.127324999999999</v>
      </c>
      <c r="I12" s="126">
        <v>31.232875</v>
      </c>
      <c r="J12" s="126">
        <v>16.9218333333333</v>
      </c>
      <c r="K12" s="126">
        <v>28.124933333333299</v>
      </c>
      <c r="Q12" s="127"/>
      <c r="R12" s="127"/>
      <c r="S12" s="127"/>
      <c r="U12" s="127"/>
      <c r="V12" s="127"/>
      <c r="W12" s="127"/>
    </row>
    <row r="13" spans="1:23" ht="24" hidden="1" customHeight="1">
      <c r="A13" s="125">
        <v>1909</v>
      </c>
      <c r="B13" s="126">
        <v>20.433733333333301</v>
      </c>
      <c r="C13" s="126">
        <v>29.870108333333299</v>
      </c>
      <c r="D13" s="126">
        <v>14.94285</v>
      </c>
      <c r="E13" s="126">
        <v>25.965199999999999</v>
      </c>
      <c r="F13" s="126">
        <v>21.823399999999999</v>
      </c>
      <c r="G13" s="126">
        <v>32.764600000000002</v>
      </c>
      <c r="H13" s="126">
        <v>23.981874999999999</v>
      </c>
      <c r="I13" s="126">
        <v>30.776575000000001</v>
      </c>
      <c r="J13" s="126">
        <v>17.973800000000001</v>
      </c>
      <c r="K13" s="126">
        <v>28.370266666666701</v>
      </c>
      <c r="Q13" s="127"/>
      <c r="R13" s="127"/>
      <c r="S13" s="127"/>
      <c r="U13" s="127"/>
      <c r="V13" s="127"/>
      <c r="W13" s="127"/>
    </row>
    <row r="14" spans="1:23" ht="24" hidden="1" customHeight="1">
      <c r="A14" s="125">
        <v>1910</v>
      </c>
      <c r="B14" s="126">
        <v>20.212616666666701</v>
      </c>
      <c r="C14" s="126">
        <v>29.829716666666702</v>
      </c>
      <c r="D14" s="126">
        <v>14.819649999999999</v>
      </c>
      <c r="E14" s="126">
        <v>26.376449999999998</v>
      </c>
      <c r="F14" s="126">
        <v>21.7925</v>
      </c>
      <c r="G14" s="126">
        <v>32.9759666666667</v>
      </c>
      <c r="H14" s="126">
        <v>24.034849999999999</v>
      </c>
      <c r="I14" s="126">
        <v>30.948350000000001</v>
      </c>
      <c r="J14" s="126">
        <v>17.131733333333301</v>
      </c>
      <c r="K14" s="126">
        <v>27.494133333333298</v>
      </c>
      <c r="Q14" s="127"/>
      <c r="R14" s="127"/>
      <c r="S14" s="127"/>
      <c r="U14" s="127"/>
      <c r="V14" s="127"/>
      <c r="W14" s="127"/>
    </row>
    <row r="15" spans="1:23" ht="24" customHeight="1">
      <c r="A15" s="335" t="s">
        <v>735</v>
      </c>
      <c r="B15" s="126">
        <f>MIN(B5:B14)</f>
        <v>20.212616666666701</v>
      </c>
      <c r="C15" s="126">
        <f>MAX(C5:C14)</f>
        <v>30.448325000000001</v>
      </c>
      <c r="D15" s="126">
        <f>MIN(D5:D14)</f>
        <v>13.596450000000001</v>
      </c>
      <c r="E15" s="126">
        <f>MAX(E5:E14)</f>
        <v>27.251149999999999</v>
      </c>
      <c r="F15" s="126">
        <f>MIN(F5:F14)</f>
        <v>21.323133333333299</v>
      </c>
      <c r="G15" s="126">
        <f>MAX(G5:G14)</f>
        <v>33.419733333333298</v>
      </c>
      <c r="H15" s="126">
        <f>MIN(H5:H14)</f>
        <v>23.981874999999999</v>
      </c>
      <c r="I15" s="126">
        <f>MAX(I5:I14)</f>
        <v>31.977550000000001</v>
      </c>
      <c r="J15" s="126">
        <f>MIN(J5:J14)</f>
        <v>16.9218333333333</v>
      </c>
      <c r="K15" s="126">
        <f>MAX(K5:K14)</f>
        <v>28.738966666666698</v>
      </c>
      <c r="Q15" s="127"/>
      <c r="R15" s="127"/>
      <c r="S15" s="127"/>
      <c r="U15" s="127"/>
      <c r="V15" s="127"/>
      <c r="W15" s="127"/>
    </row>
    <row r="16" spans="1:23" ht="24" hidden="1" customHeight="1">
      <c r="A16" s="125">
        <v>1911</v>
      </c>
      <c r="B16" s="126">
        <v>20.566424999999999</v>
      </c>
      <c r="C16" s="126">
        <v>29.984666666666701</v>
      </c>
      <c r="D16" s="126">
        <v>15.085100000000001</v>
      </c>
      <c r="E16" s="126">
        <v>26.327000000000002</v>
      </c>
      <c r="F16" s="126">
        <v>21.766366666666698</v>
      </c>
      <c r="G16" s="126">
        <v>32.440733333333299</v>
      </c>
      <c r="H16" s="126">
        <v>24.213899999999999</v>
      </c>
      <c r="I16" s="126">
        <v>31.548625000000001</v>
      </c>
      <c r="J16" s="126">
        <v>18.157399999999999</v>
      </c>
      <c r="K16" s="126">
        <v>27.881766666666699</v>
      </c>
      <c r="Q16" s="127"/>
      <c r="R16" s="127"/>
      <c r="S16" s="127"/>
      <c r="U16" s="127"/>
      <c r="V16" s="127"/>
      <c r="W16" s="127"/>
    </row>
    <row r="17" spans="1:23" ht="24" hidden="1" customHeight="1">
      <c r="A17" s="125">
        <v>1912</v>
      </c>
      <c r="B17" s="126">
        <v>20.576525</v>
      </c>
      <c r="C17" s="126">
        <v>30.254725000000001</v>
      </c>
      <c r="D17" s="126">
        <v>15.8047</v>
      </c>
      <c r="E17" s="126">
        <v>26.710550000000001</v>
      </c>
      <c r="F17" s="126">
        <v>22.041266666666701</v>
      </c>
      <c r="G17" s="126">
        <v>32.9598333333333</v>
      </c>
      <c r="H17" s="126">
        <v>24.196100000000001</v>
      </c>
      <c r="I17" s="126">
        <v>31.716850000000001</v>
      </c>
      <c r="J17" s="126">
        <v>17.466899999999999</v>
      </c>
      <c r="K17" s="126">
        <v>27.962900000000001</v>
      </c>
      <c r="Q17" s="127"/>
      <c r="R17" s="127"/>
      <c r="S17" s="127"/>
      <c r="U17" s="127"/>
      <c r="V17" s="127"/>
      <c r="W17" s="127"/>
    </row>
    <row r="18" spans="1:23" ht="24" hidden="1" customHeight="1">
      <c r="A18" s="125">
        <v>1913</v>
      </c>
      <c r="B18" s="126">
        <v>20.340308333333301</v>
      </c>
      <c r="C18" s="126">
        <v>30.0185833333333</v>
      </c>
      <c r="D18" s="126">
        <v>15.1134</v>
      </c>
      <c r="E18" s="126">
        <v>26.220199999999998</v>
      </c>
      <c r="F18" s="126">
        <v>21.6692</v>
      </c>
      <c r="G18" s="126">
        <v>32.701966666666699</v>
      </c>
      <c r="H18" s="126">
        <v>23.938075000000001</v>
      </c>
      <c r="I18" s="126">
        <v>31.413699999999999</v>
      </c>
      <c r="J18" s="126">
        <v>17.699000000000002</v>
      </c>
      <c r="K18" s="126">
        <v>28.007300000000001</v>
      </c>
      <c r="Q18" s="127"/>
      <c r="R18" s="127"/>
      <c r="S18" s="127"/>
      <c r="U18" s="127"/>
      <c r="V18" s="127"/>
      <c r="W18" s="127"/>
    </row>
    <row r="19" spans="1:23" ht="24" hidden="1" customHeight="1">
      <c r="A19" s="125">
        <v>1914</v>
      </c>
      <c r="B19" s="126">
        <v>20.543766666666698</v>
      </c>
      <c r="C19" s="126">
        <v>30.045275</v>
      </c>
      <c r="D19" s="126">
        <v>15.218</v>
      </c>
      <c r="E19" s="126">
        <v>26.566800000000001</v>
      </c>
      <c r="F19" s="126">
        <v>21.764299999999999</v>
      </c>
      <c r="G19" s="126">
        <v>32.460133333333303</v>
      </c>
      <c r="H19" s="126">
        <v>24.242075</v>
      </c>
      <c r="I19" s="126">
        <v>31.325150000000001</v>
      </c>
      <c r="J19" s="126">
        <v>17.9426666666667</v>
      </c>
      <c r="K19" s="126">
        <v>28.242899999999999</v>
      </c>
      <c r="Q19" s="127"/>
      <c r="R19" s="127"/>
      <c r="S19" s="127"/>
      <c r="U19" s="127"/>
      <c r="V19" s="127"/>
      <c r="W19" s="127"/>
    </row>
    <row r="20" spans="1:23" ht="24" hidden="1" customHeight="1">
      <c r="A20" s="125">
        <v>1915</v>
      </c>
      <c r="B20" s="126">
        <v>20.962616666666701</v>
      </c>
      <c r="C20" s="126">
        <v>30.3064416666667</v>
      </c>
      <c r="D20" s="126">
        <v>15.24095</v>
      </c>
      <c r="E20" s="126">
        <v>25.75365</v>
      </c>
      <c r="F20" s="126">
        <v>22.442766666666699</v>
      </c>
      <c r="G20" s="126">
        <v>32.774066666666698</v>
      </c>
      <c r="H20" s="126">
        <v>24.646450000000002</v>
      </c>
      <c r="I20" s="126">
        <v>32.110500000000002</v>
      </c>
      <c r="J20" s="126">
        <v>18.3851333333333</v>
      </c>
      <c r="K20" s="126">
        <v>28.468599999999999</v>
      </c>
      <c r="Q20" s="127"/>
      <c r="R20" s="127"/>
      <c r="S20" s="127"/>
      <c r="U20" s="127"/>
      <c r="V20" s="127"/>
      <c r="W20" s="127"/>
    </row>
    <row r="21" spans="1:23" ht="24" hidden="1" customHeight="1">
      <c r="A21" s="125">
        <v>1916</v>
      </c>
      <c r="B21" s="126">
        <v>20.564166666666701</v>
      </c>
      <c r="C21" s="126">
        <v>30.015733333333301</v>
      </c>
      <c r="D21" s="126">
        <v>14.8376</v>
      </c>
      <c r="E21" s="126">
        <v>26.381350000000001</v>
      </c>
      <c r="F21" s="126">
        <v>22.411999999999999</v>
      </c>
      <c r="G21" s="126">
        <v>33.6145</v>
      </c>
      <c r="H21" s="126">
        <v>24.154225</v>
      </c>
      <c r="I21" s="126">
        <v>30.970825000000001</v>
      </c>
      <c r="J21" s="126">
        <v>17.747299999999999</v>
      </c>
      <c r="K21" s="126">
        <v>27.5664333333333</v>
      </c>
      <c r="Q21" s="127"/>
      <c r="R21" s="127"/>
      <c r="S21" s="127"/>
      <c r="U21" s="127"/>
      <c r="V21" s="127"/>
      <c r="W21" s="127"/>
    </row>
    <row r="22" spans="1:23" ht="24" hidden="1" customHeight="1">
      <c r="A22" s="125">
        <v>1917</v>
      </c>
      <c r="B22" s="126">
        <v>20.182466666666699</v>
      </c>
      <c r="C22" s="126">
        <v>29.328041666666699</v>
      </c>
      <c r="D22" s="126">
        <v>14.981199999999999</v>
      </c>
      <c r="E22" s="126">
        <v>26.1584</v>
      </c>
      <c r="F22" s="126">
        <v>21.011366666666699</v>
      </c>
      <c r="G22" s="126">
        <v>31.699733333333299</v>
      </c>
      <c r="H22" s="126">
        <v>24.045950000000001</v>
      </c>
      <c r="I22" s="126">
        <v>30.683599999999998</v>
      </c>
      <c r="J22" s="126">
        <v>17.6697666666667</v>
      </c>
      <c r="K22" s="126">
        <v>27.262033333333299</v>
      </c>
      <c r="Q22" s="127"/>
      <c r="R22" s="127"/>
      <c r="S22" s="127"/>
      <c r="U22" s="127"/>
      <c r="V22" s="127"/>
      <c r="W22" s="127"/>
    </row>
    <row r="23" spans="1:23" ht="24" hidden="1" customHeight="1">
      <c r="A23" s="125">
        <v>1918</v>
      </c>
      <c r="B23" s="126">
        <v>20.2339083333333</v>
      </c>
      <c r="C23" s="126">
        <v>30.087016666666699</v>
      </c>
      <c r="D23" s="126">
        <v>14.36955</v>
      </c>
      <c r="E23" s="126">
        <v>25.8842</v>
      </c>
      <c r="F23" s="126">
        <v>21.522099999999998</v>
      </c>
      <c r="G23" s="126">
        <v>32.381033333333299</v>
      </c>
      <c r="H23" s="126">
        <v>24.044675000000002</v>
      </c>
      <c r="I23" s="126">
        <v>31.640599999999999</v>
      </c>
      <c r="J23" s="126">
        <v>17.774266666666701</v>
      </c>
      <c r="K23" s="126">
        <v>28.523433333333301</v>
      </c>
      <c r="Q23" s="127"/>
      <c r="R23" s="127"/>
      <c r="S23" s="127"/>
      <c r="U23" s="127"/>
      <c r="V23" s="127"/>
      <c r="W23" s="127"/>
    </row>
    <row r="24" spans="1:23" ht="24" hidden="1" customHeight="1">
      <c r="A24" s="125">
        <v>1919</v>
      </c>
      <c r="B24" s="126">
        <v>20.6994166666667</v>
      </c>
      <c r="C24" s="126">
        <v>30.025408333333299</v>
      </c>
      <c r="D24" s="126">
        <v>15.666449999999999</v>
      </c>
      <c r="E24" s="126">
        <v>26.0794</v>
      </c>
      <c r="F24" s="126">
        <v>22.007833333333298</v>
      </c>
      <c r="G24" s="126">
        <v>32.983166666666698</v>
      </c>
      <c r="H24" s="126">
        <v>24.236525</v>
      </c>
      <c r="I24" s="126">
        <v>31.272575</v>
      </c>
      <c r="J24" s="126">
        <v>18.030166666666702</v>
      </c>
      <c r="K24" s="126">
        <v>28.035433333333302</v>
      </c>
      <c r="Q24" s="127"/>
      <c r="R24" s="127"/>
      <c r="S24" s="127"/>
      <c r="U24" s="127"/>
      <c r="V24" s="127"/>
      <c r="W24" s="127"/>
    </row>
    <row r="25" spans="1:23" ht="24" hidden="1" customHeight="1">
      <c r="A25" s="125">
        <v>1920</v>
      </c>
      <c r="B25" s="126">
        <v>20.456225</v>
      </c>
      <c r="C25" s="126">
        <v>30.249675</v>
      </c>
      <c r="D25" s="126">
        <v>15.249499999999999</v>
      </c>
      <c r="E25" s="126">
        <v>26.042149999999999</v>
      </c>
      <c r="F25" s="126">
        <v>21.725633333333299</v>
      </c>
      <c r="G25" s="126">
        <v>32.484166666666702</v>
      </c>
      <c r="H25" s="126">
        <v>24.101624999999999</v>
      </c>
      <c r="I25" s="126">
        <v>31.632075</v>
      </c>
      <c r="J25" s="126">
        <v>17.797433333333299</v>
      </c>
      <c r="K25" s="126">
        <v>28.977</v>
      </c>
      <c r="Q25" s="127"/>
      <c r="R25" s="127"/>
      <c r="S25" s="127"/>
      <c r="U25" s="127"/>
      <c r="V25" s="127"/>
      <c r="W25" s="127"/>
    </row>
    <row r="26" spans="1:23" ht="24" customHeight="1">
      <c r="A26" s="335" t="s">
        <v>736</v>
      </c>
      <c r="B26" s="126">
        <f>MIN(B16:B25)</f>
        <v>20.182466666666699</v>
      </c>
      <c r="C26" s="126">
        <f>MAX(C16:C25)</f>
        <v>30.3064416666667</v>
      </c>
      <c r="D26" s="126">
        <f>MIN(D16:D25)</f>
        <v>14.36955</v>
      </c>
      <c r="E26" s="126">
        <f>MAX(E16:E25)</f>
        <v>26.710550000000001</v>
      </c>
      <c r="F26" s="126">
        <f>MIN(F16:F25)</f>
        <v>21.011366666666699</v>
      </c>
      <c r="G26" s="126">
        <f>MAX(G16:G25)</f>
        <v>33.6145</v>
      </c>
      <c r="H26" s="126">
        <f>MIN(H16:H25)</f>
        <v>23.938075000000001</v>
      </c>
      <c r="I26" s="126">
        <f>MAX(I16:I25)</f>
        <v>32.110500000000002</v>
      </c>
      <c r="J26" s="126">
        <f>MIN(J16:J25)</f>
        <v>17.466899999999999</v>
      </c>
      <c r="K26" s="126">
        <f>MAX(K16:K25)</f>
        <v>28.977</v>
      </c>
      <c r="Q26" s="127"/>
      <c r="R26" s="127"/>
      <c r="S26" s="127"/>
      <c r="U26" s="127"/>
      <c r="V26" s="127"/>
      <c r="W26" s="127"/>
    </row>
    <row r="27" spans="1:23" ht="24" hidden="1" customHeight="1">
      <c r="A27" s="125">
        <v>1921</v>
      </c>
      <c r="B27" s="126">
        <v>20.813141666666699</v>
      </c>
      <c r="C27" s="126">
        <v>30.523633333333301</v>
      </c>
      <c r="D27" s="126">
        <v>15.43305</v>
      </c>
      <c r="E27" s="126">
        <v>27.094100000000001</v>
      </c>
      <c r="F27" s="126">
        <v>23.047933333333301</v>
      </c>
      <c r="G27" s="126">
        <v>34.173766666666701</v>
      </c>
      <c r="H27" s="126">
        <v>24.200849999999999</v>
      </c>
      <c r="I27" s="126">
        <v>31.339849999999998</v>
      </c>
      <c r="J27" s="126">
        <v>17.648133333333298</v>
      </c>
      <c r="K27" s="126">
        <v>28.071566666666701</v>
      </c>
      <c r="Q27" s="127"/>
      <c r="R27" s="127"/>
      <c r="S27" s="127"/>
      <c r="U27" s="127"/>
      <c r="V27" s="127"/>
      <c r="W27" s="127"/>
    </row>
    <row r="28" spans="1:23" ht="24" hidden="1" customHeight="1">
      <c r="A28" s="125">
        <v>1922</v>
      </c>
      <c r="B28" s="126">
        <v>20.599866666666699</v>
      </c>
      <c r="C28" s="126">
        <v>30.159424999999999</v>
      </c>
      <c r="D28" s="126">
        <v>15.400600000000001</v>
      </c>
      <c r="E28" s="126">
        <v>26.426200000000001</v>
      </c>
      <c r="F28" s="126">
        <v>22.4281333333333</v>
      </c>
      <c r="G28" s="126">
        <v>33.591299999999997</v>
      </c>
      <c r="H28" s="126">
        <v>24.14265</v>
      </c>
      <c r="I28" s="126">
        <v>31.209125</v>
      </c>
      <c r="J28" s="126">
        <v>17.5140666666667</v>
      </c>
      <c r="K28" s="126">
        <v>27.816766666666702</v>
      </c>
      <c r="Q28" s="127"/>
      <c r="R28" s="127"/>
      <c r="S28" s="127"/>
      <c r="U28" s="127"/>
      <c r="V28" s="127"/>
      <c r="W28" s="127"/>
    </row>
    <row r="29" spans="1:23" ht="24" hidden="1" customHeight="1">
      <c r="A29" s="125">
        <v>1923</v>
      </c>
      <c r="B29" s="126">
        <v>20.587775000000001</v>
      </c>
      <c r="C29" s="126">
        <v>30.134641666666699</v>
      </c>
      <c r="D29" s="126">
        <v>15.010450000000001</v>
      </c>
      <c r="E29" s="126">
        <v>25.776299999999999</v>
      </c>
      <c r="F29" s="126">
        <v>22.136900000000001</v>
      </c>
      <c r="G29" s="126">
        <v>33.076300000000003</v>
      </c>
      <c r="H29" s="126">
        <v>24.290675</v>
      </c>
      <c r="I29" s="126">
        <v>31.628900000000002</v>
      </c>
      <c r="J29" s="126">
        <v>17.819666666666699</v>
      </c>
      <c r="K29" s="126">
        <v>28.106200000000001</v>
      </c>
      <c r="Q29" s="127"/>
      <c r="R29" s="127"/>
      <c r="S29" s="127"/>
      <c r="U29" s="127"/>
      <c r="V29" s="127"/>
      <c r="W29" s="127"/>
    </row>
    <row r="30" spans="1:23" ht="24" hidden="1" customHeight="1">
      <c r="A30" s="125">
        <v>1924</v>
      </c>
      <c r="B30" s="126">
        <v>20.814741666666698</v>
      </c>
      <c r="C30" s="126">
        <v>30.190300000000001</v>
      </c>
      <c r="D30" s="126">
        <v>15.4222</v>
      </c>
      <c r="E30" s="126">
        <v>26.1431</v>
      </c>
      <c r="F30" s="126">
        <v>22.405933333333302</v>
      </c>
      <c r="G30" s="126">
        <v>33.557099999999998</v>
      </c>
      <c r="H30" s="126">
        <v>24.450475000000001</v>
      </c>
      <c r="I30" s="126">
        <v>31.531500000000001</v>
      </c>
      <c r="J30" s="126">
        <v>17.970933333333299</v>
      </c>
      <c r="K30" s="126">
        <v>27.733366666666701</v>
      </c>
      <c r="Q30" s="127"/>
      <c r="R30" s="127"/>
      <c r="S30" s="127"/>
      <c r="U30" s="127"/>
      <c r="V30" s="127"/>
      <c r="W30" s="127"/>
    </row>
    <row r="31" spans="1:23" ht="24" hidden="1" customHeight="1">
      <c r="A31" s="125">
        <v>1925</v>
      </c>
      <c r="B31" s="126">
        <v>20.4526416666667</v>
      </c>
      <c r="C31" s="126">
        <v>29.950141666666699</v>
      </c>
      <c r="D31" s="126">
        <v>14.0853</v>
      </c>
      <c r="E31" s="126">
        <v>25.546800000000001</v>
      </c>
      <c r="F31" s="126">
        <v>22.278466666666699</v>
      </c>
      <c r="G31" s="126">
        <v>33.0871</v>
      </c>
      <c r="H31" s="126">
        <v>24.100549999999998</v>
      </c>
      <c r="I31" s="126">
        <v>31.187325000000001</v>
      </c>
      <c r="J31" s="126">
        <v>18.007833333333298</v>
      </c>
      <c r="K31" s="126">
        <v>28.099166666666701</v>
      </c>
      <c r="Q31" s="127"/>
      <c r="R31" s="127"/>
      <c r="S31" s="127"/>
      <c r="U31" s="127"/>
      <c r="V31" s="127"/>
      <c r="W31" s="127"/>
    </row>
    <row r="32" spans="1:23" ht="24" hidden="1" customHeight="1">
      <c r="A32" s="125">
        <v>1926</v>
      </c>
      <c r="B32" s="126">
        <v>20.6498833333333</v>
      </c>
      <c r="C32" s="126">
        <v>30.095758333333301</v>
      </c>
      <c r="D32" s="126">
        <v>15.85005</v>
      </c>
      <c r="E32" s="126">
        <v>26.724599999999999</v>
      </c>
      <c r="F32" s="126">
        <v>21.784800000000001</v>
      </c>
      <c r="G32" s="126">
        <v>32.105233333333302</v>
      </c>
      <c r="H32" s="126">
        <v>24.619274999999998</v>
      </c>
      <c r="I32" s="126">
        <v>31.76275</v>
      </c>
      <c r="J32" s="126">
        <v>17.422333333333299</v>
      </c>
      <c r="K32" s="126">
        <v>28.111066666666702</v>
      </c>
      <c r="Q32" s="127"/>
      <c r="R32" s="127"/>
      <c r="S32" s="127"/>
      <c r="U32" s="127"/>
      <c r="V32" s="127"/>
      <c r="W32" s="127"/>
    </row>
    <row r="33" spans="1:23" ht="24" hidden="1" customHeight="1">
      <c r="A33" s="125">
        <v>1927</v>
      </c>
      <c r="B33" s="126">
        <v>20.620374999999999</v>
      </c>
      <c r="C33" s="126">
        <v>29.871233333333301</v>
      </c>
      <c r="D33" s="126">
        <v>15.178850000000001</v>
      </c>
      <c r="E33" s="126">
        <v>25.90605</v>
      </c>
      <c r="F33" s="126">
        <v>21.8292</v>
      </c>
      <c r="G33" s="126">
        <v>32.4675333333333</v>
      </c>
      <c r="H33" s="126">
        <v>24.186675000000001</v>
      </c>
      <c r="I33" s="126">
        <v>31.293749999999999</v>
      </c>
      <c r="J33" s="126">
        <v>18.2841666666667</v>
      </c>
      <c r="K33" s="126">
        <v>28.021699999999999</v>
      </c>
      <c r="Q33" s="127"/>
      <c r="R33" s="127"/>
      <c r="S33" s="127"/>
      <c r="U33" s="127"/>
      <c r="V33" s="127"/>
      <c r="W33" s="127"/>
    </row>
    <row r="34" spans="1:23" ht="24" hidden="1" customHeight="1">
      <c r="A34" s="125">
        <v>1928</v>
      </c>
      <c r="B34" s="126">
        <v>20.907250000000001</v>
      </c>
      <c r="C34" s="126">
        <v>30.194216666666701</v>
      </c>
      <c r="D34" s="126">
        <v>15.845599999999999</v>
      </c>
      <c r="E34" s="126">
        <v>26.273949999999999</v>
      </c>
      <c r="F34" s="126">
        <v>22.335166666666701</v>
      </c>
      <c r="G34" s="126">
        <v>33.155366666666701</v>
      </c>
      <c r="H34" s="126">
        <v>24.237950000000001</v>
      </c>
      <c r="I34" s="126">
        <v>31.466875000000002</v>
      </c>
      <c r="J34" s="126">
        <v>18.4128333333333</v>
      </c>
      <c r="K34" s="126">
        <v>28.149699999999999</v>
      </c>
      <c r="Q34" s="127"/>
      <c r="R34" s="127"/>
      <c r="S34" s="127"/>
      <c r="U34" s="127"/>
      <c r="V34" s="127"/>
      <c r="W34" s="127"/>
    </row>
    <row r="35" spans="1:23" ht="24" hidden="1" customHeight="1">
      <c r="A35" s="125">
        <v>1929</v>
      </c>
      <c r="B35" s="126">
        <v>20.717475</v>
      </c>
      <c r="C35" s="126">
        <v>30.076833333333301</v>
      </c>
      <c r="D35" s="126">
        <v>15.137</v>
      </c>
      <c r="E35" s="126">
        <v>25.861799999999999</v>
      </c>
      <c r="F35" s="126">
        <v>22.5757333333333</v>
      </c>
      <c r="G35" s="126">
        <v>33.260399999999997</v>
      </c>
      <c r="H35" s="126">
        <v>24.139074999999998</v>
      </c>
      <c r="I35" s="126">
        <v>31.406025</v>
      </c>
      <c r="J35" s="126">
        <v>18.017399999999999</v>
      </c>
      <c r="K35" s="126">
        <v>27.9310333333333</v>
      </c>
      <c r="Q35" s="127"/>
      <c r="R35" s="127"/>
      <c r="S35" s="127"/>
      <c r="U35" s="127"/>
      <c r="V35" s="127"/>
      <c r="W35" s="127"/>
    </row>
    <row r="36" spans="1:23" ht="24" hidden="1" customHeight="1">
      <c r="A36" s="125">
        <v>1930</v>
      </c>
      <c r="B36" s="126">
        <v>20.5607583333333</v>
      </c>
      <c r="C36" s="126">
        <v>29.998925</v>
      </c>
      <c r="D36" s="126">
        <v>14.848750000000001</v>
      </c>
      <c r="E36" s="126">
        <v>25.82095</v>
      </c>
      <c r="F36" s="126">
        <v>22.139700000000001</v>
      </c>
      <c r="G36" s="126">
        <v>32.701833333333298</v>
      </c>
      <c r="H36" s="126">
        <v>24.090800000000002</v>
      </c>
      <c r="I36" s="126">
        <v>31.363824999999999</v>
      </c>
      <c r="J36" s="126">
        <v>18.083100000000002</v>
      </c>
      <c r="K36" s="126">
        <v>28.261466666666699</v>
      </c>
      <c r="Q36" s="127"/>
      <c r="R36" s="127"/>
      <c r="S36" s="127"/>
      <c r="U36" s="127"/>
      <c r="V36" s="127"/>
      <c r="W36" s="127"/>
    </row>
    <row r="37" spans="1:23" ht="24" customHeight="1">
      <c r="A37" s="335" t="s">
        <v>737</v>
      </c>
      <c r="B37" s="126">
        <f>MIN(B27:B36)</f>
        <v>20.4526416666667</v>
      </c>
      <c r="C37" s="126">
        <f>MAX(C27:C36)</f>
        <v>30.523633333333301</v>
      </c>
      <c r="D37" s="126">
        <f>MIN(D27:D36)</f>
        <v>14.0853</v>
      </c>
      <c r="E37" s="126">
        <f>MAX(E27:E36)</f>
        <v>27.094100000000001</v>
      </c>
      <c r="F37" s="126">
        <f>MIN(F27:F36)</f>
        <v>21.784800000000001</v>
      </c>
      <c r="G37" s="126">
        <f>MAX(G27:G36)</f>
        <v>34.173766666666701</v>
      </c>
      <c r="H37" s="126">
        <f>MIN(H27:H36)</f>
        <v>24.090800000000002</v>
      </c>
      <c r="I37" s="126">
        <f>MAX(I27:I36)</f>
        <v>31.76275</v>
      </c>
      <c r="J37" s="126">
        <f>MIN(J27:J36)</f>
        <v>17.422333333333299</v>
      </c>
      <c r="K37" s="126">
        <f>MAX(K27:K36)</f>
        <v>28.261466666666699</v>
      </c>
      <c r="Q37" s="127"/>
      <c r="R37" s="127"/>
      <c r="S37" s="127"/>
      <c r="U37" s="127"/>
      <c r="V37" s="127"/>
      <c r="W37" s="127"/>
    </row>
    <row r="38" spans="1:23" ht="24" hidden="1" customHeight="1">
      <c r="A38" s="125">
        <v>1931</v>
      </c>
      <c r="B38" s="126">
        <v>21.071733333333299</v>
      </c>
      <c r="C38" s="126">
        <v>30.336808333333298</v>
      </c>
      <c r="D38" s="126">
        <v>15.863149999999999</v>
      </c>
      <c r="E38" s="126">
        <v>26.544650000000001</v>
      </c>
      <c r="F38" s="126">
        <v>22.525833333333299</v>
      </c>
      <c r="G38" s="126">
        <v>33.310499999999998</v>
      </c>
      <c r="H38" s="126">
        <v>24.549675000000001</v>
      </c>
      <c r="I38" s="126">
        <v>31.643650000000001</v>
      </c>
      <c r="J38" s="126">
        <v>18.452766666666701</v>
      </c>
      <c r="K38" s="126">
        <v>28.148766666666699</v>
      </c>
      <c r="Q38" s="127"/>
      <c r="R38" s="127"/>
      <c r="S38" s="127"/>
      <c r="U38" s="127"/>
      <c r="V38" s="127"/>
      <c r="W38" s="127"/>
    </row>
    <row r="39" spans="1:23" ht="24" hidden="1" customHeight="1">
      <c r="A39" s="125">
        <v>1932</v>
      </c>
      <c r="B39" s="126">
        <v>20.719958333333299</v>
      </c>
      <c r="C39" s="126">
        <v>30.299116666666698</v>
      </c>
      <c r="D39" s="126">
        <v>15.14085</v>
      </c>
      <c r="E39" s="126">
        <v>26.586649999999999</v>
      </c>
      <c r="F39" s="126">
        <v>22.161300000000001</v>
      </c>
      <c r="G39" s="126">
        <v>32.8485333333333</v>
      </c>
      <c r="H39" s="126">
        <v>24.372824999999999</v>
      </c>
      <c r="I39" s="126">
        <v>31.552624999999999</v>
      </c>
      <c r="J39" s="126">
        <v>18.1275333333333</v>
      </c>
      <c r="K39" s="126">
        <v>28.553333333333299</v>
      </c>
      <c r="Q39" s="127"/>
      <c r="R39" s="127"/>
      <c r="S39" s="127"/>
      <c r="U39" s="127"/>
      <c r="V39" s="127"/>
      <c r="W39" s="127"/>
    </row>
    <row r="40" spans="1:23" ht="24" hidden="1" customHeight="1">
      <c r="A40" s="125">
        <v>1933</v>
      </c>
      <c r="B40" s="126">
        <v>20.627541666666701</v>
      </c>
      <c r="C40" s="126">
        <v>29.737733333333299</v>
      </c>
      <c r="D40" s="126">
        <v>15.45055</v>
      </c>
      <c r="E40" s="126">
        <v>26.182300000000001</v>
      </c>
      <c r="F40" s="126">
        <v>21.7959</v>
      </c>
      <c r="G40" s="126">
        <v>32.144366666666699</v>
      </c>
      <c r="H40" s="126">
        <v>24.231750000000002</v>
      </c>
      <c r="I40" s="126">
        <v>30.842775</v>
      </c>
      <c r="J40" s="126">
        <v>18.104900000000001</v>
      </c>
      <c r="K40" s="126">
        <v>28.228000000000002</v>
      </c>
      <c r="Q40" s="127"/>
      <c r="R40" s="127"/>
      <c r="S40" s="127"/>
      <c r="U40" s="127"/>
      <c r="V40" s="127"/>
      <c r="W40" s="127"/>
    </row>
    <row r="41" spans="1:23" ht="24" hidden="1" customHeight="1">
      <c r="A41" s="125">
        <v>1934</v>
      </c>
      <c r="B41" s="126">
        <v>20.557966666666701</v>
      </c>
      <c r="C41" s="126">
        <v>30.105225000000001</v>
      </c>
      <c r="D41" s="126">
        <v>15.028449999999999</v>
      </c>
      <c r="E41" s="126">
        <v>26.3063</v>
      </c>
      <c r="F41" s="126">
        <v>22.0680333333333</v>
      </c>
      <c r="G41" s="126">
        <v>32.963266666666698</v>
      </c>
      <c r="H41" s="126">
        <v>24.325749999999999</v>
      </c>
      <c r="I41" s="126">
        <v>31.29495</v>
      </c>
      <c r="J41" s="126">
        <v>17.710533333333299</v>
      </c>
      <c r="K41" s="126">
        <v>28.1935</v>
      </c>
      <c r="Q41" s="127"/>
      <c r="R41" s="127"/>
      <c r="S41" s="127"/>
      <c r="U41" s="127"/>
      <c r="V41" s="127"/>
      <c r="W41" s="127"/>
    </row>
    <row r="42" spans="1:23" ht="24" hidden="1" customHeight="1">
      <c r="A42" s="125">
        <v>1935</v>
      </c>
      <c r="B42" s="126">
        <v>20.5783916666667</v>
      </c>
      <c r="C42" s="126">
        <v>30.094200000000001</v>
      </c>
      <c r="D42" s="126">
        <v>15.361800000000001</v>
      </c>
      <c r="E42" s="126">
        <v>25.874400000000001</v>
      </c>
      <c r="F42" s="126">
        <v>21.9711</v>
      </c>
      <c r="G42" s="126">
        <v>32.951900000000002</v>
      </c>
      <c r="H42" s="126">
        <v>24.147224999999999</v>
      </c>
      <c r="I42" s="126">
        <v>31.253</v>
      </c>
      <c r="J42" s="126">
        <v>17.904966666666699</v>
      </c>
      <c r="K42" s="126">
        <v>28.504633333333299</v>
      </c>
      <c r="Q42" s="127"/>
      <c r="R42" s="127"/>
      <c r="S42" s="127"/>
      <c r="U42" s="127"/>
      <c r="V42" s="127"/>
      <c r="W42" s="127"/>
    </row>
    <row r="43" spans="1:23" ht="24" hidden="1" customHeight="1">
      <c r="A43" s="125">
        <v>1936</v>
      </c>
      <c r="B43" s="126">
        <v>20.865308333333299</v>
      </c>
      <c r="C43" s="126">
        <v>29.939458333333299</v>
      </c>
      <c r="D43" s="126">
        <v>15.4132</v>
      </c>
      <c r="E43" s="126">
        <v>26.130800000000001</v>
      </c>
      <c r="F43" s="126">
        <v>22.411466666666701</v>
      </c>
      <c r="G43" s="126">
        <v>32.847200000000001</v>
      </c>
      <c r="H43" s="126">
        <v>24.134025000000001</v>
      </c>
      <c r="I43" s="126">
        <v>30.958275</v>
      </c>
      <c r="J43" s="126">
        <v>18.595600000000001</v>
      </c>
      <c r="K43" s="126">
        <v>28.212399999999999</v>
      </c>
      <c r="Q43" s="127"/>
      <c r="R43" s="127"/>
      <c r="S43" s="127"/>
      <c r="U43" s="127"/>
      <c r="V43" s="127"/>
      <c r="W43" s="127"/>
    </row>
    <row r="44" spans="1:23" ht="24" hidden="1" customHeight="1">
      <c r="A44" s="125">
        <v>1937</v>
      </c>
      <c r="B44" s="126">
        <v>20.603850000000001</v>
      </c>
      <c r="C44" s="126">
        <v>29.997158333333299</v>
      </c>
      <c r="D44" s="126">
        <v>15.4983</v>
      </c>
      <c r="E44" s="126">
        <v>26.1798</v>
      </c>
      <c r="F44" s="126">
        <v>21.949166666666699</v>
      </c>
      <c r="G44" s="126">
        <v>32.514933333333303</v>
      </c>
      <c r="H44" s="126">
        <v>24.411425000000001</v>
      </c>
      <c r="I44" s="126">
        <v>31.484075000000001</v>
      </c>
      <c r="J44" s="126">
        <v>17.585466666666701</v>
      </c>
      <c r="K44" s="126">
        <v>28.041733333333301</v>
      </c>
      <c r="Q44" s="127"/>
      <c r="R44" s="127"/>
      <c r="S44" s="127"/>
      <c r="U44" s="127"/>
      <c r="V44" s="127"/>
      <c r="W44" s="127"/>
    </row>
    <row r="45" spans="1:23" ht="24" hidden="1" customHeight="1">
      <c r="A45" s="125">
        <v>1938</v>
      </c>
      <c r="B45" s="126">
        <v>20.710425000000001</v>
      </c>
      <c r="C45" s="126">
        <v>30.052050000000001</v>
      </c>
      <c r="D45" s="126">
        <v>15.3819</v>
      </c>
      <c r="E45" s="126">
        <v>25.978249999999999</v>
      </c>
      <c r="F45" s="126">
        <v>22.829599999999999</v>
      </c>
      <c r="G45" s="126">
        <v>33.418533333333301</v>
      </c>
      <c r="H45" s="126">
        <v>24.1615</v>
      </c>
      <c r="I45" s="126">
        <v>30.922025000000001</v>
      </c>
      <c r="J45" s="126">
        <v>17.542166666666699</v>
      </c>
      <c r="K45" s="126">
        <v>28.2414666666667</v>
      </c>
      <c r="Q45" s="127"/>
      <c r="R45" s="127"/>
      <c r="S45" s="127"/>
      <c r="U45" s="127"/>
      <c r="V45" s="127"/>
      <c r="W45" s="127"/>
    </row>
    <row r="46" spans="1:23" ht="24" hidden="1" customHeight="1">
      <c r="A46" s="125">
        <v>1939</v>
      </c>
      <c r="B46" s="126">
        <v>20.553474999999999</v>
      </c>
      <c r="C46" s="126">
        <v>30.175966666666699</v>
      </c>
      <c r="D46" s="126">
        <v>15.45355</v>
      </c>
      <c r="E46" s="126">
        <v>26.623699999999999</v>
      </c>
      <c r="F46" s="126">
        <v>21.722266666666702</v>
      </c>
      <c r="G46" s="126">
        <v>32.607500000000002</v>
      </c>
      <c r="H46" s="126">
        <v>24.218724999999999</v>
      </c>
      <c r="I46" s="126">
        <v>31.369924999999999</v>
      </c>
      <c r="J46" s="126">
        <v>17.8976333333333</v>
      </c>
      <c r="K46" s="126">
        <v>28.520666666666699</v>
      </c>
      <c r="Q46" s="127"/>
      <c r="R46" s="127"/>
      <c r="S46" s="127"/>
      <c r="U46" s="127"/>
      <c r="V46" s="127"/>
      <c r="W46" s="127"/>
    </row>
    <row r="47" spans="1:23" ht="24" hidden="1" customHeight="1">
      <c r="A47" s="125">
        <v>1940</v>
      </c>
      <c r="B47" s="126">
        <v>20.4651</v>
      </c>
      <c r="C47" s="126">
        <v>30.074891666666701</v>
      </c>
      <c r="D47" s="126">
        <v>14.938800000000001</v>
      </c>
      <c r="E47" s="126">
        <v>26.235700000000001</v>
      </c>
      <c r="F47" s="126">
        <v>21.804366666666699</v>
      </c>
      <c r="G47" s="126">
        <v>32.194566666666702</v>
      </c>
      <c r="H47" s="126">
        <v>24.245024999999998</v>
      </c>
      <c r="I47" s="126">
        <v>31.427924999999998</v>
      </c>
      <c r="J47" s="126">
        <v>17.770133333333298</v>
      </c>
      <c r="K47" s="126">
        <v>28.710633333333298</v>
      </c>
      <c r="Q47" s="127"/>
      <c r="R47" s="127"/>
      <c r="S47" s="127"/>
      <c r="U47" s="127"/>
      <c r="V47" s="127"/>
      <c r="W47" s="127"/>
    </row>
    <row r="48" spans="1:23" ht="24" customHeight="1">
      <c r="A48" s="335" t="s">
        <v>738</v>
      </c>
      <c r="B48" s="126">
        <f>MIN(B38:B47)</f>
        <v>20.4651</v>
      </c>
      <c r="C48" s="126">
        <f>MAX(C38:C47)</f>
        <v>30.336808333333298</v>
      </c>
      <c r="D48" s="126">
        <f>MIN(D38:D47)</f>
        <v>14.938800000000001</v>
      </c>
      <c r="E48" s="126">
        <f>MAX(E38:E47)</f>
        <v>26.623699999999999</v>
      </c>
      <c r="F48" s="126">
        <f>MIN(F38:F47)</f>
        <v>21.722266666666702</v>
      </c>
      <c r="G48" s="126">
        <f>MAX(G38:G47)</f>
        <v>33.418533333333301</v>
      </c>
      <c r="H48" s="126">
        <f>MIN(H38:H47)</f>
        <v>24.134025000000001</v>
      </c>
      <c r="I48" s="126">
        <f>MAX(I38:I47)</f>
        <v>31.643650000000001</v>
      </c>
      <c r="J48" s="126">
        <f>MIN(J38:J47)</f>
        <v>17.542166666666699</v>
      </c>
      <c r="K48" s="126">
        <f>MAX(K38:K47)</f>
        <v>28.710633333333298</v>
      </c>
      <c r="Q48" s="127"/>
      <c r="R48" s="127"/>
      <c r="S48" s="127"/>
      <c r="U48" s="127"/>
      <c r="V48" s="127"/>
      <c r="W48" s="127"/>
    </row>
    <row r="49" spans="1:23" ht="24" hidden="1" customHeight="1">
      <c r="A49" s="125">
        <v>1941</v>
      </c>
      <c r="B49" s="126">
        <v>21.056325000000001</v>
      </c>
      <c r="C49" s="126">
        <v>30.697041666666699</v>
      </c>
      <c r="D49" s="126">
        <v>15.397399999999999</v>
      </c>
      <c r="E49" s="126">
        <v>26.464449999999999</v>
      </c>
      <c r="F49" s="126">
        <v>22.954266666666701</v>
      </c>
      <c r="G49" s="126">
        <v>33.738799999999998</v>
      </c>
      <c r="H49" s="126">
        <v>24.506250000000001</v>
      </c>
      <c r="I49" s="126">
        <v>31.72325</v>
      </c>
      <c r="J49" s="126">
        <v>18.331099999999999</v>
      </c>
      <c r="K49" s="126">
        <v>29.108733333333301</v>
      </c>
      <c r="Q49" s="127"/>
      <c r="R49" s="127"/>
      <c r="S49" s="127"/>
      <c r="U49" s="127"/>
      <c r="V49" s="127"/>
      <c r="W49" s="127"/>
    </row>
    <row r="50" spans="1:23" ht="24" hidden="1" customHeight="1">
      <c r="A50" s="125">
        <v>1942</v>
      </c>
      <c r="B50" s="126">
        <v>20.622091666666702</v>
      </c>
      <c r="C50" s="126">
        <v>30.4067583333333</v>
      </c>
      <c r="D50" s="126">
        <v>15.4518</v>
      </c>
      <c r="E50" s="126">
        <v>26.270199999999999</v>
      </c>
      <c r="F50" s="126">
        <v>22.5337666666667</v>
      </c>
      <c r="G50" s="126">
        <v>33.493833333333299</v>
      </c>
      <c r="H50" s="126">
        <v>24.33295</v>
      </c>
      <c r="I50" s="126">
        <v>31.515924999999999</v>
      </c>
      <c r="J50" s="126">
        <v>17.2094666666667</v>
      </c>
      <c r="K50" s="126">
        <v>28.598500000000001</v>
      </c>
      <c r="Q50" s="127"/>
      <c r="R50" s="127"/>
      <c r="S50" s="127"/>
      <c r="U50" s="127"/>
      <c r="V50" s="127"/>
      <c r="W50" s="127"/>
    </row>
    <row r="51" spans="1:23" ht="24" hidden="1" customHeight="1">
      <c r="A51" s="125">
        <v>1943</v>
      </c>
      <c r="B51" s="126">
        <v>20.1436833333333</v>
      </c>
      <c r="C51" s="126">
        <v>30.0881583333333</v>
      </c>
      <c r="D51" s="126">
        <v>14.51455</v>
      </c>
      <c r="E51" s="126">
        <v>25.96265</v>
      </c>
      <c r="F51" s="126">
        <v>21.602033333333299</v>
      </c>
      <c r="G51" s="126">
        <v>32.648633333333301</v>
      </c>
      <c r="H51" s="126">
        <v>24.029724999999999</v>
      </c>
      <c r="I51" s="126">
        <v>31.256775000000001</v>
      </c>
      <c r="J51" s="126">
        <v>17.256699999999999</v>
      </c>
      <c r="K51" s="126">
        <v>28.7198666666667</v>
      </c>
      <c r="Q51" s="127"/>
      <c r="R51" s="127"/>
      <c r="S51" s="127"/>
      <c r="U51" s="127"/>
      <c r="V51" s="127"/>
      <c r="W51" s="127"/>
    </row>
    <row r="52" spans="1:23" ht="24" hidden="1" customHeight="1">
      <c r="A52" s="125">
        <v>1944</v>
      </c>
      <c r="B52" s="126">
        <v>20.249783333333301</v>
      </c>
      <c r="C52" s="126">
        <v>30.102125000000001</v>
      </c>
      <c r="D52" s="126">
        <v>14.464</v>
      </c>
      <c r="E52" s="126">
        <v>25.53745</v>
      </c>
      <c r="F52" s="126">
        <v>21.6627333333333</v>
      </c>
      <c r="G52" s="126">
        <v>32.542666666666697</v>
      </c>
      <c r="H52" s="126">
        <v>24.226075000000002</v>
      </c>
      <c r="I52" s="126">
        <v>31.680050000000001</v>
      </c>
      <c r="J52" s="126">
        <v>17.392299999999999</v>
      </c>
      <c r="K52" s="126">
        <v>28.6008</v>
      </c>
      <c r="Q52" s="127"/>
      <c r="R52" s="127"/>
      <c r="S52" s="127"/>
      <c r="U52" s="127"/>
      <c r="V52" s="127"/>
      <c r="W52" s="127"/>
    </row>
    <row r="53" spans="1:23" ht="24" hidden="1" customHeight="1">
      <c r="A53" s="125">
        <v>1945</v>
      </c>
      <c r="B53" s="126">
        <v>19.879341666666701</v>
      </c>
      <c r="C53" s="126">
        <v>30.100925</v>
      </c>
      <c r="D53" s="126">
        <v>13.52655</v>
      </c>
      <c r="E53" s="126">
        <v>25.583549999999999</v>
      </c>
      <c r="F53" s="126">
        <v>21.5001</v>
      </c>
      <c r="G53" s="126">
        <v>32.989266666666701</v>
      </c>
      <c r="H53" s="126">
        <v>24.348099999999999</v>
      </c>
      <c r="I53" s="126">
        <v>31.773575000000001</v>
      </c>
      <c r="J53" s="126">
        <v>16.535433333333302</v>
      </c>
      <c r="K53" s="126">
        <v>27.993966666666701</v>
      </c>
      <c r="Q53" s="127"/>
      <c r="R53" s="127"/>
      <c r="S53" s="127"/>
      <c r="U53" s="127"/>
      <c r="V53" s="127"/>
      <c r="W53" s="127"/>
    </row>
    <row r="54" spans="1:23" ht="24" hidden="1" customHeight="1">
      <c r="A54" s="125">
        <v>1946</v>
      </c>
      <c r="B54" s="126">
        <v>20.694466666666699</v>
      </c>
      <c r="C54" s="126">
        <v>30.325150000000001</v>
      </c>
      <c r="D54" s="126">
        <v>14.82625</v>
      </c>
      <c r="E54" s="126">
        <v>27.3675</v>
      </c>
      <c r="F54" s="126">
        <v>22.1590666666667</v>
      </c>
      <c r="G54" s="126">
        <v>32.896366666666701</v>
      </c>
      <c r="H54" s="126">
        <v>24.193474999999999</v>
      </c>
      <c r="I54" s="126">
        <v>31.324674999999999</v>
      </c>
      <c r="J54" s="126">
        <v>18.476666666666699</v>
      </c>
      <c r="K54" s="126">
        <v>28.393000000000001</v>
      </c>
      <c r="Q54" s="127"/>
      <c r="R54" s="127"/>
      <c r="S54" s="127"/>
      <c r="U54" s="127"/>
      <c r="V54" s="127"/>
      <c r="W54" s="127"/>
    </row>
    <row r="55" spans="1:23" ht="24" hidden="1" customHeight="1">
      <c r="A55" s="125">
        <v>1947</v>
      </c>
      <c r="B55" s="126">
        <v>20.825983333333301</v>
      </c>
      <c r="C55" s="126">
        <v>30.33785</v>
      </c>
      <c r="D55" s="126">
        <v>15.1174</v>
      </c>
      <c r="E55" s="126">
        <v>26.3903</v>
      </c>
      <c r="F55" s="126">
        <v>22.542899999999999</v>
      </c>
      <c r="G55" s="126">
        <v>33.266233333333297</v>
      </c>
      <c r="H55" s="126">
        <v>24.609950000000001</v>
      </c>
      <c r="I55" s="126">
        <v>31.5535</v>
      </c>
      <c r="J55" s="126">
        <v>17.869499999999999</v>
      </c>
      <c r="K55" s="126">
        <v>28.420300000000001</v>
      </c>
      <c r="Q55" s="127"/>
      <c r="R55" s="127"/>
      <c r="S55" s="127"/>
      <c r="U55" s="127"/>
      <c r="V55" s="127"/>
      <c r="W55" s="127"/>
    </row>
    <row r="56" spans="1:23" ht="24" hidden="1" customHeight="1">
      <c r="A56" s="125">
        <v>1948</v>
      </c>
      <c r="B56" s="126">
        <v>20.897591666666699</v>
      </c>
      <c r="C56" s="126">
        <v>30.1858</v>
      </c>
      <c r="D56" s="126">
        <v>15.68995</v>
      </c>
      <c r="E56" s="126">
        <v>26.14845</v>
      </c>
      <c r="F56" s="126">
        <v>22.3577333333333</v>
      </c>
      <c r="G56" s="126">
        <v>33.122433333333298</v>
      </c>
      <c r="H56" s="126">
        <v>24.415025</v>
      </c>
      <c r="I56" s="126">
        <v>31.478774999999999</v>
      </c>
      <c r="J56" s="126">
        <v>18.2193</v>
      </c>
      <c r="K56" s="126">
        <v>28.2167666666667</v>
      </c>
      <c r="Q56" s="127"/>
      <c r="R56" s="127"/>
      <c r="S56" s="127"/>
      <c r="U56" s="127"/>
      <c r="V56" s="127"/>
      <c r="W56" s="127"/>
    </row>
    <row r="57" spans="1:23" ht="24" hidden="1" customHeight="1">
      <c r="A57" s="125">
        <v>1949</v>
      </c>
      <c r="B57" s="126">
        <v>20.5856833333333</v>
      </c>
      <c r="C57" s="126">
        <v>30.215074999999999</v>
      </c>
      <c r="D57" s="126">
        <v>15.241849999999999</v>
      </c>
      <c r="E57" s="126">
        <v>26.75095</v>
      </c>
      <c r="F57" s="126">
        <v>22.432700000000001</v>
      </c>
      <c r="G57" s="126">
        <v>32.937566666666697</v>
      </c>
      <c r="H57" s="126">
        <v>24.327649999999998</v>
      </c>
      <c r="I57" s="126">
        <v>31.349625</v>
      </c>
      <c r="J57" s="126">
        <v>17.3119333333333</v>
      </c>
      <c r="K57" s="126">
        <v>28.289266666666698</v>
      </c>
      <c r="Q57" s="127"/>
      <c r="R57" s="127"/>
      <c r="S57" s="127"/>
      <c r="U57" s="127"/>
      <c r="V57" s="127"/>
      <c r="W57" s="127"/>
    </row>
    <row r="58" spans="1:23" ht="24" hidden="1" customHeight="1">
      <c r="A58" s="125">
        <v>1950</v>
      </c>
      <c r="B58" s="126">
        <v>20.256516666666698</v>
      </c>
      <c r="C58" s="126">
        <v>29.9481</v>
      </c>
      <c r="D58" s="126">
        <v>14.68455</v>
      </c>
      <c r="E58" s="126">
        <v>26.205549999999999</v>
      </c>
      <c r="F58" s="126">
        <v>21.8305333333333</v>
      </c>
      <c r="G58" s="126">
        <v>32.720433333333297</v>
      </c>
      <c r="H58" s="126">
        <v>24.219175</v>
      </c>
      <c r="I58" s="126">
        <v>31.066775</v>
      </c>
      <c r="J58" s="126">
        <v>17.113600000000002</v>
      </c>
      <c r="K58" s="126">
        <v>28.1792333333333</v>
      </c>
      <c r="Q58" s="127"/>
      <c r="R58" s="127"/>
      <c r="S58" s="127"/>
      <c r="U58" s="127"/>
      <c r="V58" s="127"/>
      <c r="W58" s="127"/>
    </row>
    <row r="59" spans="1:23" ht="24" customHeight="1">
      <c r="A59" s="335" t="s">
        <v>739</v>
      </c>
      <c r="B59" s="126">
        <f>MIN(B49:B58)</f>
        <v>19.879341666666701</v>
      </c>
      <c r="C59" s="126">
        <f>MAX(C49:C58)</f>
        <v>30.697041666666699</v>
      </c>
      <c r="D59" s="126">
        <f>MIN(D49:D58)</f>
        <v>13.52655</v>
      </c>
      <c r="E59" s="126">
        <f>MAX(E49:E58)</f>
        <v>27.3675</v>
      </c>
      <c r="F59" s="126">
        <f>MIN(F49:F58)</f>
        <v>21.5001</v>
      </c>
      <c r="G59" s="126">
        <f>MAX(G49:G58)</f>
        <v>33.738799999999998</v>
      </c>
      <c r="H59" s="126">
        <f>MIN(H49:H58)</f>
        <v>24.029724999999999</v>
      </c>
      <c r="I59" s="126">
        <f>MAX(I49:I58)</f>
        <v>31.773575000000001</v>
      </c>
      <c r="J59" s="126">
        <f>MIN(J49:J58)</f>
        <v>16.535433333333302</v>
      </c>
      <c r="K59" s="126">
        <f>MAX(K49:K58)</f>
        <v>29.108733333333301</v>
      </c>
      <c r="Q59" s="127"/>
      <c r="R59" s="127"/>
      <c r="S59" s="127"/>
      <c r="U59" s="127"/>
      <c r="V59" s="127"/>
      <c r="W59" s="127"/>
    </row>
    <row r="60" spans="1:23" ht="24" hidden="1" customHeight="1">
      <c r="A60" s="125">
        <v>1951</v>
      </c>
      <c r="B60" s="126">
        <v>20.563175000000001</v>
      </c>
      <c r="C60" s="126">
        <v>30.481525000000001</v>
      </c>
      <c r="D60" s="126">
        <v>14.398149999999999</v>
      </c>
      <c r="E60" s="126">
        <v>26.510899999999999</v>
      </c>
      <c r="F60" s="126">
        <v>21.703133333333302</v>
      </c>
      <c r="G60" s="126">
        <v>32.6030333333333</v>
      </c>
      <c r="H60" s="126">
        <v>24.348649999999999</v>
      </c>
      <c r="I60" s="126">
        <v>31.833774999999999</v>
      </c>
      <c r="J60" s="126">
        <v>18.4859333333333</v>
      </c>
      <c r="K60" s="126">
        <v>29.2041</v>
      </c>
      <c r="Q60" s="127"/>
      <c r="R60" s="127"/>
      <c r="S60" s="127"/>
      <c r="U60" s="127"/>
      <c r="V60" s="127"/>
      <c r="W60" s="127"/>
    </row>
    <row r="61" spans="1:23" ht="24" hidden="1" customHeight="1">
      <c r="A61" s="125">
        <v>1952</v>
      </c>
      <c r="B61" s="126">
        <v>20.721900000000002</v>
      </c>
      <c r="C61" s="126">
        <v>30.490175000000001</v>
      </c>
      <c r="D61" s="126">
        <v>15.69285</v>
      </c>
      <c r="E61" s="126">
        <v>27.480499999999999</v>
      </c>
      <c r="F61" s="126">
        <v>22.3220666666667</v>
      </c>
      <c r="G61" s="126">
        <v>32.878599999999999</v>
      </c>
      <c r="H61" s="126">
        <v>24.3599</v>
      </c>
      <c r="I61" s="126">
        <v>31.568075</v>
      </c>
      <c r="J61" s="126">
        <v>17.6237666666667</v>
      </c>
      <c r="K61" s="126">
        <v>28.670999999999999</v>
      </c>
      <c r="Q61" s="127"/>
      <c r="R61" s="127"/>
      <c r="S61" s="127"/>
      <c r="U61" s="127"/>
      <c r="V61" s="127"/>
      <c r="W61" s="127"/>
    </row>
    <row r="62" spans="1:23" ht="24" hidden="1" customHeight="1">
      <c r="A62" s="125">
        <v>1953</v>
      </c>
      <c r="B62" s="126">
        <v>20.907</v>
      </c>
      <c r="C62" s="126">
        <v>30.713141666666701</v>
      </c>
      <c r="D62" s="126">
        <v>15.539</v>
      </c>
      <c r="E62" s="126">
        <v>26.8613</v>
      </c>
      <c r="F62" s="126">
        <v>22.9376</v>
      </c>
      <c r="G62" s="126">
        <v>33.895133333333298</v>
      </c>
      <c r="H62" s="126">
        <v>24.434474999999999</v>
      </c>
      <c r="I62" s="126">
        <v>31.545024999999999</v>
      </c>
      <c r="J62" s="126">
        <v>17.7517666666667</v>
      </c>
      <c r="K62" s="126">
        <v>28.9898666666667</v>
      </c>
      <c r="Q62" s="127"/>
      <c r="R62" s="127"/>
      <c r="S62" s="127"/>
      <c r="U62" s="127"/>
      <c r="V62" s="127"/>
      <c r="W62" s="127"/>
    </row>
    <row r="63" spans="1:23" ht="24" hidden="1" customHeight="1">
      <c r="A63" s="125">
        <v>1954</v>
      </c>
      <c r="B63" s="126">
        <v>20.587258333333299</v>
      </c>
      <c r="C63" s="126">
        <v>30.328216666666702</v>
      </c>
      <c r="D63" s="126">
        <v>15.276400000000001</v>
      </c>
      <c r="E63" s="126">
        <v>26.63945</v>
      </c>
      <c r="F63" s="126">
        <v>22.563166666666699</v>
      </c>
      <c r="G63" s="126">
        <v>33.705599999999997</v>
      </c>
      <c r="H63" s="126">
        <v>24.31915</v>
      </c>
      <c r="I63" s="126">
        <v>31.317450000000001</v>
      </c>
      <c r="J63" s="126">
        <v>17.176066666666699</v>
      </c>
      <c r="K63" s="126">
        <v>28.0910333333333</v>
      </c>
      <c r="Q63" s="127"/>
      <c r="R63" s="127"/>
      <c r="S63" s="127"/>
      <c r="U63" s="127"/>
      <c r="V63" s="127"/>
      <c r="W63" s="127"/>
    </row>
    <row r="64" spans="1:23" ht="24" hidden="1" customHeight="1">
      <c r="A64" s="125">
        <v>1955</v>
      </c>
      <c r="B64" s="126">
        <v>20.449349999999999</v>
      </c>
      <c r="C64" s="126">
        <v>30.031600000000001</v>
      </c>
      <c r="D64" s="126">
        <v>15.27765</v>
      </c>
      <c r="E64" s="126">
        <v>26.755600000000001</v>
      </c>
      <c r="F64" s="126">
        <v>21.834800000000001</v>
      </c>
      <c r="G64" s="126">
        <v>32.869833333333297</v>
      </c>
      <c r="H64" s="126">
        <v>24.201450000000001</v>
      </c>
      <c r="I64" s="126">
        <v>31.129774999999999</v>
      </c>
      <c r="J64" s="126">
        <v>17.508900000000001</v>
      </c>
      <c r="K64" s="126">
        <v>27.913133333333299</v>
      </c>
      <c r="Q64" s="127"/>
      <c r="R64" s="127"/>
      <c r="S64" s="127"/>
      <c r="U64" s="127"/>
      <c r="V64" s="127"/>
      <c r="W64" s="127"/>
    </row>
    <row r="65" spans="1:23" ht="24" hidden="1" customHeight="1">
      <c r="A65" s="125">
        <v>1956</v>
      </c>
      <c r="B65" s="126">
        <v>20.457391666666702</v>
      </c>
      <c r="C65" s="126">
        <v>29.875941666666701</v>
      </c>
      <c r="D65" s="126">
        <v>14.47565</v>
      </c>
      <c r="E65" s="126">
        <v>26.454550000000001</v>
      </c>
      <c r="F65" s="126">
        <v>22.466633333333299</v>
      </c>
      <c r="G65" s="126">
        <v>33.1848666666667</v>
      </c>
      <c r="H65" s="126">
        <v>23.911999999999999</v>
      </c>
      <c r="I65" s="126">
        <v>30.665299999999998</v>
      </c>
      <c r="J65" s="126">
        <v>17.829833333333301</v>
      </c>
      <c r="K65" s="126">
        <v>27.795466666666702</v>
      </c>
      <c r="Q65" s="127"/>
      <c r="R65" s="127"/>
      <c r="S65" s="127"/>
      <c r="U65" s="127"/>
      <c r="V65" s="127"/>
      <c r="W65" s="127"/>
    </row>
    <row r="66" spans="1:23" ht="24" hidden="1" customHeight="1">
      <c r="A66" s="125">
        <v>1957</v>
      </c>
      <c r="B66" s="126">
        <v>20.533308333333299</v>
      </c>
      <c r="C66" s="126">
        <v>30.223216666666701</v>
      </c>
      <c r="D66" s="126">
        <v>14.825200000000001</v>
      </c>
      <c r="E66" s="126">
        <v>25.998149999999999</v>
      </c>
      <c r="F66" s="126">
        <v>21.563166666666699</v>
      </c>
      <c r="G66" s="126">
        <v>32.495066666666702</v>
      </c>
      <c r="H66" s="126">
        <v>24.276949999999999</v>
      </c>
      <c r="I66" s="126">
        <v>31.722899999999999</v>
      </c>
      <c r="J66" s="126">
        <v>18.317333333333298</v>
      </c>
      <c r="K66" s="126">
        <v>28.7685</v>
      </c>
      <c r="Q66" s="127"/>
      <c r="R66" s="127"/>
      <c r="S66" s="127"/>
      <c r="U66" s="127"/>
      <c r="V66" s="127"/>
      <c r="W66" s="127"/>
    </row>
    <row r="67" spans="1:23" ht="24" hidden="1" customHeight="1">
      <c r="A67" s="125">
        <v>1958</v>
      </c>
      <c r="B67" s="126">
        <v>21.177133333333298</v>
      </c>
      <c r="C67" s="126">
        <v>30.724308333333301</v>
      </c>
      <c r="D67" s="126">
        <v>15.777950000000001</v>
      </c>
      <c r="E67" s="126">
        <v>27.4724</v>
      </c>
      <c r="F67" s="126">
        <v>22.650266666666699</v>
      </c>
      <c r="G67" s="126">
        <v>33.619700000000002</v>
      </c>
      <c r="H67" s="126">
        <v>24.655525000000001</v>
      </c>
      <c r="I67" s="126">
        <v>31.841999999999999</v>
      </c>
      <c r="J67" s="126">
        <v>18.665600000000001</v>
      </c>
      <c r="K67" s="126">
        <v>28.506599999999999</v>
      </c>
      <c r="Q67" s="127"/>
      <c r="R67" s="127"/>
      <c r="S67" s="127"/>
      <c r="U67" s="127"/>
      <c r="V67" s="127"/>
      <c r="W67" s="127"/>
    </row>
    <row r="68" spans="1:23" ht="24" hidden="1" customHeight="1">
      <c r="A68" s="125">
        <v>1959</v>
      </c>
      <c r="B68" s="126">
        <v>20.7499</v>
      </c>
      <c r="C68" s="126">
        <v>30.354275000000001</v>
      </c>
      <c r="D68" s="126">
        <v>15.23935</v>
      </c>
      <c r="E68" s="126">
        <v>26.29635</v>
      </c>
      <c r="F68" s="126">
        <v>22.3412333333333</v>
      </c>
      <c r="G68" s="126">
        <v>33.569233333333301</v>
      </c>
      <c r="H68" s="126">
        <v>24.37125</v>
      </c>
      <c r="I68" s="126">
        <v>31.354399999999998</v>
      </c>
      <c r="J68" s="126">
        <v>18.003799999999998</v>
      </c>
      <c r="K68" s="126">
        <v>28.511099999999999</v>
      </c>
      <c r="Q68" s="127"/>
      <c r="R68" s="127"/>
      <c r="S68" s="127"/>
      <c r="U68" s="127"/>
      <c r="V68" s="127"/>
      <c r="W68" s="127"/>
    </row>
    <row r="69" spans="1:23" ht="24" hidden="1" customHeight="1">
      <c r="A69" s="125">
        <v>1960</v>
      </c>
      <c r="B69" s="126">
        <v>20.470050000000001</v>
      </c>
      <c r="C69" s="126">
        <v>30.671008333333301</v>
      </c>
      <c r="D69" s="126">
        <v>15.002800000000001</v>
      </c>
      <c r="E69" s="126">
        <v>27.520250000000001</v>
      </c>
      <c r="F69" s="126">
        <v>21.6621666666667</v>
      </c>
      <c r="G69" s="126">
        <v>33.086266666666702</v>
      </c>
      <c r="H69" s="126">
        <v>24.371775</v>
      </c>
      <c r="I69" s="126">
        <v>31.772024999999999</v>
      </c>
      <c r="J69" s="126">
        <v>17.720466666666699</v>
      </c>
      <c r="K69" s="126">
        <v>28.8882333333333</v>
      </c>
      <c r="Q69" s="127"/>
      <c r="R69" s="127"/>
      <c r="S69" s="127"/>
      <c r="U69" s="127"/>
      <c r="V69" s="127"/>
      <c r="W69" s="127"/>
    </row>
    <row r="70" spans="1:23" ht="24" customHeight="1">
      <c r="A70" s="335" t="s">
        <v>740</v>
      </c>
      <c r="B70" s="126">
        <f>MIN(B60:B69)</f>
        <v>20.449349999999999</v>
      </c>
      <c r="C70" s="126">
        <f>MAX(C60:C69)</f>
        <v>30.724308333333301</v>
      </c>
      <c r="D70" s="126">
        <f>MIN(D60:D69)</f>
        <v>14.398149999999999</v>
      </c>
      <c r="E70" s="126">
        <f>MAX(E60:E69)</f>
        <v>27.520250000000001</v>
      </c>
      <c r="F70" s="126">
        <f>MIN(F60:F69)</f>
        <v>21.563166666666699</v>
      </c>
      <c r="G70" s="126">
        <f>MAX(G60:G69)</f>
        <v>33.895133333333298</v>
      </c>
      <c r="H70" s="126">
        <f>MIN(H60:H69)</f>
        <v>23.911999999999999</v>
      </c>
      <c r="I70" s="126">
        <f>MAX(I60:I69)</f>
        <v>31.841999999999999</v>
      </c>
      <c r="J70" s="126">
        <f>MIN(J60:J69)</f>
        <v>17.176066666666699</v>
      </c>
      <c r="K70" s="126">
        <f>MAX(K60:K69)</f>
        <v>29.2041</v>
      </c>
      <c r="Q70" s="127"/>
      <c r="R70" s="127"/>
      <c r="S70" s="127"/>
      <c r="U70" s="127"/>
      <c r="V70" s="127"/>
      <c r="W70" s="127"/>
    </row>
    <row r="71" spans="1:23" ht="24" hidden="1" customHeight="1">
      <c r="A71" s="125">
        <v>1961</v>
      </c>
      <c r="B71" s="126">
        <v>20.411591666666698</v>
      </c>
      <c r="C71" s="126">
        <v>29.975383333333301</v>
      </c>
      <c r="D71" s="126">
        <v>14.9391</v>
      </c>
      <c r="E71" s="126">
        <v>26.0672</v>
      </c>
      <c r="F71" s="126">
        <v>22.239899999999999</v>
      </c>
      <c r="G71" s="126">
        <v>33.297333333333299</v>
      </c>
      <c r="H71" s="126">
        <v>24.164625000000001</v>
      </c>
      <c r="I71" s="126">
        <v>31.130749999999999</v>
      </c>
      <c r="J71" s="126">
        <v>17.2275666666667</v>
      </c>
      <c r="K71" s="126">
        <v>27.718399999999999</v>
      </c>
      <c r="Q71" s="127"/>
      <c r="R71" s="127"/>
      <c r="S71" s="127"/>
      <c r="U71" s="127"/>
      <c r="V71" s="127"/>
      <c r="W71" s="127"/>
    </row>
    <row r="72" spans="1:23" ht="24" hidden="1" customHeight="1">
      <c r="A72" s="125">
        <v>1962</v>
      </c>
      <c r="B72" s="126">
        <v>20.1907833333333</v>
      </c>
      <c r="C72" s="126">
        <v>30.267600000000002</v>
      </c>
      <c r="D72" s="126">
        <v>14.24835</v>
      </c>
      <c r="E72" s="126">
        <v>26.150749999999999</v>
      </c>
      <c r="F72" s="126">
        <v>21.806799999999999</v>
      </c>
      <c r="G72" s="126">
        <v>33.139366666666703</v>
      </c>
      <c r="H72" s="126">
        <v>24.140675000000002</v>
      </c>
      <c r="I72" s="126">
        <v>31.682400000000001</v>
      </c>
      <c r="J72" s="126">
        <v>17.269866666666701</v>
      </c>
      <c r="K72" s="126">
        <v>28.254000000000001</v>
      </c>
      <c r="Q72" s="127"/>
      <c r="R72" s="127"/>
      <c r="S72" s="127"/>
      <c r="U72" s="127"/>
      <c r="V72" s="127"/>
      <c r="W72" s="127"/>
    </row>
    <row r="73" spans="1:23" ht="24" hidden="1" customHeight="1">
      <c r="A73" s="125">
        <v>1963</v>
      </c>
      <c r="B73" s="126">
        <v>20.486274999999999</v>
      </c>
      <c r="C73" s="126">
        <v>30.4259083333333</v>
      </c>
      <c r="D73" s="126">
        <v>14.511200000000001</v>
      </c>
      <c r="E73" s="126">
        <v>27.13625</v>
      </c>
      <c r="F73" s="126">
        <v>21.644366666666699</v>
      </c>
      <c r="G73" s="126">
        <v>32.7503666666667</v>
      </c>
      <c r="H73" s="126">
        <v>24.175000000000001</v>
      </c>
      <c r="I73" s="126">
        <v>31.711400000000001</v>
      </c>
      <c r="J73" s="126">
        <v>18.393266666666701</v>
      </c>
      <c r="K73" s="126">
        <v>28.580566666666702</v>
      </c>
      <c r="Q73" s="127"/>
      <c r="R73" s="127"/>
      <c r="S73" s="127"/>
      <c r="U73" s="127"/>
      <c r="V73" s="127"/>
      <c r="W73" s="127"/>
    </row>
    <row r="74" spans="1:23" ht="24" hidden="1" customHeight="1">
      <c r="A74" s="125">
        <v>1964</v>
      </c>
      <c r="B74" s="126">
        <v>20.371408333333299</v>
      </c>
      <c r="C74" s="126">
        <v>30.512208333333302</v>
      </c>
      <c r="D74" s="126">
        <v>14.60905</v>
      </c>
      <c r="E74" s="126">
        <v>26.674900000000001</v>
      </c>
      <c r="F74" s="126">
        <v>22.306466666666701</v>
      </c>
      <c r="G74" s="126">
        <v>33.727400000000003</v>
      </c>
      <c r="H74" s="126">
        <v>23.975175</v>
      </c>
      <c r="I74" s="126">
        <v>31.395174999999998</v>
      </c>
      <c r="J74" s="126">
        <v>17.472899999999999</v>
      </c>
      <c r="K74" s="126">
        <v>28.6779333333333</v>
      </c>
      <c r="Q74" s="127"/>
      <c r="R74" s="127"/>
      <c r="S74" s="127"/>
      <c r="U74" s="127"/>
      <c r="V74" s="127"/>
      <c r="W74" s="127"/>
    </row>
    <row r="75" spans="1:23" ht="24" hidden="1" customHeight="1">
      <c r="A75" s="125">
        <v>1965</v>
      </c>
      <c r="B75" s="126">
        <v>20.2318583333333</v>
      </c>
      <c r="C75" s="126">
        <v>30.635116666666701</v>
      </c>
      <c r="D75" s="126">
        <v>15.06465</v>
      </c>
      <c r="E75" s="126">
        <v>27.095700000000001</v>
      </c>
      <c r="F75" s="126">
        <v>21.1953666666667</v>
      </c>
      <c r="G75" s="126">
        <v>32.649566666666701</v>
      </c>
      <c r="H75" s="126">
        <v>23.843350000000001</v>
      </c>
      <c r="I75" s="126">
        <v>32.010150000000003</v>
      </c>
      <c r="J75" s="126">
        <v>17.897833333333299</v>
      </c>
      <c r="K75" s="126">
        <v>29.146899999999999</v>
      </c>
      <c r="Q75" s="127"/>
      <c r="R75" s="127"/>
      <c r="S75" s="127"/>
      <c r="U75" s="127"/>
      <c r="V75" s="127"/>
      <c r="W75" s="127"/>
    </row>
    <row r="76" spans="1:23" ht="24" hidden="1" customHeight="1">
      <c r="A76" s="125">
        <v>1966</v>
      </c>
      <c r="B76" s="126">
        <v>20.539383333333301</v>
      </c>
      <c r="C76" s="126">
        <v>30.9102</v>
      </c>
      <c r="D76" s="126">
        <v>15.579000000000001</v>
      </c>
      <c r="E76" s="126">
        <v>27.788150000000002</v>
      </c>
      <c r="F76" s="126">
        <v>21.9216333333333</v>
      </c>
      <c r="G76" s="126">
        <v>33.668700000000001</v>
      </c>
      <c r="H76" s="126">
        <v>24.06635</v>
      </c>
      <c r="I76" s="126">
        <v>31.882275</v>
      </c>
      <c r="J76" s="126">
        <v>17.761433333333301</v>
      </c>
      <c r="K76" s="126">
        <v>28.936966666666699</v>
      </c>
      <c r="Q76" s="127"/>
      <c r="R76" s="127"/>
      <c r="S76" s="127"/>
      <c r="U76" s="127"/>
      <c r="V76" s="127"/>
      <c r="W76" s="127"/>
    </row>
    <row r="77" spans="1:23" ht="24" hidden="1" customHeight="1">
      <c r="A77" s="125">
        <v>1967</v>
      </c>
      <c r="B77" s="126">
        <v>20.283283333333301</v>
      </c>
      <c r="C77" s="126">
        <v>30.486474999999999</v>
      </c>
      <c r="D77" s="126">
        <v>14.630649999999999</v>
      </c>
      <c r="E77" s="126">
        <v>27.481400000000001</v>
      </c>
      <c r="F77" s="126">
        <v>21.546566666666699</v>
      </c>
      <c r="G77" s="126">
        <v>32.7372333333333</v>
      </c>
      <c r="H77" s="126">
        <v>24.032675000000001</v>
      </c>
      <c r="I77" s="126">
        <v>31.721775000000001</v>
      </c>
      <c r="J77" s="126">
        <v>17.7892333333333</v>
      </c>
      <c r="K77" s="126">
        <v>28.592033333333301</v>
      </c>
      <c r="Q77" s="127"/>
      <c r="R77" s="127"/>
      <c r="S77" s="127"/>
      <c r="U77" s="127"/>
      <c r="V77" s="127"/>
      <c r="W77" s="127"/>
    </row>
    <row r="78" spans="1:23" ht="24" hidden="1" customHeight="1">
      <c r="A78" s="125">
        <v>1968</v>
      </c>
      <c r="B78" s="126">
        <v>20.1387</v>
      </c>
      <c r="C78" s="126">
        <v>30.481241666666701</v>
      </c>
      <c r="D78" s="126">
        <v>14.299950000000001</v>
      </c>
      <c r="E78" s="126">
        <v>26.012250000000002</v>
      </c>
      <c r="F78" s="126">
        <v>21.4864</v>
      </c>
      <c r="G78" s="126">
        <v>33.019100000000002</v>
      </c>
      <c r="H78" s="126">
        <v>24.007650000000002</v>
      </c>
      <c r="I78" s="126">
        <v>31.993124999999999</v>
      </c>
      <c r="J78" s="126">
        <v>17.524899999999999</v>
      </c>
      <c r="K78" s="126">
        <v>28.906866666666701</v>
      </c>
      <c r="Q78" s="127"/>
      <c r="R78" s="127"/>
      <c r="S78" s="127"/>
      <c r="U78" s="127"/>
      <c r="V78" s="127"/>
      <c r="W78" s="127"/>
    </row>
    <row r="79" spans="1:23" ht="24" hidden="1" customHeight="1">
      <c r="A79" s="125">
        <v>1969</v>
      </c>
      <c r="B79" s="126">
        <v>20.589625000000002</v>
      </c>
      <c r="C79" s="126">
        <v>30.972200000000001</v>
      </c>
      <c r="D79" s="126">
        <v>14.61195</v>
      </c>
      <c r="E79" s="126">
        <v>27.233699999999999</v>
      </c>
      <c r="F79" s="126">
        <v>22.2681</v>
      </c>
      <c r="G79" s="126">
        <v>33.888199999999998</v>
      </c>
      <c r="H79" s="126">
        <v>24.170449999999999</v>
      </c>
      <c r="I79" s="126">
        <v>31.984375</v>
      </c>
      <c r="J79" s="126">
        <v>18.121833333333299</v>
      </c>
      <c r="K79" s="126">
        <v>29.198966666666699</v>
      </c>
      <c r="Q79" s="127"/>
      <c r="R79" s="127"/>
      <c r="S79" s="127"/>
      <c r="U79" s="127"/>
      <c r="V79" s="127"/>
      <c r="W79" s="127"/>
    </row>
    <row r="80" spans="1:23" ht="24" hidden="1" customHeight="1">
      <c r="A80" s="125">
        <v>1970</v>
      </c>
      <c r="B80" s="126">
        <v>20.340724999999999</v>
      </c>
      <c r="C80" s="126">
        <v>30.5855416666667</v>
      </c>
      <c r="D80" s="126">
        <v>15.1517</v>
      </c>
      <c r="E80" s="126">
        <v>26.948650000000001</v>
      </c>
      <c r="F80" s="126">
        <v>22.195966666666699</v>
      </c>
      <c r="G80" s="126">
        <v>33.588366666666701</v>
      </c>
      <c r="H80" s="126">
        <v>24.003325</v>
      </c>
      <c r="I80" s="126">
        <v>31.485199999999999</v>
      </c>
      <c r="J80" s="126">
        <v>17.0613666666667</v>
      </c>
      <c r="K80" s="126">
        <v>28.807766666666701</v>
      </c>
      <c r="Q80" s="127"/>
      <c r="R80" s="127"/>
      <c r="S80" s="127"/>
      <c r="U80" s="127"/>
      <c r="V80" s="127"/>
      <c r="W80" s="127"/>
    </row>
    <row r="81" spans="1:23" ht="24" customHeight="1">
      <c r="A81" s="335" t="s">
        <v>741</v>
      </c>
      <c r="B81" s="126">
        <f>MIN(B71:B80)</f>
        <v>20.1387</v>
      </c>
      <c r="C81" s="126">
        <f>MAX(C71:C80)</f>
        <v>30.972200000000001</v>
      </c>
      <c r="D81" s="126">
        <f>MIN(D71:D80)</f>
        <v>14.24835</v>
      </c>
      <c r="E81" s="126">
        <f>MAX(E71:E80)</f>
        <v>27.788150000000002</v>
      </c>
      <c r="F81" s="126">
        <f>MIN(F71:F80)</f>
        <v>21.1953666666667</v>
      </c>
      <c r="G81" s="126">
        <f>MAX(G71:G80)</f>
        <v>33.888199999999998</v>
      </c>
      <c r="H81" s="126">
        <f>MIN(H71:H80)</f>
        <v>23.843350000000001</v>
      </c>
      <c r="I81" s="126">
        <f>MAX(I71:I80)</f>
        <v>32.010150000000003</v>
      </c>
      <c r="J81" s="126">
        <f>MIN(J71:J80)</f>
        <v>17.0613666666667</v>
      </c>
      <c r="K81" s="126">
        <f>MAX(K71:K80)</f>
        <v>29.198966666666699</v>
      </c>
      <c r="Q81" s="127"/>
      <c r="R81" s="127"/>
      <c r="S81" s="127"/>
      <c r="U81" s="127"/>
      <c r="V81" s="127"/>
      <c r="W81" s="127"/>
    </row>
    <row r="82" spans="1:23" ht="24" hidden="1" customHeight="1">
      <c r="A82" s="125">
        <v>1971</v>
      </c>
      <c r="B82" s="126">
        <v>19.925166666666701</v>
      </c>
      <c r="C82" s="126">
        <v>30.2156916666667</v>
      </c>
      <c r="D82" s="126">
        <v>14.4184</v>
      </c>
      <c r="E82" s="126">
        <v>26.749199999999998</v>
      </c>
      <c r="F82" s="126">
        <v>21.4539333333333</v>
      </c>
      <c r="G82" s="126">
        <v>32.945733333333301</v>
      </c>
      <c r="H82" s="126">
        <v>23.606774999999999</v>
      </c>
      <c r="I82" s="126">
        <v>31.20655</v>
      </c>
      <c r="J82" s="126">
        <v>17.1587666666667</v>
      </c>
      <c r="K82" s="126">
        <v>28.4755</v>
      </c>
      <c r="Q82" s="127"/>
      <c r="R82" s="127"/>
      <c r="S82" s="127"/>
      <c r="U82" s="127"/>
      <c r="V82" s="127"/>
      <c r="W82" s="127"/>
    </row>
    <row r="83" spans="1:23" ht="24" hidden="1" customHeight="1">
      <c r="A83" s="125">
        <v>1972</v>
      </c>
      <c r="B83" s="126">
        <v>20.147525000000002</v>
      </c>
      <c r="C83" s="126">
        <v>30.731283333333302</v>
      </c>
      <c r="D83" s="126">
        <v>13.936199999999999</v>
      </c>
      <c r="E83" s="126">
        <v>26.3721</v>
      </c>
      <c r="F83" s="126">
        <v>21.5391333333333</v>
      </c>
      <c r="G83" s="126">
        <v>33.3237666666667</v>
      </c>
      <c r="H83" s="126">
        <v>23.959074999999999</v>
      </c>
      <c r="I83" s="126">
        <v>32.304625000000001</v>
      </c>
      <c r="J83" s="126">
        <v>17.814733333333301</v>
      </c>
      <c r="K83" s="126">
        <v>28.947133333333301</v>
      </c>
      <c r="Q83" s="127"/>
      <c r="R83" s="127"/>
      <c r="S83" s="127"/>
      <c r="U83" s="127"/>
      <c r="V83" s="127"/>
      <c r="W83" s="127"/>
    </row>
    <row r="84" spans="1:23" ht="24" hidden="1" customHeight="1">
      <c r="A84" s="125">
        <v>1973</v>
      </c>
      <c r="B84" s="126">
        <v>20.530208333333299</v>
      </c>
      <c r="C84" s="126">
        <v>30.676391666666699</v>
      </c>
      <c r="D84" s="126">
        <v>15.2088</v>
      </c>
      <c r="E84" s="126">
        <v>27.37575</v>
      </c>
      <c r="F84" s="126">
        <v>22.266033333333301</v>
      </c>
      <c r="G84" s="126">
        <v>33.959200000000003</v>
      </c>
      <c r="H84" s="126">
        <v>24.153375</v>
      </c>
      <c r="I84" s="126">
        <v>31.647024999999999</v>
      </c>
      <c r="J84" s="126">
        <v>17.511099999999999</v>
      </c>
      <c r="K84" s="126">
        <v>28.2998333333333</v>
      </c>
      <c r="Q84" s="127"/>
      <c r="R84" s="127"/>
      <c r="S84" s="127"/>
      <c r="U84" s="127"/>
      <c r="V84" s="127"/>
      <c r="W84" s="127"/>
    </row>
    <row r="85" spans="1:23" ht="24" hidden="1" customHeight="1">
      <c r="A85" s="125">
        <v>1974</v>
      </c>
      <c r="B85" s="126">
        <v>20.063549999999999</v>
      </c>
      <c r="C85" s="126">
        <v>30.582316666666699</v>
      </c>
      <c r="D85" s="126">
        <v>13.964700000000001</v>
      </c>
      <c r="E85" s="126">
        <v>26.4618</v>
      </c>
      <c r="F85" s="126">
        <v>21.9689333333333</v>
      </c>
      <c r="G85" s="126">
        <v>33.518799999999999</v>
      </c>
      <c r="H85" s="126">
        <v>23.79325</v>
      </c>
      <c r="I85" s="126">
        <v>31.932849999999998</v>
      </c>
      <c r="J85" s="126">
        <v>17.2511333333333</v>
      </c>
      <c r="K85" s="126">
        <v>28.592133333333301</v>
      </c>
      <c r="Q85" s="127"/>
      <c r="R85" s="127"/>
      <c r="S85" s="127"/>
      <c r="U85" s="127"/>
      <c r="V85" s="127"/>
      <c r="W85" s="127"/>
    </row>
    <row r="86" spans="1:23" ht="24" hidden="1" customHeight="1">
      <c r="A86" s="125">
        <v>1975</v>
      </c>
      <c r="B86" s="126">
        <v>19.977916666666701</v>
      </c>
      <c r="C86" s="126">
        <v>30.223400000000002</v>
      </c>
      <c r="D86" s="126">
        <v>14.4254</v>
      </c>
      <c r="E86" s="126">
        <v>26.181899999999999</v>
      </c>
      <c r="F86" s="126">
        <v>21.6351333333333</v>
      </c>
      <c r="G86" s="126">
        <v>33.463933333333301</v>
      </c>
      <c r="H86" s="126">
        <v>23.650200000000002</v>
      </c>
      <c r="I86" s="126">
        <v>31.229649999999999</v>
      </c>
      <c r="J86" s="126">
        <v>17.126000000000001</v>
      </c>
      <c r="K86" s="126">
        <v>28.335533333333299</v>
      </c>
      <c r="Q86" s="127"/>
      <c r="R86" s="127"/>
      <c r="S86" s="127"/>
      <c r="U86" s="127"/>
      <c r="V86" s="127"/>
      <c r="W86" s="127"/>
    </row>
    <row r="87" spans="1:23" ht="24" hidden="1" customHeight="1">
      <c r="A87" s="125">
        <v>1976</v>
      </c>
      <c r="B87" s="126">
        <v>20.221625</v>
      </c>
      <c r="C87" s="126">
        <v>30.544091666666699</v>
      </c>
      <c r="D87" s="126">
        <v>14.41825</v>
      </c>
      <c r="E87" s="126">
        <v>26.58</v>
      </c>
      <c r="F87" s="126">
        <v>21.406600000000001</v>
      </c>
      <c r="G87" s="126">
        <v>33.103766666666701</v>
      </c>
      <c r="H87" s="126">
        <v>23.728149999999999</v>
      </c>
      <c r="I87" s="126">
        <v>31.530075</v>
      </c>
      <c r="J87" s="126">
        <v>18.2302</v>
      </c>
      <c r="K87" s="126">
        <v>29.3125</v>
      </c>
      <c r="Q87" s="127"/>
      <c r="R87" s="127"/>
      <c r="S87" s="127"/>
      <c r="U87" s="127"/>
      <c r="V87" s="127"/>
      <c r="W87" s="127"/>
    </row>
    <row r="88" spans="1:23" ht="24" hidden="1" customHeight="1">
      <c r="A88" s="125">
        <v>1977</v>
      </c>
      <c r="B88" s="126">
        <v>20.483083333333301</v>
      </c>
      <c r="C88" s="126">
        <v>30.615100000000002</v>
      </c>
      <c r="D88" s="126">
        <v>14.73035</v>
      </c>
      <c r="E88" s="126">
        <v>27.076350000000001</v>
      </c>
      <c r="F88" s="126">
        <v>21.828700000000001</v>
      </c>
      <c r="G88" s="126">
        <v>33.191966666666701</v>
      </c>
      <c r="H88" s="126">
        <v>23.956475000000001</v>
      </c>
      <c r="I88" s="126">
        <v>31.626725</v>
      </c>
      <c r="J88" s="126">
        <v>18.341433333333299</v>
      </c>
      <c r="K88" s="126">
        <v>29.048566666666702</v>
      </c>
      <c r="Q88" s="127"/>
      <c r="R88" s="127"/>
      <c r="S88" s="127"/>
      <c r="U88" s="127"/>
      <c r="V88" s="127"/>
      <c r="W88" s="127"/>
    </row>
    <row r="89" spans="1:23" ht="24" hidden="1" customHeight="1">
      <c r="A89" s="125">
        <v>1978</v>
      </c>
      <c r="B89" s="126">
        <v>20.446358333333301</v>
      </c>
      <c r="C89" s="126">
        <v>30.435083333333299</v>
      </c>
      <c r="D89" s="126">
        <v>14.661250000000001</v>
      </c>
      <c r="E89" s="126">
        <v>26.284849999999999</v>
      </c>
      <c r="F89" s="126">
        <v>21.847999999999999</v>
      </c>
      <c r="G89" s="126">
        <v>33.200866666666698</v>
      </c>
      <c r="H89" s="126">
        <v>23.925850000000001</v>
      </c>
      <c r="I89" s="126">
        <v>31.45645</v>
      </c>
      <c r="J89" s="126">
        <v>18.262133333333299</v>
      </c>
      <c r="K89" s="126">
        <v>29.074300000000001</v>
      </c>
      <c r="Q89" s="127"/>
      <c r="R89" s="127"/>
      <c r="S89" s="127"/>
      <c r="U89" s="127"/>
      <c r="V89" s="127"/>
      <c r="W89" s="127"/>
    </row>
    <row r="90" spans="1:23" ht="24" hidden="1" customHeight="1">
      <c r="A90" s="125">
        <v>1979</v>
      </c>
      <c r="B90" s="126">
        <v>20.804400000000001</v>
      </c>
      <c r="C90" s="126">
        <v>30.927941666666701</v>
      </c>
      <c r="D90" s="126">
        <v>15.1441</v>
      </c>
      <c r="E90" s="126">
        <v>26.77</v>
      </c>
      <c r="F90" s="126">
        <v>21.720766666666702</v>
      </c>
      <c r="G90" s="126">
        <v>33.470266666666703</v>
      </c>
      <c r="H90" s="126">
        <v>24.331424999999999</v>
      </c>
      <c r="I90" s="126">
        <v>32.416024999999998</v>
      </c>
      <c r="J90" s="126">
        <v>18.958866666666701</v>
      </c>
      <c r="K90" s="126">
        <v>29.173466666666702</v>
      </c>
      <c r="Q90" s="127"/>
      <c r="R90" s="127"/>
      <c r="S90" s="127"/>
      <c r="U90" s="127"/>
      <c r="V90" s="127"/>
      <c r="W90" s="127"/>
    </row>
    <row r="91" spans="1:23" ht="24" hidden="1" customHeight="1">
      <c r="A91" s="125">
        <v>1980</v>
      </c>
      <c r="B91" s="126">
        <v>20.7600333333333</v>
      </c>
      <c r="C91" s="126">
        <v>30.901941666666701</v>
      </c>
      <c r="D91" s="126">
        <v>15.228149999999999</v>
      </c>
      <c r="E91" s="126">
        <v>27.239699999999999</v>
      </c>
      <c r="F91" s="126">
        <v>22.419233333333299</v>
      </c>
      <c r="G91" s="126">
        <v>33.875666666666703</v>
      </c>
      <c r="H91" s="126">
        <v>24.235949999999999</v>
      </c>
      <c r="I91" s="126">
        <v>31.829525</v>
      </c>
      <c r="J91" s="126">
        <v>18.154199999999999</v>
      </c>
      <c r="K91" s="126">
        <v>29.132933333333298</v>
      </c>
      <c r="Q91" s="127"/>
      <c r="R91" s="127"/>
      <c r="S91" s="127"/>
      <c r="U91" s="127"/>
      <c r="V91" s="127"/>
      <c r="W91" s="127"/>
    </row>
    <row r="92" spans="1:23" ht="24" customHeight="1">
      <c r="A92" s="335" t="s">
        <v>745</v>
      </c>
      <c r="B92" s="126">
        <f>MIN(B82:B91)</f>
        <v>19.925166666666701</v>
      </c>
      <c r="C92" s="126">
        <f>MAX(C82:C91)</f>
        <v>30.927941666666701</v>
      </c>
      <c r="D92" s="126">
        <f>MIN(D82:D91)</f>
        <v>13.936199999999999</v>
      </c>
      <c r="E92" s="126">
        <f>MAX(E82:E91)</f>
        <v>27.37575</v>
      </c>
      <c r="F92" s="126">
        <f>MIN(F82:F91)</f>
        <v>21.406600000000001</v>
      </c>
      <c r="G92" s="126">
        <f>MAX(G82:G91)</f>
        <v>33.959200000000003</v>
      </c>
      <c r="H92" s="126">
        <f>MIN(H82:H91)</f>
        <v>23.606774999999999</v>
      </c>
      <c r="I92" s="126">
        <f>MAX(I82:I91)</f>
        <v>32.416024999999998</v>
      </c>
      <c r="J92" s="126">
        <f>MIN(J82:J91)</f>
        <v>17.126000000000001</v>
      </c>
      <c r="K92" s="126">
        <f>MAX(K82:K91)</f>
        <v>29.3125</v>
      </c>
      <c r="Q92" s="127"/>
      <c r="R92" s="127"/>
      <c r="S92" s="127"/>
      <c r="U92" s="127"/>
      <c r="V92" s="127"/>
      <c r="W92" s="127"/>
    </row>
    <row r="93" spans="1:23" ht="24" hidden="1" customHeight="1">
      <c r="A93" s="125">
        <v>1981</v>
      </c>
      <c r="B93" s="126">
        <v>20.478566666666701</v>
      </c>
      <c r="C93" s="126">
        <v>30.588983333333299</v>
      </c>
      <c r="D93" s="126">
        <v>15.05</v>
      </c>
      <c r="E93" s="126">
        <v>26.803349999999998</v>
      </c>
      <c r="F93" s="126">
        <v>22.011233333333301</v>
      </c>
      <c r="G93" s="126">
        <v>33.168433333333297</v>
      </c>
      <c r="H93" s="126">
        <v>24.189025000000001</v>
      </c>
      <c r="I93" s="126">
        <v>31.928325000000001</v>
      </c>
      <c r="J93" s="126">
        <v>17.6176666666667</v>
      </c>
      <c r="K93" s="126">
        <v>28.747499999999999</v>
      </c>
      <c r="Q93" s="127"/>
      <c r="R93" s="127"/>
      <c r="S93" s="127"/>
      <c r="U93" s="127"/>
      <c r="V93" s="127"/>
      <c r="W93" s="127"/>
    </row>
    <row r="94" spans="1:23" ht="24" hidden="1" customHeight="1">
      <c r="A94" s="125">
        <v>1982</v>
      </c>
      <c r="B94" s="126">
        <v>20.484458333333301</v>
      </c>
      <c r="C94" s="126">
        <v>30.529716666666701</v>
      </c>
      <c r="D94" s="126">
        <v>15.135899999999999</v>
      </c>
      <c r="E94" s="126">
        <v>26.532399999999999</v>
      </c>
      <c r="F94" s="126">
        <v>21.487100000000002</v>
      </c>
      <c r="G94" s="126">
        <v>32.607100000000003</v>
      </c>
      <c r="H94" s="126">
        <v>24.178374999999999</v>
      </c>
      <c r="I94" s="126">
        <v>32.155250000000002</v>
      </c>
      <c r="J94" s="126">
        <v>18.122299999999999</v>
      </c>
      <c r="K94" s="126">
        <v>28.949833333333299</v>
      </c>
      <c r="Q94" s="127"/>
      <c r="R94" s="127"/>
      <c r="S94" s="127"/>
      <c r="U94" s="127"/>
      <c r="V94" s="127"/>
      <c r="W94" s="127"/>
    </row>
    <row r="95" spans="1:23" ht="24" hidden="1" customHeight="1">
      <c r="A95" s="125">
        <v>1983</v>
      </c>
      <c r="B95" s="126">
        <v>20.366558333333298</v>
      </c>
      <c r="C95" s="126">
        <v>30.472474999999999</v>
      </c>
      <c r="D95" s="126">
        <v>14.736499999999999</v>
      </c>
      <c r="E95" s="126">
        <v>26.4602</v>
      </c>
      <c r="F95" s="126">
        <v>21.5771333333333</v>
      </c>
      <c r="G95" s="126">
        <v>32.775733333333299</v>
      </c>
      <c r="H95" s="126">
        <v>24.3931</v>
      </c>
      <c r="I95" s="126">
        <v>32.129075</v>
      </c>
      <c r="J95" s="126">
        <v>17.5406333333333</v>
      </c>
      <c r="K95" s="126">
        <v>28.635266666666698</v>
      </c>
      <c r="Q95" s="127"/>
      <c r="R95" s="127"/>
      <c r="S95" s="127"/>
      <c r="U95" s="127"/>
      <c r="V95" s="127"/>
      <c r="W95" s="127"/>
    </row>
    <row r="96" spans="1:23" ht="24" hidden="1" customHeight="1">
      <c r="A96" s="125">
        <v>1984</v>
      </c>
      <c r="B96" s="126">
        <v>20.398816666666701</v>
      </c>
      <c r="C96" s="126">
        <v>30.554549999999999</v>
      </c>
      <c r="D96" s="126">
        <v>14.845599999999999</v>
      </c>
      <c r="E96" s="126">
        <v>25.978449999999999</v>
      </c>
      <c r="F96" s="126">
        <v>22.227166666666701</v>
      </c>
      <c r="G96" s="126">
        <v>33.824866666666701</v>
      </c>
      <c r="H96" s="126">
        <v>23.971399999999999</v>
      </c>
      <c r="I96" s="126">
        <v>31.557424999999999</v>
      </c>
      <c r="J96" s="126">
        <v>17.509166666666701</v>
      </c>
      <c r="K96" s="126">
        <v>28.997800000000002</v>
      </c>
      <c r="Q96" s="127"/>
      <c r="R96" s="127"/>
      <c r="S96" s="127"/>
      <c r="U96" s="127"/>
      <c r="V96" s="127"/>
      <c r="W96" s="127"/>
    </row>
    <row r="97" spans="1:23" ht="24" hidden="1" customHeight="1">
      <c r="A97" s="125">
        <v>1985</v>
      </c>
      <c r="B97" s="126">
        <v>20.5009916666667</v>
      </c>
      <c r="C97" s="126">
        <v>30.817616666666702</v>
      </c>
      <c r="D97" s="126">
        <v>15.117800000000001</v>
      </c>
      <c r="E97" s="126">
        <v>27.058599999999998</v>
      </c>
      <c r="F97" s="126">
        <v>22.334333333333301</v>
      </c>
      <c r="G97" s="126">
        <v>34.064300000000003</v>
      </c>
      <c r="H97" s="126">
        <v>23.916474999999998</v>
      </c>
      <c r="I97" s="126">
        <v>31.727425</v>
      </c>
      <c r="J97" s="126">
        <v>17.702466666666702</v>
      </c>
      <c r="K97" s="126">
        <v>28.863866666666699</v>
      </c>
      <c r="Q97" s="127"/>
      <c r="R97" s="127"/>
      <c r="S97" s="127"/>
      <c r="U97" s="127"/>
      <c r="V97" s="127"/>
      <c r="W97" s="127"/>
    </row>
    <row r="98" spans="1:23" ht="24" hidden="1" customHeight="1">
      <c r="A98" s="125">
        <v>1986</v>
      </c>
      <c r="B98" s="126">
        <v>20.335599999999999</v>
      </c>
      <c r="C98" s="126">
        <v>30.649875000000002</v>
      </c>
      <c r="D98" s="126">
        <v>14.918749999999999</v>
      </c>
      <c r="E98" s="126">
        <v>26.61375</v>
      </c>
      <c r="F98" s="126">
        <v>21.764433333333301</v>
      </c>
      <c r="G98" s="126">
        <v>33.3603666666667</v>
      </c>
      <c r="H98" s="126">
        <v>23.875800000000002</v>
      </c>
      <c r="I98" s="126">
        <v>31.955124999999999</v>
      </c>
      <c r="J98" s="126">
        <v>17.797733333333301</v>
      </c>
      <c r="K98" s="126">
        <v>28.889800000000001</v>
      </c>
      <c r="Q98" s="127"/>
      <c r="R98" s="127"/>
      <c r="S98" s="127"/>
      <c r="U98" s="127"/>
      <c r="V98" s="127"/>
      <c r="W98" s="127"/>
    </row>
    <row r="99" spans="1:23" ht="24" hidden="1" customHeight="1">
      <c r="A99" s="125">
        <v>1987</v>
      </c>
      <c r="B99" s="126">
        <v>20.706033333333298</v>
      </c>
      <c r="C99" s="126">
        <v>31.094950000000001</v>
      </c>
      <c r="D99" s="126">
        <v>15.17145</v>
      </c>
      <c r="E99" s="126">
        <v>27.2532</v>
      </c>
      <c r="F99" s="126">
        <v>21.794233333333299</v>
      </c>
      <c r="G99" s="126">
        <v>33.188600000000001</v>
      </c>
      <c r="H99" s="126">
        <v>24.531300000000002</v>
      </c>
      <c r="I99" s="126">
        <v>32.800750000000001</v>
      </c>
      <c r="J99" s="126">
        <v>18.2072</v>
      </c>
      <c r="K99" s="126">
        <v>29.288066666666701</v>
      </c>
      <c r="Q99" s="127"/>
      <c r="R99" s="127"/>
      <c r="S99" s="127"/>
      <c r="U99" s="127"/>
      <c r="V99" s="127"/>
      <c r="W99" s="127"/>
    </row>
    <row r="100" spans="1:23" ht="24" hidden="1" customHeight="1">
      <c r="A100" s="125">
        <v>1988</v>
      </c>
      <c r="B100" s="126">
        <v>20.623141666666701</v>
      </c>
      <c r="C100" s="126">
        <v>30.945758333333298</v>
      </c>
      <c r="D100" s="126">
        <v>15.518649999999999</v>
      </c>
      <c r="E100" s="126">
        <v>27.666699999999999</v>
      </c>
      <c r="F100" s="126">
        <v>22.2029</v>
      </c>
      <c r="G100" s="126">
        <v>33.590600000000002</v>
      </c>
      <c r="H100" s="126">
        <v>24.164449999999999</v>
      </c>
      <c r="I100" s="126">
        <v>31.8889</v>
      </c>
      <c r="J100" s="126">
        <v>17.724633333333301</v>
      </c>
      <c r="K100" s="126">
        <v>29.229433333333301</v>
      </c>
      <c r="Q100" s="127"/>
      <c r="R100" s="127"/>
      <c r="S100" s="127"/>
      <c r="U100" s="127"/>
      <c r="V100" s="127"/>
      <c r="W100" s="127"/>
    </row>
    <row r="101" spans="1:23" ht="24" hidden="1" customHeight="1">
      <c r="A101" s="125">
        <v>1989</v>
      </c>
      <c r="B101" s="126">
        <v>20.204325000000001</v>
      </c>
      <c r="C101" s="126">
        <v>30.5592583333333</v>
      </c>
      <c r="D101" s="126">
        <v>14.3512</v>
      </c>
      <c r="E101" s="126">
        <v>26.759650000000001</v>
      </c>
      <c r="F101" s="126">
        <v>21.6520333333333</v>
      </c>
      <c r="G101" s="126">
        <v>33.233600000000003</v>
      </c>
      <c r="H101" s="126">
        <v>23.875225</v>
      </c>
      <c r="I101" s="126">
        <v>31.611274999999999</v>
      </c>
      <c r="J101" s="126">
        <v>17.7641666666667</v>
      </c>
      <c r="K101" s="126">
        <v>29.0153</v>
      </c>
      <c r="Q101" s="127"/>
      <c r="R101" s="127"/>
      <c r="S101" s="127"/>
      <c r="U101" s="127"/>
      <c r="V101" s="127"/>
      <c r="W101" s="127"/>
    </row>
    <row r="102" spans="1:23" ht="24" hidden="1" customHeight="1">
      <c r="A102" s="125">
        <v>1990</v>
      </c>
      <c r="B102" s="126">
        <v>20.577275</v>
      </c>
      <c r="C102" s="126">
        <v>30.461816666666699</v>
      </c>
      <c r="D102" s="126">
        <v>15.40795</v>
      </c>
      <c r="E102" s="126">
        <v>27.261150000000001</v>
      </c>
      <c r="F102" s="126">
        <v>21.676066666666699</v>
      </c>
      <c r="G102" s="126">
        <v>32.5970333333333</v>
      </c>
      <c r="H102" s="126">
        <v>24.156324999999999</v>
      </c>
      <c r="I102" s="126">
        <v>31.629275</v>
      </c>
      <c r="J102" s="126">
        <v>18.152633333333299</v>
      </c>
      <c r="K102" s="126">
        <v>28.903766666666701</v>
      </c>
      <c r="Q102" s="127"/>
      <c r="R102" s="127"/>
      <c r="S102" s="127"/>
      <c r="U102" s="127"/>
      <c r="V102" s="127"/>
      <c r="W102" s="127"/>
    </row>
    <row r="103" spans="1:23" ht="24" customHeight="1">
      <c r="A103" s="335" t="s">
        <v>742</v>
      </c>
      <c r="B103" s="126">
        <f>MIN(B93:B102)</f>
        <v>20.204325000000001</v>
      </c>
      <c r="C103" s="126">
        <f>MAX(C93:C102)</f>
        <v>31.094950000000001</v>
      </c>
      <c r="D103" s="126">
        <f>MIN(D93:D102)</f>
        <v>14.3512</v>
      </c>
      <c r="E103" s="126">
        <f>MAX(E93:E102)</f>
        <v>27.666699999999999</v>
      </c>
      <c r="F103" s="126">
        <f>MIN(F93:F102)</f>
        <v>21.487100000000002</v>
      </c>
      <c r="G103" s="126">
        <f>MAX(G93:G102)</f>
        <v>34.064300000000003</v>
      </c>
      <c r="H103" s="126">
        <f>MIN(H93:H102)</f>
        <v>23.875225</v>
      </c>
      <c r="I103" s="126">
        <f>MAX(I93:I102)</f>
        <v>32.800750000000001</v>
      </c>
      <c r="J103" s="126">
        <f>MIN(J93:J102)</f>
        <v>17.509166666666701</v>
      </c>
      <c r="K103" s="126">
        <f>MAX(K93:K102)</f>
        <v>29.288066666666701</v>
      </c>
      <c r="Q103" s="127"/>
      <c r="R103" s="127"/>
      <c r="S103" s="127"/>
      <c r="U103" s="127"/>
      <c r="V103" s="127"/>
      <c r="W103" s="127"/>
    </row>
    <row r="104" spans="1:23" ht="24" hidden="1" customHeight="1">
      <c r="A104" s="125">
        <v>1991</v>
      </c>
      <c r="B104" s="126">
        <v>20.603291666666699</v>
      </c>
      <c r="C104" s="126">
        <v>30.719583333333301</v>
      </c>
      <c r="D104" s="126">
        <v>15.19205</v>
      </c>
      <c r="E104" s="126">
        <v>27.024899999999999</v>
      </c>
      <c r="F104" s="126">
        <v>22.1649666666667</v>
      </c>
      <c r="G104" s="126">
        <v>33.371133333333297</v>
      </c>
      <c r="H104" s="126">
        <v>24.276499999999999</v>
      </c>
      <c r="I104" s="126">
        <v>31.976025</v>
      </c>
      <c r="J104" s="126">
        <v>17.7515</v>
      </c>
      <c r="K104" s="126">
        <v>28.855899999999998</v>
      </c>
      <c r="Q104" s="127"/>
      <c r="R104" s="127"/>
      <c r="S104" s="127"/>
      <c r="U104" s="127"/>
      <c r="V104" s="127"/>
      <c r="W104" s="127"/>
    </row>
    <row r="105" spans="1:23" ht="24" hidden="1" customHeight="1">
      <c r="A105" s="125">
        <v>1992</v>
      </c>
      <c r="B105" s="126">
        <v>20.4252</v>
      </c>
      <c r="C105" s="126">
        <v>30.627933333333299</v>
      </c>
      <c r="D105" s="126">
        <v>14.74005</v>
      </c>
      <c r="E105" s="126">
        <v>26.543700000000001</v>
      </c>
      <c r="F105" s="126">
        <v>21.638266666666699</v>
      </c>
      <c r="G105" s="126">
        <v>33.227233333333302</v>
      </c>
      <c r="H105" s="126">
        <v>24.162099999999999</v>
      </c>
      <c r="I105" s="126">
        <v>31.992750000000001</v>
      </c>
      <c r="J105" s="126">
        <v>18.0197</v>
      </c>
      <c r="K105" s="126">
        <v>28.931699999999999</v>
      </c>
      <c r="Q105" s="127"/>
      <c r="R105" s="127"/>
      <c r="S105" s="127"/>
      <c r="U105" s="127"/>
      <c r="V105" s="127"/>
      <c r="W105" s="127"/>
    </row>
    <row r="106" spans="1:23" ht="24" hidden="1" customHeight="1">
      <c r="A106" s="125">
        <v>1993</v>
      </c>
      <c r="B106" s="126">
        <v>20.6857333333333</v>
      </c>
      <c r="C106" s="126">
        <v>30.819266666666699</v>
      </c>
      <c r="D106" s="126">
        <v>15.1867</v>
      </c>
      <c r="E106" s="126">
        <v>27.2151</v>
      </c>
      <c r="F106" s="126">
        <v>21.931899999999999</v>
      </c>
      <c r="G106" s="126">
        <v>33.287799999999997</v>
      </c>
      <c r="H106" s="126">
        <v>24.311299999999999</v>
      </c>
      <c r="I106" s="126">
        <v>32.073549999999997</v>
      </c>
      <c r="J106" s="126">
        <v>18.2715</v>
      </c>
      <c r="K106" s="126">
        <v>29.081133333333302</v>
      </c>
      <c r="Q106" s="127"/>
      <c r="R106" s="127"/>
      <c r="S106" s="127"/>
      <c r="U106" s="127"/>
      <c r="V106" s="127"/>
      <c r="W106" s="127"/>
    </row>
    <row r="107" spans="1:23" ht="24" hidden="1" customHeight="1">
      <c r="A107" s="125">
        <v>1994</v>
      </c>
      <c r="B107" s="126">
        <v>20.6531916666667</v>
      </c>
      <c r="C107" s="126">
        <v>30.676783333333301</v>
      </c>
      <c r="D107" s="126">
        <v>15.60615</v>
      </c>
      <c r="E107" s="126">
        <v>27.030149999999999</v>
      </c>
      <c r="F107" s="126">
        <v>22.1557</v>
      </c>
      <c r="G107" s="126">
        <v>33.476233333333298</v>
      </c>
      <c r="H107" s="126">
        <v>24.153224999999999</v>
      </c>
      <c r="I107" s="126">
        <v>31.73405</v>
      </c>
      <c r="J107" s="126">
        <v>17.848666666666698</v>
      </c>
      <c r="K107" s="126">
        <v>28.898733333333301</v>
      </c>
      <c r="Q107" s="127"/>
      <c r="R107" s="127"/>
      <c r="S107" s="127"/>
      <c r="U107" s="127"/>
      <c r="V107" s="127"/>
      <c r="W107" s="127"/>
    </row>
    <row r="108" spans="1:23" ht="24" hidden="1" customHeight="1">
      <c r="A108" s="125">
        <v>1995</v>
      </c>
      <c r="B108" s="126">
        <v>20.762699999999999</v>
      </c>
      <c r="C108" s="126">
        <v>30.716175</v>
      </c>
      <c r="D108" s="126">
        <v>15.27835</v>
      </c>
      <c r="E108" s="126">
        <v>26.624749999999999</v>
      </c>
      <c r="F108" s="126">
        <v>22.038799999999998</v>
      </c>
      <c r="G108" s="126">
        <v>33.268700000000003</v>
      </c>
      <c r="H108" s="126">
        <v>24.466525000000001</v>
      </c>
      <c r="I108" s="126">
        <v>32.103499999999997</v>
      </c>
      <c r="J108" s="126">
        <v>18.2044</v>
      </c>
      <c r="K108" s="126">
        <v>29.041499999999999</v>
      </c>
      <c r="Q108" s="127"/>
      <c r="R108" s="127"/>
      <c r="S108" s="127"/>
      <c r="U108" s="127"/>
      <c r="V108" s="127"/>
      <c r="W108" s="127"/>
    </row>
    <row r="109" spans="1:23" ht="24" hidden="1" customHeight="1">
      <c r="A109" s="125">
        <v>1996</v>
      </c>
      <c r="B109" s="126">
        <v>20.6678416666667</v>
      </c>
      <c r="C109" s="126">
        <v>30.7060416666667</v>
      </c>
      <c r="D109" s="126">
        <v>15.478999999999999</v>
      </c>
      <c r="E109" s="126">
        <v>27.05875</v>
      </c>
      <c r="F109" s="126">
        <v>22.221800000000002</v>
      </c>
      <c r="G109" s="126">
        <v>33.592100000000002</v>
      </c>
      <c r="H109" s="126">
        <v>24.205725000000001</v>
      </c>
      <c r="I109" s="126">
        <v>31.807175000000001</v>
      </c>
      <c r="J109" s="126">
        <v>17.855933333333301</v>
      </c>
      <c r="K109" s="126">
        <v>28.783333333333299</v>
      </c>
      <c r="Q109" s="127"/>
      <c r="R109" s="127"/>
      <c r="S109" s="127"/>
      <c r="U109" s="127"/>
      <c r="V109" s="127"/>
      <c r="W109" s="127"/>
    </row>
    <row r="110" spans="1:23" ht="24" hidden="1" customHeight="1">
      <c r="A110" s="125">
        <v>1997</v>
      </c>
      <c r="B110" s="126">
        <v>20.682991666666702</v>
      </c>
      <c r="C110" s="126">
        <v>30.6099</v>
      </c>
      <c r="D110" s="126">
        <v>14.726649999999999</v>
      </c>
      <c r="E110" s="126">
        <v>26.693899999999999</v>
      </c>
      <c r="F110" s="126">
        <v>21.839266666666699</v>
      </c>
      <c r="G110" s="126">
        <v>33.1175</v>
      </c>
      <c r="H110" s="126">
        <v>24.374524999999998</v>
      </c>
      <c r="I110" s="126">
        <v>32.140974999999997</v>
      </c>
      <c r="J110" s="126">
        <v>18.575566666666699</v>
      </c>
      <c r="K110" s="126">
        <v>28.671533333333301</v>
      </c>
      <c r="Q110" s="127"/>
      <c r="R110" s="127"/>
      <c r="S110" s="127"/>
      <c r="U110" s="127"/>
      <c r="V110" s="127"/>
      <c r="W110" s="127"/>
    </row>
    <row r="111" spans="1:23" ht="24" hidden="1" customHeight="1">
      <c r="A111" s="125">
        <v>1998</v>
      </c>
      <c r="B111" s="126">
        <v>21.081358333333299</v>
      </c>
      <c r="C111" s="126">
        <v>30.9146</v>
      </c>
      <c r="D111" s="126">
        <v>15.788</v>
      </c>
      <c r="E111" s="126">
        <v>26.943899999999999</v>
      </c>
      <c r="F111" s="126">
        <v>22.474333333333298</v>
      </c>
      <c r="G111" s="126">
        <v>33.638599999999997</v>
      </c>
      <c r="H111" s="126">
        <v>24.598025</v>
      </c>
      <c r="I111" s="126">
        <v>32.225949999999997</v>
      </c>
      <c r="J111" s="126">
        <v>18.528400000000001</v>
      </c>
      <c r="K111" s="126">
        <v>29.089266666666699</v>
      </c>
      <c r="Q111" s="127"/>
      <c r="R111" s="127"/>
      <c r="S111" s="127"/>
      <c r="U111" s="127"/>
      <c r="V111" s="127"/>
      <c r="W111" s="127"/>
    </row>
    <row r="112" spans="1:23" ht="24" hidden="1" customHeight="1">
      <c r="A112" s="125">
        <v>1999</v>
      </c>
      <c r="B112" s="126">
        <v>20.781075000000001</v>
      </c>
      <c r="C112" s="126">
        <v>30.8599833333333</v>
      </c>
      <c r="D112" s="126">
        <v>15.53675</v>
      </c>
      <c r="E112" s="126">
        <v>27.091149999999999</v>
      </c>
      <c r="F112" s="126">
        <v>22.270433333333301</v>
      </c>
      <c r="G112" s="126">
        <v>33.715200000000003</v>
      </c>
      <c r="H112" s="126">
        <v>24.182449999999999</v>
      </c>
      <c r="I112" s="126">
        <v>31.8081</v>
      </c>
      <c r="J112" s="126">
        <v>18.252766666666702</v>
      </c>
      <c r="K112" s="126">
        <v>29.253166666666701</v>
      </c>
      <c r="Q112" s="127"/>
      <c r="R112" s="127"/>
      <c r="S112" s="127"/>
      <c r="U112" s="127"/>
      <c r="V112" s="127"/>
      <c r="W112" s="127"/>
    </row>
    <row r="113" spans="1:23" ht="24" hidden="1" customHeight="1">
      <c r="A113" s="125">
        <v>2000</v>
      </c>
      <c r="B113" s="126">
        <v>20.7573166666667</v>
      </c>
      <c r="C113" s="126">
        <v>30.850674999999999</v>
      </c>
      <c r="D113" s="126">
        <v>15.266500000000001</v>
      </c>
      <c r="E113" s="126">
        <v>26.799050000000001</v>
      </c>
      <c r="F113" s="126">
        <v>22.236166666666701</v>
      </c>
      <c r="G113" s="126">
        <v>33.498033333333296</v>
      </c>
      <c r="H113" s="126">
        <v>24.188324999999999</v>
      </c>
      <c r="I113" s="126">
        <v>31.709924999999998</v>
      </c>
      <c r="J113" s="126">
        <v>18.364333333333299</v>
      </c>
      <c r="K113" s="126">
        <v>29.7587333333333</v>
      </c>
      <c r="Q113" s="127"/>
      <c r="R113" s="127"/>
      <c r="S113" s="127"/>
      <c r="U113" s="127"/>
      <c r="V113" s="127"/>
      <c r="W113" s="127"/>
    </row>
    <row r="114" spans="1:23" ht="24" customHeight="1">
      <c r="A114" s="335" t="s">
        <v>743</v>
      </c>
      <c r="B114" s="126">
        <f>MIN(B104:B113)</f>
        <v>20.4252</v>
      </c>
      <c r="C114" s="126">
        <f>MAX(C104:C113)</f>
        <v>30.9146</v>
      </c>
      <c r="D114" s="126">
        <f>MIN(D104:D113)</f>
        <v>14.726649999999999</v>
      </c>
      <c r="E114" s="126">
        <f>MAX(E104:E113)</f>
        <v>27.2151</v>
      </c>
      <c r="F114" s="126">
        <f>MIN(F104:F113)</f>
        <v>21.638266666666699</v>
      </c>
      <c r="G114" s="126">
        <f>MAX(G104:G113)</f>
        <v>33.715200000000003</v>
      </c>
      <c r="H114" s="126">
        <f>MIN(H104:H113)</f>
        <v>24.153224999999999</v>
      </c>
      <c r="I114" s="126">
        <f>MAX(I104:I113)</f>
        <v>32.225949999999997</v>
      </c>
      <c r="J114" s="126">
        <f>MIN(J104:J113)</f>
        <v>17.7515</v>
      </c>
      <c r="K114" s="126">
        <f>MAX(K104:K113)</f>
        <v>29.7587333333333</v>
      </c>
      <c r="Q114" s="127"/>
      <c r="R114" s="127"/>
      <c r="S114" s="127"/>
      <c r="U114" s="127"/>
      <c r="V114" s="127"/>
      <c r="W114" s="127"/>
    </row>
    <row r="115" spans="1:23" ht="24" customHeight="1">
      <c r="A115" s="125">
        <v>2001</v>
      </c>
      <c r="B115" s="126">
        <v>20.860050000000001</v>
      </c>
      <c r="C115" s="126">
        <v>30.889908333333299</v>
      </c>
      <c r="D115" s="126">
        <v>15.2631</v>
      </c>
      <c r="E115" s="126">
        <v>27.315550000000002</v>
      </c>
      <c r="F115" s="126">
        <v>22.432833333333299</v>
      </c>
      <c r="G115" s="126">
        <v>33.494966666666699</v>
      </c>
      <c r="H115" s="126">
        <v>24.287775</v>
      </c>
      <c r="I115" s="126">
        <v>31.752875</v>
      </c>
      <c r="J115" s="126">
        <v>18.448266666666701</v>
      </c>
      <c r="K115" s="126">
        <v>29.517133333333302</v>
      </c>
      <c r="Q115" s="127"/>
      <c r="R115" s="127"/>
      <c r="S115" s="127"/>
      <c r="U115" s="127"/>
      <c r="V115" s="127"/>
      <c r="W115" s="127"/>
    </row>
    <row r="116" spans="1:23" ht="24" customHeight="1">
      <c r="A116" s="125">
        <v>2002</v>
      </c>
      <c r="B116" s="126">
        <v>21.0003833333333</v>
      </c>
      <c r="C116" s="126">
        <v>31.0655583333333</v>
      </c>
      <c r="D116" s="126">
        <v>15.428000000000001</v>
      </c>
      <c r="E116" s="126">
        <v>27.15305</v>
      </c>
      <c r="F116" s="126">
        <v>22.7487666666667</v>
      </c>
      <c r="G116" s="126">
        <v>33.8023666666667</v>
      </c>
      <c r="H116" s="126">
        <v>24.423400000000001</v>
      </c>
      <c r="I116" s="126">
        <v>32.16695</v>
      </c>
      <c r="J116" s="126">
        <v>18.402899999999999</v>
      </c>
      <c r="K116" s="126">
        <v>29.4685666666667</v>
      </c>
      <c r="Q116" s="127"/>
      <c r="R116" s="127"/>
      <c r="S116" s="127"/>
      <c r="U116" s="127"/>
      <c r="V116" s="127"/>
      <c r="W116" s="127"/>
    </row>
    <row r="117" spans="1:23" ht="24" customHeight="1">
      <c r="A117" s="125">
        <v>2003</v>
      </c>
      <c r="B117" s="126">
        <v>20.925308333333302</v>
      </c>
      <c r="C117" s="126">
        <v>30.88205</v>
      </c>
      <c r="D117" s="126">
        <v>15.559200000000001</v>
      </c>
      <c r="E117" s="126">
        <v>27.0901</v>
      </c>
      <c r="F117" s="126">
        <v>22.560099999999998</v>
      </c>
      <c r="G117" s="126">
        <v>33.623566666666697</v>
      </c>
      <c r="H117" s="126">
        <v>24.42895</v>
      </c>
      <c r="I117" s="126">
        <v>32.023449999999997</v>
      </c>
      <c r="J117" s="126">
        <v>18.196400000000001</v>
      </c>
      <c r="K117" s="126">
        <v>29.146633333333298</v>
      </c>
      <c r="Q117" s="127"/>
      <c r="R117" s="127"/>
      <c r="S117" s="127"/>
      <c r="U117" s="127"/>
      <c r="V117" s="127"/>
      <c r="W117" s="127"/>
    </row>
    <row r="118" spans="1:23" ht="24" customHeight="1">
      <c r="A118" s="125">
        <v>2004</v>
      </c>
      <c r="B118" s="126">
        <v>20.9255416666667</v>
      </c>
      <c r="C118" s="126">
        <v>30.957491666666701</v>
      </c>
      <c r="D118" s="126">
        <v>15.4861</v>
      </c>
      <c r="E118" s="126">
        <v>27.227900000000002</v>
      </c>
      <c r="F118" s="126">
        <v>22.7090666666667</v>
      </c>
      <c r="G118" s="126">
        <v>33.988833333333297</v>
      </c>
      <c r="H118" s="126">
        <v>24.291924999999999</v>
      </c>
      <c r="I118" s="126">
        <v>31.967675</v>
      </c>
      <c r="J118" s="126">
        <v>18.279800000000002</v>
      </c>
      <c r="K118" s="126">
        <v>29.065633333333299</v>
      </c>
      <c r="Q118" s="127"/>
      <c r="R118" s="127"/>
      <c r="S118" s="127"/>
      <c r="U118" s="127"/>
      <c r="V118" s="127"/>
      <c r="W118" s="127"/>
    </row>
    <row r="119" spans="1:23" ht="24" customHeight="1">
      <c r="A119" s="125">
        <v>2005</v>
      </c>
      <c r="B119" s="126">
        <v>20.83475</v>
      </c>
      <c r="C119" s="126">
        <v>30.886483333333299</v>
      </c>
      <c r="D119" s="126">
        <v>15.870900000000001</v>
      </c>
      <c r="E119" s="126">
        <v>26.942900000000002</v>
      </c>
      <c r="F119" s="126">
        <v>22.307300000000001</v>
      </c>
      <c r="G119" s="126">
        <v>33.554833333333299</v>
      </c>
      <c r="H119" s="126">
        <v>24.4574</v>
      </c>
      <c r="I119" s="126">
        <v>32.342725000000002</v>
      </c>
      <c r="J119" s="126">
        <v>17.8412333333333</v>
      </c>
      <c r="K119" s="126">
        <v>28.905533333333299</v>
      </c>
      <c r="Q119" s="127"/>
      <c r="R119" s="127"/>
      <c r="S119" s="127"/>
      <c r="U119" s="127"/>
      <c r="V119" s="127"/>
      <c r="W119" s="127"/>
    </row>
    <row r="120" spans="1:23" ht="24" customHeight="1">
      <c r="A120" s="125">
        <v>2006</v>
      </c>
      <c r="B120" s="126">
        <v>21.105733333333301</v>
      </c>
      <c r="C120" s="126">
        <v>31.195691666666701</v>
      </c>
      <c r="D120" s="126">
        <v>16.17445</v>
      </c>
      <c r="E120" s="126">
        <v>28.996700000000001</v>
      </c>
      <c r="F120" s="126">
        <v>22.331333333333301</v>
      </c>
      <c r="G120" s="126">
        <v>33.506300000000003</v>
      </c>
      <c r="H120" s="126">
        <v>24.368825000000001</v>
      </c>
      <c r="I120" s="126">
        <v>31.979900000000001</v>
      </c>
      <c r="J120" s="126">
        <v>18.816866666666701</v>
      </c>
      <c r="K120" s="126">
        <v>29.3054666666667</v>
      </c>
      <c r="Q120" s="127"/>
      <c r="R120" s="127"/>
      <c r="S120" s="127"/>
      <c r="U120" s="127"/>
      <c r="V120" s="127"/>
      <c r="W120" s="127"/>
    </row>
    <row r="121" spans="1:23" ht="24" customHeight="1">
      <c r="A121" s="125">
        <v>2007</v>
      </c>
      <c r="B121" s="126">
        <v>21.018458333333299</v>
      </c>
      <c r="C121" s="126">
        <v>31.0039916666667</v>
      </c>
      <c r="D121" s="126">
        <v>15.7217</v>
      </c>
      <c r="E121" s="126">
        <v>27.36525</v>
      </c>
      <c r="F121" s="126">
        <v>22.598299999999998</v>
      </c>
      <c r="G121" s="126">
        <v>33.770899999999997</v>
      </c>
      <c r="H121" s="126">
        <v>24.576149999999998</v>
      </c>
      <c r="I121" s="126">
        <v>31.937650000000001</v>
      </c>
      <c r="J121" s="126">
        <v>18.226199999999999</v>
      </c>
      <c r="K121" s="126">
        <v>29.418033333333302</v>
      </c>
      <c r="Q121" s="127"/>
      <c r="R121" s="127"/>
      <c r="S121" s="127"/>
      <c r="U121" s="127"/>
      <c r="V121" s="127"/>
      <c r="W121" s="127"/>
    </row>
    <row r="122" spans="1:23" ht="24" customHeight="1">
      <c r="A122" s="125">
        <v>2008</v>
      </c>
      <c r="B122" s="126">
        <v>20.850024999999999</v>
      </c>
      <c r="C122" s="126">
        <v>30.849083333333301</v>
      </c>
      <c r="D122" s="126">
        <v>14.90695</v>
      </c>
      <c r="E122" s="126">
        <v>26.644950000000001</v>
      </c>
      <c r="F122" s="126">
        <v>22.3053666666667</v>
      </c>
      <c r="G122" s="126">
        <v>33.631266666666697</v>
      </c>
      <c r="H122" s="126">
        <v>24.21565</v>
      </c>
      <c r="I122" s="126">
        <v>31.699349999999999</v>
      </c>
      <c r="J122" s="126">
        <v>18.869233333333302</v>
      </c>
      <c r="K122" s="126">
        <v>29.735966666666702</v>
      </c>
      <c r="Q122" s="127"/>
      <c r="R122" s="127"/>
      <c r="S122" s="127"/>
      <c r="U122" s="127"/>
      <c r="V122" s="127"/>
      <c r="W122" s="127"/>
    </row>
    <row r="123" spans="1:23" ht="24" customHeight="1">
      <c r="A123" s="125">
        <v>2009</v>
      </c>
      <c r="B123" s="126">
        <v>21.242175</v>
      </c>
      <c r="C123" s="126">
        <v>31.548283333333298</v>
      </c>
      <c r="D123" s="126">
        <v>16.250699999999998</v>
      </c>
      <c r="E123" s="126">
        <v>28.370200000000001</v>
      </c>
      <c r="F123" s="126">
        <v>22.672933333333301</v>
      </c>
      <c r="G123" s="126">
        <v>34.211966666666697</v>
      </c>
      <c r="H123" s="126">
        <v>24.691400000000002</v>
      </c>
      <c r="I123" s="126">
        <v>32.795274999999997</v>
      </c>
      <c r="J123" s="126">
        <v>18.540099999999999</v>
      </c>
      <c r="K123" s="126">
        <v>29.340666666666699</v>
      </c>
      <c r="Q123" s="127"/>
      <c r="R123" s="127"/>
      <c r="S123" s="127"/>
      <c r="U123" s="127"/>
      <c r="V123" s="127"/>
      <c r="W123" s="127"/>
    </row>
    <row r="124" spans="1:23" ht="24" customHeight="1">
      <c r="A124" s="125">
        <v>2010</v>
      </c>
      <c r="B124" s="126">
        <v>21.445216666666699</v>
      </c>
      <c r="C124" s="126">
        <v>31.3723666666667</v>
      </c>
      <c r="D124" s="126">
        <v>15.8247</v>
      </c>
      <c r="E124" s="126">
        <v>27.69745</v>
      </c>
      <c r="F124" s="126">
        <v>23.5568666666667</v>
      </c>
      <c r="G124" s="126">
        <v>35.113766666666699</v>
      </c>
      <c r="H124" s="126">
        <v>24.57685</v>
      </c>
      <c r="I124" s="126">
        <v>32.194825000000002</v>
      </c>
      <c r="J124" s="126">
        <v>18.905066666666698</v>
      </c>
      <c r="K124" s="126">
        <v>28.984300000000001</v>
      </c>
      <c r="Q124" s="127"/>
      <c r="R124" s="127"/>
      <c r="S124" s="127"/>
      <c r="U124" s="127"/>
      <c r="V124" s="127"/>
      <c r="W124" s="127"/>
    </row>
    <row r="125" spans="1:23" ht="24" customHeight="1">
      <c r="A125" s="125">
        <v>2011</v>
      </c>
      <c r="B125" s="126">
        <v>20.668008333333301</v>
      </c>
      <c r="C125" s="126">
        <v>30.967408333333299</v>
      </c>
      <c r="D125" s="126">
        <v>14.806150000000001</v>
      </c>
      <c r="E125" s="126">
        <v>27.016999999999999</v>
      </c>
      <c r="F125" s="126">
        <v>22.1023</v>
      </c>
      <c r="G125" s="126">
        <v>33.580966666666697</v>
      </c>
      <c r="H125" s="126">
        <v>24.387125000000001</v>
      </c>
      <c r="I125" s="126">
        <v>31.972349999999999</v>
      </c>
      <c r="J125" s="126">
        <v>18.1828</v>
      </c>
      <c r="K125" s="126">
        <v>29.6475333333333</v>
      </c>
      <c r="Q125" s="127"/>
      <c r="R125" s="127"/>
      <c r="S125" s="127"/>
      <c r="U125" s="127"/>
      <c r="V125" s="127"/>
      <c r="W125" s="127"/>
    </row>
    <row r="126" spans="1:23" ht="24" customHeight="1">
      <c r="A126" s="125">
        <v>2012</v>
      </c>
      <c r="B126" s="126">
        <v>20.704733333333301</v>
      </c>
      <c r="C126" s="126">
        <v>31.078566666666699</v>
      </c>
      <c r="D126" s="126">
        <v>14.687849999999999</v>
      </c>
      <c r="E126" s="126">
        <v>26.776250000000001</v>
      </c>
      <c r="F126" s="126">
        <v>22.065999999999999</v>
      </c>
      <c r="G126" s="126">
        <v>33.9669666666667</v>
      </c>
      <c r="H126" s="126">
        <v>24.582374999999999</v>
      </c>
      <c r="I126" s="126">
        <v>32.368724999999998</v>
      </c>
      <c r="J126" s="126">
        <v>18.184533333333299</v>
      </c>
      <c r="K126" s="126">
        <v>29.338166666666702</v>
      </c>
      <c r="Q126" s="127"/>
      <c r="R126" s="127"/>
      <c r="S126" s="127"/>
      <c r="U126" s="127"/>
      <c r="V126" s="127"/>
      <c r="W126" s="127"/>
    </row>
    <row r="127" spans="1:23" ht="24" customHeight="1">
      <c r="A127" s="125">
        <v>2013</v>
      </c>
      <c r="B127" s="126">
        <v>20.990866666666701</v>
      </c>
      <c r="C127" s="126">
        <v>30.928533333333299</v>
      </c>
      <c r="D127" s="126">
        <v>15.5448</v>
      </c>
      <c r="E127" s="126">
        <v>27.275099999999998</v>
      </c>
      <c r="F127" s="126">
        <v>22.500633333333301</v>
      </c>
      <c r="G127" s="126">
        <v>34.0852</v>
      </c>
      <c r="H127" s="126">
        <v>24.411975000000002</v>
      </c>
      <c r="I127" s="126">
        <v>31.79635</v>
      </c>
      <c r="J127" s="126">
        <v>18.550333333333299</v>
      </c>
      <c r="K127" s="126">
        <v>29.0504</v>
      </c>
      <c r="Q127" s="127"/>
      <c r="R127" s="127"/>
      <c r="S127" s="127"/>
      <c r="U127" s="127"/>
      <c r="V127" s="127"/>
      <c r="W127" s="127"/>
    </row>
    <row r="128" spans="1:23" ht="24" customHeight="1">
      <c r="A128" s="125">
        <v>2014</v>
      </c>
      <c r="B128" s="126">
        <v>20.988700000000001</v>
      </c>
      <c r="C128" s="126">
        <v>31.0366</v>
      </c>
      <c r="D128" s="126">
        <v>15.437250000000001</v>
      </c>
      <c r="E128" s="126">
        <v>26.655650000000001</v>
      </c>
      <c r="F128" s="126">
        <v>22.092300000000002</v>
      </c>
      <c r="G128" s="126">
        <v>33.617400000000004</v>
      </c>
      <c r="H128" s="126">
        <v>24.742975000000001</v>
      </c>
      <c r="I128" s="126">
        <v>32.610750000000003</v>
      </c>
      <c r="J128" s="126">
        <v>18.580366666666698</v>
      </c>
      <c r="K128" s="126">
        <v>29.277566666666701</v>
      </c>
      <c r="Q128" s="127"/>
      <c r="R128" s="127"/>
      <c r="S128" s="127"/>
      <c r="U128" s="127"/>
      <c r="V128" s="127"/>
      <c r="W128" s="127"/>
    </row>
    <row r="129" spans="1:23" ht="24" customHeight="1">
      <c r="A129" s="125">
        <v>2015</v>
      </c>
      <c r="B129" s="126">
        <v>21.125816666666701</v>
      </c>
      <c r="C129" s="126">
        <v>31.176908333333301</v>
      </c>
      <c r="D129" s="126">
        <v>15.7578</v>
      </c>
      <c r="E129" s="126">
        <v>27.38655</v>
      </c>
      <c r="F129" s="126">
        <v>22.2851</v>
      </c>
      <c r="G129" s="126">
        <v>33.342399999999998</v>
      </c>
      <c r="H129" s="126">
        <v>24.52815</v>
      </c>
      <c r="I129" s="126">
        <v>32.522500000000001</v>
      </c>
      <c r="J129" s="126">
        <v>19.008766666666698</v>
      </c>
      <c r="K129" s="126">
        <v>29.744199999999999</v>
      </c>
      <c r="Q129" s="127"/>
      <c r="R129" s="127"/>
      <c r="S129" s="127"/>
      <c r="U129" s="127"/>
      <c r="V129" s="127"/>
      <c r="W129" s="127"/>
    </row>
    <row r="130" spans="1:23" ht="24" customHeight="1">
      <c r="A130" s="125">
        <v>2016</v>
      </c>
      <c r="B130" s="126">
        <v>21.279274999999998</v>
      </c>
      <c r="C130" s="126">
        <v>31.63325</v>
      </c>
      <c r="D130" s="126">
        <v>16.174600000000002</v>
      </c>
      <c r="E130" s="126">
        <v>28.328199999999999</v>
      </c>
      <c r="F130" s="126">
        <v>23.152200000000001</v>
      </c>
      <c r="G130" s="126">
        <v>34.5696333333333</v>
      </c>
      <c r="H130" s="126">
        <v>24.609300000000001</v>
      </c>
      <c r="I130" s="126">
        <v>32.2819</v>
      </c>
      <c r="J130" s="126">
        <v>18.369433333333301</v>
      </c>
      <c r="K130" s="126">
        <v>30.0353666666667</v>
      </c>
      <c r="Q130" s="127"/>
      <c r="R130" s="127"/>
      <c r="S130" s="127"/>
      <c r="U130" s="127"/>
      <c r="V130" s="127"/>
      <c r="W130" s="127"/>
    </row>
    <row r="131" spans="1:23" ht="24" customHeight="1">
      <c r="A131" s="130" t="s">
        <v>666</v>
      </c>
      <c r="J131" s="338"/>
      <c r="K131" s="338"/>
    </row>
    <row r="132" spans="1:23" ht="24" customHeight="1">
      <c r="A132" s="336" t="s">
        <v>746</v>
      </c>
      <c r="K132" s="3"/>
    </row>
  </sheetData>
  <mergeCells count="8">
    <mergeCell ref="J131:K131"/>
    <mergeCell ref="A3:A4"/>
    <mergeCell ref="A1:K1"/>
    <mergeCell ref="B3:C3"/>
    <mergeCell ref="D3:E3"/>
    <mergeCell ref="F3:G3"/>
    <mergeCell ref="H3:I3"/>
    <mergeCell ref="J3:K3"/>
  </mergeCells>
  <pageMargins left="0.81" right="0.69930555555555596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3"/>
  <sheetViews>
    <sheetView view="pageBreakPreview" zoomScaleNormal="100" zoomScaleSheetLayoutView="100" workbookViewId="0">
      <selection activeCell="C136" sqref="C136"/>
    </sheetView>
  </sheetViews>
  <sheetFormatPr defaultColWidth="7.28515625" defaultRowHeight="26.25" customHeight="1"/>
  <cols>
    <col min="1" max="1" width="10.28515625" style="2" customWidth="1"/>
    <col min="2" max="3" width="6.7109375" style="3" customWidth="1"/>
    <col min="4" max="4" width="6.5703125" style="3" customWidth="1"/>
    <col min="5" max="13" width="6.7109375" style="3" customWidth="1"/>
    <col min="14" max="14" width="8.42578125" style="15" customWidth="1"/>
    <col min="15" max="16384" width="7.28515625" style="3"/>
  </cols>
  <sheetData>
    <row r="1" spans="1:14" ht="23.25" customHeight="1">
      <c r="A1" s="337" t="s">
        <v>675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ht="16.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82" t="s">
        <v>667</v>
      </c>
    </row>
    <row r="3" spans="1:14" s="1" customFormat="1" ht="26.25" customHeight="1">
      <c r="A3" s="120" t="s">
        <v>0</v>
      </c>
      <c r="B3" s="120" t="s">
        <v>9</v>
      </c>
      <c r="C3" s="120" t="s">
        <v>10</v>
      </c>
      <c r="D3" s="120" t="s">
        <v>11</v>
      </c>
      <c r="E3" s="120" t="s">
        <v>12</v>
      </c>
      <c r="F3" s="120" t="s">
        <v>13</v>
      </c>
      <c r="G3" s="120" t="s">
        <v>14</v>
      </c>
      <c r="H3" s="120" t="s">
        <v>15</v>
      </c>
      <c r="I3" s="120" t="s">
        <v>16</v>
      </c>
      <c r="J3" s="120" t="s">
        <v>17</v>
      </c>
      <c r="K3" s="120" t="s">
        <v>18</v>
      </c>
      <c r="L3" s="120" t="s">
        <v>19</v>
      </c>
      <c r="M3" s="120" t="s">
        <v>20</v>
      </c>
      <c r="N3" s="138" t="s">
        <v>1</v>
      </c>
    </row>
    <row r="4" spans="1:14" ht="26.25" hidden="1" customHeight="1">
      <c r="A4" s="125">
        <v>1901</v>
      </c>
      <c r="B4" s="133">
        <v>34.700000000000003</v>
      </c>
      <c r="C4" s="133">
        <v>37.700000000000003</v>
      </c>
      <c r="D4" s="133">
        <v>18</v>
      </c>
      <c r="E4" s="133">
        <v>39.299999999999997</v>
      </c>
      <c r="F4" s="133">
        <v>50.8</v>
      </c>
      <c r="G4" s="133">
        <v>113.4</v>
      </c>
      <c r="H4" s="133">
        <v>242.2</v>
      </c>
      <c r="I4" s="133">
        <v>272.89999999999998</v>
      </c>
      <c r="J4" s="133">
        <v>124.4</v>
      </c>
      <c r="K4" s="133">
        <v>52.7</v>
      </c>
      <c r="L4" s="133">
        <v>38</v>
      </c>
      <c r="M4" s="133">
        <v>8.3000000000000007</v>
      </c>
      <c r="N4" s="133">
        <v>1032.3</v>
      </c>
    </row>
    <row r="5" spans="1:14" ht="26.25" hidden="1" customHeight="1">
      <c r="A5" s="125">
        <v>1902</v>
      </c>
      <c r="B5" s="133">
        <v>7.4</v>
      </c>
      <c r="C5" s="133">
        <v>4.3</v>
      </c>
      <c r="D5" s="133">
        <v>19</v>
      </c>
      <c r="E5" s="133">
        <v>43.5</v>
      </c>
      <c r="F5" s="133">
        <v>48.3</v>
      </c>
      <c r="G5" s="133">
        <v>108.8</v>
      </c>
      <c r="H5" s="133">
        <v>284</v>
      </c>
      <c r="I5" s="133">
        <v>199.7</v>
      </c>
      <c r="J5" s="133">
        <v>201.5</v>
      </c>
      <c r="K5" s="133">
        <v>61.5</v>
      </c>
      <c r="L5" s="133">
        <v>27.9</v>
      </c>
      <c r="M5" s="133">
        <v>24.4</v>
      </c>
      <c r="N5" s="133">
        <v>1030.2</v>
      </c>
    </row>
    <row r="6" spans="1:14" ht="26.25" hidden="1" customHeight="1">
      <c r="A6" s="125">
        <v>1903</v>
      </c>
      <c r="B6" s="133">
        <v>17</v>
      </c>
      <c r="C6" s="133">
        <v>8.3000000000000007</v>
      </c>
      <c r="D6" s="133">
        <v>31.3</v>
      </c>
      <c r="E6" s="133">
        <v>17.100000000000001</v>
      </c>
      <c r="F6" s="133">
        <v>59.5</v>
      </c>
      <c r="G6" s="133">
        <v>118.3</v>
      </c>
      <c r="H6" s="133">
        <v>297</v>
      </c>
      <c r="I6" s="133">
        <v>270.39999999999998</v>
      </c>
      <c r="J6" s="133">
        <v>199.1</v>
      </c>
      <c r="K6" s="133">
        <v>117.9</v>
      </c>
      <c r="L6" s="133">
        <v>36.9</v>
      </c>
      <c r="M6" s="133">
        <v>17.7</v>
      </c>
      <c r="N6" s="133">
        <v>1190.5</v>
      </c>
    </row>
    <row r="7" spans="1:14" ht="26.25" hidden="1" customHeight="1">
      <c r="A7" s="125">
        <v>1904</v>
      </c>
      <c r="B7" s="133">
        <v>14.4</v>
      </c>
      <c r="C7" s="133">
        <v>9.6</v>
      </c>
      <c r="D7" s="133">
        <v>31.8</v>
      </c>
      <c r="E7" s="133">
        <v>33.1</v>
      </c>
      <c r="F7" s="133">
        <v>72.400000000000006</v>
      </c>
      <c r="G7" s="133">
        <v>164.8</v>
      </c>
      <c r="H7" s="133">
        <v>261</v>
      </c>
      <c r="I7" s="133">
        <v>206.4</v>
      </c>
      <c r="J7" s="133">
        <v>129.6</v>
      </c>
      <c r="K7" s="133">
        <v>69</v>
      </c>
      <c r="L7" s="133">
        <v>11.2</v>
      </c>
      <c r="M7" s="133">
        <v>16.3</v>
      </c>
      <c r="N7" s="133">
        <v>1019.8</v>
      </c>
    </row>
    <row r="8" spans="1:14" ht="26.25" hidden="1" customHeight="1">
      <c r="A8" s="125">
        <v>1905</v>
      </c>
      <c r="B8" s="133">
        <v>25.3</v>
      </c>
      <c r="C8" s="133">
        <v>20.9</v>
      </c>
      <c r="D8" s="133">
        <v>42.7</v>
      </c>
      <c r="E8" s="133">
        <v>33.700000000000003</v>
      </c>
      <c r="F8" s="133">
        <v>55.7</v>
      </c>
      <c r="G8" s="133">
        <v>93.3</v>
      </c>
      <c r="H8" s="133">
        <v>252.8</v>
      </c>
      <c r="I8" s="133">
        <v>200.8</v>
      </c>
      <c r="J8" s="133">
        <v>178.4</v>
      </c>
      <c r="K8" s="133">
        <v>51.4</v>
      </c>
      <c r="L8" s="133">
        <v>9.6999999999999993</v>
      </c>
      <c r="M8" s="133">
        <v>10.5</v>
      </c>
      <c r="N8" s="133">
        <v>975.3</v>
      </c>
    </row>
    <row r="9" spans="1:14" ht="26.25" hidden="1" customHeight="1">
      <c r="A9" s="125">
        <v>1906</v>
      </c>
      <c r="B9" s="133">
        <v>21.2</v>
      </c>
      <c r="C9" s="133">
        <v>50.8</v>
      </c>
      <c r="D9" s="133">
        <v>31.7</v>
      </c>
      <c r="E9" s="133">
        <v>16.100000000000001</v>
      </c>
      <c r="F9" s="133">
        <v>36.700000000000003</v>
      </c>
      <c r="G9" s="133">
        <v>177.1</v>
      </c>
      <c r="H9" s="133">
        <v>285.39999999999998</v>
      </c>
      <c r="I9" s="133">
        <v>251.1</v>
      </c>
      <c r="J9" s="133">
        <v>182.7</v>
      </c>
      <c r="K9" s="133">
        <v>49.6</v>
      </c>
      <c r="L9" s="133">
        <v>17.8</v>
      </c>
      <c r="M9" s="133">
        <v>23.9</v>
      </c>
      <c r="N9" s="133">
        <v>1144.0999999999999</v>
      </c>
    </row>
    <row r="10" spans="1:14" ht="26.25" hidden="1" customHeight="1">
      <c r="A10" s="125">
        <v>1907</v>
      </c>
      <c r="B10" s="133">
        <v>16.2</v>
      </c>
      <c r="C10" s="133">
        <v>46</v>
      </c>
      <c r="D10" s="133">
        <v>37.799999999999997</v>
      </c>
      <c r="E10" s="133">
        <v>62.8</v>
      </c>
      <c r="F10" s="133">
        <v>32.6</v>
      </c>
      <c r="G10" s="133">
        <v>154.4</v>
      </c>
      <c r="H10" s="133">
        <v>225.4</v>
      </c>
      <c r="I10" s="133">
        <v>310.39999999999998</v>
      </c>
      <c r="J10" s="133">
        <v>96.9</v>
      </c>
      <c r="K10" s="133">
        <v>22.7</v>
      </c>
      <c r="L10" s="133">
        <v>22.5</v>
      </c>
      <c r="M10" s="133">
        <v>12.1</v>
      </c>
      <c r="N10" s="133">
        <v>1039.7</v>
      </c>
    </row>
    <row r="11" spans="1:14" ht="26.25" hidden="1" customHeight="1">
      <c r="A11" s="125">
        <v>1908</v>
      </c>
      <c r="B11" s="133">
        <v>21.8</v>
      </c>
      <c r="C11" s="133">
        <v>17.8</v>
      </c>
      <c r="D11" s="133">
        <v>8.6999999999999993</v>
      </c>
      <c r="E11" s="133">
        <v>33.299999999999997</v>
      </c>
      <c r="F11" s="133">
        <v>45.4</v>
      </c>
      <c r="G11" s="133">
        <v>126.4</v>
      </c>
      <c r="H11" s="133">
        <v>327.2</v>
      </c>
      <c r="I11" s="133">
        <v>312.8</v>
      </c>
      <c r="J11" s="133">
        <v>150.5</v>
      </c>
      <c r="K11" s="133">
        <v>37.5</v>
      </c>
      <c r="L11" s="133">
        <v>6.5</v>
      </c>
      <c r="M11" s="133">
        <v>8.6999999999999993</v>
      </c>
      <c r="N11" s="133">
        <v>1096.5999999999999</v>
      </c>
    </row>
    <row r="12" spans="1:14" ht="26.25" hidden="1" customHeight="1">
      <c r="A12" s="125">
        <v>1909</v>
      </c>
      <c r="B12" s="133">
        <v>23.3</v>
      </c>
      <c r="C12" s="133">
        <v>17.899999999999999</v>
      </c>
      <c r="D12" s="133">
        <v>7.2</v>
      </c>
      <c r="E12" s="133">
        <v>63</v>
      </c>
      <c r="F12" s="133">
        <v>52.1</v>
      </c>
      <c r="G12" s="133">
        <v>208.2</v>
      </c>
      <c r="H12" s="133">
        <v>309.39999999999998</v>
      </c>
      <c r="I12" s="133">
        <v>235</v>
      </c>
      <c r="J12" s="133">
        <v>163.6</v>
      </c>
      <c r="K12" s="133">
        <v>38.299999999999997</v>
      </c>
      <c r="L12" s="133">
        <v>9.8000000000000007</v>
      </c>
      <c r="M12" s="133">
        <v>30.2</v>
      </c>
      <c r="N12" s="133">
        <v>1158.0999999999999</v>
      </c>
    </row>
    <row r="13" spans="1:14" ht="26.25" hidden="1" customHeight="1">
      <c r="A13" s="125">
        <v>1910</v>
      </c>
      <c r="B13" s="133">
        <v>15.6</v>
      </c>
      <c r="C13" s="133">
        <v>11.1</v>
      </c>
      <c r="D13" s="133">
        <v>13.8</v>
      </c>
      <c r="E13" s="133">
        <v>29.2</v>
      </c>
      <c r="F13" s="133">
        <v>41.5</v>
      </c>
      <c r="G13" s="133">
        <v>213.5</v>
      </c>
      <c r="H13" s="133">
        <v>250.3</v>
      </c>
      <c r="I13" s="133">
        <v>289.8</v>
      </c>
      <c r="J13" s="133">
        <v>186.8</v>
      </c>
      <c r="K13" s="133">
        <v>107.4</v>
      </c>
      <c r="L13" s="133">
        <v>35</v>
      </c>
      <c r="M13" s="133">
        <v>6.4</v>
      </c>
      <c r="N13" s="133">
        <v>1200.3</v>
      </c>
    </row>
    <row r="14" spans="1:14" ht="26.25" customHeight="1">
      <c r="A14" s="335" t="s">
        <v>735</v>
      </c>
      <c r="B14" s="133">
        <f>AVERAGE(B4:B13)</f>
        <v>19.690000000000001</v>
      </c>
      <c r="C14" s="133">
        <f t="shared" ref="C14:N14" si="0">AVERAGE(C4:C13)</f>
        <v>22.44</v>
      </c>
      <c r="D14" s="133">
        <f t="shared" si="0"/>
        <v>24.2</v>
      </c>
      <c r="E14" s="133">
        <f t="shared" si="0"/>
        <v>37.11</v>
      </c>
      <c r="F14" s="133">
        <f t="shared" si="0"/>
        <v>49.5</v>
      </c>
      <c r="G14" s="133">
        <f t="shared" si="0"/>
        <v>147.82</v>
      </c>
      <c r="H14" s="133">
        <f t="shared" si="0"/>
        <v>273.47000000000003</v>
      </c>
      <c r="I14" s="133">
        <f t="shared" si="0"/>
        <v>254.93</v>
      </c>
      <c r="J14" s="133">
        <f t="shared" si="0"/>
        <v>161.35</v>
      </c>
      <c r="K14" s="133">
        <f t="shared" si="0"/>
        <v>60.8</v>
      </c>
      <c r="L14" s="133">
        <f t="shared" si="0"/>
        <v>21.530000000000005</v>
      </c>
      <c r="M14" s="133">
        <f t="shared" si="0"/>
        <v>15.85</v>
      </c>
      <c r="N14" s="133">
        <f t="shared" si="0"/>
        <v>1088.69</v>
      </c>
    </row>
    <row r="15" spans="1:14" ht="26.25" hidden="1" customHeight="1">
      <c r="A15" s="125">
        <v>1911</v>
      </c>
      <c r="B15" s="133">
        <v>45.7</v>
      </c>
      <c r="C15" s="133">
        <v>5.6</v>
      </c>
      <c r="D15" s="133">
        <v>49.9</v>
      </c>
      <c r="E15" s="133">
        <v>22.8</v>
      </c>
      <c r="F15" s="133">
        <v>47.6</v>
      </c>
      <c r="G15" s="133">
        <v>191.9</v>
      </c>
      <c r="H15" s="133">
        <v>162.69999999999999</v>
      </c>
      <c r="I15" s="133">
        <v>213.5</v>
      </c>
      <c r="J15" s="133">
        <v>182.3</v>
      </c>
      <c r="K15" s="133">
        <v>70.599999999999994</v>
      </c>
      <c r="L15" s="133">
        <v>42.8</v>
      </c>
      <c r="M15" s="133">
        <v>12</v>
      </c>
      <c r="N15" s="133">
        <v>1047.5</v>
      </c>
    </row>
    <row r="16" spans="1:14" ht="26.25" hidden="1" customHeight="1">
      <c r="A16" s="125">
        <v>1912</v>
      </c>
      <c r="B16" s="133">
        <v>22.1</v>
      </c>
      <c r="C16" s="133">
        <v>21.8</v>
      </c>
      <c r="D16" s="133">
        <v>21.2</v>
      </c>
      <c r="E16" s="133">
        <v>40</v>
      </c>
      <c r="F16" s="133">
        <v>43</v>
      </c>
      <c r="G16" s="133">
        <v>106.8</v>
      </c>
      <c r="H16" s="133">
        <v>329</v>
      </c>
      <c r="I16" s="133">
        <v>261.3</v>
      </c>
      <c r="J16" s="133">
        <v>120.3</v>
      </c>
      <c r="K16" s="133">
        <v>55.9</v>
      </c>
      <c r="L16" s="133">
        <v>50.8</v>
      </c>
      <c r="M16" s="133">
        <v>5.8</v>
      </c>
      <c r="N16" s="133">
        <v>1078.0999999999999</v>
      </c>
    </row>
    <row r="17" spans="1:14" ht="26.25" hidden="1" customHeight="1">
      <c r="A17" s="125">
        <v>1913</v>
      </c>
      <c r="B17" s="133">
        <v>6.6</v>
      </c>
      <c r="C17" s="133">
        <v>40.799999999999997</v>
      </c>
      <c r="D17" s="133">
        <v>25</v>
      </c>
      <c r="E17" s="133">
        <v>26.1</v>
      </c>
      <c r="F17" s="133">
        <v>73.2</v>
      </c>
      <c r="G17" s="133">
        <v>214.4</v>
      </c>
      <c r="H17" s="133">
        <v>272.39999999999998</v>
      </c>
      <c r="I17" s="133">
        <v>193.9</v>
      </c>
      <c r="J17" s="133">
        <v>108.4</v>
      </c>
      <c r="K17" s="133">
        <v>67</v>
      </c>
      <c r="L17" s="133">
        <v>17.399999999999999</v>
      </c>
      <c r="M17" s="133">
        <v>23.9</v>
      </c>
      <c r="N17" s="133">
        <v>1068.9000000000001</v>
      </c>
    </row>
    <row r="18" spans="1:14" ht="26.25" hidden="1" customHeight="1">
      <c r="A18" s="125">
        <v>1914</v>
      </c>
      <c r="B18" s="133">
        <v>4.8</v>
      </c>
      <c r="C18" s="133">
        <v>31.5</v>
      </c>
      <c r="D18" s="133">
        <v>28.3</v>
      </c>
      <c r="E18" s="133">
        <v>46.3</v>
      </c>
      <c r="F18" s="133">
        <v>69.5</v>
      </c>
      <c r="G18" s="133">
        <v>159.30000000000001</v>
      </c>
      <c r="H18" s="133">
        <v>347.3</v>
      </c>
      <c r="I18" s="133">
        <v>240.8</v>
      </c>
      <c r="J18" s="133">
        <v>194.3</v>
      </c>
      <c r="K18" s="133">
        <v>48.5</v>
      </c>
      <c r="L18" s="133">
        <v>21.1</v>
      </c>
      <c r="M18" s="133">
        <v>22.5</v>
      </c>
      <c r="N18" s="133">
        <v>1214.3</v>
      </c>
    </row>
    <row r="19" spans="1:14" ht="26.25" hidden="1" customHeight="1">
      <c r="A19" s="125">
        <v>1915</v>
      </c>
      <c r="B19" s="133">
        <v>19.399999999999999</v>
      </c>
      <c r="C19" s="133">
        <v>41.6</v>
      </c>
      <c r="D19" s="133">
        <v>46.2</v>
      </c>
      <c r="E19" s="133">
        <v>36.4</v>
      </c>
      <c r="F19" s="133">
        <v>62.7</v>
      </c>
      <c r="G19" s="133">
        <v>155.9</v>
      </c>
      <c r="H19" s="133">
        <v>230</v>
      </c>
      <c r="I19" s="133">
        <v>230.1</v>
      </c>
      <c r="J19" s="133">
        <v>172</v>
      </c>
      <c r="K19" s="133">
        <v>90.3</v>
      </c>
      <c r="L19" s="133">
        <v>44.1</v>
      </c>
      <c r="M19" s="133">
        <v>8.5</v>
      </c>
      <c r="N19" s="133">
        <v>1137.2</v>
      </c>
    </row>
    <row r="20" spans="1:14" ht="26.25" hidden="1" customHeight="1">
      <c r="A20" s="125">
        <v>1916</v>
      </c>
      <c r="B20" s="133">
        <v>5.0999999999999996</v>
      </c>
      <c r="C20" s="133">
        <v>22.7</v>
      </c>
      <c r="D20" s="133">
        <v>12.3</v>
      </c>
      <c r="E20" s="133">
        <v>36.1</v>
      </c>
      <c r="F20" s="133">
        <v>59.5</v>
      </c>
      <c r="G20" s="133">
        <v>235.2</v>
      </c>
      <c r="H20" s="133">
        <v>267.10000000000002</v>
      </c>
      <c r="I20" s="133">
        <v>310.5</v>
      </c>
      <c r="J20" s="133">
        <v>201.6</v>
      </c>
      <c r="K20" s="133">
        <v>138.19999999999999</v>
      </c>
      <c r="L20" s="133">
        <v>45.6</v>
      </c>
      <c r="M20" s="133">
        <v>3.1</v>
      </c>
      <c r="N20" s="133">
        <v>1337.1</v>
      </c>
    </row>
    <row r="21" spans="1:14" ht="26.25" hidden="1" customHeight="1">
      <c r="A21" s="125">
        <v>1917</v>
      </c>
      <c r="B21" s="133">
        <v>8.6999999999999993</v>
      </c>
      <c r="C21" s="133">
        <v>38.700000000000003</v>
      </c>
      <c r="D21" s="133">
        <v>22.8</v>
      </c>
      <c r="E21" s="133">
        <v>43.2</v>
      </c>
      <c r="F21" s="133">
        <v>75</v>
      </c>
      <c r="G21" s="133">
        <v>231.8</v>
      </c>
      <c r="H21" s="133">
        <v>285.2</v>
      </c>
      <c r="I21" s="133">
        <v>296.5</v>
      </c>
      <c r="J21" s="133">
        <v>281</v>
      </c>
      <c r="K21" s="133">
        <v>158.80000000000001</v>
      </c>
      <c r="L21" s="133">
        <v>28.2</v>
      </c>
      <c r="M21" s="133">
        <v>10.3</v>
      </c>
      <c r="N21" s="133">
        <v>1480.3</v>
      </c>
    </row>
    <row r="22" spans="1:14" ht="26.25" hidden="1" customHeight="1">
      <c r="A22" s="125">
        <v>1918</v>
      </c>
      <c r="B22" s="133">
        <v>12.2</v>
      </c>
      <c r="C22" s="133">
        <v>4.4000000000000004</v>
      </c>
      <c r="D22" s="133">
        <v>41.6</v>
      </c>
      <c r="E22" s="133">
        <v>38.799999999999997</v>
      </c>
      <c r="F22" s="133">
        <v>102.8</v>
      </c>
      <c r="G22" s="133">
        <v>212.6</v>
      </c>
      <c r="H22" s="133">
        <v>183.8</v>
      </c>
      <c r="I22" s="133">
        <v>242.7</v>
      </c>
      <c r="J22" s="133">
        <v>109.7</v>
      </c>
      <c r="K22" s="133">
        <v>20</v>
      </c>
      <c r="L22" s="133">
        <v>41.1</v>
      </c>
      <c r="M22" s="133">
        <v>16.399999999999999</v>
      </c>
      <c r="N22" s="133">
        <v>1026.2</v>
      </c>
    </row>
    <row r="23" spans="1:14" ht="26.25" hidden="1" customHeight="1">
      <c r="A23" s="125">
        <v>1919</v>
      </c>
      <c r="B23" s="133">
        <v>52.5</v>
      </c>
      <c r="C23" s="133">
        <v>22.7</v>
      </c>
      <c r="D23" s="133">
        <v>20.3</v>
      </c>
      <c r="E23" s="133">
        <v>33.5</v>
      </c>
      <c r="F23" s="133">
        <v>60.5</v>
      </c>
      <c r="G23" s="133">
        <v>195.2</v>
      </c>
      <c r="H23" s="133">
        <v>309.3</v>
      </c>
      <c r="I23" s="133">
        <v>289.5</v>
      </c>
      <c r="J23" s="133">
        <v>163.6</v>
      </c>
      <c r="K23" s="133">
        <v>92.5</v>
      </c>
      <c r="L23" s="133">
        <v>49.8</v>
      </c>
      <c r="M23" s="133">
        <v>19.5</v>
      </c>
      <c r="N23" s="133">
        <v>1308.9000000000001</v>
      </c>
    </row>
    <row r="24" spans="1:14" ht="26.25" hidden="1" customHeight="1">
      <c r="A24" s="125">
        <v>1920</v>
      </c>
      <c r="B24" s="133">
        <v>25.1</v>
      </c>
      <c r="C24" s="133">
        <v>23.9</v>
      </c>
      <c r="D24" s="133">
        <v>58.2</v>
      </c>
      <c r="E24" s="133">
        <v>38.799999999999997</v>
      </c>
      <c r="F24" s="133">
        <v>53.9</v>
      </c>
      <c r="G24" s="133">
        <v>163.9</v>
      </c>
      <c r="H24" s="133">
        <v>297.5</v>
      </c>
      <c r="I24" s="133">
        <v>191.7</v>
      </c>
      <c r="J24" s="133">
        <v>123</v>
      </c>
      <c r="K24" s="133">
        <v>44.1</v>
      </c>
      <c r="L24" s="133">
        <v>24.5</v>
      </c>
      <c r="M24" s="133">
        <v>3.3</v>
      </c>
      <c r="N24" s="133">
        <v>1047.9000000000001</v>
      </c>
    </row>
    <row r="25" spans="1:14" ht="26.25" customHeight="1">
      <c r="A25" s="335" t="s">
        <v>736</v>
      </c>
      <c r="B25" s="133">
        <f t="shared" ref="B25:N25" si="1">AVERAGE(B15:B24)</f>
        <v>20.22</v>
      </c>
      <c r="C25" s="133">
        <f t="shared" si="1"/>
        <v>25.369999999999997</v>
      </c>
      <c r="D25" s="133">
        <f t="shared" si="1"/>
        <v>32.58</v>
      </c>
      <c r="E25" s="133">
        <f t="shared" si="1"/>
        <v>36.200000000000003</v>
      </c>
      <c r="F25" s="133">
        <f t="shared" si="1"/>
        <v>64.77</v>
      </c>
      <c r="G25" s="133">
        <f t="shared" si="1"/>
        <v>186.7</v>
      </c>
      <c r="H25" s="133">
        <f t="shared" si="1"/>
        <v>268.43</v>
      </c>
      <c r="I25" s="133">
        <f t="shared" si="1"/>
        <v>247.05</v>
      </c>
      <c r="J25" s="133">
        <f t="shared" si="1"/>
        <v>165.62</v>
      </c>
      <c r="K25" s="133">
        <f t="shared" si="1"/>
        <v>78.59</v>
      </c>
      <c r="L25" s="133">
        <f t="shared" si="1"/>
        <v>36.54</v>
      </c>
      <c r="M25" s="133">
        <f t="shared" si="1"/>
        <v>12.53</v>
      </c>
      <c r="N25" s="133">
        <f t="shared" si="1"/>
        <v>1174.6399999999999</v>
      </c>
    </row>
    <row r="26" spans="1:14" ht="26.25" hidden="1" customHeight="1">
      <c r="A26" s="125">
        <v>1921</v>
      </c>
      <c r="B26" s="133">
        <v>40.6</v>
      </c>
      <c r="C26" s="133">
        <v>8.8000000000000007</v>
      </c>
      <c r="D26" s="133">
        <v>18.600000000000001</v>
      </c>
      <c r="E26" s="133">
        <v>43.5</v>
      </c>
      <c r="F26" s="133">
        <v>49.4</v>
      </c>
      <c r="G26" s="133">
        <v>193.9</v>
      </c>
      <c r="H26" s="133">
        <v>297.5</v>
      </c>
      <c r="I26" s="133">
        <v>278.5</v>
      </c>
      <c r="J26" s="133">
        <v>206.6</v>
      </c>
      <c r="K26" s="133">
        <v>71.099999999999994</v>
      </c>
      <c r="L26" s="133">
        <v>14.5</v>
      </c>
      <c r="M26" s="133">
        <v>17.2</v>
      </c>
      <c r="N26" s="133">
        <v>1240.2</v>
      </c>
    </row>
    <row r="27" spans="1:14" ht="26.25" hidden="1" customHeight="1">
      <c r="A27" s="125">
        <v>1922</v>
      </c>
      <c r="B27" s="133">
        <v>29.7</v>
      </c>
      <c r="C27" s="133">
        <v>10.3</v>
      </c>
      <c r="D27" s="133">
        <v>14.6</v>
      </c>
      <c r="E27" s="133">
        <v>31.5</v>
      </c>
      <c r="F27" s="133">
        <v>49</v>
      </c>
      <c r="G27" s="133">
        <v>202.7</v>
      </c>
      <c r="H27" s="133">
        <v>317.8</v>
      </c>
      <c r="I27" s="133">
        <v>222.7</v>
      </c>
      <c r="J27" s="133">
        <v>202.7</v>
      </c>
      <c r="K27" s="133">
        <v>61</v>
      </c>
      <c r="L27" s="133">
        <v>55.5</v>
      </c>
      <c r="M27" s="133">
        <v>14.5</v>
      </c>
      <c r="N27" s="133">
        <v>1211.9000000000001</v>
      </c>
    </row>
    <row r="28" spans="1:14" ht="26.25" hidden="1" customHeight="1">
      <c r="A28" s="125">
        <v>1923</v>
      </c>
      <c r="B28" s="133">
        <v>24.5</v>
      </c>
      <c r="C28" s="133">
        <v>41.5</v>
      </c>
      <c r="D28" s="133">
        <v>22.7</v>
      </c>
      <c r="E28" s="133">
        <v>32.1</v>
      </c>
      <c r="F28" s="133">
        <v>60.7</v>
      </c>
      <c r="G28" s="133">
        <v>102.7</v>
      </c>
      <c r="H28" s="133">
        <v>339.5</v>
      </c>
      <c r="I28" s="133">
        <v>277</v>
      </c>
      <c r="J28" s="133">
        <v>178.7</v>
      </c>
      <c r="K28" s="133">
        <v>60.9</v>
      </c>
      <c r="L28" s="133">
        <v>19.399999999999999</v>
      </c>
      <c r="M28" s="133">
        <v>16.600000000000001</v>
      </c>
      <c r="N28" s="133">
        <v>1176.3</v>
      </c>
    </row>
    <row r="29" spans="1:14" ht="26.25" hidden="1" customHeight="1">
      <c r="A29" s="125">
        <v>1924</v>
      </c>
      <c r="B29" s="133">
        <v>23.1</v>
      </c>
      <c r="C29" s="133">
        <v>25.5</v>
      </c>
      <c r="D29" s="133">
        <v>14.3</v>
      </c>
      <c r="E29" s="133">
        <v>31.7</v>
      </c>
      <c r="F29" s="133">
        <v>64.400000000000006</v>
      </c>
      <c r="G29" s="133">
        <v>135.5</v>
      </c>
      <c r="H29" s="133">
        <v>328</v>
      </c>
      <c r="I29" s="133">
        <v>263.10000000000002</v>
      </c>
      <c r="J29" s="133">
        <v>242.5</v>
      </c>
      <c r="K29" s="133">
        <v>66.2</v>
      </c>
      <c r="L29" s="133">
        <v>57.9</v>
      </c>
      <c r="M29" s="133">
        <v>16.100000000000001</v>
      </c>
      <c r="N29" s="133">
        <v>1268.3</v>
      </c>
    </row>
    <row r="30" spans="1:14" ht="26.25" hidden="1" customHeight="1">
      <c r="A30" s="125">
        <v>1925</v>
      </c>
      <c r="B30" s="133">
        <v>14.2</v>
      </c>
      <c r="C30" s="133">
        <v>12.5</v>
      </c>
      <c r="D30" s="133">
        <v>15.8</v>
      </c>
      <c r="E30" s="133">
        <v>44</v>
      </c>
      <c r="F30" s="133">
        <v>104.1</v>
      </c>
      <c r="G30" s="133">
        <v>209.2</v>
      </c>
      <c r="H30" s="133">
        <v>306.8</v>
      </c>
      <c r="I30" s="133">
        <v>238.9</v>
      </c>
      <c r="J30" s="133">
        <v>141.69999999999999</v>
      </c>
      <c r="K30" s="133">
        <v>68.8</v>
      </c>
      <c r="L30" s="133">
        <v>39.9</v>
      </c>
      <c r="M30" s="133">
        <v>14.4</v>
      </c>
      <c r="N30" s="133">
        <v>1210.4000000000001</v>
      </c>
    </row>
    <row r="31" spans="1:14" ht="26.25" hidden="1" customHeight="1">
      <c r="A31" s="125">
        <v>1926</v>
      </c>
      <c r="B31" s="133">
        <v>29.2</v>
      </c>
      <c r="C31" s="133">
        <v>11.5</v>
      </c>
      <c r="D31" s="133">
        <v>60.1</v>
      </c>
      <c r="E31" s="133">
        <v>42.7</v>
      </c>
      <c r="F31" s="133">
        <v>58.6</v>
      </c>
      <c r="G31" s="133">
        <v>99</v>
      </c>
      <c r="H31" s="133">
        <v>320.89999999999998</v>
      </c>
      <c r="I31" s="133">
        <v>335.5</v>
      </c>
      <c r="J31" s="133">
        <v>211</v>
      </c>
      <c r="K31" s="133">
        <v>57.3</v>
      </c>
      <c r="L31" s="133">
        <v>10.6</v>
      </c>
      <c r="M31" s="133">
        <v>10.4</v>
      </c>
      <c r="N31" s="133">
        <v>1246.8</v>
      </c>
    </row>
    <row r="32" spans="1:14" ht="26.25" hidden="1" customHeight="1">
      <c r="A32" s="125">
        <v>1927</v>
      </c>
      <c r="B32" s="133">
        <v>14.6</v>
      </c>
      <c r="C32" s="133">
        <v>37</v>
      </c>
      <c r="D32" s="133">
        <v>23.1</v>
      </c>
      <c r="E32" s="133">
        <v>37.4</v>
      </c>
      <c r="F32" s="133">
        <v>51.8</v>
      </c>
      <c r="G32" s="133">
        <v>179.4</v>
      </c>
      <c r="H32" s="133">
        <v>351</v>
      </c>
      <c r="I32" s="133">
        <v>259.3</v>
      </c>
      <c r="J32" s="133">
        <v>173.1</v>
      </c>
      <c r="K32" s="133">
        <v>69.2</v>
      </c>
      <c r="L32" s="133">
        <v>55.9</v>
      </c>
      <c r="M32" s="133">
        <v>10.8</v>
      </c>
      <c r="N32" s="133">
        <v>1262.5999999999999</v>
      </c>
    </row>
    <row r="33" spans="1:14" ht="26.25" hidden="1" customHeight="1">
      <c r="A33" s="125">
        <v>1928</v>
      </c>
      <c r="B33" s="133">
        <v>22.9</v>
      </c>
      <c r="C33" s="133">
        <v>41.9</v>
      </c>
      <c r="D33" s="133">
        <v>22.7</v>
      </c>
      <c r="E33" s="133">
        <v>34.6</v>
      </c>
      <c r="F33" s="133">
        <v>54.3</v>
      </c>
      <c r="G33" s="133">
        <v>179.1</v>
      </c>
      <c r="H33" s="133">
        <v>306.60000000000002</v>
      </c>
      <c r="I33" s="133">
        <v>232.8</v>
      </c>
      <c r="J33" s="133">
        <v>144.4</v>
      </c>
      <c r="K33" s="133">
        <v>128.80000000000001</v>
      </c>
      <c r="L33" s="133">
        <v>23.6</v>
      </c>
      <c r="M33" s="133">
        <v>26.6</v>
      </c>
      <c r="N33" s="133">
        <v>1218.4000000000001</v>
      </c>
    </row>
    <row r="34" spans="1:14" ht="26.25" hidden="1" customHeight="1">
      <c r="A34" s="125">
        <v>1929</v>
      </c>
      <c r="B34" s="133">
        <v>31.2</v>
      </c>
      <c r="C34" s="133">
        <v>20.6</v>
      </c>
      <c r="D34" s="133">
        <v>14.4</v>
      </c>
      <c r="E34" s="133">
        <v>55.2</v>
      </c>
      <c r="F34" s="133">
        <v>65.7</v>
      </c>
      <c r="G34" s="133">
        <v>194.8</v>
      </c>
      <c r="H34" s="133">
        <v>298.8</v>
      </c>
      <c r="I34" s="133">
        <v>246.9</v>
      </c>
      <c r="J34" s="133">
        <v>126.6</v>
      </c>
      <c r="K34" s="133">
        <v>92.4</v>
      </c>
      <c r="L34" s="133">
        <v>18.5</v>
      </c>
      <c r="M34" s="133">
        <v>43.4</v>
      </c>
      <c r="N34" s="133">
        <v>1208.5</v>
      </c>
    </row>
    <row r="35" spans="1:14" ht="26.25" hidden="1" customHeight="1">
      <c r="A35" s="125">
        <v>1930</v>
      </c>
      <c r="B35" s="133">
        <v>25.9</v>
      </c>
      <c r="C35" s="133">
        <v>23.6</v>
      </c>
      <c r="D35" s="133">
        <v>25.7</v>
      </c>
      <c r="E35" s="133">
        <v>53.2</v>
      </c>
      <c r="F35" s="133">
        <v>56.7</v>
      </c>
      <c r="G35" s="133">
        <v>182.2</v>
      </c>
      <c r="H35" s="133">
        <v>292.5</v>
      </c>
      <c r="I35" s="133">
        <v>214.5</v>
      </c>
      <c r="J35" s="133">
        <v>176.7</v>
      </c>
      <c r="K35" s="133">
        <v>94.8</v>
      </c>
      <c r="L35" s="133">
        <v>54.1</v>
      </c>
      <c r="M35" s="133">
        <v>9.6999999999999993</v>
      </c>
      <c r="N35" s="133">
        <v>1209.4000000000001</v>
      </c>
    </row>
    <row r="36" spans="1:14" ht="26.25" customHeight="1">
      <c r="A36" s="335" t="s">
        <v>737</v>
      </c>
      <c r="B36" s="133">
        <f t="shared" ref="B36:N36" si="2">AVERAGE(B26:B35)</f>
        <v>25.589999999999996</v>
      </c>
      <c r="C36" s="133">
        <f t="shared" si="2"/>
        <v>23.32</v>
      </c>
      <c r="D36" s="133">
        <f t="shared" si="2"/>
        <v>23.199999999999996</v>
      </c>
      <c r="E36" s="133">
        <f t="shared" si="2"/>
        <v>40.589999999999996</v>
      </c>
      <c r="F36" s="133">
        <f t="shared" si="2"/>
        <v>61.470000000000013</v>
      </c>
      <c r="G36" s="133">
        <f t="shared" si="2"/>
        <v>167.85</v>
      </c>
      <c r="H36" s="133">
        <f t="shared" si="2"/>
        <v>315.94</v>
      </c>
      <c r="I36" s="133">
        <f t="shared" si="2"/>
        <v>256.92</v>
      </c>
      <c r="J36" s="133">
        <f t="shared" si="2"/>
        <v>180.4</v>
      </c>
      <c r="K36" s="133">
        <f t="shared" si="2"/>
        <v>77.049999999999983</v>
      </c>
      <c r="L36" s="133">
        <f t="shared" si="2"/>
        <v>34.99</v>
      </c>
      <c r="M36" s="133">
        <f t="shared" si="2"/>
        <v>17.970000000000002</v>
      </c>
      <c r="N36" s="133">
        <f t="shared" si="2"/>
        <v>1225.28</v>
      </c>
    </row>
    <row r="37" spans="1:14" ht="26.25" hidden="1" customHeight="1">
      <c r="A37" s="125">
        <v>1931</v>
      </c>
      <c r="B37" s="133">
        <v>14.5</v>
      </c>
      <c r="C37" s="133">
        <v>34.700000000000003</v>
      </c>
      <c r="D37" s="133">
        <v>19.7</v>
      </c>
      <c r="E37" s="133">
        <v>37.4</v>
      </c>
      <c r="F37" s="133">
        <v>59.3</v>
      </c>
      <c r="G37" s="133">
        <v>134.5</v>
      </c>
      <c r="H37" s="133">
        <v>325.89999999999998</v>
      </c>
      <c r="I37" s="133">
        <v>309</v>
      </c>
      <c r="J37" s="133">
        <v>193.6</v>
      </c>
      <c r="K37" s="133">
        <v>124.5</v>
      </c>
      <c r="L37" s="133">
        <v>40.6</v>
      </c>
      <c r="M37" s="133">
        <v>21</v>
      </c>
      <c r="N37" s="133">
        <v>1314.6</v>
      </c>
    </row>
    <row r="38" spans="1:14" ht="26.25" hidden="1" customHeight="1">
      <c r="A38" s="125">
        <v>1932</v>
      </c>
      <c r="B38" s="133">
        <v>10.3</v>
      </c>
      <c r="C38" s="133">
        <v>25.2</v>
      </c>
      <c r="D38" s="133">
        <v>22.5</v>
      </c>
      <c r="E38" s="133">
        <v>31.3</v>
      </c>
      <c r="F38" s="133">
        <v>85.3</v>
      </c>
      <c r="G38" s="133">
        <v>142.5</v>
      </c>
      <c r="H38" s="133">
        <v>335.5</v>
      </c>
      <c r="I38" s="133">
        <v>239.1</v>
      </c>
      <c r="J38" s="133">
        <v>182</v>
      </c>
      <c r="K38" s="133">
        <v>69.2</v>
      </c>
      <c r="L38" s="133">
        <v>59.9</v>
      </c>
      <c r="M38" s="133">
        <v>15.9</v>
      </c>
      <c r="N38" s="133">
        <v>1218.9000000000001</v>
      </c>
    </row>
    <row r="39" spans="1:14" ht="26.25" hidden="1" customHeight="1">
      <c r="A39" s="125">
        <v>1933</v>
      </c>
      <c r="B39" s="133">
        <v>18</v>
      </c>
      <c r="C39" s="133">
        <v>31</v>
      </c>
      <c r="D39" s="133">
        <v>26.6</v>
      </c>
      <c r="E39" s="133">
        <v>50.1</v>
      </c>
      <c r="F39" s="133">
        <v>103.2</v>
      </c>
      <c r="G39" s="133">
        <v>218.2</v>
      </c>
      <c r="H39" s="133">
        <v>284</v>
      </c>
      <c r="I39" s="133">
        <v>316.5</v>
      </c>
      <c r="J39" s="133">
        <v>215.5</v>
      </c>
      <c r="K39" s="133">
        <v>94.4</v>
      </c>
      <c r="L39" s="133">
        <v>20</v>
      </c>
      <c r="M39" s="133">
        <v>16</v>
      </c>
      <c r="N39" s="133">
        <v>1393.5</v>
      </c>
    </row>
    <row r="40" spans="1:14" ht="26.25" hidden="1" customHeight="1">
      <c r="A40" s="125">
        <v>1934</v>
      </c>
      <c r="B40" s="133">
        <v>24.9</v>
      </c>
      <c r="C40" s="133">
        <v>11.7</v>
      </c>
      <c r="D40" s="133">
        <v>17.2</v>
      </c>
      <c r="E40" s="133">
        <v>47.2</v>
      </c>
      <c r="F40" s="133">
        <v>48</v>
      </c>
      <c r="G40" s="133">
        <v>215.2</v>
      </c>
      <c r="H40" s="133">
        <v>285.5</v>
      </c>
      <c r="I40" s="133">
        <v>300.7</v>
      </c>
      <c r="J40" s="133">
        <v>169</v>
      </c>
      <c r="K40" s="133">
        <v>63.5</v>
      </c>
      <c r="L40" s="133">
        <v>32.9</v>
      </c>
      <c r="M40" s="133">
        <v>11.7</v>
      </c>
      <c r="N40" s="133">
        <v>1227.5999999999999</v>
      </c>
    </row>
    <row r="41" spans="1:14" ht="26.25" hidden="1" customHeight="1">
      <c r="A41" s="125">
        <v>1935</v>
      </c>
      <c r="B41" s="133">
        <v>29.8</v>
      </c>
      <c r="C41" s="133">
        <v>21.9</v>
      </c>
      <c r="D41" s="133">
        <v>20.9</v>
      </c>
      <c r="E41" s="133">
        <v>44.2</v>
      </c>
      <c r="F41" s="133">
        <v>35.799999999999997</v>
      </c>
      <c r="G41" s="133">
        <v>159.6</v>
      </c>
      <c r="H41" s="133">
        <v>318.39999999999998</v>
      </c>
      <c r="I41" s="133">
        <v>248.2</v>
      </c>
      <c r="J41" s="133">
        <v>187.1</v>
      </c>
      <c r="K41" s="133">
        <v>49.1</v>
      </c>
      <c r="L41" s="133">
        <v>17.2</v>
      </c>
      <c r="M41" s="133">
        <v>11.3</v>
      </c>
      <c r="N41" s="133">
        <v>1143.4000000000001</v>
      </c>
    </row>
    <row r="42" spans="1:14" ht="26.25" hidden="1" customHeight="1">
      <c r="A42" s="125">
        <v>1936</v>
      </c>
      <c r="B42" s="133">
        <v>13</v>
      </c>
      <c r="C42" s="133">
        <v>44.6</v>
      </c>
      <c r="D42" s="133">
        <v>40.299999999999997</v>
      </c>
      <c r="E42" s="133">
        <v>34.299999999999997</v>
      </c>
      <c r="F42" s="133">
        <v>82.9</v>
      </c>
      <c r="G42" s="133">
        <v>249</v>
      </c>
      <c r="H42" s="133">
        <v>296.39999999999998</v>
      </c>
      <c r="I42" s="133">
        <v>241.8</v>
      </c>
      <c r="J42" s="133">
        <v>194.5</v>
      </c>
      <c r="K42" s="133">
        <v>66.900000000000006</v>
      </c>
      <c r="L42" s="133">
        <v>55</v>
      </c>
      <c r="M42" s="133">
        <v>23</v>
      </c>
      <c r="N42" s="133">
        <v>1341.7</v>
      </c>
    </row>
    <row r="43" spans="1:14" ht="26.25" hidden="1" customHeight="1">
      <c r="A43" s="125">
        <v>1937</v>
      </c>
      <c r="B43" s="133">
        <v>7</v>
      </c>
      <c r="C43" s="133">
        <v>53.8</v>
      </c>
      <c r="D43" s="133">
        <v>20.3</v>
      </c>
      <c r="E43" s="133">
        <v>56.1</v>
      </c>
      <c r="F43" s="133">
        <v>57.1</v>
      </c>
      <c r="G43" s="133">
        <v>163</v>
      </c>
      <c r="H43" s="133">
        <v>339.7</v>
      </c>
      <c r="I43" s="133">
        <v>210.5</v>
      </c>
      <c r="J43" s="133">
        <v>175</v>
      </c>
      <c r="K43" s="133">
        <v>95.4</v>
      </c>
      <c r="L43" s="133">
        <v>19.8</v>
      </c>
      <c r="M43" s="133">
        <v>20.399999999999999</v>
      </c>
      <c r="N43" s="133">
        <v>1218.0999999999999</v>
      </c>
    </row>
    <row r="44" spans="1:14" ht="26.25" hidden="1" customHeight="1">
      <c r="A44" s="125">
        <v>1938</v>
      </c>
      <c r="B44" s="133">
        <v>32.299999999999997</v>
      </c>
      <c r="C44" s="133">
        <v>32.799999999999997</v>
      </c>
      <c r="D44" s="133">
        <v>33.200000000000003</v>
      </c>
      <c r="E44" s="133">
        <v>35.299999999999997</v>
      </c>
      <c r="F44" s="133">
        <v>70.599999999999994</v>
      </c>
      <c r="G44" s="133">
        <v>275.5</v>
      </c>
      <c r="H44" s="133">
        <v>304.5</v>
      </c>
      <c r="I44" s="133">
        <v>251.5</v>
      </c>
      <c r="J44" s="133">
        <v>170.7</v>
      </c>
      <c r="K44" s="133">
        <v>77.3</v>
      </c>
      <c r="L44" s="133">
        <v>17.899999999999999</v>
      </c>
      <c r="M44" s="133">
        <v>5.2</v>
      </c>
      <c r="N44" s="133">
        <v>1306.7</v>
      </c>
    </row>
    <row r="45" spans="1:14" ht="26.25" hidden="1" customHeight="1">
      <c r="A45" s="125">
        <v>1939</v>
      </c>
      <c r="B45" s="133">
        <v>14</v>
      </c>
      <c r="C45" s="133">
        <v>35</v>
      </c>
      <c r="D45" s="133">
        <v>32.799999999999997</v>
      </c>
      <c r="E45" s="133">
        <v>42.3</v>
      </c>
      <c r="F45" s="133">
        <v>40.200000000000003</v>
      </c>
      <c r="G45" s="133">
        <v>172.2</v>
      </c>
      <c r="H45" s="133">
        <v>277</v>
      </c>
      <c r="I45" s="133">
        <v>234.4</v>
      </c>
      <c r="J45" s="133">
        <v>155.80000000000001</v>
      </c>
      <c r="K45" s="133">
        <v>91.8</v>
      </c>
      <c r="L45" s="133">
        <v>28.9</v>
      </c>
      <c r="M45" s="133">
        <v>1.6</v>
      </c>
      <c r="N45" s="133">
        <v>1125.9000000000001</v>
      </c>
    </row>
    <row r="46" spans="1:14" ht="26.25" hidden="1" customHeight="1">
      <c r="A46" s="125">
        <v>1940</v>
      </c>
      <c r="B46" s="133">
        <v>14.4</v>
      </c>
      <c r="C46" s="133">
        <v>27</v>
      </c>
      <c r="D46" s="133">
        <v>49.6</v>
      </c>
      <c r="E46" s="133">
        <v>28.1</v>
      </c>
      <c r="F46" s="133">
        <v>81.2</v>
      </c>
      <c r="G46" s="133">
        <v>175.5</v>
      </c>
      <c r="H46" s="133">
        <v>313.8</v>
      </c>
      <c r="I46" s="133">
        <v>282.2</v>
      </c>
      <c r="J46" s="133">
        <v>125.5</v>
      </c>
      <c r="K46" s="133">
        <v>60.9</v>
      </c>
      <c r="L46" s="133">
        <v>38.799999999999997</v>
      </c>
      <c r="M46" s="133">
        <v>17.399999999999999</v>
      </c>
      <c r="N46" s="133">
        <v>1214.5999999999999</v>
      </c>
    </row>
    <row r="47" spans="1:14" ht="26.25" customHeight="1">
      <c r="A47" s="335" t="s">
        <v>738</v>
      </c>
      <c r="B47" s="133">
        <f t="shared" ref="B47:N47" si="3">AVERAGE(B37:B46)</f>
        <v>17.82</v>
      </c>
      <c r="C47" s="133">
        <f t="shared" si="3"/>
        <v>31.77</v>
      </c>
      <c r="D47" s="133">
        <f t="shared" si="3"/>
        <v>28.310000000000002</v>
      </c>
      <c r="E47" s="133">
        <f t="shared" si="3"/>
        <v>40.63000000000001</v>
      </c>
      <c r="F47" s="133">
        <f t="shared" si="3"/>
        <v>66.360000000000014</v>
      </c>
      <c r="G47" s="133">
        <f t="shared" si="3"/>
        <v>190.52</v>
      </c>
      <c r="H47" s="133">
        <f t="shared" si="3"/>
        <v>308.07000000000005</v>
      </c>
      <c r="I47" s="133">
        <f t="shared" si="3"/>
        <v>263.39</v>
      </c>
      <c r="J47" s="133">
        <f t="shared" si="3"/>
        <v>176.87</v>
      </c>
      <c r="K47" s="133">
        <f t="shared" si="3"/>
        <v>79.299999999999983</v>
      </c>
      <c r="L47" s="133">
        <f t="shared" si="3"/>
        <v>33.1</v>
      </c>
      <c r="M47" s="133">
        <f t="shared" si="3"/>
        <v>14.349999999999998</v>
      </c>
      <c r="N47" s="133">
        <f t="shared" si="3"/>
        <v>1250.5</v>
      </c>
    </row>
    <row r="48" spans="1:14" ht="26.25" hidden="1" customHeight="1">
      <c r="A48" s="125">
        <v>1941</v>
      </c>
      <c r="B48" s="133">
        <v>23.9</v>
      </c>
      <c r="C48" s="133">
        <v>16.899999999999999</v>
      </c>
      <c r="D48" s="133">
        <v>19.2</v>
      </c>
      <c r="E48" s="133">
        <v>31.3</v>
      </c>
      <c r="F48" s="133">
        <v>80.3</v>
      </c>
      <c r="G48" s="133">
        <v>172.6</v>
      </c>
      <c r="H48" s="133">
        <v>240.8</v>
      </c>
      <c r="I48" s="133">
        <v>230.7</v>
      </c>
      <c r="J48" s="133">
        <v>156.1</v>
      </c>
      <c r="K48" s="133">
        <v>62.7</v>
      </c>
      <c r="L48" s="133">
        <v>26.8</v>
      </c>
      <c r="M48" s="133">
        <v>19.7</v>
      </c>
      <c r="N48" s="133">
        <v>1080.9000000000001</v>
      </c>
    </row>
    <row r="49" spans="1:14" ht="26.25" hidden="1" customHeight="1">
      <c r="A49" s="125">
        <v>1942</v>
      </c>
      <c r="B49" s="133">
        <v>23.1</v>
      </c>
      <c r="C49" s="133">
        <v>45.6</v>
      </c>
      <c r="D49" s="133">
        <v>20</v>
      </c>
      <c r="E49" s="133">
        <v>46.6</v>
      </c>
      <c r="F49" s="133">
        <v>65.8</v>
      </c>
      <c r="G49" s="133">
        <v>190.7</v>
      </c>
      <c r="H49" s="133">
        <v>345.1</v>
      </c>
      <c r="I49" s="133">
        <v>293.39999999999998</v>
      </c>
      <c r="J49" s="133">
        <v>184.4</v>
      </c>
      <c r="K49" s="133">
        <v>35.5</v>
      </c>
      <c r="L49" s="133">
        <v>18.2</v>
      </c>
      <c r="M49" s="133">
        <v>24.2</v>
      </c>
      <c r="N49" s="133">
        <v>1292.7</v>
      </c>
    </row>
    <row r="50" spans="1:14" ht="26.25" hidden="1" customHeight="1">
      <c r="A50" s="125">
        <v>1943</v>
      </c>
      <c r="B50" s="133">
        <v>58.5</v>
      </c>
      <c r="C50" s="133">
        <v>9.8000000000000007</v>
      </c>
      <c r="D50" s="133">
        <v>30</v>
      </c>
      <c r="E50" s="133">
        <v>50.1</v>
      </c>
      <c r="F50" s="133">
        <v>95.7</v>
      </c>
      <c r="G50" s="133">
        <v>168.5</v>
      </c>
      <c r="H50" s="133">
        <v>312.5</v>
      </c>
      <c r="I50" s="133">
        <v>234.8</v>
      </c>
      <c r="J50" s="133">
        <v>212.8</v>
      </c>
      <c r="K50" s="133">
        <v>87.5</v>
      </c>
      <c r="L50" s="133">
        <v>16.7</v>
      </c>
      <c r="M50" s="133">
        <v>5.2</v>
      </c>
      <c r="N50" s="133">
        <v>1282.0999999999999</v>
      </c>
    </row>
    <row r="51" spans="1:14" ht="26.25" hidden="1" customHeight="1">
      <c r="A51" s="125">
        <v>1944</v>
      </c>
      <c r="B51" s="133">
        <v>29.3</v>
      </c>
      <c r="C51" s="133">
        <v>39.799999999999997</v>
      </c>
      <c r="D51" s="133">
        <v>56.7</v>
      </c>
      <c r="E51" s="133">
        <v>33.200000000000003</v>
      </c>
      <c r="F51" s="133">
        <v>61.1</v>
      </c>
      <c r="G51" s="133">
        <v>157.1</v>
      </c>
      <c r="H51" s="133">
        <v>354.7</v>
      </c>
      <c r="I51" s="133">
        <v>291.60000000000002</v>
      </c>
      <c r="J51" s="133">
        <v>158.30000000000001</v>
      </c>
      <c r="K51" s="133">
        <v>92.6</v>
      </c>
      <c r="L51" s="133">
        <v>29</v>
      </c>
      <c r="M51" s="133">
        <v>15.6</v>
      </c>
      <c r="N51" s="133">
        <v>1319.1</v>
      </c>
    </row>
    <row r="52" spans="1:14" ht="26.25" hidden="1" customHeight="1">
      <c r="A52" s="125">
        <v>1945</v>
      </c>
      <c r="B52" s="133">
        <v>34.4</v>
      </c>
      <c r="C52" s="133">
        <v>9.9</v>
      </c>
      <c r="D52" s="133">
        <v>20.100000000000001</v>
      </c>
      <c r="E52" s="133">
        <v>47</v>
      </c>
      <c r="F52" s="133">
        <v>53.8</v>
      </c>
      <c r="G52" s="133">
        <v>158.5</v>
      </c>
      <c r="H52" s="133">
        <v>335</v>
      </c>
      <c r="I52" s="133">
        <v>247.7</v>
      </c>
      <c r="J52" s="133">
        <v>215.5</v>
      </c>
      <c r="K52" s="133">
        <v>81.900000000000006</v>
      </c>
      <c r="L52" s="133">
        <v>16.8</v>
      </c>
      <c r="M52" s="133">
        <v>5.0999999999999996</v>
      </c>
      <c r="N52" s="133">
        <v>1225.8</v>
      </c>
    </row>
    <row r="53" spans="1:14" ht="26.25" hidden="1" customHeight="1">
      <c r="A53" s="125">
        <v>1946</v>
      </c>
      <c r="B53" s="134">
        <v>4.4000000000000004</v>
      </c>
      <c r="C53" s="134">
        <v>18.899999999999999</v>
      </c>
      <c r="D53" s="134">
        <v>24.2</v>
      </c>
      <c r="E53" s="134">
        <v>48</v>
      </c>
      <c r="F53" s="134">
        <v>71.3</v>
      </c>
      <c r="G53" s="134">
        <v>213.8</v>
      </c>
      <c r="H53" s="134">
        <v>319.3</v>
      </c>
      <c r="I53" s="134">
        <v>296.60000000000002</v>
      </c>
      <c r="J53" s="134">
        <v>145</v>
      </c>
      <c r="K53" s="134">
        <v>83.4</v>
      </c>
      <c r="L53" s="134">
        <v>72.7</v>
      </c>
      <c r="M53" s="134">
        <v>34.9</v>
      </c>
      <c r="N53" s="134">
        <v>1332.6</v>
      </c>
    </row>
    <row r="54" spans="1:14" ht="26.25" hidden="1" customHeight="1">
      <c r="A54" s="125">
        <v>1947</v>
      </c>
      <c r="B54" s="133">
        <v>22.5</v>
      </c>
      <c r="C54" s="133">
        <v>18.5</v>
      </c>
      <c r="D54" s="133">
        <v>26</v>
      </c>
      <c r="E54" s="133">
        <v>39.299999999999997</v>
      </c>
      <c r="F54" s="133">
        <v>55</v>
      </c>
      <c r="G54" s="133">
        <v>130.4</v>
      </c>
      <c r="H54" s="133">
        <v>315</v>
      </c>
      <c r="I54" s="133">
        <v>291.10000000000002</v>
      </c>
      <c r="J54" s="133">
        <v>238.9</v>
      </c>
      <c r="K54" s="133">
        <v>69.400000000000006</v>
      </c>
      <c r="L54" s="133">
        <v>7.6</v>
      </c>
      <c r="M54" s="133">
        <v>23</v>
      </c>
      <c r="N54" s="133">
        <v>1236.5999999999999</v>
      </c>
    </row>
    <row r="55" spans="1:14" ht="26.25" hidden="1" customHeight="1">
      <c r="A55" s="128">
        <v>1948</v>
      </c>
      <c r="B55" s="133">
        <v>25.1</v>
      </c>
      <c r="C55" s="133">
        <v>29.6</v>
      </c>
      <c r="D55" s="133">
        <v>40.1</v>
      </c>
      <c r="E55" s="133">
        <v>42.4</v>
      </c>
      <c r="F55" s="133">
        <v>90.1</v>
      </c>
      <c r="G55" s="133">
        <v>164.2</v>
      </c>
      <c r="H55" s="133">
        <v>347.8</v>
      </c>
      <c r="I55" s="133">
        <v>281.8</v>
      </c>
      <c r="J55" s="133">
        <v>179.4</v>
      </c>
      <c r="K55" s="133">
        <v>59.8</v>
      </c>
      <c r="L55" s="133">
        <v>71.8</v>
      </c>
      <c r="M55" s="133">
        <v>9.8000000000000007</v>
      </c>
      <c r="N55" s="133">
        <v>1341.9</v>
      </c>
    </row>
    <row r="56" spans="1:14" ht="26.25" hidden="1" customHeight="1">
      <c r="A56" s="125">
        <v>1949</v>
      </c>
      <c r="B56" s="133">
        <v>13</v>
      </c>
      <c r="C56" s="133">
        <v>28.9</v>
      </c>
      <c r="D56" s="133">
        <v>24.5</v>
      </c>
      <c r="E56" s="133">
        <v>52.7</v>
      </c>
      <c r="F56" s="133">
        <v>89.1</v>
      </c>
      <c r="G56" s="133">
        <v>163.1</v>
      </c>
      <c r="H56" s="133">
        <v>319</v>
      </c>
      <c r="I56" s="133">
        <v>244</v>
      </c>
      <c r="J56" s="133">
        <v>225.6</v>
      </c>
      <c r="K56" s="133">
        <v>97.7</v>
      </c>
      <c r="L56" s="133">
        <v>10.1</v>
      </c>
      <c r="M56" s="133">
        <v>4.9000000000000004</v>
      </c>
      <c r="N56" s="133">
        <v>1272.4000000000001</v>
      </c>
    </row>
    <row r="57" spans="1:14" ht="26.25" hidden="1" customHeight="1">
      <c r="A57" s="125">
        <v>1950</v>
      </c>
      <c r="B57" s="133">
        <v>35.6</v>
      </c>
      <c r="C57" s="133">
        <v>26</v>
      </c>
      <c r="D57" s="133">
        <v>36.9</v>
      </c>
      <c r="E57" s="133">
        <v>28.9</v>
      </c>
      <c r="F57" s="133">
        <v>49.3</v>
      </c>
      <c r="G57" s="133">
        <v>134</v>
      </c>
      <c r="H57" s="133">
        <v>331.2</v>
      </c>
      <c r="I57" s="133">
        <v>235.3</v>
      </c>
      <c r="J57" s="133">
        <v>203.7</v>
      </c>
      <c r="K57" s="133">
        <v>56.3</v>
      </c>
      <c r="L57" s="133">
        <v>27.4</v>
      </c>
      <c r="M57" s="133">
        <v>7.9</v>
      </c>
      <c r="N57" s="133">
        <v>1172.5</v>
      </c>
    </row>
    <row r="58" spans="1:14" ht="26.25" customHeight="1">
      <c r="A58" s="335" t="s">
        <v>739</v>
      </c>
      <c r="B58" s="133">
        <f t="shared" ref="B58:N58" si="4">AVERAGE(B48:B57)</f>
        <v>26.98</v>
      </c>
      <c r="C58" s="133">
        <f t="shared" si="4"/>
        <v>24.39</v>
      </c>
      <c r="D58" s="133">
        <f t="shared" si="4"/>
        <v>29.769999999999992</v>
      </c>
      <c r="E58" s="133">
        <f t="shared" si="4"/>
        <v>41.949999999999996</v>
      </c>
      <c r="F58" s="133">
        <f t="shared" si="4"/>
        <v>71.150000000000006</v>
      </c>
      <c r="G58" s="133">
        <f t="shared" si="4"/>
        <v>165.29000000000002</v>
      </c>
      <c r="H58" s="133">
        <f t="shared" si="4"/>
        <v>322.04000000000002</v>
      </c>
      <c r="I58" s="133">
        <f t="shared" si="4"/>
        <v>264.70000000000005</v>
      </c>
      <c r="J58" s="133">
        <f t="shared" si="4"/>
        <v>191.97</v>
      </c>
      <c r="K58" s="133">
        <f t="shared" si="4"/>
        <v>72.679999999999978</v>
      </c>
      <c r="L58" s="133">
        <f t="shared" si="4"/>
        <v>29.709999999999997</v>
      </c>
      <c r="M58" s="133">
        <f t="shared" si="4"/>
        <v>15.030000000000001</v>
      </c>
      <c r="N58" s="133">
        <f t="shared" si="4"/>
        <v>1255.6600000000001</v>
      </c>
    </row>
    <row r="59" spans="1:14" ht="26.25" hidden="1" customHeight="1">
      <c r="A59" s="125">
        <v>1951</v>
      </c>
      <c r="B59" s="133">
        <v>16</v>
      </c>
      <c r="C59" s="133">
        <v>12.3</v>
      </c>
      <c r="D59" s="133">
        <v>45.2</v>
      </c>
      <c r="E59" s="133">
        <v>55.7</v>
      </c>
      <c r="F59" s="133">
        <v>59.9</v>
      </c>
      <c r="G59" s="133">
        <v>160.9</v>
      </c>
      <c r="H59" s="133">
        <v>253.4</v>
      </c>
      <c r="I59" s="133">
        <v>222.6</v>
      </c>
      <c r="J59" s="133">
        <v>124.4</v>
      </c>
      <c r="K59" s="133">
        <v>73.7</v>
      </c>
      <c r="L59" s="133">
        <v>31.3</v>
      </c>
      <c r="M59" s="133">
        <v>5.9</v>
      </c>
      <c r="N59" s="133">
        <v>1061.3</v>
      </c>
    </row>
    <row r="60" spans="1:14" ht="26.25" hidden="1" customHeight="1">
      <c r="A60" s="125">
        <v>1952</v>
      </c>
      <c r="B60" s="133">
        <v>10.5</v>
      </c>
      <c r="C60" s="133">
        <v>20.399999999999999</v>
      </c>
      <c r="D60" s="133">
        <v>38</v>
      </c>
      <c r="E60" s="133">
        <v>32.799999999999997</v>
      </c>
      <c r="F60" s="133">
        <v>66.400000000000006</v>
      </c>
      <c r="G60" s="133">
        <v>165.6</v>
      </c>
      <c r="H60" s="133">
        <v>286.5</v>
      </c>
      <c r="I60" s="133">
        <v>256.8</v>
      </c>
      <c r="J60" s="133">
        <v>120.7</v>
      </c>
      <c r="K60" s="133">
        <v>79.599999999999994</v>
      </c>
      <c r="L60" s="133">
        <v>9.1</v>
      </c>
      <c r="M60" s="133">
        <v>21.8</v>
      </c>
      <c r="N60" s="133">
        <v>1108.2</v>
      </c>
    </row>
    <row r="61" spans="1:14" ht="26.25" hidden="1" customHeight="1">
      <c r="A61" s="125">
        <v>1953</v>
      </c>
      <c r="B61" s="133">
        <v>30.4</v>
      </c>
      <c r="C61" s="133">
        <v>10.7</v>
      </c>
      <c r="D61" s="133">
        <v>25.5</v>
      </c>
      <c r="E61" s="133">
        <v>38.299999999999997</v>
      </c>
      <c r="F61" s="133">
        <v>47.3</v>
      </c>
      <c r="G61" s="133">
        <v>162.6</v>
      </c>
      <c r="H61" s="133">
        <v>321.60000000000002</v>
      </c>
      <c r="I61" s="133">
        <v>301.89999999999998</v>
      </c>
      <c r="J61" s="133">
        <v>179.2</v>
      </c>
      <c r="K61" s="133">
        <v>84.6</v>
      </c>
      <c r="L61" s="133">
        <v>12.5</v>
      </c>
      <c r="M61" s="133">
        <v>8</v>
      </c>
      <c r="N61" s="133">
        <v>1222.9000000000001</v>
      </c>
    </row>
    <row r="62" spans="1:14" ht="26.25" hidden="1" customHeight="1">
      <c r="A62" s="125">
        <v>1954</v>
      </c>
      <c r="B62" s="133">
        <v>38.200000000000003</v>
      </c>
      <c r="C62" s="133">
        <v>37.700000000000003</v>
      </c>
      <c r="D62" s="133">
        <v>17.399999999999999</v>
      </c>
      <c r="E62" s="133">
        <v>23.1</v>
      </c>
      <c r="F62" s="133">
        <v>53</v>
      </c>
      <c r="G62" s="133">
        <v>143.19999999999999</v>
      </c>
      <c r="H62" s="133">
        <v>295.60000000000002</v>
      </c>
      <c r="I62" s="133">
        <v>232.1</v>
      </c>
      <c r="J62" s="133">
        <v>248.7</v>
      </c>
      <c r="K62" s="133">
        <v>73.900000000000006</v>
      </c>
      <c r="L62" s="133">
        <v>3.6</v>
      </c>
      <c r="M62" s="133">
        <v>13.7</v>
      </c>
      <c r="N62" s="133">
        <v>1180.3</v>
      </c>
    </row>
    <row r="63" spans="1:14" ht="26.25" hidden="1" customHeight="1">
      <c r="A63" s="125">
        <v>1955</v>
      </c>
      <c r="B63" s="133">
        <v>22.2</v>
      </c>
      <c r="C63" s="133">
        <v>4.5</v>
      </c>
      <c r="D63" s="133">
        <v>24.8</v>
      </c>
      <c r="E63" s="133">
        <v>31.9</v>
      </c>
      <c r="F63" s="133">
        <v>74.2</v>
      </c>
      <c r="G63" s="133">
        <v>178.3</v>
      </c>
      <c r="H63" s="133">
        <v>236.3</v>
      </c>
      <c r="I63" s="133">
        <v>320.60000000000002</v>
      </c>
      <c r="J63" s="133">
        <v>218.7</v>
      </c>
      <c r="K63" s="133">
        <v>151.30000000000001</v>
      </c>
      <c r="L63" s="133">
        <v>26.1</v>
      </c>
      <c r="M63" s="133">
        <v>9.6</v>
      </c>
      <c r="N63" s="133">
        <v>1298.3</v>
      </c>
    </row>
    <row r="64" spans="1:14" ht="26.25" hidden="1" customHeight="1">
      <c r="A64" s="125">
        <v>1956</v>
      </c>
      <c r="B64" s="133">
        <v>19.8</v>
      </c>
      <c r="C64" s="133">
        <v>11.3</v>
      </c>
      <c r="D64" s="133">
        <v>32.200000000000003</v>
      </c>
      <c r="E64" s="133">
        <v>31.2</v>
      </c>
      <c r="F64" s="133">
        <v>84.4</v>
      </c>
      <c r="G64" s="133">
        <v>211.7</v>
      </c>
      <c r="H64" s="133">
        <v>363</v>
      </c>
      <c r="I64" s="133">
        <v>260.10000000000002</v>
      </c>
      <c r="J64" s="133">
        <v>165</v>
      </c>
      <c r="K64" s="133">
        <v>152.30000000000001</v>
      </c>
      <c r="L64" s="133">
        <v>42.6</v>
      </c>
      <c r="M64" s="133">
        <v>12.7</v>
      </c>
      <c r="N64" s="133">
        <v>1386.2</v>
      </c>
    </row>
    <row r="65" spans="1:14" ht="26.25" hidden="1" customHeight="1">
      <c r="A65" s="125">
        <v>1957</v>
      </c>
      <c r="B65" s="133">
        <v>39.6</v>
      </c>
      <c r="C65" s="133">
        <v>17.600000000000001</v>
      </c>
      <c r="D65" s="133">
        <v>29.8</v>
      </c>
      <c r="E65" s="133">
        <v>40.9</v>
      </c>
      <c r="F65" s="133">
        <v>72.099999999999994</v>
      </c>
      <c r="G65" s="133">
        <v>155</v>
      </c>
      <c r="H65" s="133">
        <v>306.5</v>
      </c>
      <c r="I65" s="133">
        <v>277.7</v>
      </c>
      <c r="J65" s="133">
        <v>132.30000000000001</v>
      </c>
      <c r="K65" s="133">
        <v>65.099999999999994</v>
      </c>
      <c r="L65" s="133">
        <v>27.6</v>
      </c>
      <c r="M65" s="133">
        <v>14.1</v>
      </c>
      <c r="N65" s="133">
        <v>1178.2</v>
      </c>
    </row>
    <row r="66" spans="1:14" ht="26.25" hidden="1" customHeight="1">
      <c r="A66" s="125">
        <v>1958</v>
      </c>
      <c r="B66" s="133">
        <v>13.4</v>
      </c>
      <c r="C66" s="133">
        <v>18.8</v>
      </c>
      <c r="D66" s="133">
        <v>19.2</v>
      </c>
      <c r="E66" s="133">
        <v>36.6</v>
      </c>
      <c r="F66" s="133">
        <v>79.900000000000006</v>
      </c>
      <c r="G66" s="133">
        <v>123.9</v>
      </c>
      <c r="H66" s="133">
        <v>320</v>
      </c>
      <c r="I66" s="133">
        <v>325.3</v>
      </c>
      <c r="J66" s="133">
        <v>229.8</v>
      </c>
      <c r="K66" s="133">
        <v>119.5</v>
      </c>
      <c r="L66" s="133">
        <v>29.9</v>
      </c>
      <c r="M66" s="133">
        <v>14.7</v>
      </c>
      <c r="N66" s="133">
        <v>1331</v>
      </c>
    </row>
    <row r="67" spans="1:14" ht="26.25" hidden="1" customHeight="1">
      <c r="A67" s="125">
        <v>1959</v>
      </c>
      <c r="B67" s="133">
        <v>32.1</v>
      </c>
      <c r="C67" s="133">
        <v>24.3</v>
      </c>
      <c r="D67" s="133">
        <v>21.8</v>
      </c>
      <c r="E67" s="133">
        <v>25.9</v>
      </c>
      <c r="F67" s="133">
        <v>75.400000000000006</v>
      </c>
      <c r="G67" s="133">
        <v>168.7</v>
      </c>
      <c r="H67" s="133">
        <v>377.1</v>
      </c>
      <c r="I67" s="133">
        <v>266.60000000000002</v>
      </c>
      <c r="J67" s="133">
        <v>239.3</v>
      </c>
      <c r="K67" s="133">
        <v>120</v>
      </c>
      <c r="L67" s="133">
        <v>25.8</v>
      </c>
      <c r="M67" s="133">
        <v>5.2</v>
      </c>
      <c r="N67" s="133">
        <v>1382.1</v>
      </c>
    </row>
    <row r="68" spans="1:14" ht="26.25" hidden="1" customHeight="1">
      <c r="A68" s="125">
        <v>1960</v>
      </c>
      <c r="B68" s="133">
        <v>13.9</v>
      </c>
      <c r="C68" s="133">
        <v>2.7</v>
      </c>
      <c r="D68" s="133">
        <v>35.5</v>
      </c>
      <c r="E68" s="133">
        <v>20</v>
      </c>
      <c r="F68" s="133">
        <v>56.6</v>
      </c>
      <c r="G68" s="133">
        <v>159.1</v>
      </c>
      <c r="H68" s="133">
        <v>318.60000000000002</v>
      </c>
      <c r="I68" s="133">
        <v>253.2</v>
      </c>
      <c r="J68" s="133">
        <v>180.4</v>
      </c>
      <c r="K68" s="133">
        <v>69</v>
      </c>
      <c r="L68" s="133">
        <v>31.6</v>
      </c>
      <c r="M68" s="133">
        <v>8.3000000000000007</v>
      </c>
      <c r="N68" s="133">
        <v>1149</v>
      </c>
    </row>
    <row r="69" spans="1:14" ht="26.25" customHeight="1">
      <c r="A69" s="335" t="s">
        <v>740</v>
      </c>
      <c r="B69" s="133">
        <f t="shared" ref="B69:N69" si="5">AVERAGE(B59:B68)</f>
        <v>23.61</v>
      </c>
      <c r="C69" s="133">
        <f t="shared" si="5"/>
        <v>16.03</v>
      </c>
      <c r="D69" s="133">
        <f t="shared" si="5"/>
        <v>28.940000000000005</v>
      </c>
      <c r="E69" s="133">
        <f t="shared" si="5"/>
        <v>33.64</v>
      </c>
      <c r="F69" s="133">
        <f t="shared" si="5"/>
        <v>66.92</v>
      </c>
      <c r="G69" s="133">
        <f t="shared" si="5"/>
        <v>162.9</v>
      </c>
      <c r="H69" s="133">
        <f t="shared" si="5"/>
        <v>307.85999999999996</v>
      </c>
      <c r="I69" s="133">
        <f t="shared" si="5"/>
        <v>271.68999999999994</v>
      </c>
      <c r="J69" s="133">
        <f t="shared" si="5"/>
        <v>183.85</v>
      </c>
      <c r="K69" s="133">
        <f t="shared" si="5"/>
        <v>98.9</v>
      </c>
      <c r="L69" s="133">
        <f t="shared" si="5"/>
        <v>24.009999999999998</v>
      </c>
      <c r="M69" s="133">
        <f t="shared" si="5"/>
        <v>11.4</v>
      </c>
      <c r="N69" s="133">
        <f t="shared" si="5"/>
        <v>1229.75</v>
      </c>
    </row>
    <row r="70" spans="1:14" ht="26.25" hidden="1" customHeight="1">
      <c r="A70" s="125">
        <v>1961</v>
      </c>
      <c r="B70" s="133">
        <v>25.9</v>
      </c>
      <c r="C70" s="133">
        <v>35.200000000000003</v>
      </c>
      <c r="D70" s="133">
        <v>26.6</v>
      </c>
      <c r="E70" s="133">
        <v>28.9</v>
      </c>
      <c r="F70" s="133">
        <v>77.099999999999994</v>
      </c>
      <c r="G70" s="133">
        <v>192.1</v>
      </c>
      <c r="H70" s="133">
        <v>339.1</v>
      </c>
      <c r="I70" s="133">
        <v>288.39999999999998</v>
      </c>
      <c r="J70" s="133">
        <v>236.2</v>
      </c>
      <c r="K70" s="133">
        <v>122.8</v>
      </c>
      <c r="L70" s="133">
        <v>20.5</v>
      </c>
      <c r="M70" s="133">
        <v>10.199999999999999</v>
      </c>
      <c r="N70" s="133">
        <v>1403</v>
      </c>
    </row>
    <row r="71" spans="1:14" ht="26.25" hidden="1" customHeight="1">
      <c r="A71" s="125">
        <v>1962</v>
      </c>
      <c r="B71" s="133">
        <v>12.6</v>
      </c>
      <c r="C71" s="133">
        <v>21.5</v>
      </c>
      <c r="D71" s="133">
        <v>15.6</v>
      </c>
      <c r="E71" s="133">
        <v>43.5</v>
      </c>
      <c r="F71" s="133">
        <v>70.599999999999994</v>
      </c>
      <c r="G71" s="133">
        <v>136.30000000000001</v>
      </c>
      <c r="H71" s="133">
        <v>282.89999999999998</v>
      </c>
      <c r="I71" s="133">
        <v>277</v>
      </c>
      <c r="J71" s="133">
        <v>212</v>
      </c>
      <c r="K71" s="133">
        <v>77.7</v>
      </c>
      <c r="L71" s="133">
        <v>18</v>
      </c>
      <c r="M71" s="133">
        <v>28.7</v>
      </c>
      <c r="N71" s="133">
        <v>1196.4000000000001</v>
      </c>
    </row>
    <row r="72" spans="1:14" ht="26.25" hidden="1" customHeight="1">
      <c r="A72" s="125">
        <v>1963</v>
      </c>
      <c r="B72" s="133">
        <v>6.8</v>
      </c>
      <c r="C72" s="133">
        <v>9</v>
      </c>
      <c r="D72" s="133">
        <v>38.6</v>
      </c>
      <c r="E72" s="133">
        <v>50.1</v>
      </c>
      <c r="F72" s="133">
        <v>59.6</v>
      </c>
      <c r="G72" s="133">
        <v>165.5</v>
      </c>
      <c r="H72" s="133">
        <v>257.8</v>
      </c>
      <c r="I72" s="133">
        <v>317.2</v>
      </c>
      <c r="J72" s="133">
        <v>165.4</v>
      </c>
      <c r="K72" s="133">
        <v>98.1</v>
      </c>
      <c r="L72" s="133">
        <v>27.5</v>
      </c>
      <c r="M72" s="133">
        <v>14.6</v>
      </c>
      <c r="N72" s="133">
        <v>1210.2</v>
      </c>
    </row>
    <row r="73" spans="1:14" ht="26.25" hidden="1" customHeight="1">
      <c r="A73" s="125">
        <v>1964</v>
      </c>
      <c r="B73" s="133">
        <v>15.7</v>
      </c>
      <c r="C73" s="133">
        <v>14.3</v>
      </c>
      <c r="D73" s="133">
        <v>18.899999999999999</v>
      </c>
      <c r="E73" s="133">
        <v>40.1</v>
      </c>
      <c r="F73" s="133">
        <v>51.6</v>
      </c>
      <c r="G73" s="133">
        <v>176.4</v>
      </c>
      <c r="H73" s="133">
        <v>344.3</v>
      </c>
      <c r="I73" s="133">
        <v>274.60000000000002</v>
      </c>
      <c r="J73" s="133">
        <v>198.9</v>
      </c>
      <c r="K73" s="133">
        <v>65.900000000000006</v>
      </c>
      <c r="L73" s="133">
        <v>21.9</v>
      </c>
      <c r="M73" s="133">
        <v>12.5</v>
      </c>
      <c r="N73" s="133">
        <v>1235.0999999999999</v>
      </c>
    </row>
    <row r="74" spans="1:14" ht="26.25" hidden="1" customHeight="1">
      <c r="A74" s="125">
        <v>1965</v>
      </c>
      <c r="B74" s="133">
        <v>10.9</v>
      </c>
      <c r="C74" s="133">
        <v>26</v>
      </c>
      <c r="D74" s="133">
        <v>26.4</v>
      </c>
      <c r="E74" s="133">
        <v>43.6</v>
      </c>
      <c r="F74" s="133">
        <v>51.2</v>
      </c>
      <c r="G74" s="133">
        <v>115.8</v>
      </c>
      <c r="H74" s="133">
        <v>269.2</v>
      </c>
      <c r="I74" s="133">
        <v>192.3</v>
      </c>
      <c r="J74" s="133">
        <v>131.1</v>
      </c>
      <c r="K74" s="133">
        <v>33.5</v>
      </c>
      <c r="L74" s="133">
        <v>17.399999999999999</v>
      </c>
      <c r="M74" s="133">
        <v>21.1</v>
      </c>
      <c r="N74" s="133">
        <v>938.4</v>
      </c>
    </row>
    <row r="75" spans="1:14" ht="26.25" hidden="1" customHeight="1">
      <c r="A75" s="125">
        <v>1966</v>
      </c>
      <c r="B75" s="133">
        <v>12.8</v>
      </c>
      <c r="C75" s="133">
        <v>24.1</v>
      </c>
      <c r="D75" s="133">
        <v>20.3</v>
      </c>
      <c r="E75" s="133">
        <v>32</v>
      </c>
      <c r="F75" s="133">
        <v>57</v>
      </c>
      <c r="G75" s="133">
        <v>177.4</v>
      </c>
      <c r="H75" s="133">
        <v>251.9</v>
      </c>
      <c r="I75" s="133">
        <v>216.1</v>
      </c>
      <c r="J75" s="133">
        <v>148.80000000000001</v>
      </c>
      <c r="K75" s="133">
        <v>56.7</v>
      </c>
      <c r="L75" s="133">
        <v>49.3</v>
      </c>
      <c r="M75" s="133">
        <v>17.600000000000001</v>
      </c>
      <c r="N75" s="133">
        <v>1064</v>
      </c>
    </row>
    <row r="76" spans="1:14" ht="26.25" hidden="1" customHeight="1">
      <c r="A76" s="125">
        <v>1967</v>
      </c>
      <c r="B76" s="133">
        <v>11.2</v>
      </c>
      <c r="C76" s="133">
        <v>13.4</v>
      </c>
      <c r="D76" s="133">
        <v>63.3</v>
      </c>
      <c r="E76" s="133">
        <v>29.1</v>
      </c>
      <c r="F76" s="133">
        <v>42.4</v>
      </c>
      <c r="G76" s="133">
        <v>144.9</v>
      </c>
      <c r="H76" s="133">
        <v>304.60000000000002</v>
      </c>
      <c r="I76" s="133">
        <v>262.89999999999998</v>
      </c>
      <c r="J76" s="133">
        <v>170.4</v>
      </c>
      <c r="K76" s="133">
        <v>40.299999999999997</v>
      </c>
      <c r="L76" s="133">
        <v>11.4</v>
      </c>
      <c r="M76" s="133">
        <v>54.4</v>
      </c>
      <c r="N76" s="133">
        <v>1148.3</v>
      </c>
    </row>
    <row r="77" spans="1:14" ht="26.25" hidden="1" customHeight="1">
      <c r="A77" s="125">
        <v>1968</v>
      </c>
      <c r="B77" s="133">
        <v>27.9</v>
      </c>
      <c r="C77" s="133">
        <v>19.5</v>
      </c>
      <c r="D77" s="133">
        <v>27.5</v>
      </c>
      <c r="E77" s="133">
        <v>32.4</v>
      </c>
      <c r="F77" s="133">
        <v>46.7</v>
      </c>
      <c r="G77" s="133">
        <v>148</v>
      </c>
      <c r="H77" s="133">
        <v>309.60000000000002</v>
      </c>
      <c r="I77" s="133">
        <v>212</v>
      </c>
      <c r="J77" s="133">
        <v>129.30000000000001</v>
      </c>
      <c r="K77" s="133">
        <v>67.7</v>
      </c>
      <c r="L77" s="133">
        <v>21.6</v>
      </c>
      <c r="M77" s="133">
        <v>12</v>
      </c>
      <c r="N77" s="133">
        <v>1054.2</v>
      </c>
    </row>
    <row r="78" spans="1:14" ht="26.25" hidden="1" customHeight="1">
      <c r="A78" s="125">
        <v>1969</v>
      </c>
      <c r="B78" s="133">
        <v>12.3</v>
      </c>
      <c r="C78" s="133">
        <v>13.8</v>
      </c>
      <c r="D78" s="133">
        <v>19.5</v>
      </c>
      <c r="E78" s="133">
        <v>39.700000000000003</v>
      </c>
      <c r="F78" s="133">
        <v>63.2</v>
      </c>
      <c r="G78" s="133">
        <v>129.80000000000001</v>
      </c>
      <c r="H78" s="133">
        <v>318.7</v>
      </c>
      <c r="I78" s="133">
        <v>272.39999999999998</v>
      </c>
      <c r="J78" s="133">
        <v>174.9</v>
      </c>
      <c r="K78" s="133">
        <v>54.1</v>
      </c>
      <c r="L78" s="133">
        <v>37.200000000000003</v>
      </c>
      <c r="M78" s="133">
        <v>12.1</v>
      </c>
      <c r="N78" s="133">
        <v>1147.7</v>
      </c>
    </row>
    <row r="79" spans="1:14" ht="26.25" hidden="1" customHeight="1">
      <c r="A79" s="125">
        <v>1970</v>
      </c>
      <c r="B79" s="133">
        <v>22.5</v>
      </c>
      <c r="C79" s="133">
        <v>26.9</v>
      </c>
      <c r="D79" s="133">
        <v>24.9</v>
      </c>
      <c r="E79" s="133">
        <v>29.2</v>
      </c>
      <c r="F79" s="133">
        <v>68.3</v>
      </c>
      <c r="G79" s="133">
        <v>212.8</v>
      </c>
      <c r="H79" s="133">
        <v>245.2</v>
      </c>
      <c r="I79" s="133">
        <v>313.60000000000002</v>
      </c>
      <c r="J79" s="133">
        <v>212.1</v>
      </c>
      <c r="K79" s="133">
        <v>73.900000000000006</v>
      </c>
      <c r="L79" s="133">
        <v>15.8</v>
      </c>
      <c r="M79" s="133">
        <v>1.7</v>
      </c>
      <c r="N79" s="133">
        <v>1247</v>
      </c>
    </row>
    <row r="80" spans="1:14" ht="26.25" customHeight="1">
      <c r="A80" s="335" t="s">
        <v>741</v>
      </c>
      <c r="B80" s="133">
        <f t="shared" ref="B80:N80" si="6">AVERAGE(B70:B79)</f>
        <v>15.860000000000003</v>
      </c>
      <c r="C80" s="133">
        <f t="shared" si="6"/>
        <v>20.37</v>
      </c>
      <c r="D80" s="133">
        <f t="shared" si="6"/>
        <v>28.160000000000004</v>
      </c>
      <c r="E80" s="133">
        <f t="shared" si="6"/>
        <v>36.86</v>
      </c>
      <c r="F80" s="133">
        <f t="shared" si="6"/>
        <v>58.769999999999996</v>
      </c>
      <c r="G80" s="133">
        <f t="shared" si="6"/>
        <v>159.89999999999998</v>
      </c>
      <c r="H80" s="133">
        <f t="shared" si="6"/>
        <v>292.33</v>
      </c>
      <c r="I80" s="133">
        <f t="shared" si="6"/>
        <v>262.64999999999998</v>
      </c>
      <c r="J80" s="133">
        <f t="shared" si="6"/>
        <v>177.91000000000003</v>
      </c>
      <c r="K80" s="133">
        <f t="shared" si="6"/>
        <v>69.070000000000007</v>
      </c>
      <c r="L80" s="133">
        <f t="shared" si="6"/>
        <v>24.060000000000002</v>
      </c>
      <c r="M80" s="133">
        <f t="shared" si="6"/>
        <v>18.489999999999998</v>
      </c>
      <c r="N80" s="133">
        <f t="shared" si="6"/>
        <v>1164.43</v>
      </c>
    </row>
    <row r="81" spans="1:14" ht="26.25" hidden="1" customHeight="1">
      <c r="A81" s="125">
        <v>1971</v>
      </c>
      <c r="B81" s="133">
        <v>16</v>
      </c>
      <c r="C81" s="133">
        <v>22.5</v>
      </c>
      <c r="D81" s="133">
        <v>10.3</v>
      </c>
      <c r="E81" s="133">
        <v>52.3</v>
      </c>
      <c r="F81" s="133">
        <v>74.900000000000006</v>
      </c>
      <c r="G81" s="133">
        <v>228.5</v>
      </c>
      <c r="H81" s="133">
        <v>268.7</v>
      </c>
      <c r="I81" s="133">
        <v>269</v>
      </c>
      <c r="J81" s="133">
        <v>147.69999999999999</v>
      </c>
      <c r="K81" s="133">
        <v>100.6</v>
      </c>
      <c r="L81" s="133">
        <v>15.5</v>
      </c>
      <c r="M81" s="133">
        <v>12</v>
      </c>
      <c r="N81" s="133">
        <v>1218</v>
      </c>
    </row>
    <row r="82" spans="1:14" ht="26.25" hidden="1" customHeight="1">
      <c r="A82" s="125">
        <v>1972</v>
      </c>
      <c r="B82" s="133">
        <v>9.6999999999999993</v>
      </c>
      <c r="C82" s="133">
        <v>27.1</v>
      </c>
      <c r="D82" s="133">
        <v>21</v>
      </c>
      <c r="E82" s="133">
        <v>36.9</v>
      </c>
      <c r="F82" s="133">
        <v>55.6</v>
      </c>
      <c r="G82" s="133">
        <v>123</v>
      </c>
      <c r="H82" s="133">
        <v>205.5</v>
      </c>
      <c r="I82" s="133">
        <v>221.8</v>
      </c>
      <c r="J82" s="133">
        <v>129.1</v>
      </c>
      <c r="K82" s="133">
        <v>66</v>
      </c>
      <c r="L82" s="133">
        <v>30.3</v>
      </c>
      <c r="M82" s="133">
        <v>22.3</v>
      </c>
      <c r="N82" s="133">
        <v>948.5</v>
      </c>
    </row>
    <row r="83" spans="1:14" ht="26.25" hidden="1" customHeight="1">
      <c r="A83" s="125">
        <v>1973</v>
      </c>
      <c r="B83" s="133">
        <v>19.3</v>
      </c>
      <c r="C83" s="133">
        <v>20.9</v>
      </c>
      <c r="D83" s="133">
        <v>19.7</v>
      </c>
      <c r="E83" s="133">
        <v>27</v>
      </c>
      <c r="F83" s="133">
        <v>56</v>
      </c>
      <c r="G83" s="133">
        <v>147.5</v>
      </c>
      <c r="H83" s="133">
        <v>279.3</v>
      </c>
      <c r="I83" s="133">
        <v>312.5</v>
      </c>
      <c r="J83" s="133">
        <v>182.5</v>
      </c>
      <c r="K83" s="133">
        <v>114.3</v>
      </c>
      <c r="L83" s="133">
        <v>17.7</v>
      </c>
      <c r="M83" s="133">
        <v>17.399999999999999</v>
      </c>
      <c r="N83" s="133">
        <v>1214</v>
      </c>
    </row>
    <row r="84" spans="1:14" ht="26.25" hidden="1" customHeight="1">
      <c r="A84" s="125">
        <v>1974</v>
      </c>
      <c r="B84" s="133">
        <v>15.3</v>
      </c>
      <c r="C84" s="133">
        <v>12.5</v>
      </c>
      <c r="D84" s="133">
        <v>19.8</v>
      </c>
      <c r="E84" s="133">
        <v>32.200000000000003</v>
      </c>
      <c r="F84" s="133">
        <v>63.3</v>
      </c>
      <c r="G84" s="133">
        <v>122.8</v>
      </c>
      <c r="H84" s="133">
        <v>280.3</v>
      </c>
      <c r="I84" s="133">
        <v>232</v>
      </c>
      <c r="J84" s="133">
        <v>142.1</v>
      </c>
      <c r="K84" s="133">
        <v>102.4</v>
      </c>
      <c r="L84" s="133">
        <v>10.199999999999999</v>
      </c>
      <c r="M84" s="133">
        <v>10.9</v>
      </c>
      <c r="N84" s="133">
        <v>1043.7</v>
      </c>
    </row>
    <row r="85" spans="1:14" ht="26.25" hidden="1" customHeight="1">
      <c r="A85" s="125">
        <v>1975</v>
      </c>
      <c r="B85" s="133">
        <v>14.9</v>
      </c>
      <c r="C85" s="133">
        <v>18.7</v>
      </c>
      <c r="D85" s="133">
        <v>27.2</v>
      </c>
      <c r="E85" s="133">
        <v>27.5</v>
      </c>
      <c r="F85" s="133">
        <v>49.7</v>
      </c>
      <c r="G85" s="133">
        <v>177.6</v>
      </c>
      <c r="H85" s="133">
        <v>308.39999999999998</v>
      </c>
      <c r="I85" s="133">
        <v>290.60000000000002</v>
      </c>
      <c r="J85" s="133">
        <v>228.7</v>
      </c>
      <c r="K85" s="133">
        <v>120.9</v>
      </c>
      <c r="L85" s="133">
        <v>22.8</v>
      </c>
      <c r="M85" s="133">
        <v>3.2</v>
      </c>
      <c r="N85" s="133">
        <v>1290.2</v>
      </c>
    </row>
    <row r="86" spans="1:14" ht="26.25" hidden="1" customHeight="1">
      <c r="A86" s="125">
        <v>1976</v>
      </c>
      <c r="B86" s="133">
        <v>11.3</v>
      </c>
      <c r="C86" s="133">
        <v>23.5</v>
      </c>
      <c r="D86" s="133">
        <v>23.9</v>
      </c>
      <c r="E86" s="133">
        <v>35.6</v>
      </c>
      <c r="F86" s="133">
        <v>44.2</v>
      </c>
      <c r="G86" s="133">
        <v>155</v>
      </c>
      <c r="H86" s="133">
        <v>297.2</v>
      </c>
      <c r="I86" s="133">
        <v>295.5</v>
      </c>
      <c r="J86" s="133">
        <v>144.69999999999999</v>
      </c>
      <c r="K86" s="133">
        <v>32</v>
      </c>
      <c r="L86" s="133">
        <v>54.4</v>
      </c>
      <c r="M86" s="133">
        <v>7.4</v>
      </c>
      <c r="N86" s="133">
        <v>1124.8</v>
      </c>
    </row>
    <row r="87" spans="1:14" ht="26.25" hidden="1" customHeight="1">
      <c r="A87" s="125">
        <v>1977</v>
      </c>
      <c r="B87" s="133">
        <v>20.2</v>
      </c>
      <c r="C87" s="133">
        <v>10</v>
      </c>
      <c r="D87" s="133">
        <v>13.7</v>
      </c>
      <c r="E87" s="133">
        <v>67</v>
      </c>
      <c r="F87" s="133">
        <v>83.8</v>
      </c>
      <c r="G87" s="133">
        <v>187.3</v>
      </c>
      <c r="H87" s="133">
        <v>326.89999999999998</v>
      </c>
      <c r="I87" s="133">
        <v>247.5</v>
      </c>
      <c r="J87" s="133">
        <v>147.5</v>
      </c>
      <c r="K87" s="133">
        <v>83.4</v>
      </c>
      <c r="L87" s="133">
        <v>67.099999999999994</v>
      </c>
      <c r="M87" s="133">
        <v>16</v>
      </c>
      <c r="N87" s="133">
        <v>1270.4000000000001</v>
      </c>
    </row>
    <row r="88" spans="1:14" ht="26.25" hidden="1" customHeight="1">
      <c r="A88" s="125">
        <v>1978</v>
      </c>
      <c r="B88" s="133">
        <v>12.2</v>
      </c>
      <c r="C88" s="133">
        <v>27</v>
      </c>
      <c r="D88" s="133">
        <v>44.2</v>
      </c>
      <c r="E88" s="133">
        <v>32.9</v>
      </c>
      <c r="F88" s="133">
        <v>58.5</v>
      </c>
      <c r="G88" s="133">
        <v>210.4</v>
      </c>
      <c r="H88" s="133">
        <v>292.10000000000002</v>
      </c>
      <c r="I88" s="133">
        <v>284.5</v>
      </c>
      <c r="J88" s="133">
        <v>161.1</v>
      </c>
      <c r="K88" s="133">
        <v>48.8</v>
      </c>
      <c r="L88" s="133">
        <v>48.9</v>
      </c>
      <c r="M88" s="133">
        <v>18.5</v>
      </c>
      <c r="N88" s="133">
        <v>1239.3</v>
      </c>
    </row>
    <row r="89" spans="1:14" ht="26.25" hidden="1" customHeight="1">
      <c r="A89" s="125">
        <v>1979</v>
      </c>
      <c r="B89" s="133">
        <v>20.8</v>
      </c>
      <c r="C89" s="133">
        <v>34.700000000000003</v>
      </c>
      <c r="D89" s="133">
        <v>29.3</v>
      </c>
      <c r="E89" s="133">
        <v>20.9</v>
      </c>
      <c r="F89" s="133">
        <v>51.7</v>
      </c>
      <c r="G89" s="133">
        <v>141.30000000000001</v>
      </c>
      <c r="H89" s="133">
        <v>239.3</v>
      </c>
      <c r="I89" s="133">
        <v>211.3</v>
      </c>
      <c r="J89" s="133">
        <v>135.69999999999999</v>
      </c>
      <c r="K89" s="133">
        <v>50.1</v>
      </c>
      <c r="L89" s="133">
        <v>74.2</v>
      </c>
      <c r="M89" s="133">
        <v>14.2</v>
      </c>
      <c r="N89" s="133">
        <v>1023.4</v>
      </c>
    </row>
    <row r="90" spans="1:14" ht="26.25" hidden="1" customHeight="1">
      <c r="A90" s="125">
        <v>1980</v>
      </c>
      <c r="B90" s="133">
        <v>12.9</v>
      </c>
      <c r="C90" s="133">
        <v>22.1</v>
      </c>
      <c r="D90" s="133">
        <v>32.299999999999997</v>
      </c>
      <c r="E90" s="133">
        <v>34.1</v>
      </c>
      <c r="F90" s="133">
        <v>54.7</v>
      </c>
      <c r="G90" s="133">
        <v>229.4</v>
      </c>
      <c r="H90" s="133">
        <v>298.3</v>
      </c>
      <c r="I90" s="133">
        <v>267.10000000000002</v>
      </c>
      <c r="J90" s="133">
        <v>145.6</v>
      </c>
      <c r="K90" s="133">
        <v>50.3</v>
      </c>
      <c r="L90" s="133">
        <v>23.1</v>
      </c>
      <c r="M90" s="133">
        <v>19.7</v>
      </c>
      <c r="N90" s="133">
        <v>1189.5</v>
      </c>
    </row>
    <row r="91" spans="1:14" ht="26.25" customHeight="1">
      <c r="A91" s="335" t="s">
        <v>745</v>
      </c>
      <c r="B91" s="133">
        <f t="shared" ref="B91:N91" si="7">AVERAGE(B81:B90)</f>
        <v>15.260000000000002</v>
      </c>
      <c r="C91" s="133">
        <f t="shared" si="7"/>
        <v>21.9</v>
      </c>
      <c r="D91" s="133">
        <f t="shared" si="7"/>
        <v>24.140000000000004</v>
      </c>
      <c r="E91" s="133">
        <f t="shared" si="7"/>
        <v>36.64</v>
      </c>
      <c r="F91" s="133">
        <f t="shared" si="7"/>
        <v>59.240000000000009</v>
      </c>
      <c r="G91" s="133">
        <f t="shared" si="7"/>
        <v>172.28000000000003</v>
      </c>
      <c r="H91" s="133">
        <f t="shared" si="7"/>
        <v>279.60000000000002</v>
      </c>
      <c r="I91" s="133">
        <f t="shared" si="7"/>
        <v>263.18</v>
      </c>
      <c r="J91" s="133">
        <f t="shared" si="7"/>
        <v>156.46999999999997</v>
      </c>
      <c r="K91" s="133">
        <f t="shared" si="7"/>
        <v>76.879999999999981</v>
      </c>
      <c r="L91" s="133">
        <f t="shared" si="7"/>
        <v>36.42</v>
      </c>
      <c r="M91" s="133">
        <f t="shared" si="7"/>
        <v>14.16</v>
      </c>
      <c r="N91" s="133">
        <f t="shared" si="7"/>
        <v>1156.1799999999998</v>
      </c>
    </row>
    <row r="92" spans="1:14" ht="26.25" hidden="1" customHeight="1">
      <c r="A92" s="125">
        <v>1981</v>
      </c>
      <c r="B92" s="133">
        <v>28.4</v>
      </c>
      <c r="C92" s="133">
        <v>20.399999999999999</v>
      </c>
      <c r="D92" s="133">
        <v>47.6</v>
      </c>
      <c r="E92" s="133">
        <v>36.299999999999997</v>
      </c>
      <c r="F92" s="133">
        <v>67</v>
      </c>
      <c r="G92" s="133">
        <v>153</v>
      </c>
      <c r="H92" s="133">
        <v>308.60000000000002</v>
      </c>
      <c r="I92" s="133">
        <v>239.2</v>
      </c>
      <c r="J92" s="133">
        <v>186.6</v>
      </c>
      <c r="K92" s="133">
        <v>43.1</v>
      </c>
      <c r="L92" s="133">
        <v>27.2</v>
      </c>
      <c r="M92" s="133">
        <v>14.1</v>
      </c>
      <c r="N92" s="133">
        <v>1171.5999999999999</v>
      </c>
    </row>
    <row r="93" spans="1:14" ht="26.25" hidden="1" customHeight="1">
      <c r="A93" s="125">
        <v>1982</v>
      </c>
      <c r="B93" s="133">
        <v>24.8</v>
      </c>
      <c r="C93" s="133">
        <v>24.4</v>
      </c>
      <c r="D93" s="133">
        <v>46.6</v>
      </c>
      <c r="E93" s="133">
        <v>50.7</v>
      </c>
      <c r="F93" s="133">
        <v>59.6</v>
      </c>
      <c r="G93" s="133">
        <v>136.9</v>
      </c>
      <c r="H93" s="133">
        <v>232.3</v>
      </c>
      <c r="I93" s="133">
        <v>275.89999999999998</v>
      </c>
      <c r="J93" s="133">
        <v>125.3</v>
      </c>
      <c r="K93" s="133">
        <v>51.9</v>
      </c>
      <c r="L93" s="133">
        <v>44.6</v>
      </c>
      <c r="M93" s="133">
        <v>13.7</v>
      </c>
      <c r="N93" s="133">
        <v>1086.8</v>
      </c>
    </row>
    <row r="94" spans="1:14" ht="26.25" hidden="1" customHeight="1">
      <c r="A94" s="125">
        <v>1983</v>
      </c>
      <c r="B94" s="133">
        <v>18.8</v>
      </c>
      <c r="C94" s="133">
        <v>23.6</v>
      </c>
      <c r="D94" s="133">
        <v>43.4</v>
      </c>
      <c r="E94" s="133">
        <v>57.7</v>
      </c>
      <c r="F94" s="133">
        <v>71.099999999999994</v>
      </c>
      <c r="G94" s="133">
        <v>152.19999999999999</v>
      </c>
      <c r="H94" s="133">
        <v>282.5</v>
      </c>
      <c r="I94" s="133">
        <v>307.60000000000002</v>
      </c>
      <c r="J94" s="133">
        <v>255.3</v>
      </c>
      <c r="K94" s="133">
        <v>86.5</v>
      </c>
      <c r="L94" s="133">
        <v>10</v>
      </c>
      <c r="M94" s="133">
        <v>22.8</v>
      </c>
      <c r="N94" s="133">
        <v>1331.5</v>
      </c>
    </row>
    <row r="95" spans="1:14" ht="26.25" hidden="1" customHeight="1">
      <c r="A95" s="125">
        <v>1984</v>
      </c>
      <c r="B95" s="133">
        <v>19.2</v>
      </c>
      <c r="C95" s="133">
        <v>35.700000000000003</v>
      </c>
      <c r="D95" s="133">
        <v>21.8</v>
      </c>
      <c r="E95" s="133">
        <v>43.7</v>
      </c>
      <c r="F95" s="133">
        <v>59.5</v>
      </c>
      <c r="G95" s="133">
        <v>192</v>
      </c>
      <c r="H95" s="133">
        <v>286.5</v>
      </c>
      <c r="I95" s="133">
        <v>262.89999999999998</v>
      </c>
      <c r="J95" s="133">
        <v>145.4</v>
      </c>
      <c r="K95" s="133">
        <v>60.3</v>
      </c>
      <c r="L95" s="133">
        <v>13.8</v>
      </c>
      <c r="M95" s="133">
        <v>15</v>
      </c>
      <c r="N95" s="133">
        <v>1155.9000000000001</v>
      </c>
    </row>
    <row r="96" spans="1:14" ht="26.25" hidden="1" customHeight="1">
      <c r="A96" s="125">
        <v>1985</v>
      </c>
      <c r="B96" s="133">
        <v>23.1</v>
      </c>
      <c r="C96" s="133">
        <v>9.6</v>
      </c>
      <c r="D96" s="133">
        <v>19.8</v>
      </c>
      <c r="E96" s="133">
        <v>37.9</v>
      </c>
      <c r="F96" s="133">
        <v>60.1</v>
      </c>
      <c r="G96" s="133">
        <v>156.19999999999999</v>
      </c>
      <c r="H96" s="133">
        <v>289.3</v>
      </c>
      <c r="I96" s="133">
        <v>233.5</v>
      </c>
      <c r="J96" s="133">
        <v>151.69999999999999</v>
      </c>
      <c r="K96" s="133">
        <v>114.7</v>
      </c>
      <c r="L96" s="133">
        <v>18.5</v>
      </c>
      <c r="M96" s="133">
        <v>25.5</v>
      </c>
      <c r="N96" s="133">
        <v>1140</v>
      </c>
    </row>
    <row r="97" spans="1:14" ht="26.25" hidden="1" customHeight="1">
      <c r="A97" s="125">
        <v>1986</v>
      </c>
      <c r="B97" s="133">
        <v>14.8</v>
      </c>
      <c r="C97" s="133">
        <v>36.700000000000003</v>
      </c>
      <c r="D97" s="133">
        <v>28.8</v>
      </c>
      <c r="E97" s="133">
        <v>48.1</v>
      </c>
      <c r="F97" s="133">
        <v>48.7</v>
      </c>
      <c r="G97" s="133">
        <v>182.7</v>
      </c>
      <c r="H97" s="133">
        <v>261.39999999999998</v>
      </c>
      <c r="I97" s="133">
        <v>233.5</v>
      </c>
      <c r="J97" s="133">
        <v>125.5</v>
      </c>
      <c r="K97" s="133">
        <v>70.599999999999994</v>
      </c>
      <c r="L97" s="133">
        <v>47.7</v>
      </c>
      <c r="M97" s="133">
        <v>28</v>
      </c>
      <c r="N97" s="133">
        <v>1126.5999999999999</v>
      </c>
    </row>
    <row r="98" spans="1:14" ht="26.25" hidden="1" customHeight="1">
      <c r="A98" s="125">
        <v>1987</v>
      </c>
      <c r="B98" s="133">
        <v>14.4</v>
      </c>
      <c r="C98" s="133">
        <v>21.8</v>
      </c>
      <c r="D98" s="133">
        <v>27.4</v>
      </c>
      <c r="E98" s="133">
        <v>41.3</v>
      </c>
      <c r="F98" s="133">
        <v>66.3</v>
      </c>
      <c r="G98" s="133">
        <v>133.19999999999999</v>
      </c>
      <c r="H98" s="133">
        <v>221.8</v>
      </c>
      <c r="I98" s="133">
        <v>243.2</v>
      </c>
      <c r="J98" s="133">
        <v>151.30000000000001</v>
      </c>
      <c r="K98" s="133">
        <v>93</v>
      </c>
      <c r="L98" s="133">
        <v>43.6</v>
      </c>
      <c r="M98" s="133">
        <v>21.6</v>
      </c>
      <c r="N98" s="133">
        <v>1078.9000000000001</v>
      </c>
    </row>
    <row r="99" spans="1:14" ht="26.25" hidden="1" customHeight="1">
      <c r="A99" s="125">
        <v>1988</v>
      </c>
      <c r="B99" s="133">
        <v>9.1</v>
      </c>
      <c r="C99" s="133">
        <v>28.2</v>
      </c>
      <c r="D99" s="133">
        <v>49.3</v>
      </c>
      <c r="E99" s="133">
        <v>41.5</v>
      </c>
      <c r="F99" s="133">
        <v>68.8</v>
      </c>
      <c r="G99" s="133">
        <v>159</v>
      </c>
      <c r="H99" s="133">
        <v>383.4</v>
      </c>
      <c r="I99" s="133">
        <v>303.3</v>
      </c>
      <c r="J99" s="133">
        <v>220.4</v>
      </c>
      <c r="K99" s="133">
        <v>55.1</v>
      </c>
      <c r="L99" s="133">
        <v>15.6</v>
      </c>
      <c r="M99" s="133">
        <v>17.2</v>
      </c>
      <c r="N99" s="133">
        <v>1351</v>
      </c>
    </row>
    <row r="100" spans="1:14" ht="26.25" hidden="1" customHeight="1">
      <c r="A100" s="125">
        <v>1989</v>
      </c>
      <c r="B100" s="133">
        <v>14.6</v>
      </c>
      <c r="C100" s="133">
        <v>14.2</v>
      </c>
      <c r="D100" s="133">
        <v>26.9</v>
      </c>
      <c r="E100" s="133">
        <v>33.1</v>
      </c>
      <c r="F100" s="133">
        <v>55.9</v>
      </c>
      <c r="G100" s="133">
        <v>186.3</v>
      </c>
      <c r="H100" s="133">
        <v>302.3</v>
      </c>
      <c r="I100" s="133">
        <v>238.2</v>
      </c>
      <c r="J100" s="133">
        <v>164.1</v>
      </c>
      <c r="K100" s="133">
        <v>50.7</v>
      </c>
      <c r="L100" s="133">
        <v>19.3</v>
      </c>
      <c r="M100" s="133">
        <v>16.8</v>
      </c>
      <c r="N100" s="133">
        <v>1122.4000000000001</v>
      </c>
    </row>
    <row r="101" spans="1:14" ht="26.25" hidden="1" customHeight="1">
      <c r="A101" s="125">
        <v>1990</v>
      </c>
      <c r="B101" s="133">
        <v>14.9</v>
      </c>
      <c r="C101" s="133">
        <v>44.3</v>
      </c>
      <c r="D101" s="133">
        <v>53.3</v>
      </c>
      <c r="E101" s="133">
        <v>42</v>
      </c>
      <c r="F101" s="133">
        <v>114.5</v>
      </c>
      <c r="G101" s="133">
        <v>194</v>
      </c>
      <c r="H101" s="133">
        <v>286.7</v>
      </c>
      <c r="I101" s="133">
        <v>293.2</v>
      </c>
      <c r="J101" s="133">
        <v>196.6</v>
      </c>
      <c r="K101" s="133">
        <v>103.2</v>
      </c>
      <c r="L101" s="133">
        <v>29.5</v>
      </c>
      <c r="M101" s="133">
        <v>28.4</v>
      </c>
      <c r="N101" s="133">
        <v>1400.6</v>
      </c>
    </row>
    <row r="102" spans="1:14" s="1" customFormat="1" ht="26.25" customHeight="1">
      <c r="A102" s="335" t="s">
        <v>742</v>
      </c>
      <c r="B102" s="133">
        <f t="shared" ref="B102:N102" si="8">AVERAGE(B92:B101)</f>
        <v>18.21</v>
      </c>
      <c r="C102" s="133">
        <f t="shared" si="8"/>
        <v>25.889999999999997</v>
      </c>
      <c r="D102" s="133">
        <f t="shared" si="8"/>
        <v>36.49</v>
      </c>
      <c r="E102" s="133">
        <f t="shared" si="8"/>
        <v>43.230000000000004</v>
      </c>
      <c r="F102" s="133">
        <f t="shared" si="8"/>
        <v>67.150000000000006</v>
      </c>
      <c r="G102" s="133">
        <f t="shared" si="8"/>
        <v>164.55</v>
      </c>
      <c r="H102" s="133">
        <f t="shared" si="8"/>
        <v>285.47999999999996</v>
      </c>
      <c r="I102" s="133">
        <f t="shared" si="8"/>
        <v>263.04999999999995</v>
      </c>
      <c r="J102" s="133">
        <f t="shared" si="8"/>
        <v>172.21999999999997</v>
      </c>
      <c r="K102" s="133">
        <f t="shared" si="8"/>
        <v>72.910000000000011</v>
      </c>
      <c r="L102" s="133">
        <f t="shared" si="8"/>
        <v>26.98</v>
      </c>
      <c r="M102" s="133">
        <f t="shared" si="8"/>
        <v>20.309999999999999</v>
      </c>
      <c r="N102" s="133">
        <f t="shared" si="8"/>
        <v>1196.53</v>
      </c>
    </row>
    <row r="103" spans="1:14" ht="26.25" hidden="1" customHeight="1">
      <c r="A103" s="125">
        <v>1991</v>
      </c>
      <c r="B103" s="134">
        <v>13.8</v>
      </c>
      <c r="C103" s="134">
        <v>26.3</v>
      </c>
      <c r="D103" s="134">
        <v>27.8</v>
      </c>
      <c r="E103" s="134">
        <v>49.2</v>
      </c>
      <c r="F103" s="134">
        <v>67.5</v>
      </c>
      <c r="G103" s="134">
        <v>184.2</v>
      </c>
      <c r="H103" s="134">
        <v>281.39999999999998</v>
      </c>
      <c r="I103" s="134">
        <v>263.2</v>
      </c>
      <c r="J103" s="134">
        <v>139.80000000000001</v>
      </c>
      <c r="K103" s="134">
        <v>60.4</v>
      </c>
      <c r="L103" s="134">
        <v>28.8</v>
      </c>
      <c r="M103" s="134">
        <v>17.5</v>
      </c>
      <c r="N103" s="134">
        <v>1159.9000000000001</v>
      </c>
    </row>
    <row r="104" spans="1:14" ht="26.25" hidden="1" customHeight="1">
      <c r="A104" s="125">
        <v>1992</v>
      </c>
      <c r="B104" s="133">
        <v>20.100000000000001</v>
      </c>
      <c r="C104" s="133">
        <v>18.7</v>
      </c>
      <c r="D104" s="133">
        <v>25.4</v>
      </c>
      <c r="E104" s="133">
        <v>23.5</v>
      </c>
      <c r="F104" s="133">
        <v>56.2</v>
      </c>
      <c r="G104" s="133">
        <v>139.19999999999999</v>
      </c>
      <c r="H104" s="133">
        <v>270.2</v>
      </c>
      <c r="I104" s="133">
        <v>288</v>
      </c>
      <c r="J104" s="133">
        <v>170.3</v>
      </c>
      <c r="K104" s="133">
        <v>64.3</v>
      </c>
      <c r="L104" s="133">
        <v>40.299999999999997</v>
      </c>
      <c r="M104" s="133">
        <v>5.0999999999999996</v>
      </c>
      <c r="N104" s="133">
        <v>1121.3</v>
      </c>
    </row>
    <row r="105" spans="1:14" ht="26.25" hidden="1" customHeight="1">
      <c r="A105" s="125">
        <v>1993</v>
      </c>
      <c r="B105" s="133">
        <v>17.2</v>
      </c>
      <c r="C105" s="133">
        <v>24.3</v>
      </c>
      <c r="D105" s="133">
        <v>39.299999999999997</v>
      </c>
      <c r="E105" s="133">
        <v>26.1</v>
      </c>
      <c r="F105" s="133">
        <v>69.5</v>
      </c>
      <c r="G105" s="133">
        <v>170.8</v>
      </c>
      <c r="H105" s="133">
        <v>307.5</v>
      </c>
      <c r="I105" s="133">
        <v>205.4</v>
      </c>
      <c r="J105" s="133">
        <v>211.2</v>
      </c>
      <c r="K105" s="133">
        <v>86.8</v>
      </c>
      <c r="L105" s="133">
        <v>28.2</v>
      </c>
      <c r="M105" s="133">
        <v>15.5</v>
      </c>
      <c r="N105" s="133">
        <v>1201.9000000000001</v>
      </c>
    </row>
    <row r="106" spans="1:14" ht="26.25" hidden="1" customHeight="1">
      <c r="A106" s="125">
        <v>1994</v>
      </c>
      <c r="B106" s="133">
        <v>24.2</v>
      </c>
      <c r="C106" s="133">
        <v>26.8</v>
      </c>
      <c r="D106" s="133">
        <v>23.9</v>
      </c>
      <c r="E106" s="133">
        <v>45</v>
      </c>
      <c r="F106" s="133">
        <v>52.1</v>
      </c>
      <c r="G106" s="133">
        <v>206</v>
      </c>
      <c r="H106" s="133">
        <v>353.4</v>
      </c>
      <c r="I106" s="133">
        <v>287.89999999999998</v>
      </c>
      <c r="J106" s="133">
        <v>150.69999999999999</v>
      </c>
      <c r="K106" s="133">
        <v>79.900000000000006</v>
      </c>
      <c r="L106" s="133">
        <v>25.6</v>
      </c>
      <c r="M106" s="133">
        <v>20.100000000000001</v>
      </c>
      <c r="N106" s="133">
        <v>1295.5999999999999</v>
      </c>
    </row>
    <row r="107" spans="1:14" ht="26.25" hidden="1" customHeight="1">
      <c r="A107" s="128">
        <v>1995</v>
      </c>
      <c r="B107" s="133">
        <v>32.299999999999997</v>
      </c>
      <c r="C107" s="133">
        <v>29.2</v>
      </c>
      <c r="D107" s="133">
        <v>28.1</v>
      </c>
      <c r="E107" s="133">
        <v>31.4</v>
      </c>
      <c r="F107" s="133">
        <v>80.7</v>
      </c>
      <c r="G107" s="133">
        <v>140.6</v>
      </c>
      <c r="H107" s="133">
        <v>325.7</v>
      </c>
      <c r="I107" s="133">
        <v>268.8</v>
      </c>
      <c r="J107" s="133">
        <v>181.1</v>
      </c>
      <c r="K107" s="133">
        <v>80.2</v>
      </c>
      <c r="L107" s="133">
        <v>36.700000000000003</v>
      </c>
      <c r="M107" s="133">
        <v>9</v>
      </c>
      <c r="N107" s="133">
        <v>1243.5999999999999</v>
      </c>
    </row>
    <row r="108" spans="1:14" ht="26.25" hidden="1" customHeight="1">
      <c r="A108" s="125">
        <v>1996</v>
      </c>
      <c r="B108" s="133">
        <v>22.8</v>
      </c>
      <c r="C108" s="133">
        <v>23.1</v>
      </c>
      <c r="D108" s="133">
        <v>31.4</v>
      </c>
      <c r="E108" s="133">
        <v>31.1</v>
      </c>
      <c r="F108" s="133">
        <v>55.6</v>
      </c>
      <c r="G108" s="133">
        <v>183.4</v>
      </c>
      <c r="H108" s="133">
        <v>266.39999999999998</v>
      </c>
      <c r="I108" s="133">
        <v>295.39999999999998</v>
      </c>
      <c r="J108" s="133">
        <v>146.4</v>
      </c>
      <c r="K108" s="133">
        <v>95.9</v>
      </c>
      <c r="L108" s="133">
        <v>13.3</v>
      </c>
      <c r="M108" s="133">
        <v>17</v>
      </c>
      <c r="N108" s="133">
        <v>1181.8</v>
      </c>
    </row>
    <row r="109" spans="1:14" ht="26.25" hidden="1" customHeight="1">
      <c r="A109" s="125">
        <v>1997</v>
      </c>
      <c r="B109" s="133">
        <v>13.9</v>
      </c>
      <c r="C109" s="133">
        <v>10</v>
      </c>
      <c r="D109" s="133">
        <v>30.2</v>
      </c>
      <c r="E109" s="133">
        <v>45.1</v>
      </c>
      <c r="F109" s="133">
        <v>47</v>
      </c>
      <c r="G109" s="133">
        <v>171.6</v>
      </c>
      <c r="H109" s="133">
        <v>281.5</v>
      </c>
      <c r="I109" s="133">
        <v>260</v>
      </c>
      <c r="J109" s="133">
        <v>150.1</v>
      </c>
      <c r="K109" s="133">
        <v>59</v>
      </c>
      <c r="L109" s="133">
        <v>55.5</v>
      </c>
      <c r="M109" s="133">
        <v>47.5</v>
      </c>
      <c r="N109" s="133">
        <v>1171.4000000000001</v>
      </c>
    </row>
    <row r="110" spans="1:14" ht="26.25" hidden="1" customHeight="1">
      <c r="A110" s="125">
        <v>1998</v>
      </c>
      <c r="B110" s="133">
        <v>17.8</v>
      </c>
      <c r="C110" s="133">
        <v>35.9</v>
      </c>
      <c r="D110" s="133">
        <v>44.1</v>
      </c>
      <c r="E110" s="133">
        <v>41.6</v>
      </c>
      <c r="F110" s="133">
        <v>51.5</v>
      </c>
      <c r="G110" s="133">
        <v>164.3</v>
      </c>
      <c r="H110" s="133">
        <v>282.10000000000002</v>
      </c>
      <c r="I110" s="133">
        <v>250</v>
      </c>
      <c r="J110" s="133">
        <v>201.1</v>
      </c>
      <c r="K110" s="133">
        <v>106.1</v>
      </c>
      <c r="L110" s="133">
        <v>38.700000000000003</v>
      </c>
      <c r="M110" s="133">
        <v>10.5</v>
      </c>
      <c r="N110" s="133">
        <v>1243.5</v>
      </c>
    </row>
    <row r="111" spans="1:14" ht="26.25" hidden="1" customHeight="1">
      <c r="A111" s="125">
        <v>1999</v>
      </c>
      <c r="B111" s="133">
        <v>18.399999999999999</v>
      </c>
      <c r="C111" s="133">
        <v>12</v>
      </c>
      <c r="D111" s="133">
        <v>10.8</v>
      </c>
      <c r="E111" s="133">
        <v>19.100000000000001</v>
      </c>
      <c r="F111" s="133">
        <v>94.3</v>
      </c>
      <c r="G111" s="133">
        <v>171.3</v>
      </c>
      <c r="H111" s="133">
        <v>262.7</v>
      </c>
      <c r="I111" s="133">
        <v>217.8</v>
      </c>
      <c r="J111" s="133">
        <v>186.1</v>
      </c>
      <c r="K111" s="133">
        <v>116</v>
      </c>
      <c r="L111" s="133">
        <v>19.7</v>
      </c>
      <c r="M111" s="133">
        <v>3.8</v>
      </c>
      <c r="N111" s="133">
        <v>1132</v>
      </c>
    </row>
    <row r="112" spans="1:14" ht="26.25" hidden="1" customHeight="1">
      <c r="A112" s="125">
        <v>2000</v>
      </c>
      <c r="B112" s="133">
        <v>19</v>
      </c>
      <c r="C112" s="133">
        <v>27</v>
      </c>
      <c r="D112" s="133">
        <v>18.600000000000001</v>
      </c>
      <c r="E112" s="133">
        <v>35</v>
      </c>
      <c r="F112" s="133">
        <v>73.5</v>
      </c>
      <c r="G112" s="133">
        <v>184.5</v>
      </c>
      <c r="H112" s="133">
        <v>267.60000000000002</v>
      </c>
      <c r="I112" s="133">
        <v>225.2</v>
      </c>
      <c r="J112" s="133">
        <v>135.30000000000001</v>
      </c>
      <c r="K112" s="133">
        <v>40.6</v>
      </c>
      <c r="L112" s="133">
        <v>14.7</v>
      </c>
      <c r="M112" s="133">
        <v>9.6</v>
      </c>
      <c r="N112" s="133">
        <v>1050.4000000000001</v>
      </c>
    </row>
    <row r="113" spans="1:18" ht="26.25" customHeight="1">
      <c r="A113" s="335" t="s">
        <v>743</v>
      </c>
      <c r="B113" s="133">
        <f t="shared" ref="B113:N113" si="9">AVERAGE(B103:B112)</f>
        <v>19.950000000000003</v>
      </c>
      <c r="C113" s="133">
        <f t="shared" si="9"/>
        <v>23.330000000000002</v>
      </c>
      <c r="D113" s="133">
        <f t="shared" si="9"/>
        <v>27.96</v>
      </c>
      <c r="E113" s="133">
        <f t="shared" si="9"/>
        <v>34.71</v>
      </c>
      <c r="F113" s="133">
        <f t="shared" si="9"/>
        <v>64.789999999999992</v>
      </c>
      <c r="G113" s="133">
        <f t="shared" si="9"/>
        <v>171.58999999999997</v>
      </c>
      <c r="H113" s="133">
        <f t="shared" si="9"/>
        <v>289.84999999999997</v>
      </c>
      <c r="I113" s="133">
        <f t="shared" si="9"/>
        <v>256.16999999999996</v>
      </c>
      <c r="J113" s="133">
        <f t="shared" si="9"/>
        <v>167.20999999999998</v>
      </c>
      <c r="K113" s="133">
        <f t="shared" si="9"/>
        <v>78.92</v>
      </c>
      <c r="L113" s="133">
        <f t="shared" si="9"/>
        <v>30.15</v>
      </c>
      <c r="M113" s="133">
        <f t="shared" si="9"/>
        <v>15.559999999999999</v>
      </c>
      <c r="N113" s="133">
        <f t="shared" si="9"/>
        <v>1180.1399999999999</v>
      </c>
    </row>
    <row r="114" spans="1:18" ht="26.25" customHeight="1">
      <c r="A114" s="125">
        <v>2001</v>
      </c>
      <c r="B114" s="133">
        <v>7.2</v>
      </c>
      <c r="C114" s="133">
        <v>10.3</v>
      </c>
      <c r="D114" s="133">
        <v>21.3</v>
      </c>
      <c r="E114" s="133">
        <v>45.5</v>
      </c>
      <c r="F114" s="133">
        <v>61.3</v>
      </c>
      <c r="G114" s="133">
        <v>215.1</v>
      </c>
      <c r="H114" s="133">
        <v>281.10000000000002</v>
      </c>
      <c r="I114" s="133">
        <v>210</v>
      </c>
      <c r="J114" s="133">
        <v>109.2</v>
      </c>
      <c r="K114" s="133">
        <v>97.7</v>
      </c>
      <c r="L114" s="133">
        <v>18.5</v>
      </c>
      <c r="M114" s="133">
        <v>6</v>
      </c>
      <c r="N114" s="133">
        <v>1083.3</v>
      </c>
    </row>
    <row r="115" spans="1:18" ht="26.25" customHeight="1">
      <c r="A115" s="125">
        <v>2002</v>
      </c>
      <c r="B115" s="133">
        <v>16.8</v>
      </c>
      <c r="C115" s="133">
        <v>21</v>
      </c>
      <c r="D115" s="133">
        <v>22.9</v>
      </c>
      <c r="E115" s="133">
        <v>38.9</v>
      </c>
      <c r="F115" s="133">
        <v>57.7</v>
      </c>
      <c r="G115" s="133">
        <v>170.1</v>
      </c>
      <c r="H115" s="133">
        <v>138.9</v>
      </c>
      <c r="I115" s="133">
        <v>246.2</v>
      </c>
      <c r="J115" s="133">
        <v>133.9</v>
      </c>
      <c r="K115" s="133">
        <v>54.4</v>
      </c>
      <c r="L115" s="133">
        <v>14.7</v>
      </c>
      <c r="M115" s="133">
        <v>5.2</v>
      </c>
      <c r="N115" s="133">
        <v>920.8</v>
      </c>
    </row>
    <row r="116" spans="1:18" ht="26.25" customHeight="1">
      <c r="A116" s="125">
        <v>2003</v>
      </c>
      <c r="B116" s="133">
        <v>7.2</v>
      </c>
      <c r="C116" s="133">
        <v>42.1</v>
      </c>
      <c r="D116" s="133">
        <v>33.700000000000003</v>
      </c>
      <c r="E116" s="133">
        <v>35.5</v>
      </c>
      <c r="F116" s="133">
        <v>38.6</v>
      </c>
      <c r="G116" s="133">
        <v>164.5</v>
      </c>
      <c r="H116" s="133">
        <v>305.60000000000002</v>
      </c>
      <c r="I116" s="133">
        <v>247.8</v>
      </c>
      <c r="J116" s="133">
        <v>179.9</v>
      </c>
      <c r="K116" s="133">
        <v>92.7</v>
      </c>
      <c r="L116" s="133">
        <v>10.199999999999999</v>
      </c>
      <c r="M116" s="133">
        <v>16.600000000000001</v>
      </c>
      <c r="N116" s="133">
        <v>1174.5</v>
      </c>
    </row>
    <row r="117" spans="1:18" ht="26.25" customHeight="1">
      <c r="A117" s="125">
        <v>2004</v>
      </c>
      <c r="B117" s="133">
        <v>26.2</v>
      </c>
      <c r="C117" s="133">
        <v>10.7</v>
      </c>
      <c r="D117" s="133">
        <v>11.9</v>
      </c>
      <c r="E117" s="133">
        <v>50.6</v>
      </c>
      <c r="F117" s="133">
        <v>74.5</v>
      </c>
      <c r="G117" s="133">
        <v>167.8</v>
      </c>
      <c r="H117" s="133">
        <v>241.7</v>
      </c>
      <c r="I117" s="133">
        <v>252.5</v>
      </c>
      <c r="J117" s="133">
        <v>123.6</v>
      </c>
      <c r="K117" s="133">
        <v>88.8</v>
      </c>
      <c r="L117" s="133">
        <v>16.899999999999999</v>
      </c>
      <c r="M117" s="133">
        <v>6.1</v>
      </c>
      <c r="N117" s="133">
        <v>1071.3</v>
      </c>
    </row>
    <row r="118" spans="1:18" ht="26.25" customHeight="1">
      <c r="A118" s="125">
        <v>2005</v>
      </c>
      <c r="B118" s="133">
        <v>40.299999999999997</v>
      </c>
      <c r="C118" s="133">
        <v>46</v>
      </c>
      <c r="D118" s="133">
        <v>42.6</v>
      </c>
      <c r="E118" s="133">
        <v>38.5</v>
      </c>
      <c r="F118" s="133">
        <v>50.3</v>
      </c>
      <c r="G118" s="133">
        <v>146.9</v>
      </c>
      <c r="H118" s="133">
        <v>340.3</v>
      </c>
      <c r="I118" s="133">
        <v>192</v>
      </c>
      <c r="J118" s="133">
        <v>200.7</v>
      </c>
      <c r="K118" s="133">
        <v>96.2</v>
      </c>
      <c r="L118" s="133">
        <v>27.2</v>
      </c>
      <c r="M118" s="133">
        <v>11.5</v>
      </c>
      <c r="N118" s="133">
        <v>1232.5</v>
      </c>
    </row>
    <row r="119" spans="1:18" ht="26.25" customHeight="1">
      <c r="A119" s="125">
        <v>2006</v>
      </c>
      <c r="B119" s="133">
        <v>17.399999999999999</v>
      </c>
      <c r="C119" s="133">
        <v>11.5</v>
      </c>
      <c r="D119" s="133">
        <v>34.4</v>
      </c>
      <c r="E119" s="133">
        <v>30.4</v>
      </c>
      <c r="F119" s="133">
        <v>80.7</v>
      </c>
      <c r="G119" s="133">
        <v>151.4</v>
      </c>
      <c r="H119" s="133">
        <v>298.5</v>
      </c>
      <c r="I119" s="133">
        <v>302.60000000000002</v>
      </c>
      <c r="J119" s="133">
        <v>175.4</v>
      </c>
      <c r="K119" s="133">
        <v>52.3</v>
      </c>
      <c r="L119" s="133">
        <v>32.1</v>
      </c>
      <c r="M119" s="133">
        <v>12.7</v>
      </c>
      <c r="N119" s="133">
        <v>1199.4000000000001</v>
      </c>
    </row>
    <row r="120" spans="1:18" ht="26.25" customHeight="1">
      <c r="A120" s="125">
        <v>2007</v>
      </c>
      <c r="B120" s="133">
        <v>2.7</v>
      </c>
      <c r="C120" s="133">
        <v>35.700000000000003</v>
      </c>
      <c r="D120" s="133">
        <v>34.4</v>
      </c>
      <c r="E120" s="133">
        <v>33.6</v>
      </c>
      <c r="F120" s="133">
        <v>50.4</v>
      </c>
      <c r="G120" s="133">
        <v>201.4</v>
      </c>
      <c r="H120" s="133">
        <v>295.8</v>
      </c>
      <c r="I120" s="133">
        <v>259.2</v>
      </c>
      <c r="J120" s="133">
        <v>215.1</v>
      </c>
      <c r="K120" s="133">
        <v>55.3</v>
      </c>
      <c r="L120" s="133">
        <v>15.2</v>
      </c>
      <c r="M120" s="133">
        <v>16.7</v>
      </c>
      <c r="N120" s="133">
        <v>1215.5999999999999</v>
      </c>
    </row>
    <row r="121" spans="1:18" ht="26.25" customHeight="1">
      <c r="A121" s="125">
        <v>2008</v>
      </c>
      <c r="B121" s="133">
        <v>22.4</v>
      </c>
      <c r="C121" s="133">
        <v>19.2</v>
      </c>
      <c r="D121" s="133">
        <v>37.700000000000003</v>
      </c>
      <c r="E121" s="133">
        <v>32.6</v>
      </c>
      <c r="F121" s="133">
        <v>45.2</v>
      </c>
      <c r="G121" s="133">
        <v>208.8</v>
      </c>
      <c r="H121" s="133">
        <v>250</v>
      </c>
      <c r="I121" s="133">
        <v>264.3</v>
      </c>
      <c r="J121" s="133">
        <v>165.7</v>
      </c>
      <c r="K121" s="133">
        <v>50.5</v>
      </c>
      <c r="L121" s="133">
        <v>25.1</v>
      </c>
      <c r="M121" s="133">
        <v>10.8</v>
      </c>
      <c r="N121" s="133">
        <v>1132.0999999999999</v>
      </c>
    </row>
    <row r="122" spans="1:18" ht="26.25" customHeight="1">
      <c r="A122" s="125">
        <v>2009</v>
      </c>
      <c r="B122" s="133">
        <v>11.8</v>
      </c>
      <c r="C122" s="133">
        <v>13.2</v>
      </c>
      <c r="D122" s="133">
        <v>15.2</v>
      </c>
      <c r="E122" s="133">
        <v>26</v>
      </c>
      <c r="F122" s="133">
        <v>56.6</v>
      </c>
      <c r="G122" s="133">
        <v>86.5</v>
      </c>
      <c r="H122" s="133">
        <v>283.7</v>
      </c>
      <c r="I122" s="133">
        <v>191.9</v>
      </c>
      <c r="J122" s="133">
        <v>140.30000000000001</v>
      </c>
      <c r="K122" s="133">
        <v>70.099999999999994</v>
      </c>
      <c r="L122" s="133">
        <v>53.2</v>
      </c>
      <c r="M122" s="133">
        <v>10.8</v>
      </c>
      <c r="N122" s="133">
        <v>959.3</v>
      </c>
    </row>
    <row r="123" spans="1:18" ht="26.25" customHeight="1">
      <c r="A123" s="125">
        <v>2010</v>
      </c>
      <c r="B123" s="133">
        <v>7.5</v>
      </c>
      <c r="C123" s="133">
        <v>16.3</v>
      </c>
      <c r="D123" s="133">
        <v>16.600000000000001</v>
      </c>
      <c r="E123" s="133">
        <v>42.1</v>
      </c>
      <c r="F123" s="133">
        <v>69</v>
      </c>
      <c r="G123" s="133">
        <v>140.9</v>
      </c>
      <c r="H123" s="133">
        <v>293.60000000000002</v>
      </c>
      <c r="I123" s="133">
        <v>272.3</v>
      </c>
      <c r="J123" s="133">
        <v>195.6</v>
      </c>
      <c r="K123" s="133">
        <v>67.7</v>
      </c>
      <c r="L123" s="133">
        <v>56.7</v>
      </c>
      <c r="M123" s="133">
        <v>22.1</v>
      </c>
      <c r="N123" s="133">
        <v>1200.5</v>
      </c>
    </row>
    <row r="124" spans="1:18" ht="26.25" customHeight="1">
      <c r="A124" s="125">
        <v>2011</v>
      </c>
      <c r="B124" s="133">
        <v>7.7</v>
      </c>
      <c r="C124" s="133">
        <v>26.3</v>
      </c>
      <c r="D124" s="133">
        <v>21.4</v>
      </c>
      <c r="E124" s="133">
        <v>41</v>
      </c>
      <c r="F124" s="133">
        <v>51.6</v>
      </c>
      <c r="G124" s="133">
        <v>182.8</v>
      </c>
      <c r="H124" s="133">
        <v>243</v>
      </c>
      <c r="I124" s="133">
        <v>284.60000000000002</v>
      </c>
      <c r="J124" s="133">
        <v>190.5</v>
      </c>
      <c r="K124" s="133">
        <v>36.5</v>
      </c>
      <c r="L124" s="133">
        <v>18.399999999999999</v>
      </c>
      <c r="M124" s="133">
        <v>6.5</v>
      </c>
      <c r="N124" s="133">
        <v>1110.0999999999999</v>
      </c>
    </row>
    <row r="125" spans="1:18" ht="26.25" customHeight="1">
      <c r="A125" s="125">
        <v>2012</v>
      </c>
      <c r="B125" s="133">
        <v>28.5</v>
      </c>
      <c r="C125" s="133">
        <v>10.8</v>
      </c>
      <c r="D125" s="133">
        <v>10.6</v>
      </c>
      <c r="E125" s="133">
        <v>48.5</v>
      </c>
      <c r="F125" s="133">
        <v>32.1</v>
      </c>
      <c r="G125" s="133">
        <v>125</v>
      </c>
      <c r="H125" s="133">
        <v>258.10000000000002</v>
      </c>
      <c r="I125" s="133">
        <v>263.89999999999998</v>
      </c>
      <c r="J125" s="133">
        <v>197.7</v>
      </c>
      <c r="K125" s="133">
        <v>59.8</v>
      </c>
      <c r="L125" s="133">
        <v>28.9</v>
      </c>
      <c r="M125" s="133">
        <v>9.6</v>
      </c>
      <c r="N125" s="133">
        <v>1073.5</v>
      </c>
      <c r="O125" s="4"/>
      <c r="P125" s="4"/>
      <c r="Q125" s="4"/>
      <c r="R125" s="4"/>
    </row>
    <row r="126" spans="1:18" ht="26.25" customHeight="1">
      <c r="A126" s="125">
        <v>2013</v>
      </c>
      <c r="B126" s="133">
        <v>10</v>
      </c>
      <c r="C126" s="133">
        <v>36.9</v>
      </c>
      <c r="D126" s="133">
        <v>14.5</v>
      </c>
      <c r="E126" s="133">
        <v>29.4</v>
      </c>
      <c r="F126" s="133">
        <v>56.5</v>
      </c>
      <c r="G126" s="133">
        <v>217.9</v>
      </c>
      <c r="H126" s="133">
        <v>305.39999999999998</v>
      </c>
      <c r="I126" s="133">
        <v>248.4</v>
      </c>
      <c r="J126" s="133">
        <v>148.4</v>
      </c>
      <c r="K126" s="133">
        <v>128.9</v>
      </c>
      <c r="L126" s="133">
        <v>13.7</v>
      </c>
      <c r="M126" s="133">
        <v>6.2</v>
      </c>
      <c r="N126" s="133">
        <v>1216.2</v>
      </c>
      <c r="O126" s="4"/>
      <c r="P126" s="4"/>
      <c r="Q126" s="4"/>
      <c r="R126" s="4"/>
    </row>
    <row r="127" spans="1:18" ht="26.25" customHeight="1">
      <c r="A127" s="125">
        <v>2014</v>
      </c>
      <c r="B127" s="133">
        <v>17.3</v>
      </c>
      <c r="C127" s="133">
        <v>25.9</v>
      </c>
      <c r="D127" s="133">
        <v>32.6</v>
      </c>
      <c r="E127" s="133">
        <v>20.2</v>
      </c>
      <c r="F127" s="133">
        <v>72.8</v>
      </c>
      <c r="G127" s="133">
        <v>95.5</v>
      </c>
      <c r="H127" s="133">
        <v>258.8</v>
      </c>
      <c r="I127" s="133">
        <v>237.9</v>
      </c>
      <c r="J127" s="133">
        <v>187.9</v>
      </c>
      <c r="K127" s="133">
        <v>60.9</v>
      </c>
      <c r="L127" s="133">
        <v>13.5</v>
      </c>
      <c r="M127" s="133">
        <v>10.4</v>
      </c>
      <c r="N127" s="133">
        <v>1033.7</v>
      </c>
      <c r="O127" s="4"/>
      <c r="P127" s="4"/>
      <c r="Q127" s="4"/>
      <c r="R127" s="4"/>
    </row>
    <row r="128" spans="1:18" ht="26.25" customHeight="1">
      <c r="A128" s="125">
        <v>2015</v>
      </c>
      <c r="B128" s="133">
        <v>17.399999999999999</v>
      </c>
      <c r="C128" s="133">
        <v>21</v>
      </c>
      <c r="D128" s="133">
        <v>62</v>
      </c>
      <c r="E128" s="133">
        <v>69.400000000000006</v>
      </c>
      <c r="F128" s="133">
        <v>53.8</v>
      </c>
      <c r="G128" s="133">
        <v>192.8</v>
      </c>
      <c r="H128" s="133">
        <v>242.4</v>
      </c>
      <c r="I128" s="133">
        <v>205.2</v>
      </c>
      <c r="J128" s="133">
        <v>131.80000000000001</v>
      </c>
      <c r="K128" s="133">
        <v>42.9</v>
      </c>
      <c r="L128" s="133">
        <v>39.4</v>
      </c>
      <c r="M128" s="133">
        <v>15</v>
      </c>
      <c r="N128" s="133">
        <v>1093.2</v>
      </c>
      <c r="O128" s="4"/>
      <c r="P128" s="4"/>
      <c r="Q128" s="4"/>
      <c r="R128" s="4"/>
    </row>
    <row r="129" spans="1:18" ht="26.25" customHeight="1">
      <c r="A129" s="125">
        <v>2016</v>
      </c>
      <c r="B129" s="133">
        <v>7.8</v>
      </c>
      <c r="C129" s="133">
        <v>10.1</v>
      </c>
      <c r="D129" s="133">
        <v>30.8</v>
      </c>
      <c r="E129" s="133">
        <v>31.4</v>
      </c>
      <c r="F129" s="133">
        <v>68.099999999999994</v>
      </c>
      <c r="G129" s="133">
        <v>147.6</v>
      </c>
      <c r="H129" s="133">
        <v>309.2</v>
      </c>
      <c r="I129" s="133">
        <v>239.6</v>
      </c>
      <c r="J129" s="133">
        <v>168</v>
      </c>
      <c r="K129" s="133">
        <v>54.5</v>
      </c>
      <c r="L129" s="133">
        <v>7.7</v>
      </c>
      <c r="M129" s="133">
        <v>8.4</v>
      </c>
      <c r="N129" s="133">
        <v>1083.0999999999999</v>
      </c>
      <c r="O129" s="4"/>
      <c r="P129" s="4"/>
      <c r="Q129" s="4"/>
      <c r="R129" s="4"/>
    </row>
    <row r="130" spans="1:18" ht="15" customHeight="1">
      <c r="A130" s="130" t="s">
        <v>666</v>
      </c>
      <c r="B130" s="136"/>
      <c r="C130" s="137"/>
      <c r="D130" s="137"/>
      <c r="E130" s="137"/>
      <c r="F130" s="135"/>
      <c r="G130" s="135"/>
      <c r="H130" s="135"/>
      <c r="I130" s="135"/>
      <c r="J130" s="135"/>
      <c r="K130" s="135"/>
      <c r="L130" s="135"/>
      <c r="M130" s="135"/>
      <c r="N130" s="14"/>
      <c r="O130" s="4"/>
      <c r="P130" s="4"/>
      <c r="Q130" s="4"/>
      <c r="R130" s="4"/>
    </row>
    <row r="131" spans="1:18" ht="15">
      <c r="A131" s="336" t="s">
        <v>744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4"/>
      <c r="O131" s="4"/>
      <c r="P131" s="4"/>
      <c r="Q131" s="4"/>
      <c r="R131" s="4"/>
    </row>
    <row r="132" spans="1:18" ht="26.25" customHeight="1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14"/>
      <c r="O132" s="4"/>
      <c r="P132" s="4"/>
      <c r="Q132" s="4"/>
      <c r="R132" s="4"/>
    </row>
    <row r="133" spans="1:18" ht="26.25" customHeight="1">
      <c r="A133" s="342"/>
      <c r="B133" s="342"/>
      <c r="C133" s="342"/>
      <c r="D133" s="342"/>
      <c r="E133" s="342"/>
      <c r="F133" s="342"/>
    </row>
    <row r="164" spans="8:8" ht="26.25" customHeight="1">
      <c r="H164" s="3" t="s">
        <v>21</v>
      </c>
    </row>
    <row r="213" spans="1:6" ht="26.25" customHeight="1">
      <c r="A213" s="5"/>
      <c r="B213" s="6"/>
      <c r="C213" s="6"/>
      <c r="D213" s="6"/>
      <c r="E213" s="6"/>
      <c r="F213" s="6"/>
    </row>
    <row r="214" spans="1:6" ht="26.25" customHeight="1">
      <c r="A214" s="5" t="s">
        <v>22</v>
      </c>
      <c r="B214" s="6"/>
      <c r="C214" s="6"/>
      <c r="D214" s="6"/>
      <c r="E214" s="6"/>
      <c r="F214" s="6"/>
    </row>
    <row r="215" spans="1:6" ht="26.25" customHeight="1">
      <c r="A215" s="5"/>
      <c r="B215" s="6"/>
      <c r="C215" s="6"/>
      <c r="D215" s="6"/>
      <c r="E215" s="6"/>
      <c r="F215" s="6"/>
    </row>
    <row r="216" spans="1:6" ht="26.25" customHeight="1">
      <c r="A216" s="7">
        <v>1901</v>
      </c>
      <c r="B216" s="8">
        <v>1032.3</v>
      </c>
      <c r="C216" s="6"/>
      <c r="F216" s="6"/>
    </row>
    <row r="217" spans="1:6" ht="26.25" customHeight="1">
      <c r="A217" s="7">
        <v>1920</v>
      </c>
      <c r="B217" s="8">
        <v>1047.9000000000001</v>
      </c>
      <c r="C217" s="6"/>
      <c r="F217" s="6"/>
    </row>
    <row r="218" spans="1:6" ht="26.25" customHeight="1">
      <c r="A218" s="7">
        <v>1940</v>
      </c>
      <c r="B218" s="8">
        <v>1214.5999999999999</v>
      </c>
      <c r="C218" s="6"/>
      <c r="F218" s="6"/>
    </row>
    <row r="219" spans="1:6" ht="26.25" customHeight="1">
      <c r="A219" s="7">
        <v>1960</v>
      </c>
      <c r="B219" s="8">
        <v>1149</v>
      </c>
      <c r="C219" s="6"/>
      <c r="F219" s="6"/>
    </row>
    <row r="220" spans="1:6" ht="26.25" customHeight="1">
      <c r="A220" s="7">
        <v>1980</v>
      </c>
      <c r="B220" s="8">
        <v>1189.5</v>
      </c>
      <c r="C220" s="6"/>
      <c r="F220" s="6"/>
    </row>
    <row r="221" spans="1:6" ht="26.25" customHeight="1">
      <c r="A221" s="7">
        <v>2000</v>
      </c>
      <c r="B221" s="8">
        <v>1050.4000000000001</v>
      </c>
      <c r="C221" s="6"/>
      <c r="F221" s="6"/>
    </row>
    <row r="222" spans="1:6" ht="26.25" customHeight="1">
      <c r="A222" s="7">
        <v>2005</v>
      </c>
      <c r="B222" s="8">
        <v>1232.5</v>
      </c>
      <c r="C222" s="6"/>
      <c r="F222" s="6"/>
    </row>
    <row r="223" spans="1:6" ht="26.25" customHeight="1">
      <c r="A223" s="7">
        <v>2006</v>
      </c>
      <c r="B223" s="8">
        <v>1199.4000000000001</v>
      </c>
      <c r="C223" s="6"/>
      <c r="F223" s="6"/>
    </row>
    <row r="224" spans="1:6" ht="26.25" customHeight="1">
      <c r="A224" s="7">
        <v>2007</v>
      </c>
      <c r="B224" s="8">
        <v>1215.5999999999999</v>
      </c>
      <c r="C224" s="6"/>
      <c r="F224" s="6"/>
    </row>
    <row r="225" spans="1:6" ht="26.25" customHeight="1">
      <c r="A225" s="7">
        <v>2008</v>
      </c>
      <c r="B225" s="8">
        <v>1132.4000000000001</v>
      </c>
      <c r="C225" s="6"/>
      <c r="F225" s="6"/>
    </row>
    <row r="226" spans="1:6" ht="26.25" customHeight="1">
      <c r="A226" s="7">
        <v>2009</v>
      </c>
      <c r="B226" s="8">
        <v>959.3</v>
      </c>
      <c r="C226" s="6"/>
      <c r="D226" s="6"/>
      <c r="E226" s="6"/>
      <c r="F226" s="6"/>
    </row>
    <row r="227" spans="1:6" ht="26.25" customHeight="1">
      <c r="A227" s="7">
        <v>2010</v>
      </c>
      <c r="B227" s="8">
        <v>1200.5</v>
      </c>
      <c r="C227" s="6"/>
      <c r="D227" s="6"/>
      <c r="E227" s="6"/>
      <c r="F227" s="6"/>
    </row>
    <row r="228" spans="1:6" ht="26.25" customHeight="1">
      <c r="A228" s="7">
        <v>2011</v>
      </c>
      <c r="B228" s="8">
        <v>1110.0999999999999</v>
      </c>
      <c r="C228" s="6"/>
      <c r="D228" s="6"/>
      <c r="E228" s="6"/>
      <c r="F228" s="6"/>
    </row>
    <row r="229" spans="1:6" ht="26.25" customHeight="1">
      <c r="A229" s="7">
        <v>2012</v>
      </c>
      <c r="B229" s="8">
        <v>1073.5</v>
      </c>
      <c r="C229" s="6"/>
      <c r="D229" s="6"/>
      <c r="E229" s="6"/>
      <c r="F229" s="6"/>
    </row>
    <row r="230" spans="1:6" ht="26.25" customHeight="1">
      <c r="A230" s="7">
        <v>2013</v>
      </c>
      <c r="B230" s="8">
        <v>1216.2</v>
      </c>
      <c r="C230" s="6"/>
      <c r="D230" s="6"/>
      <c r="E230" s="6"/>
      <c r="F230" s="6"/>
    </row>
    <row r="231" spans="1:6" ht="26.25" customHeight="1">
      <c r="A231" s="7">
        <v>2014</v>
      </c>
      <c r="B231" s="8">
        <v>1033.7</v>
      </c>
      <c r="C231" s="6"/>
      <c r="D231" s="6"/>
      <c r="E231" s="6"/>
      <c r="F231" s="6"/>
    </row>
    <row r="232" spans="1:6" ht="26.25" customHeight="1">
      <c r="A232" s="9">
        <v>2015</v>
      </c>
      <c r="B232" s="10">
        <v>1093.2</v>
      </c>
      <c r="C232" s="6"/>
      <c r="D232" s="6"/>
      <c r="E232" s="6"/>
      <c r="F232" s="6"/>
    </row>
    <row r="233" spans="1:6" ht="26.25" customHeight="1">
      <c r="A233" s="9">
        <v>2016</v>
      </c>
      <c r="B233" s="10">
        <v>1083.0999999999999</v>
      </c>
      <c r="C233" s="6"/>
      <c r="D233" s="6"/>
      <c r="E233" s="6"/>
      <c r="F233" s="6"/>
    </row>
  </sheetData>
  <mergeCells count="2">
    <mergeCell ref="A1:N1"/>
    <mergeCell ref="A133:F133"/>
  </mergeCells>
  <printOptions horizontalCentered="1"/>
  <pageMargins left="0.70763888888888904" right="0.43263888888888902" top="0.74791666666666701" bottom="0.55000000000000004" header="0.31388888888888899" footer="0.31388888888888899"/>
  <pageSetup scale="92" orientation="portrait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view="pageBreakPreview" zoomScaleNormal="100" zoomScaleSheetLayoutView="100" workbookViewId="0">
      <selection activeCell="E54" sqref="E54:E75"/>
    </sheetView>
  </sheetViews>
  <sheetFormatPr defaultRowHeight="12.75"/>
  <cols>
    <col min="1" max="1" width="8.42578125" style="28" customWidth="1"/>
    <col min="2" max="2" width="13.140625" style="28" customWidth="1"/>
    <col min="3" max="3" width="12.7109375" style="28" customWidth="1"/>
    <col min="4" max="4" width="19.5703125" style="28" customWidth="1"/>
    <col min="5" max="5" width="21.140625" style="28" customWidth="1"/>
    <col min="6" max="6" width="16.5703125" style="28" hidden="1" customWidth="1"/>
    <col min="7" max="7" width="20.85546875" style="28" customWidth="1"/>
    <col min="8" max="9" width="9.140625" style="28" customWidth="1"/>
    <col min="10" max="13" width="9.140625" style="28" hidden="1" customWidth="1"/>
    <col min="14" max="14" width="30.5703125" style="28" hidden="1" customWidth="1"/>
    <col min="15" max="15" width="32.7109375" style="28" hidden="1" customWidth="1"/>
    <col min="16" max="26" width="9.140625" style="28" hidden="1" customWidth="1"/>
    <col min="27" max="27" width="0" style="28" hidden="1" customWidth="1"/>
    <col min="28" max="256" width="9.140625" style="28"/>
    <col min="257" max="257" width="5.28515625" style="28" customWidth="1"/>
    <col min="258" max="258" width="8.85546875" style="28" customWidth="1"/>
    <col min="259" max="259" width="12.7109375" style="28" customWidth="1"/>
    <col min="260" max="260" width="13.140625" style="28" customWidth="1"/>
    <col min="261" max="262" width="16.5703125" style="28" customWidth="1"/>
    <col min="263" max="263" width="15.7109375" style="28" customWidth="1"/>
    <col min="264" max="282" width="0" style="28" hidden="1" customWidth="1"/>
    <col min="283" max="512" width="9.140625" style="28"/>
    <col min="513" max="513" width="5.28515625" style="28" customWidth="1"/>
    <col min="514" max="514" width="8.85546875" style="28" customWidth="1"/>
    <col min="515" max="515" width="12.7109375" style="28" customWidth="1"/>
    <col min="516" max="516" width="13.140625" style="28" customWidth="1"/>
    <col min="517" max="518" width="16.5703125" style="28" customWidth="1"/>
    <col min="519" max="519" width="15.7109375" style="28" customWidth="1"/>
    <col min="520" max="538" width="0" style="28" hidden="1" customWidth="1"/>
    <col min="539" max="768" width="9.140625" style="28"/>
    <col min="769" max="769" width="5.28515625" style="28" customWidth="1"/>
    <col min="770" max="770" width="8.85546875" style="28" customWidth="1"/>
    <col min="771" max="771" width="12.7109375" style="28" customWidth="1"/>
    <col min="772" max="772" width="13.140625" style="28" customWidth="1"/>
    <col min="773" max="774" width="16.5703125" style="28" customWidth="1"/>
    <col min="775" max="775" width="15.7109375" style="28" customWidth="1"/>
    <col min="776" max="794" width="0" style="28" hidden="1" customWidth="1"/>
    <col min="795" max="1024" width="9.140625" style="28"/>
    <col min="1025" max="1025" width="5.28515625" style="28" customWidth="1"/>
    <col min="1026" max="1026" width="8.85546875" style="28" customWidth="1"/>
    <col min="1027" max="1027" width="12.7109375" style="28" customWidth="1"/>
    <col min="1028" max="1028" width="13.140625" style="28" customWidth="1"/>
    <col min="1029" max="1030" width="16.5703125" style="28" customWidth="1"/>
    <col min="1031" max="1031" width="15.7109375" style="28" customWidth="1"/>
    <col min="1032" max="1050" width="0" style="28" hidden="1" customWidth="1"/>
    <col min="1051" max="1280" width="9.140625" style="28"/>
    <col min="1281" max="1281" width="5.28515625" style="28" customWidth="1"/>
    <col min="1282" max="1282" width="8.85546875" style="28" customWidth="1"/>
    <col min="1283" max="1283" width="12.7109375" style="28" customWidth="1"/>
    <col min="1284" max="1284" width="13.140625" style="28" customWidth="1"/>
    <col min="1285" max="1286" width="16.5703125" style="28" customWidth="1"/>
    <col min="1287" max="1287" width="15.7109375" style="28" customWidth="1"/>
    <col min="1288" max="1306" width="0" style="28" hidden="1" customWidth="1"/>
    <col min="1307" max="1536" width="9.140625" style="28"/>
    <col min="1537" max="1537" width="5.28515625" style="28" customWidth="1"/>
    <col min="1538" max="1538" width="8.85546875" style="28" customWidth="1"/>
    <col min="1539" max="1539" width="12.7109375" style="28" customWidth="1"/>
    <col min="1540" max="1540" width="13.140625" style="28" customWidth="1"/>
    <col min="1541" max="1542" width="16.5703125" style="28" customWidth="1"/>
    <col min="1543" max="1543" width="15.7109375" style="28" customWidth="1"/>
    <col min="1544" max="1562" width="0" style="28" hidden="1" customWidth="1"/>
    <col min="1563" max="1792" width="9.140625" style="28"/>
    <col min="1793" max="1793" width="5.28515625" style="28" customWidth="1"/>
    <col min="1794" max="1794" width="8.85546875" style="28" customWidth="1"/>
    <col min="1795" max="1795" width="12.7109375" style="28" customWidth="1"/>
    <col min="1796" max="1796" width="13.140625" style="28" customWidth="1"/>
    <col min="1797" max="1798" width="16.5703125" style="28" customWidth="1"/>
    <col min="1799" max="1799" width="15.7109375" style="28" customWidth="1"/>
    <col min="1800" max="1818" width="0" style="28" hidden="1" customWidth="1"/>
    <col min="1819" max="2048" width="9.140625" style="28"/>
    <col min="2049" max="2049" width="5.28515625" style="28" customWidth="1"/>
    <col min="2050" max="2050" width="8.85546875" style="28" customWidth="1"/>
    <col min="2051" max="2051" width="12.7109375" style="28" customWidth="1"/>
    <col min="2052" max="2052" width="13.140625" style="28" customWidth="1"/>
    <col min="2053" max="2054" width="16.5703125" style="28" customWidth="1"/>
    <col min="2055" max="2055" width="15.7109375" style="28" customWidth="1"/>
    <col min="2056" max="2074" width="0" style="28" hidden="1" customWidth="1"/>
    <col min="2075" max="2304" width="9.140625" style="28"/>
    <col min="2305" max="2305" width="5.28515625" style="28" customWidth="1"/>
    <col min="2306" max="2306" width="8.85546875" style="28" customWidth="1"/>
    <col min="2307" max="2307" width="12.7109375" style="28" customWidth="1"/>
    <col min="2308" max="2308" width="13.140625" style="28" customWidth="1"/>
    <col min="2309" max="2310" width="16.5703125" style="28" customWidth="1"/>
    <col min="2311" max="2311" width="15.7109375" style="28" customWidth="1"/>
    <col min="2312" max="2330" width="0" style="28" hidden="1" customWidth="1"/>
    <col min="2331" max="2560" width="9.140625" style="28"/>
    <col min="2561" max="2561" width="5.28515625" style="28" customWidth="1"/>
    <col min="2562" max="2562" width="8.85546875" style="28" customWidth="1"/>
    <col min="2563" max="2563" width="12.7109375" style="28" customWidth="1"/>
    <col min="2564" max="2564" width="13.140625" style="28" customWidth="1"/>
    <col min="2565" max="2566" width="16.5703125" style="28" customWidth="1"/>
    <col min="2567" max="2567" width="15.7109375" style="28" customWidth="1"/>
    <col min="2568" max="2586" width="0" style="28" hidden="1" customWidth="1"/>
    <col min="2587" max="2816" width="9.140625" style="28"/>
    <col min="2817" max="2817" width="5.28515625" style="28" customWidth="1"/>
    <col min="2818" max="2818" width="8.85546875" style="28" customWidth="1"/>
    <col min="2819" max="2819" width="12.7109375" style="28" customWidth="1"/>
    <col min="2820" max="2820" width="13.140625" style="28" customWidth="1"/>
    <col min="2821" max="2822" width="16.5703125" style="28" customWidth="1"/>
    <col min="2823" max="2823" width="15.7109375" style="28" customWidth="1"/>
    <col min="2824" max="2842" width="0" style="28" hidden="1" customWidth="1"/>
    <col min="2843" max="3072" width="9.140625" style="28"/>
    <col min="3073" max="3073" width="5.28515625" style="28" customWidth="1"/>
    <col min="3074" max="3074" width="8.85546875" style="28" customWidth="1"/>
    <col min="3075" max="3075" width="12.7109375" style="28" customWidth="1"/>
    <col min="3076" max="3076" width="13.140625" style="28" customWidth="1"/>
    <col min="3077" max="3078" width="16.5703125" style="28" customWidth="1"/>
    <col min="3079" max="3079" width="15.7109375" style="28" customWidth="1"/>
    <col min="3080" max="3098" width="0" style="28" hidden="1" customWidth="1"/>
    <col min="3099" max="3328" width="9.140625" style="28"/>
    <col min="3329" max="3329" width="5.28515625" style="28" customWidth="1"/>
    <col min="3330" max="3330" width="8.85546875" style="28" customWidth="1"/>
    <col min="3331" max="3331" width="12.7109375" style="28" customWidth="1"/>
    <col min="3332" max="3332" width="13.140625" style="28" customWidth="1"/>
    <col min="3333" max="3334" width="16.5703125" style="28" customWidth="1"/>
    <col min="3335" max="3335" width="15.7109375" style="28" customWidth="1"/>
    <col min="3336" max="3354" width="0" style="28" hidden="1" customWidth="1"/>
    <col min="3355" max="3584" width="9.140625" style="28"/>
    <col min="3585" max="3585" width="5.28515625" style="28" customWidth="1"/>
    <col min="3586" max="3586" width="8.85546875" style="28" customWidth="1"/>
    <col min="3587" max="3587" width="12.7109375" style="28" customWidth="1"/>
    <col min="3588" max="3588" width="13.140625" style="28" customWidth="1"/>
    <col min="3589" max="3590" width="16.5703125" style="28" customWidth="1"/>
    <col min="3591" max="3591" width="15.7109375" style="28" customWidth="1"/>
    <col min="3592" max="3610" width="0" style="28" hidden="1" customWidth="1"/>
    <col min="3611" max="3840" width="9.140625" style="28"/>
    <col min="3841" max="3841" width="5.28515625" style="28" customWidth="1"/>
    <col min="3842" max="3842" width="8.85546875" style="28" customWidth="1"/>
    <col min="3843" max="3843" width="12.7109375" style="28" customWidth="1"/>
    <col min="3844" max="3844" width="13.140625" style="28" customWidth="1"/>
    <col min="3845" max="3846" width="16.5703125" style="28" customWidth="1"/>
    <col min="3847" max="3847" width="15.7109375" style="28" customWidth="1"/>
    <col min="3848" max="3866" width="0" style="28" hidden="1" customWidth="1"/>
    <col min="3867" max="4096" width="9.140625" style="28"/>
    <col min="4097" max="4097" width="5.28515625" style="28" customWidth="1"/>
    <col min="4098" max="4098" width="8.85546875" style="28" customWidth="1"/>
    <col min="4099" max="4099" width="12.7109375" style="28" customWidth="1"/>
    <col min="4100" max="4100" width="13.140625" style="28" customWidth="1"/>
    <col min="4101" max="4102" width="16.5703125" style="28" customWidth="1"/>
    <col min="4103" max="4103" width="15.7109375" style="28" customWidth="1"/>
    <col min="4104" max="4122" width="0" style="28" hidden="1" customWidth="1"/>
    <col min="4123" max="4352" width="9.140625" style="28"/>
    <col min="4353" max="4353" width="5.28515625" style="28" customWidth="1"/>
    <col min="4354" max="4354" width="8.85546875" style="28" customWidth="1"/>
    <col min="4355" max="4355" width="12.7109375" style="28" customWidth="1"/>
    <col min="4356" max="4356" width="13.140625" style="28" customWidth="1"/>
    <col min="4357" max="4358" width="16.5703125" style="28" customWidth="1"/>
    <col min="4359" max="4359" width="15.7109375" style="28" customWidth="1"/>
    <col min="4360" max="4378" width="0" style="28" hidden="1" customWidth="1"/>
    <col min="4379" max="4608" width="9.140625" style="28"/>
    <col min="4609" max="4609" width="5.28515625" style="28" customWidth="1"/>
    <col min="4610" max="4610" width="8.85546875" style="28" customWidth="1"/>
    <col min="4611" max="4611" width="12.7109375" style="28" customWidth="1"/>
    <col min="4612" max="4612" width="13.140625" style="28" customWidth="1"/>
    <col min="4613" max="4614" width="16.5703125" style="28" customWidth="1"/>
    <col min="4615" max="4615" width="15.7109375" style="28" customWidth="1"/>
    <col min="4616" max="4634" width="0" style="28" hidden="1" customWidth="1"/>
    <col min="4635" max="4864" width="9.140625" style="28"/>
    <col min="4865" max="4865" width="5.28515625" style="28" customWidth="1"/>
    <col min="4866" max="4866" width="8.85546875" style="28" customWidth="1"/>
    <col min="4867" max="4867" width="12.7109375" style="28" customWidth="1"/>
    <col min="4868" max="4868" width="13.140625" style="28" customWidth="1"/>
    <col min="4869" max="4870" width="16.5703125" style="28" customWidth="1"/>
    <col min="4871" max="4871" width="15.7109375" style="28" customWidth="1"/>
    <col min="4872" max="4890" width="0" style="28" hidden="1" customWidth="1"/>
    <col min="4891" max="5120" width="9.140625" style="28"/>
    <col min="5121" max="5121" width="5.28515625" style="28" customWidth="1"/>
    <col min="5122" max="5122" width="8.85546875" style="28" customWidth="1"/>
    <col min="5123" max="5123" width="12.7109375" style="28" customWidth="1"/>
    <col min="5124" max="5124" width="13.140625" style="28" customWidth="1"/>
    <col min="5125" max="5126" width="16.5703125" style="28" customWidth="1"/>
    <col min="5127" max="5127" width="15.7109375" style="28" customWidth="1"/>
    <col min="5128" max="5146" width="0" style="28" hidden="1" customWidth="1"/>
    <col min="5147" max="5376" width="9.140625" style="28"/>
    <col min="5377" max="5377" width="5.28515625" style="28" customWidth="1"/>
    <col min="5378" max="5378" width="8.85546875" style="28" customWidth="1"/>
    <col min="5379" max="5379" width="12.7109375" style="28" customWidth="1"/>
    <col min="5380" max="5380" width="13.140625" style="28" customWidth="1"/>
    <col min="5381" max="5382" width="16.5703125" style="28" customWidth="1"/>
    <col min="5383" max="5383" width="15.7109375" style="28" customWidth="1"/>
    <col min="5384" max="5402" width="0" style="28" hidden="1" customWidth="1"/>
    <col min="5403" max="5632" width="9.140625" style="28"/>
    <col min="5633" max="5633" width="5.28515625" style="28" customWidth="1"/>
    <col min="5634" max="5634" width="8.85546875" style="28" customWidth="1"/>
    <col min="5635" max="5635" width="12.7109375" style="28" customWidth="1"/>
    <col min="5636" max="5636" width="13.140625" style="28" customWidth="1"/>
    <col min="5637" max="5638" width="16.5703125" style="28" customWidth="1"/>
    <col min="5639" max="5639" width="15.7109375" style="28" customWidth="1"/>
    <col min="5640" max="5658" width="0" style="28" hidden="1" customWidth="1"/>
    <col min="5659" max="5888" width="9.140625" style="28"/>
    <col min="5889" max="5889" width="5.28515625" style="28" customWidth="1"/>
    <col min="5890" max="5890" width="8.85546875" style="28" customWidth="1"/>
    <col min="5891" max="5891" width="12.7109375" style="28" customWidth="1"/>
    <col min="5892" max="5892" width="13.140625" style="28" customWidth="1"/>
    <col min="5893" max="5894" width="16.5703125" style="28" customWidth="1"/>
    <col min="5895" max="5895" width="15.7109375" style="28" customWidth="1"/>
    <col min="5896" max="5914" width="0" style="28" hidden="1" customWidth="1"/>
    <col min="5915" max="6144" width="9.140625" style="28"/>
    <col min="6145" max="6145" width="5.28515625" style="28" customWidth="1"/>
    <col min="6146" max="6146" width="8.85546875" style="28" customWidth="1"/>
    <col min="6147" max="6147" width="12.7109375" style="28" customWidth="1"/>
    <col min="6148" max="6148" width="13.140625" style="28" customWidth="1"/>
    <col min="6149" max="6150" width="16.5703125" style="28" customWidth="1"/>
    <col min="6151" max="6151" width="15.7109375" style="28" customWidth="1"/>
    <col min="6152" max="6170" width="0" style="28" hidden="1" customWidth="1"/>
    <col min="6171" max="6400" width="9.140625" style="28"/>
    <col min="6401" max="6401" width="5.28515625" style="28" customWidth="1"/>
    <col min="6402" max="6402" width="8.85546875" style="28" customWidth="1"/>
    <col min="6403" max="6403" width="12.7109375" style="28" customWidth="1"/>
    <col min="6404" max="6404" width="13.140625" style="28" customWidth="1"/>
    <col min="6405" max="6406" width="16.5703125" style="28" customWidth="1"/>
    <col min="6407" max="6407" width="15.7109375" style="28" customWidth="1"/>
    <col min="6408" max="6426" width="0" style="28" hidden="1" customWidth="1"/>
    <col min="6427" max="6656" width="9.140625" style="28"/>
    <col min="6657" max="6657" width="5.28515625" style="28" customWidth="1"/>
    <col min="6658" max="6658" width="8.85546875" style="28" customWidth="1"/>
    <col min="6659" max="6659" width="12.7109375" style="28" customWidth="1"/>
    <col min="6660" max="6660" width="13.140625" style="28" customWidth="1"/>
    <col min="6661" max="6662" width="16.5703125" style="28" customWidth="1"/>
    <col min="6663" max="6663" width="15.7109375" style="28" customWidth="1"/>
    <col min="6664" max="6682" width="0" style="28" hidden="1" customWidth="1"/>
    <col min="6683" max="6912" width="9.140625" style="28"/>
    <col min="6913" max="6913" width="5.28515625" style="28" customWidth="1"/>
    <col min="6914" max="6914" width="8.85546875" style="28" customWidth="1"/>
    <col min="6915" max="6915" width="12.7109375" style="28" customWidth="1"/>
    <col min="6916" max="6916" width="13.140625" style="28" customWidth="1"/>
    <col min="6917" max="6918" width="16.5703125" style="28" customWidth="1"/>
    <col min="6919" max="6919" width="15.7109375" style="28" customWidth="1"/>
    <col min="6920" max="6938" width="0" style="28" hidden="1" customWidth="1"/>
    <col min="6939" max="7168" width="9.140625" style="28"/>
    <col min="7169" max="7169" width="5.28515625" style="28" customWidth="1"/>
    <col min="7170" max="7170" width="8.85546875" style="28" customWidth="1"/>
    <col min="7171" max="7171" width="12.7109375" style="28" customWidth="1"/>
    <col min="7172" max="7172" width="13.140625" style="28" customWidth="1"/>
    <col min="7173" max="7174" width="16.5703125" style="28" customWidth="1"/>
    <col min="7175" max="7175" width="15.7109375" style="28" customWidth="1"/>
    <col min="7176" max="7194" width="0" style="28" hidden="1" customWidth="1"/>
    <col min="7195" max="7424" width="9.140625" style="28"/>
    <col min="7425" max="7425" width="5.28515625" style="28" customWidth="1"/>
    <col min="7426" max="7426" width="8.85546875" style="28" customWidth="1"/>
    <col min="7427" max="7427" width="12.7109375" style="28" customWidth="1"/>
    <col min="7428" max="7428" width="13.140625" style="28" customWidth="1"/>
    <col min="7429" max="7430" width="16.5703125" style="28" customWidth="1"/>
    <col min="7431" max="7431" width="15.7109375" style="28" customWidth="1"/>
    <col min="7432" max="7450" width="0" style="28" hidden="1" customWidth="1"/>
    <col min="7451" max="7680" width="9.140625" style="28"/>
    <col min="7681" max="7681" width="5.28515625" style="28" customWidth="1"/>
    <col min="7682" max="7682" width="8.85546875" style="28" customWidth="1"/>
    <col min="7683" max="7683" width="12.7109375" style="28" customWidth="1"/>
    <col min="7684" max="7684" width="13.140625" style="28" customWidth="1"/>
    <col min="7685" max="7686" width="16.5703125" style="28" customWidth="1"/>
    <col min="7687" max="7687" width="15.7109375" style="28" customWidth="1"/>
    <col min="7688" max="7706" width="0" style="28" hidden="1" customWidth="1"/>
    <col min="7707" max="7936" width="9.140625" style="28"/>
    <col min="7937" max="7937" width="5.28515625" style="28" customWidth="1"/>
    <col min="7938" max="7938" width="8.85546875" style="28" customWidth="1"/>
    <col min="7939" max="7939" width="12.7109375" style="28" customWidth="1"/>
    <col min="7940" max="7940" width="13.140625" style="28" customWidth="1"/>
    <col min="7941" max="7942" width="16.5703125" style="28" customWidth="1"/>
    <col min="7943" max="7943" width="15.7109375" style="28" customWidth="1"/>
    <col min="7944" max="7962" width="0" style="28" hidden="1" customWidth="1"/>
    <col min="7963" max="8192" width="9.140625" style="28"/>
    <col min="8193" max="8193" width="5.28515625" style="28" customWidth="1"/>
    <col min="8194" max="8194" width="8.85546875" style="28" customWidth="1"/>
    <col min="8195" max="8195" width="12.7109375" style="28" customWidth="1"/>
    <col min="8196" max="8196" width="13.140625" style="28" customWidth="1"/>
    <col min="8197" max="8198" width="16.5703125" style="28" customWidth="1"/>
    <col min="8199" max="8199" width="15.7109375" style="28" customWidth="1"/>
    <col min="8200" max="8218" width="0" style="28" hidden="1" customWidth="1"/>
    <col min="8219" max="8448" width="9.140625" style="28"/>
    <col min="8449" max="8449" width="5.28515625" style="28" customWidth="1"/>
    <col min="8450" max="8450" width="8.85546875" style="28" customWidth="1"/>
    <col min="8451" max="8451" width="12.7109375" style="28" customWidth="1"/>
    <col min="8452" max="8452" width="13.140625" style="28" customWidth="1"/>
    <col min="8453" max="8454" width="16.5703125" style="28" customWidth="1"/>
    <col min="8455" max="8455" width="15.7109375" style="28" customWidth="1"/>
    <col min="8456" max="8474" width="0" style="28" hidden="1" customWidth="1"/>
    <col min="8475" max="8704" width="9.140625" style="28"/>
    <col min="8705" max="8705" width="5.28515625" style="28" customWidth="1"/>
    <col min="8706" max="8706" width="8.85546875" style="28" customWidth="1"/>
    <col min="8707" max="8707" width="12.7109375" style="28" customWidth="1"/>
    <col min="8708" max="8708" width="13.140625" style="28" customWidth="1"/>
    <col min="8709" max="8710" width="16.5703125" style="28" customWidth="1"/>
    <col min="8711" max="8711" width="15.7109375" style="28" customWidth="1"/>
    <col min="8712" max="8730" width="0" style="28" hidden="1" customWidth="1"/>
    <col min="8731" max="8960" width="9.140625" style="28"/>
    <col min="8961" max="8961" width="5.28515625" style="28" customWidth="1"/>
    <col min="8962" max="8962" width="8.85546875" style="28" customWidth="1"/>
    <col min="8963" max="8963" width="12.7109375" style="28" customWidth="1"/>
    <col min="8964" max="8964" width="13.140625" style="28" customWidth="1"/>
    <col min="8965" max="8966" width="16.5703125" style="28" customWidth="1"/>
    <col min="8967" max="8967" width="15.7109375" style="28" customWidth="1"/>
    <col min="8968" max="8986" width="0" style="28" hidden="1" customWidth="1"/>
    <col min="8987" max="9216" width="9.140625" style="28"/>
    <col min="9217" max="9217" width="5.28515625" style="28" customWidth="1"/>
    <col min="9218" max="9218" width="8.85546875" style="28" customWidth="1"/>
    <col min="9219" max="9219" width="12.7109375" style="28" customWidth="1"/>
    <col min="9220" max="9220" width="13.140625" style="28" customWidth="1"/>
    <col min="9221" max="9222" width="16.5703125" style="28" customWidth="1"/>
    <col min="9223" max="9223" width="15.7109375" style="28" customWidth="1"/>
    <col min="9224" max="9242" width="0" style="28" hidden="1" customWidth="1"/>
    <col min="9243" max="9472" width="9.140625" style="28"/>
    <col min="9473" max="9473" width="5.28515625" style="28" customWidth="1"/>
    <col min="9474" max="9474" width="8.85546875" style="28" customWidth="1"/>
    <col min="9475" max="9475" width="12.7109375" style="28" customWidth="1"/>
    <col min="9476" max="9476" width="13.140625" style="28" customWidth="1"/>
    <col min="9477" max="9478" width="16.5703125" style="28" customWidth="1"/>
    <col min="9479" max="9479" width="15.7109375" style="28" customWidth="1"/>
    <col min="9480" max="9498" width="0" style="28" hidden="1" customWidth="1"/>
    <col min="9499" max="9728" width="9.140625" style="28"/>
    <col min="9729" max="9729" width="5.28515625" style="28" customWidth="1"/>
    <col min="9730" max="9730" width="8.85546875" style="28" customWidth="1"/>
    <col min="9731" max="9731" width="12.7109375" style="28" customWidth="1"/>
    <col min="9732" max="9732" width="13.140625" style="28" customWidth="1"/>
    <col min="9733" max="9734" width="16.5703125" style="28" customWidth="1"/>
    <col min="9735" max="9735" width="15.7109375" style="28" customWidth="1"/>
    <col min="9736" max="9754" width="0" style="28" hidden="1" customWidth="1"/>
    <col min="9755" max="9984" width="9.140625" style="28"/>
    <col min="9985" max="9985" width="5.28515625" style="28" customWidth="1"/>
    <col min="9986" max="9986" width="8.85546875" style="28" customWidth="1"/>
    <col min="9987" max="9987" width="12.7109375" style="28" customWidth="1"/>
    <col min="9988" max="9988" width="13.140625" style="28" customWidth="1"/>
    <col min="9989" max="9990" width="16.5703125" style="28" customWidth="1"/>
    <col min="9991" max="9991" width="15.7109375" style="28" customWidth="1"/>
    <col min="9992" max="10010" width="0" style="28" hidden="1" customWidth="1"/>
    <col min="10011" max="10240" width="9.140625" style="28"/>
    <col min="10241" max="10241" width="5.28515625" style="28" customWidth="1"/>
    <col min="10242" max="10242" width="8.85546875" style="28" customWidth="1"/>
    <col min="10243" max="10243" width="12.7109375" style="28" customWidth="1"/>
    <col min="10244" max="10244" width="13.140625" style="28" customWidth="1"/>
    <col min="10245" max="10246" width="16.5703125" style="28" customWidth="1"/>
    <col min="10247" max="10247" width="15.7109375" style="28" customWidth="1"/>
    <col min="10248" max="10266" width="0" style="28" hidden="1" customWidth="1"/>
    <col min="10267" max="10496" width="9.140625" style="28"/>
    <col min="10497" max="10497" width="5.28515625" style="28" customWidth="1"/>
    <col min="10498" max="10498" width="8.85546875" style="28" customWidth="1"/>
    <col min="10499" max="10499" width="12.7109375" style="28" customWidth="1"/>
    <col min="10500" max="10500" width="13.140625" style="28" customWidth="1"/>
    <col min="10501" max="10502" width="16.5703125" style="28" customWidth="1"/>
    <col min="10503" max="10503" width="15.7109375" style="28" customWidth="1"/>
    <col min="10504" max="10522" width="0" style="28" hidden="1" customWidth="1"/>
    <col min="10523" max="10752" width="9.140625" style="28"/>
    <col min="10753" max="10753" width="5.28515625" style="28" customWidth="1"/>
    <col min="10754" max="10754" width="8.85546875" style="28" customWidth="1"/>
    <col min="10755" max="10755" width="12.7109375" style="28" customWidth="1"/>
    <col min="10756" max="10756" width="13.140625" style="28" customWidth="1"/>
    <col min="10757" max="10758" width="16.5703125" style="28" customWidth="1"/>
    <col min="10759" max="10759" width="15.7109375" style="28" customWidth="1"/>
    <col min="10760" max="10778" width="0" style="28" hidden="1" customWidth="1"/>
    <col min="10779" max="11008" width="9.140625" style="28"/>
    <col min="11009" max="11009" width="5.28515625" style="28" customWidth="1"/>
    <col min="11010" max="11010" width="8.85546875" style="28" customWidth="1"/>
    <col min="11011" max="11011" width="12.7109375" style="28" customWidth="1"/>
    <col min="11012" max="11012" width="13.140625" style="28" customWidth="1"/>
    <col min="11013" max="11014" width="16.5703125" style="28" customWidth="1"/>
    <col min="11015" max="11015" width="15.7109375" style="28" customWidth="1"/>
    <col min="11016" max="11034" width="0" style="28" hidden="1" customWidth="1"/>
    <col min="11035" max="11264" width="9.140625" style="28"/>
    <col min="11265" max="11265" width="5.28515625" style="28" customWidth="1"/>
    <col min="11266" max="11266" width="8.85546875" style="28" customWidth="1"/>
    <col min="11267" max="11267" width="12.7109375" style="28" customWidth="1"/>
    <col min="11268" max="11268" width="13.140625" style="28" customWidth="1"/>
    <col min="11269" max="11270" width="16.5703125" style="28" customWidth="1"/>
    <col min="11271" max="11271" width="15.7109375" style="28" customWidth="1"/>
    <col min="11272" max="11290" width="0" style="28" hidden="1" customWidth="1"/>
    <col min="11291" max="11520" width="9.140625" style="28"/>
    <col min="11521" max="11521" width="5.28515625" style="28" customWidth="1"/>
    <col min="11522" max="11522" width="8.85546875" style="28" customWidth="1"/>
    <col min="11523" max="11523" width="12.7109375" style="28" customWidth="1"/>
    <col min="11524" max="11524" width="13.140625" style="28" customWidth="1"/>
    <col min="11525" max="11526" width="16.5703125" style="28" customWidth="1"/>
    <col min="11527" max="11527" width="15.7109375" style="28" customWidth="1"/>
    <col min="11528" max="11546" width="0" style="28" hidden="1" customWidth="1"/>
    <col min="11547" max="11776" width="9.140625" style="28"/>
    <col min="11777" max="11777" width="5.28515625" style="28" customWidth="1"/>
    <col min="11778" max="11778" width="8.85546875" style="28" customWidth="1"/>
    <col min="11779" max="11779" width="12.7109375" style="28" customWidth="1"/>
    <col min="11780" max="11780" width="13.140625" style="28" customWidth="1"/>
    <col min="11781" max="11782" width="16.5703125" style="28" customWidth="1"/>
    <col min="11783" max="11783" width="15.7109375" style="28" customWidth="1"/>
    <col min="11784" max="11802" width="0" style="28" hidden="1" customWidth="1"/>
    <col min="11803" max="12032" width="9.140625" style="28"/>
    <col min="12033" max="12033" width="5.28515625" style="28" customWidth="1"/>
    <col min="12034" max="12034" width="8.85546875" style="28" customWidth="1"/>
    <col min="12035" max="12035" width="12.7109375" style="28" customWidth="1"/>
    <col min="12036" max="12036" width="13.140625" style="28" customWidth="1"/>
    <col min="12037" max="12038" width="16.5703125" style="28" customWidth="1"/>
    <col min="12039" max="12039" width="15.7109375" style="28" customWidth="1"/>
    <col min="12040" max="12058" width="0" style="28" hidden="1" customWidth="1"/>
    <col min="12059" max="12288" width="9.140625" style="28"/>
    <col min="12289" max="12289" width="5.28515625" style="28" customWidth="1"/>
    <col min="12290" max="12290" width="8.85546875" style="28" customWidth="1"/>
    <col min="12291" max="12291" width="12.7109375" style="28" customWidth="1"/>
    <col min="12292" max="12292" width="13.140625" style="28" customWidth="1"/>
    <col min="12293" max="12294" width="16.5703125" style="28" customWidth="1"/>
    <col min="12295" max="12295" width="15.7109375" style="28" customWidth="1"/>
    <col min="12296" max="12314" width="0" style="28" hidden="1" customWidth="1"/>
    <col min="12315" max="12544" width="9.140625" style="28"/>
    <col min="12545" max="12545" width="5.28515625" style="28" customWidth="1"/>
    <col min="12546" max="12546" width="8.85546875" style="28" customWidth="1"/>
    <col min="12547" max="12547" width="12.7109375" style="28" customWidth="1"/>
    <col min="12548" max="12548" width="13.140625" style="28" customWidth="1"/>
    <col min="12549" max="12550" width="16.5703125" style="28" customWidth="1"/>
    <col min="12551" max="12551" width="15.7109375" style="28" customWidth="1"/>
    <col min="12552" max="12570" width="0" style="28" hidden="1" customWidth="1"/>
    <col min="12571" max="12800" width="9.140625" style="28"/>
    <col min="12801" max="12801" width="5.28515625" style="28" customWidth="1"/>
    <col min="12802" max="12802" width="8.85546875" style="28" customWidth="1"/>
    <col min="12803" max="12803" width="12.7109375" style="28" customWidth="1"/>
    <col min="12804" max="12804" width="13.140625" style="28" customWidth="1"/>
    <col min="12805" max="12806" width="16.5703125" style="28" customWidth="1"/>
    <col min="12807" max="12807" width="15.7109375" style="28" customWidth="1"/>
    <col min="12808" max="12826" width="0" style="28" hidden="1" customWidth="1"/>
    <col min="12827" max="13056" width="9.140625" style="28"/>
    <col min="13057" max="13057" width="5.28515625" style="28" customWidth="1"/>
    <col min="13058" max="13058" width="8.85546875" style="28" customWidth="1"/>
    <col min="13059" max="13059" width="12.7109375" style="28" customWidth="1"/>
    <col min="13060" max="13060" width="13.140625" style="28" customWidth="1"/>
    <col min="13061" max="13062" width="16.5703125" style="28" customWidth="1"/>
    <col min="13063" max="13063" width="15.7109375" style="28" customWidth="1"/>
    <col min="13064" max="13082" width="0" style="28" hidden="1" customWidth="1"/>
    <col min="13083" max="13312" width="9.140625" style="28"/>
    <col min="13313" max="13313" width="5.28515625" style="28" customWidth="1"/>
    <col min="13314" max="13314" width="8.85546875" style="28" customWidth="1"/>
    <col min="13315" max="13315" width="12.7109375" style="28" customWidth="1"/>
    <col min="13316" max="13316" width="13.140625" style="28" customWidth="1"/>
    <col min="13317" max="13318" width="16.5703125" style="28" customWidth="1"/>
    <col min="13319" max="13319" width="15.7109375" style="28" customWidth="1"/>
    <col min="13320" max="13338" width="0" style="28" hidden="1" customWidth="1"/>
    <col min="13339" max="13568" width="9.140625" style="28"/>
    <col min="13569" max="13569" width="5.28515625" style="28" customWidth="1"/>
    <col min="13570" max="13570" width="8.85546875" style="28" customWidth="1"/>
    <col min="13571" max="13571" width="12.7109375" style="28" customWidth="1"/>
    <col min="13572" max="13572" width="13.140625" style="28" customWidth="1"/>
    <col min="13573" max="13574" width="16.5703125" style="28" customWidth="1"/>
    <col min="13575" max="13575" width="15.7109375" style="28" customWidth="1"/>
    <col min="13576" max="13594" width="0" style="28" hidden="1" customWidth="1"/>
    <col min="13595" max="13824" width="9.140625" style="28"/>
    <col min="13825" max="13825" width="5.28515625" style="28" customWidth="1"/>
    <col min="13826" max="13826" width="8.85546875" style="28" customWidth="1"/>
    <col min="13827" max="13827" width="12.7109375" style="28" customWidth="1"/>
    <col min="13828" max="13828" width="13.140625" style="28" customWidth="1"/>
    <col min="13829" max="13830" width="16.5703125" style="28" customWidth="1"/>
    <col min="13831" max="13831" width="15.7109375" style="28" customWidth="1"/>
    <col min="13832" max="13850" width="0" style="28" hidden="1" customWidth="1"/>
    <col min="13851" max="14080" width="9.140625" style="28"/>
    <col min="14081" max="14081" width="5.28515625" style="28" customWidth="1"/>
    <col min="14082" max="14082" width="8.85546875" style="28" customWidth="1"/>
    <col min="14083" max="14083" width="12.7109375" style="28" customWidth="1"/>
    <col min="14084" max="14084" width="13.140625" style="28" customWidth="1"/>
    <col min="14085" max="14086" width="16.5703125" style="28" customWidth="1"/>
    <col min="14087" max="14087" width="15.7109375" style="28" customWidth="1"/>
    <col min="14088" max="14106" width="0" style="28" hidden="1" customWidth="1"/>
    <col min="14107" max="14336" width="9.140625" style="28"/>
    <col min="14337" max="14337" width="5.28515625" style="28" customWidth="1"/>
    <col min="14338" max="14338" width="8.85546875" style="28" customWidth="1"/>
    <col min="14339" max="14339" width="12.7109375" style="28" customWidth="1"/>
    <col min="14340" max="14340" width="13.140625" style="28" customWidth="1"/>
    <col min="14341" max="14342" width="16.5703125" style="28" customWidth="1"/>
    <col min="14343" max="14343" width="15.7109375" style="28" customWidth="1"/>
    <col min="14344" max="14362" width="0" style="28" hidden="1" customWidth="1"/>
    <col min="14363" max="14592" width="9.140625" style="28"/>
    <col min="14593" max="14593" width="5.28515625" style="28" customWidth="1"/>
    <col min="14594" max="14594" width="8.85546875" style="28" customWidth="1"/>
    <col min="14595" max="14595" width="12.7109375" style="28" customWidth="1"/>
    <col min="14596" max="14596" width="13.140625" style="28" customWidth="1"/>
    <col min="14597" max="14598" width="16.5703125" style="28" customWidth="1"/>
    <col min="14599" max="14599" width="15.7109375" style="28" customWidth="1"/>
    <col min="14600" max="14618" width="0" style="28" hidden="1" customWidth="1"/>
    <col min="14619" max="14848" width="9.140625" style="28"/>
    <col min="14849" max="14849" width="5.28515625" style="28" customWidth="1"/>
    <col min="14850" max="14850" width="8.85546875" style="28" customWidth="1"/>
    <col min="14851" max="14851" width="12.7109375" style="28" customWidth="1"/>
    <col min="14852" max="14852" width="13.140625" style="28" customWidth="1"/>
    <col min="14853" max="14854" width="16.5703125" style="28" customWidth="1"/>
    <col min="14855" max="14855" width="15.7109375" style="28" customWidth="1"/>
    <col min="14856" max="14874" width="0" style="28" hidden="1" customWidth="1"/>
    <col min="14875" max="15104" width="9.140625" style="28"/>
    <col min="15105" max="15105" width="5.28515625" style="28" customWidth="1"/>
    <col min="15106" max="15106" width="8.85546875" style="28" customWidth="1"/>
    <col min="15107" max="15107" width="12.7109375" style="28" customWidth="1"/>
    <col min="15108" max="15108" width="13.140625" style="28" customWidth="1"/>
    <col min="15109" max="15110" width="16.5703125" style="28" customWidth="1"/>
    <col min="15111" max="15111" width="15.7109375" style="28" customWidth="1"/>
    <col min="15112" max="15130" width="0" style="28" hidden="1" customWidth="1"/>
    <col min="15131" max="15360" width="9.140625" style="28"/>
    <col min="15361" max="15361" width="5.28515625" style="28" customWidth="1"/>
    <col min="15362" max="15362" width="8.85546875" style="28" customWidth="1"/>
    <col min="15363" max="15363" width="12.7109375" style="28" customWidth="1"/>
    <col min="15364" max="15364" width="13.140625" style="28" customWidth="1"/>
    <col min="15365" max="15366" width="16.5703125" style="28" customWidth="1"/>
    <col min="15367" max="15367" width="15.7109375" style="28" customWidth="1"/>
    <col min="15368" max="15386" width="0" style="28" hidden="1" customWidth="1"/>
    <col min="15387" max="15616" width="9.140625" style="28"/>
    <col min="15617" max="15617" width="5.28515625" style="28" customWidth="1"/>
    <col min="15618" max="15618" width="8.85546875" style="28" customWidth="1"/>
    <col min="15619" max="15619" width="12.7109375" style="28" customWidth="1"/>
    <col min="15620" max="15620" width="13.140625" style="28" customWidth="1"/>
    <col min="15621" max="15622" width="16.5703125" style="28" customWidth="1"/>
    <col min="15623" max="15623" width="15.7109375" style="28" customWidth="1"/>
    <col min="15624" max="15642" width="0" style="28" hidden="1" customWidth="1"/>
    <col min="15643" max="15872" width="9.140625" style="28"/>
    <col min="15873" max="15873" width="5.28515625" style="28" customWidth="1"/>
    <col min="15874" max="15874" width="8.85546875" style="28" customWidth="1"/>
    <col min="15875" max="15875" width="12.7109375" style="28" customWidth="1"/>
    <col min="15876" max="15876" width="13.140625" style="28" customWidth="1"/>
    <col min="15877" max="15878" width="16.5703125" style="28" customWidth="1"/>
    <col min="15879" max="15879" width="15.7109375" style="28" customWidth="1"/>
    <col min="15880" max="15898" width="0" style="28" hidden="1" customWidth="1"/>
    <col min="15899" max="16128" width="9.140625" style="28"/>
    <col min="16129" max="16129" width="5.28515625" style="28" customWidth="1"/>
    <col min="16130" max="16130" width="8.85546875" style="28" customWidth="1"/>
    <col min="16131" max="16131" width="12.7109375" style="28" customWidth="1"/>
    <col min="16132" max="16132" width="13.140625" style="28" customWidth="1"/>
    <col min="16133" max="16134" width="16.5703125" style="28" customWidth="1"/>
    <col min="16135" max="16135" width="15.7109375" style="28" customWidth="1"/>
    <col min="16136" max="16154" width="0" style="28" hidden="1" customWidth="1"/>
    <col min="16155" max="16384" width="9.140625" style="28"/>
  </cols>
  <sheetData>
    <row r="1" spans="1:35" ht="17.25">
      <c r="A1" s="345" t="s">
        <v>693</v>
      </c>
      <c r="B1" s="345"/>
      <c r="C1" s="345"/>
      <c r="D1" s="345"/>
      <c r="E1" s="345"/>
      <c r="F1" s="345"/>
      <c r="G1" s="345"/>
    </row>
    <row r="2" spans="1:35" ht="15">
      <c r="A2" s="40"/>
      <c r="B2" s="40"/>
      <c r="C2" s="40"/>
      <c r="D2" s="40"/>
      <c r="E2" s="40"/>
      <c r="F2" s="346" t="s">
        <v>25</v>
      </c>
      <c r="G2" s="346"/>
    </row>
    <row r="3" spans="1:35" s="70" customFormat="1" ht="21" customHeight="1">
      <c r="A3" s="347" t="s">
        <v>26</v>
      </c>
      <c r="B3" s="349" t="s">
        <v>0</v>
      </c>
      <c r="C3" s="350" t="s">
        <v>27</v>
      </c>
      <c r="D3" s="351"/>
      <c r="E3" s="352"/>
      <c r="F3" s="349" t="s">
        <v>28</v>
      </c>
      <c r="G3" s="349" t="s">
        <v>29</v>
      </c>
      <c r="K3" s="71" t="s">
        <v>27</v>
      </c>
      <c r="L3" s="72"/>
      <c r="M3" s="73"/>
    </row>
    <row r="4" spans="1:35" s="70" customFormat="1" ht="47.25">
      <c r="A4" s="348"/>
      <c r="B4" s="348"/>
      <c r="C4" s="27" t="s">
        <v>30</v>
      </c>
      <c r="D4" s="27" t="s">
        <v>31</v>
      </c>
      <c r="E4" s="27" t="s">
        <v>105</v>
      </c>
      <c r="F4" s="348"/>
      <c r="G4" s="348"/>
      <c r="J4" s="74"/>
      <c r="K4" s="75"/>
      <c r="L4" s="75"/>
      <c r="M4" s="74"/>
      <c r="N4" s="74"/>
      <c r="O4" s="74"/>
      <c r="AB4" s="307"/>
      <c r="AC4" s="307"/>
      <c r="AD4" s="307"/>
      <c r="AE4" s="307"/>
      <c r="AF4" s="307"/>
      <c r="AG4" s="307"/>
      <c r="AH4" s="307"/>
      <c r="AI4" s="307"/>
    </row>
    <row r="5" spans="1:35" s="36" customFormat="1" ht="27.75" customHeight="1">
      <c r="A5" s="139">
        <v>1</v>
      </c>
      <c r="B5" s="140">
        <v>1998</v>
      </c>
      <c r="C5" s="141">
        <v>22</v>
      </c>
      <c r="D5" s="141">
        <v>11</v>
      </c>
      <c r="E5" s="142">
        <v>2</v>
      </c>
      <c r="F5" s="141">
        <v>83</v>
      </c>
      <c r="G5" s="141">
        <v>105</v>
      </c>
      <c r="J5" s="143"/>
      <c r="K5" s="144"/>
      <c r="L5" s="144"/>
      <c r="M5" s="145"/>
      <c r="N5" s="145"/>
      <c r="O5" s="146"/>
      <c r="AB5" s="159"/>
      <c r="AC5" s="159"/>
      <c r="AD5" s="308"/>
      <c r="AE5" s="153"/>
      <c r="AF5" s="153"/>
      <c r="AG5" s="154"/>
      <c r="AH5" s="159"/>
      <c r="AI5" s="159"/>
    </row>
    <row r="6" spans="1:35" s="36" customFormat="1" ht="27.75" customHeight="1">
      <c r="A6" s="139">
        <v>2</v>
      </c>
      <c r="B6" s="148">
        <v>1999</v>
      </c>
      <c r="C6" s="149">
        <v>25</v>
      </c>
      <c r="D6" s="149">
        <v>3</v>
      </c>
      <c r="E6" s="150">
        <v>7</v>
      </c>
      <c r="F6" s="149">
        <v>67</v>
      </c>
      <c r="G6" s="149">
        <v>96</v>
      </c>
      <c r="I6" s="151"/>
      <c r="J6" s="152"/>
      <c r="K6" s="153"/>
      <c r="L6" s="153"/>
      <c r="M6" s="154"/>
      <c r="N6" s="154"/>
      <c r="O6" s="147"/>
      <c r="AB6" s="309"/>
      <c r="AC6" s="159"/>
      <c r="AD6" s="308"/>
      <c r="AE6" s="153"/>
      <c r="AF6" s="153"/>
      <c r="AG6" s="154"/>
      <c r="AH6" s="159"/>
      <c r="AI6" s="159"/>
    </row>
    <row r="7" spans="1:35" s="36" customFormat="1" ht="27.75" customHeight="1">
      <c r="A7" s="139">
        <v>3</v>
      </c>
      <c r="B7" s="148">
        <v>2000</v>
      </c>
      <c r="C7" s="149">
        <v>23</v>
      </c>
      <c r="D7" s="149">
        <v>5</v>
      </c>
      <c r="E7" s="150">
        <v>7</v>
      </c>
      <c r="F7" s="149">
        <v>65</v>
      </c>
      <c r="G7" s="149">
        <v>92</v>
      </c>
      <c r="I7" s="151"/>
      <c r="J7" s="152"/>
      <c r="K7" s="153"/>
      <c r="L7" s="153"/>
      <c r="M7" s="154"/>
      <c r="N7" s="154"/>
      <c r="O7" s="147"/>
      <c r="AB7" s="309"/>
      <c r="AC7" s="159"/>
      <c r="AD7" s="308"/>
      <c r="AE7" s="153"/>
      <c r="AF7" s="153"/>
      <c r="AG7" s="154"/>
      <c r="AH7" s="159"/>
      <c r="AI7" s="159"/>
    </row>
    <row r="8" spans="1:35" s="36" customFormat="1" ht="27.75" customHeight="1">
      <c r="A8" s="139">
        <v>4</v>
      </c>
      <c r="B8" s="148">
        <v>2001</v>
      </c>
      <c r="C8" s="149">
        <v>28</v>
      </c>
      <c r="D8" s="149">
        <v>1</v>
      </c>
      <c r="E8" s="149">
        <v>6</v>
      </c>
      <c r="F8" s="149">
        <v>68</v>
      </c>
      <c r="G8" s="149">
        <v>91</v>
      </c>
      <c r="I8" s="151"/>
      <c r="J8" s="152"/>
      <c r="K8" s="153"/>
      <c r="L8" s="153"/>
      <c r="M8" s="154"/>
      <c r="N8" s="154"/>
      <c r="O8" s="147"/>
      <c r="AB8" s="309"/>
      <c r="AC8" s="159"/>
      <c r="AD8" s="308"/>
      <c r="AE8" s="153"/>
      <c r="AF8" s="153"/>
      <c r="AG8" s="153"/>
      <c r="AH8" s="159"/>
      <c r="AI8" s="159"/>
    </row>
    <row r="9" spans="1:35" s="36" customFormat="1" ht="27.75" customHeight="1">
      <c r="A9" s="139">
        <v>5</v>
      </c>
      <c r="B9" s="148">
        <v>2002</v>
      </c>
      <c r="C9" s="149">
        <v>14</v>
      </c>
      <c r="D9" s="149">
        <v>1</v>
      </c>
      <c r="E9" s="149">
        <v>21</v>
      </c>
      <c r="F9" s="149">
        <v>37</v>
      </c>
      <c r="G9" s="149">
        <v>81</v>
      </c>
      <c r="I9" s="151"/>
      <c r="J9" s="152"/>
      <c r="K9" s="153"/>
      <c r="L9" s="153"/>
      <c r="M9" s="154"/>
      <c r="N9" s="154"/>
      <c r="O9" s="147"/>
      <c r="AB9" s="309"/>
      <c r="AC9" s="159"/>
      <c r="AD9" s="308"/>
      <c r="AE9" s="153"/>
      <c r="AF9" s="153"/>
      <c r="AG9" s="153"/>
      <c r="AH9" s="159"/>
      <c r="AI9" s="159"/>
    </row>
    <row r="10" spans="1:35" s="36" customFormat="1" ht="27.75" customHeight="1">
      <c r="A10" s="139">
        <v>6</v>
      </c>
      <c r="B10" s="148">
        <v>2003</v>
      </c>
      <c r="C10" s="149">
        <v>23</v>
      </c>
      <c r="D10" s="149">
        <v>8</v>
      </c>
      <c r="E10" s="149">
        <v>5</v>
      </c>
      <c r="F10" s="149">
        <v>76</v>
      </c>
      <c r="G10" s="149">
        <v>105</v>
      </c>
      <c r="I10" s="151"/>
      <c r="J10" s="155"/>
      <c r="K10" s="156"/>
      <c r="L10" s="156"/>
      <c r="M10" s="157"/>
      <c r="N10" s="157"/>
      <c r="O10" s="158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309"/>
      <c r="AC10" s="159"/>
      <c r="AD10" s="308"/>
      <c r="AE10" s="153"/>
      <c r="AF10" s="153"/>
      <c r="AG10" s="153"/>
      <c r="AH10" s="159"/>
      <c r="AI10" s="159"/>
    </row>
    <row r="11" spans="1:35" s="36" customFormat="1" ht="27.75" customHeight="1">
      <c r="A11" s="139">
        <v>7</v>
      </c>
      <c r="B11" s="148">
        <v>2004</v>
      </c>
      <c r="C11" s="149">
        <v>23</v>
      </c>
      <c r="D11" s="149">
        <v>0</v>
      </c>
      <c r="E11" s="160">
        <v>13</v>
      </c>
      <c r="F11" s="161">
        <v>57</v>
      </c>
      <c r="G11" s="160">
        <v>87</v>
      </c>
      <c r="I11" s="151"/>
      <c r="J11" s="162"/>
      <c r="K11" s="153"/>
      <c r="L11" s="163"/>
      <c r="M11" s="154"/>
      <c r="N11" s="163"/>
      <c r="O11" s="164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309"/>
      <c r="AC11" s="159"/>
      <c r="AD11" s="308"/>
      <c r="AE11" s="153"/>
      <c r="AF11" s="153"/>
      <c r="AG11" s="159"/>
      <c r="AH11" s="159"/>
      <c r="AI11" s="159"/>
    </row>
    <row r="12" spans="1:35" s="36" customFormat="1" ht="27.75" customHeight="1">
      <c r="A12" s="139">
        <v>8</v>
      </c>
      <c r="B12" s="165">
        <v>2005</v>
      </c>
      <c r="C12" s="149">
        <v>24</v>
      </c>
      <c r="D12" s="160">
        <v>8</v>
      </c>
      <c r="E12" s="150">
        <v>4</v>
      </c>
      <c r="F12" s="160">
        <v>73</v>
      </c>
      <c r="G12" s="160">
        <v>99</v>
      </c>
      <c r="I12" s="151"/>
      <c r="J12" s="166"/>
      <c r="K12" s="157"/>
      <c r="L12" s="167"/>
      <c r="M12" s="157"/>
      <c r="N12" s="167"/>
      <c r="O12" s="158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309"/>
      <c r="AC12" s="159"/>
      <c r="AD12" s="308"/>
      <c r="AE12" s="153"/>
      <c r="AF12" s="159"/>
      <c r="AG12" s="154"/>
      <c r="AH12" s="159"/>
      <c r="AI12" s="159"/>
    </row>
    <row r="13" spans="1:35" s="36" customFormat="1" ht="27.75" customHeight="1">
      <c r="A13" s="139">
        <v>9</v>
      </c>
      <c r="B13" s="165">
        <v>2006</v>
      </c>
      <c r="C13" s="160">
        <v>21</v>
      </c>
      <c r="D13" s="160">
        <v>6</v>
      </c>
      <c r="E13" s="160">
        <v>9</v>
      </c>
      <c r="F13" s="160">
        <v>60</v>
      </c>
      <c r="G13" s="160">
        <v>100</v>
      </c>
      <c r="I13" s="151"/>
      <c r="J13" s="168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309"/>
      <c r="AC13" s="159"/>
      <c r="AD13" s="308"/>
      <c r="AE13" s="159"/>
      <c r="AF13" s="159"/>
      <c r="AG13" s="159"/>
      <c r="AH13" s="159"/>
      <c r="AI13" s="159"/>
    </row>
    <row r="14" spans="1:35" s="36" customFormat="1" ht="27.75" customHeight="1">
      <c r="A14" s="139">
        <v>10</v>
      </c>
      <c r="B14" s="165">
        <v>2007</v>
      </c>
      <c r="C14" s="160">
        <v>18</v>
      </c>
      <c r="D14" s="160">
        <v>13</v>
      </c>
      <c r="E14" s="160">
        <v>5</v>
      </c>
      <c r="F14" s="160">
        <v>73</v>
      </c>
      <c r="G14" s="160">
        <v>106</v>
      </c>
      <c r="I14" s="151"/>
      <c r="J14" s="168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309"/>
      <c r="AC14" s="159"/>
      <c r="AD14" s="308"/>
      <c r="AE14" s="159"/>
      <c r="AF14" s="159"/>
      <c r="AG14" s="159"/>
      <c r="AH14" s="159"/>
      <c r="AI14" s="159"/>
    </row>
    <row r="15" spans="1:35" s="36" customFormat="1" ht="27.75" customHeight="1">
      <c r="A15" s="139">
        <v>11</v>
      </c>
      <c r="B15" s="165">
        <v>2008</v>
      </c>
      <c r="C15" s="160">
        <v>31</v>
      </c>
      <c r="D15" s="160">
        <v>2</v>
      </c>
      <c r="E15" s="160">
        <v>3</v>
      </c>
      <c r="F15" s="160">
        <v>77</v>
      </c>
      <c r="G15" s="160">
        <v>98</v>
      </c>
      <c r="I15" s="151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309"/>
      <c r="AC15" s="159"/>
      <c r="AD15" s="308"/>
      <c r="AE15" s="159"/>
      <c r="AF15" s="159"/>
      <c r="AG15" s="159"/>
      <c r="AH15" s="159"/>
      <c r="AI15" s="159"/>
    </row>
    <row r="16" spans="1:35" s="36" customFormat="1" ht="27.75" customHeight="1">
      <c r="A16" s="139">
        <v>12</v>
      </c>
      <c r="B16" s="165">
        <v>2009</v>
      </c>
      <c r="C16" s="160">
        <v>11</v>
      </c>
      <c r="D16" s="160">
        <v>3</v>
      </c>
      <c r="E16" s="160">
        <v>22</v>
      </c>
      <c r="F16" s="160">
        <v>42</v>
      </c>
      <c r="G16" s="160">
        <v>78</v>
      </c>
      <c r="I16" s="151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309"/>
      <c r="AC16" s="159"/>
      <c r="AD16" s="308"/>
      <c r="AE16" s="159"/>
      <c r="AF16" s="159"/>
      <c r="AG16" s="159"/>
      <c r="AH16" s="159"/>
      <c r="AI16" s="159"/>
    </row>
    <row r="17" spans="1:35" s="36" customFormat="1" ht="27.75" customHeight="1">
      <c r="A17" s="139">
        <v>13</v>
      </c>
      <c r="B17" s="165">
        <v>2010</v>
      </c>
      <c r="C17" s="160">
        <v>17</v>
      </c>
      <c r="D17" s="160">
        <v>14</v>
      </c>
      <c r="E17" s="160">
        <v>5</v>
      </c>
      <c r="F17" s="160">
        <v>70</v>
      </c>
      <c r="G17" s="160">
        <v>102</v>
      </c>
      <c r="I17" s="151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309"/>
      <c r="AC17" s="159"/>
      <c r="AD17" s="308"/>
      <c r="AE17" s="159"/>
      <c r="AF17" s="159"/>
      <c r="AG17" s="159"/>
      <c r="AH17" s="159"/>
      <c r="AI17" s="159"/>
    </row>
    <row r="18" spans="1:35" s="36" customFormat="1" ht="27.75" customHeight="1">
      <c r="A18" s="139">
        <v>14</v>
      </c>
      <c r="B18" s="165">
        <v>2011</v>
      </c>
      <c r="C18" s="160">
        <v>26</v>
      </c>
      <c r="D18" s="160">
        <v>7</v>
      </c>
      <c r="E18" s="160">
        <v>3</v>
      </c>
      <c r="F18" s="160">
        <v>76</v>
      </c>
      <c r="G18" s="160">
        <v>102</v>
      </c>
      <c r="I18" s="151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309"/>
      <c r="AC18" s="159"/>
      <c r="AD18" s="310"/>
      <c r="AE18" s="159"/>
      <c r="AF18" s="159"/>
      <c r="AG18" s="159"/>
      <c r="AH18" s="159"/>
      <c r="AI18" s="159"/>
    </row>
    <row r="19" spans="1:35" s="36" customFormat="1" ht="27.75" customHeight="1">
      <c r="A19" s="139">
        <v>15</v>
      </c>
      <c r="B19" s="165">
        <v>2012</v>
      </c>
      <c r="C19" s="160">
        <v>22</v>
      </c>
      <c r="D19" s="160">
        <v>1</v>
      </c>
      <c r="E19" s="160">
        <v>13</v>
      </c>
      <c r="F19" s="160">
        <v>58</v>
      </c>
      <c r="G19" s="160">
        <v>93</v>
      </c>
      <c r="I19" s="151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309"/>
      <c r="AC19" s="159"/>
      <c r="AD19" s="308"/>
      <c r="AE19" s="159"/>
      <c r="AF19" s="159"/>
      <c r="AG19" s="159"/>
      <c r="AH19" s="159"/>
      <c r="AI19" s="159"/>
    </row>
    <row r="20" spans="1:35" s="36" customFormat="1" ht="27.75" customHeight="1">
      <c r="A20" s="139">
        <v>16</v>
      </c>
      <c r="B20" s="165">
        <v>2013</v>
      </c>
      <c r="C20" s="160">
        <v>16</v>
      </c>
      <c r="D20" s="160">
        <v>14</v>
      </c>
      <c r="E20" s="160">
        <v>6</v>
      </c>
      <c r="F20" s="160">
        <v>73</v>
      </c>
      <c r="G20" s="160">
        <v>106</v>
      </c>
      <c r="I20" s="151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309"/>
      <c r="AC20" s="159"/>
      <c r="AD20" s="310"/>
      <c r="AE20" s="159"/>
      <c r="AF20" s="159"/>
      <c r="AG20" s="159"/>
      <c r="AH20" s="159"/>
      <c r="AI20" s="159"/>
    </row>
    <row r="21" spans="1:35" s="36" customFormat="1" ht="27.75" customHeight="1">
      <c r="A21" s="139">
        <v>17</v>
      </c>
      <c r="B21" s="165">
        <v>2014</v>
      </c>
      <c r="C21" s="160">
        <v>24</v>
      </c>
      <c r="D21" s="160">
        <v>1</v>
      </c>
      <c r="E21" s="160">
        <v>11</v>
      </c>
      <c r="F21" s="169" t="s">
        <v>32</v>
      </c>
      <c r="G21" s="160">
        <v>88</v>
      </c>
      <c r="I21" s="151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309"/>
      <c r="AC21" s="159"/>
      <c r="AD21" s="310"/>
      <c r="AE21" s="159"/>
      <c r="AF21" s="159"/>
      <c r="AG21" s="159"/>
      <c r="AH21" s="159"/>
      <c r="AI21" s="159"/>
    </row>
    <row r="22" spans="1:35" s="36" customFormat="1" ht="27.75" customHeight="1">
      <c r="A22" s="139">
        <v>18</v>
      </c>
      <c r="B22" s="165">
        <v>2015</v>
      </c>
      <c r="C22" s="160">
        <v>19</v>
      </c>
      <c r="D22" s="160">
        <v>1</v>
      </c>
      <c r="E22" s="160">
        <v>16</v>
      </c>
      <c r="F22" s="160">
        <v>51</v>
      </c>
      <c r="G22" s="160">
        <v>86</v>
      </c>
      <c r="I22" s="151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309"/>
      <c r="AC22" s="159"/>
      <c r="AD22" s="310"/>
      <c r="AE22" s="159"/>
      <c r="AF22" s="159"/>
      <c r="AG22" s="159"/>
      <c r="AH22" s="159"/>
      <c r="AI22" s="159"/>
    </row>
    <row r="23" spans="1:35" s="36" customFormat="1" ht="27.75" customHeight="1">
      <c r="A23" s="170">
        <v>19</v>
      </c>
      <c r="B23" s="171">
        <v>2016</v>
      </c>
      <c r="C23" s="172">
        <v>22</v>
      </c>
      <c r="D23" s="172">
        <v>4</v>
      </c>
      <c r="E23" s="172">
        <v>10</v>
      </c>
      <c r="F23" s="173" t="s">
        <v>33</v>
      </c>
      <c r="G23" s="172">
        <v>97</v>
      </c>
      <c r="I23" s="151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309"/>
      <c r="AC23" s="159"/>
      <c r="AD23" s="310"/>
      <c r="AE23" s="159"/>
      <c r="AF23" s="159"/>
      <c r="AG23" s="159"/>
      <c r="AH23" s="159"/>
      <c r="AI23" s="159"/>
    </row>
    <row r="24" spans="1:35" ht="22.5" customHeight="1">
      <c r="A24" s="343" t="s">
        <v>34</v>
      </c>
      <c r="B24" s="343"/>
      <c r="C24" s="343"/>
      <c r="D24" s="343"/>
      <c r="E24" s="343"/>
      <c r="F24" s="343"/>
      <c r="G24" s="343"/>
      <c r="I24" s="77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11"/>
      <c r="AC24" s="39"/>
      <c r="AD24" s="39"/>
      <c r="AE24" s="39"/>
      <c r="AF24" s="39"/>
      <c r="AG24" s="39"/>
      <c r="AH24" s="39"/>
      <c r="AI24" s="39"/>
    </row>
    <row r="25" spans="1:35">
      <c r="A25" s="78"/>
      <c r="B25" s="78"/>
      <c r="C25" s="78"/>
      <c r="D25" s="78"/>
      <c r="E25" s="78"/>
      <c r="F25" s="78"/>
      <c r="G25" s="7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>
      <c r="A26" s="78"/>
      <c r="B26" s="78"/>
      <c r="C26" s="78"/>
      <c r="D26" s="78"/>
      <c r="E26" s="78"/>
      <c r="F26" s="78"/>
      <c r="G26" s="7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s="36" customFormat="1" ht="21" customHeight="1">
      <c r="A27" s="174" t="s">
        <v>35</v>
      </c>
      <c r="B27" s="175"/>
      <c r="C27" s="175"/>
      <c r="D27" s="175"/>
      <c r="F27" s="175"/>
      <c r="G27" s="175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</row>
    <row r="28" spans="1:35" s="36" customFormat="1" ht="21" customHeight="1">
      <c r="A28" s="175" t="s">
        <v>747</v>
      </c>
      <c r="B28" s="175"/>
      <c r="C28" s="423" t="s">
        <v>750</v>
      </c>
      <c r="E28" s="424" t="s">
        <v>753</v>
      </c>
      <c r="F28" s="175" t="s">
        <v>605</v>
      </c>
      <c r="G28" s="175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</row>
    <row r="29" spans="1:35" s="36" customFormat="1" ht="21" customHeight="1">
      <c r="A29" s="175" t="s">
        <v>748</v>
      </c>
      <c r="B29" s="175"/>
      <c r="C29" s="423" t="s">
        <v>751</v>
      </c>
      <c r="E29" s="176" t="s">
        <v>604</v>
      </c>
      <c r="F29" s="175" t="s">
        <v>606</v>
      </c>
      <c r="G29" s="175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</row>
    <row r="30" spans="1:35" s="36" customFormat="1" ht="21" customHeight="1">
      <c r="A30" s="175" t="s">
        <v>749</v>
      </c>
      <c r="B30" s="175"/>
      <c r="C30" s="423" t="s">
        <v>752</v>
      </c>
      <c r="E30" s="176" t="s">
        <v>596</v>
      </c>
      <c r="F30" s="177">
        <v>-1</v>
      </c>
      <c r="G30" s="175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</row>
    <row r="31" spans="1:35" ht="16.5" customHeight="1">
      <c r="A31" s="344"/>
      <c r="B31" s="344"/>
      <c r="C31" s="344"/>
      <c r="D31" s="344"/>
      <c r="E31" s="344"/>
      <c r="F31" s="344"/>
      <c r="G31" s="344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60" customHeight="1">
      <c r="A32" s="344"/>
      <c r="B32" s="344"/>
      <c r="C32" s="344"/>
      <c r="D32" s="344"/>
      <c r="E32" s="344"/>
      <c r="F32" s="344"/>
      <c r="G32" s="344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6.25" customHeight="1">
      <c r="A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7.75" customHeight="1"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6" spans="1:35">
      <c r="AB36" s="39"/>
    </row>
    <row r="54" spans="5:28" ht="18.75">
      <c r="AB54" s="79"/>
    </row>
    <row r="63" spans="5:28">
      <c r="E63" s="80"/>
    </row>
  </sheetData>
  <mergeCells count="10">
    <mergeCell ref="A24:G24"/>
    <mergeCell ref="A31:G31"/>
    <mergeCell ref="A32:G32"/>
    <mergeCell ref="A1:G1"/>
    <mergeCell ref="F2:G2"/>
    <mergeCell ref="A3:A4"/>
    <mergeCell ref="B3:B4"/>
    <mergeCell ref="C3:E3"/>
    <mergeCell ref="F3:F4"/>
    <mergeCell ref="G3:G4"/>
  </mergeCells>
  <printOptions horizontalCentered="1"/>
  <pageMargins left="0.74803149606299213" right="0.74803149606299213" top="0.51181102362204722" bottom="0.23622047244094491" header="0.51181102362204722" footer="0.23622047244094491"/>
  <pageSetup paperSize="9" scale="90" orientation="portrait" r:id="rId1"/>
  <headerFooter alignWithMargins="0"/>
  <rowBreaks count="1" manualBreakCount="1">
    <brk id="6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4"/>
  <sheetViews>
    <sheetView view="pageBreakPreview" zoomScaleNormal="70" zoomScaleSheetLayoutView="100" workbookViewId="0">
      <selection sqref="A1:AF1"/>
    </sheetView>
  </sheetViews>
  <sheetFormatPr defaultRowHeight="12.75"/>
  <cols>
    <col min="1" max="1" width="6.140625" style="28" customWidth="1"/>
    <col min="2" max="2" width="22.28515625" style="28" customWidth="1"/>
    <col min="3" max="3" width="8.85546875" style="28" hidden="1" customWidth="1"/>
    <col min="4" max="4" width="10.140625" style="28" hidden="1" customWidth="1"/>
    <col min="5" max="5" width="9.5703125" style="28" hidden="1" customWidth="1"/>
    <col min="6" max="6" width="9" style="28" hidden="1" customWidth="1"/>
    <col min="7" max="7" width="9.140625" style="28" hidden="1" customWidth="1"/>
    <col min="8" max="8" width="9.42578125" style="28" hidden="1" customWidth="1"/>
    <col min="9" max="11" width="9.28515625" style="28" hidden="1" customWidth="1"/>
    <col min="12" max="12" width="9.140625" style="28" hidden="1" customWidth="1"/>
    <col min="13" max="18" width="9.28515625" style="28" hidden="1" customWidth="1"/>
    <col min="19" max="19" width="8.140625" style="28" hidden="1" customWidth="1"/>
    <col min="20" max="22" width="9.140625" style="28" hidden="1" customWidth="1"/>
    <col min="23" max="30" width="9.140625" style="28"/>
    <col min="31" max="31" width="9.5703125" style="28" customWidth="1"/>
    <col min="32" max="255" width="9.140625" style="28"/>
    <col min="256" max="256" width="6.140625" style="28" customWidth="1"/>
    <col min="257" max="257" width="27.28515625" style="28" customWidth="1"/>
    <col min="258" max="273" width="0" style="28" hidden="1" customWidth="1"/>
    <col min="274" max="274" width="8.140625" style="28" customWidth="1"/>
    <col min="275" max="285" width="9.140625" style="28"/>
    <col min="286" max="286" width="9.5703125" style="28" customWidth="1"/>
    <col min="287" max="511" width="9.140625" style="28"/>
    <col min="512" max="512" width="6.140625" style="28" customWidth="1"/>
    <col min="513" max="513" width="27.28515625" style="28" customWidth="1"/>
    <col min="514" max="529" width="0" style="28" hidden="1" customWidth="1"/>
    <col min="530" max="530" width="8.140625" style="28" customWidth="1"/>
    <col min="531" max="541" width="9.140625" style="28"/>
    <col min="542" max="542" width="9.5703125" style="28" customWidth="1"/>
    <col min="543" max="767" width="9.140625" style="28"/>
    <col min="768" max="768" width="6.140625" style="28" customWidth="1"/>
    <col min="769" max="769" width="27.28515625" style="28" customWidth="1"/>
    <col min="770" max="785" width="0" style="28" hidden="1" customWidth="1"/>
    <col min="786" max="786" width="8.140625" style="28" customWidth="1"/>
    <col min="787" max="797" width="9.140625" style="28"/>
    <col min="798" max="798" width="9.5703125" style="28" customWidth="1"/>
    <col min="799" max="1023" width="9.140625" style="28"/>
    <col min="1024" max="1024" width="6.140625" style="28" customWidth="1"/>
    <col min="1025" max="1025" width="27.28515625" style="28" customWidth="1"/>
    <col min="1026" max="1041" width="0" style="28" hidden="1" customWidth="1"/>
    <col min="1042" max="1042" width="8.140625" style="28" customWidth="1"/>
    <col min="1043" max="1053" width="9.140625" style="28"/>
    <col min="1054" max="1054" width="9.5703125" style="28" customWidth="1"/>
    <col min="1055" max="1279" width="9.140625" style="28"/>
    <col min="1280" max="1280" width="6.140625" style="28" customWidth="1"/>
    <col min="1281" max="1281" width="27.28515625" style="28" customWidth="1"/>
    <col min="1282" max="1297" width="0" style="28" hidden="1" customWidth="1"/>
    <col min="1298" max="1298" width="8.140625" style="28" customWidth="1"/>
    <col min="1299" max="1309" width="9.140625" style="28"/>
    <col min="1310" max="1310" width="9.5703125" style="28" customWidth="1"/>
    <col min="1311" max="1535" width="9.140625" style="28"/>
    <col min="1536" max="1536" width="6.140625" style="28" customWidth="1"/>
    <col min="1537" max="1537" width="27.28515625" style="28" customWidth="1"/>
    <col min="1538" max="1553" width="0" style="28" hidden="1" customWidth="1"/>
    <col min="1554" max="1554" width="8.140625" style="28" customWidth="1"/>
    <col min="1555" max="1565" width="9.140625" style="28"/>
    <col min="1566" max="1566" width="9.5703125" style="28" customWidth="1"/>
    <col min="1567" max="1791" width="9.140625" style="28"/>
    <col min="1792" max="1792" width="6.140625" style="28" customWidth="1"/>
    <col min="1793" max="1793" width="27.28515625" style="28" customWidth="1"/>
    <col min="1794" max="1809" width="0" style="28" hidden="1" customWidth="1"/>
    <col min="1810" max="1810" width="8.140625" style="28" customWidth="1"/>
    <col min="1811" max="1821" width="9.140625" style="28"/>
    <col min="1822" max="1822" width="9.5703125" style="28" customWidth="1"/>
    <col min="1823" max="2047" width="9.140625" style="28"/>
    <col min="2048" max="2048" width="6.140625" style="28" customWidth="1"/>
    <col min="2049" max="2049" width="27.28515625" style="28" customWidth="1"/>
    <col min="2050" max="2065" width="0" style="28" hidden="1" customWidth="1"/>
    <col min="2066" max="2066" width="8.140625" style="28" customWidth="1"/>
    <col min="2067" max="2077" width="9.140625" style="28"/>
    <col min="2078" max="2078" width="9.5703125" style="28" customWidth="1"/>
    <col min="2079" max="2303" width="9.140625" style="28"/>
    <col min="2304" max="2304" width="6.140625" style="28" customWidth="1"/>
    <col min="2305" max="2305" width="27.28515625" style="28" customWidth="1"/>
    <col min="2306" max="2321" width="0" style="28" hidden="1" customWidth="1"/>
    <col min="2322" max="2322" width="8.140625" style="28" customWidth="1"/>
    <col min="2323" max="2333" width="9.140625" style="28"/>
    <col min="2334" max="2334" width="9.5703125" style="28" customWidth="1"/>
    <col min="2335" max="2559" width="9.140625" style="28"/>
    <col min="2560" max="2560" width="6.140625" style="28" customWidth="1"/>
    <col min="2561" max="2561" width="27.28515625" style="28" customWidth="1"/>
    <col min="2562" max="2577" width="0" style="28" hidden="1" customWidth="1"/>
    <col min="2578" max="2578" width="8.140625" style="28" customWidth="1"/>
    <col min="2579" max="2589" width="9.140625" style="28"/>
    <col min="2590" max="2590" width="9.5703125" style="28" customWidth="1"/>
    <col min="2591" max="2815" width="9.140625" style="28"/>
    <col min="2816" max="2816" width="6.140625" style="28" customWidth="1"/>
    <col min="2817" max="2817" width="27.28515625" style="28" customWidth="1"/>
    <col min="2818" max="2833" width="0" style="28" hidden="1" customWidth="1"/>
    <col min="2834" max="2834" width="8.140625" style="28" customWidth="1"/>
    <col min="2835" max="2845" width="9.140625" style="28"/>
    <col min="2846" max="2846" width="9.5703125" style="28" customWidth="1"/>
    <col min="2847" max="3071" width="9.140625" style="28"/>
    <col min="3072" max="3072" width="6.140625" style="28" customWidth="1"/>
    <col min="3073" max="3073" width="27.28515625" style="28" customWidth="1"/>
    <col min="3074" max="3089" width="0" style="28" hidden="1" customWidth="1"/>
    <col min="3090" max="3090" width="8.140625" style="28" customWidth="1"/>
    <col min="3091" max="3101" width="9.140625" style="28"/>
    <col min="3102" max="3102" width="9.5703125" style="28" customWidth="1"/>
    <col min="3103" max="3327" width="9.140625" style="28"/>
    <col min="3328" max="3328" width="6.140625" style="28" customWidth="1"/>
    <col min="3329" max="3329" width="27.28515625" style="28" customWidth="1"/>
    <col min="3330" max="3345" width="0" style="28" hidden="1" customWidth="1"/>
    <col min="3346" max="3346" width="8.140625" style="28" customWidth="1"/>
    <col min="3347" max="3357" width="9.140625" style="28"/>
    <col min="3358" max="3358" width="9.5703125" style="28" customWidth="1"/>
    <col min="3359" max="3583" width="9.140625" style="28"/>
    <col min="3584" max="3584" width="6.140625" style="28" customWidth="1"/>
    <col min="3585" max="3585" width="27.28515625" style="28" customWidth="1"/>
    <col min="3586" max="3601" width="0" style="28" hidden="1" customWidth="1"/>
    <col min="3602" max="3602" width="8.140625" style="28" customWidth="1"/>
    <col min="3603" max="3613" width="9.140625" style="28"/>
    <col min="3614" max="3614" width="9.5703125" style="28" customWidth="1"/>
    <col min="3615" max="3839" width="9.140625" style="28"/>
    <col min="3840" max="3840" width="6.140625" style="28" customWidth="1"/>
    <col min="3841" max="3841" width="27.28515625" style="28" customWidth="1"/>
    <col min="3842" max="3857" width="0" style="28" hidden="1" customWidth="1"/>
    <col min="3858" max="3858" width="8.140625" style="28" customWidth="1"/>
    <col min="3859" max="3869" width="9.140625" style="28"/>
    <col min="3870" max="3870" width="9.5703125" style="28" customWidth="1"/>
    <col min="3871" max="4095" width="9.140625" style="28"/>
    <col min="4096" max="4096" width="6.140625" style="28" customWidth="1"/>
    <col min="4097" max="4097" width="27.28515625" style="28" customWidth="1"/>
    <col min="4098" max="4113" width="0" style="28" hidden="1" customWidth="1"/>
    <col min="4114" max="4114" width="8.140625" style="28" customWidth="1"/>
    <col min="4115" max="4125" width="9.140625" style="28"/>
    <col min="4126" max="4126" width="9.5703125" style="28" customWidth="1"/>
    <col min="4127" max="4351" width="9.140625" style="28"/>
    <col min="4352" max="4352" width="6.140625" style="28" customWidth="1"/>
    <col min="4353" max="4353" width="27.28515625" style="28" customWidth="1"/>
    <col min="4354" max="4369" width="0" style="28" hidden="1" customWidth="1"/>
    <col min="4370" max="4370" width="8.140625" style="28" customWidth="1"/>
    <col min="4371" max="4381" width="9.140625" style="28"/>
    <col min="4382" max="4382" width="9.5703125" style="28" customWidth="1"/>
    <col min="4383" max="4607" width="9.140625" style="28"/>
    <col min="4608" max="4608" width="6.140625" style="28" customWidth="1"/>
    <col min="4609" max="4609" width="27.28515625" style="28" customWidth="1"/>
    <col min="4610" max="4625" width="0" style="28" hidden="1" customWidth="1"/>
    <col min="4626" max="4626" width="8.140625" style="28" customWidth="1"/>
    <col min="4627" max="4637" width="9.140625" style="28"/>
    <col min="4638" max="4638" width="9.5703125" style="28" customWidth="1"/>
    <col min="4639" max="4863" width="9.140625" style="28"/>
    <col min="4864" max="4864" width="6.140625" style="28" customWidth="1"/>
    <col min="4865" max="4865" width="27.28515625" style="28" customWidth="1"/>
    <col min="4866" max="4881" width="0" style="28" hidden="1" customWidth="1"/>
    <col min="4882" max="4882" width="8.140625" style="28" customWidth="1"/>
    <col min="4883" max="4893" width="9.140625" style="28"/>
    <col min="4894" max="4894" width="9.5703125" style="28" customWidth="1"/>
    <col min="4895" max="5119" width="9.140625" style="28"/>
    <col min="5120" max="5120" width="6.140625" style="28" customWidth="1"/>
    <col min="5121" max="5121" width="27.28515625" style="28" customWidth="1"/>
    <col min="5122" max="5137" width="0" style="28" hidden="1" customWidth="1"/>
    <col min="5138" max="5138" width="8.140625" style="28" customWidth="1"/>
    <col min="5139" max="5149" width="9.140625" style="28"/>
    <col min="5150" max="5150" width="9.5703125" style="28" customWidth="1"/>
    <col min="5151" max="5375" width="9.140625" style="28"/>
    <col min="5376" max="5376" width="6.140625" style="28" customWidth="1"/>
    <col min="5377" max="5377" width="27.28515625" style="28" customWidth="1"/>
    <col min="5378" max="5393" width="0" style="28" hidden="1" customWidth="1"/>
    <col min="5394" max="5394" width="8.140625" style="28" customWidth="1"/>
    <col min="5395" max="5405" width="9.140625" style="28"/>
    <col min="5406" max="5406" width="9.5703125" style="28" customWidth="1"/>
    <col min="5407" max="5631" width="9.140625" style="28"/>
    <col min="5632" max="5632" width="6.140625" style="28" customWidth="1"/>
    <col min="5633" max="5633" width="27.28515625" style="28" customWidth="1"/>
    <col min="5634" max="5649" width="0" style="28" hidden="1" customWidth="1"/>
    <col min="5650" max="5650" width="8.140625" style="28" customWidth="1"/>
    <col min="5651" max="5661" width="9.140625" style="28"/>
    <col min="5662" max="5662" width="9.5703125" style="28" customWidth="1"/>
    <col min="5663" max="5887" width="9.140625" style="28"/>
    <col min="5888" max="5888" width="6.140625" style="28" customWidth="1"/>
    <col min="5889" max="5889" width="27.28515625" style="28" customWidth="1"/>
    <col min="5890" max="5905" width="0" style="28" hidden="1" customWidth="1"/>
    <col min="5906" max="5906" width="8.140625" style="28" customWidth="1"/>
    <col min="5907" max="5917" width="9.140625" style="28"/>
    <col min="5918" max="5918" width="9.5703125" style="28" customWidth="1"/>
    <col min="5919" max="6143" width="9.140625" style="28"/>
    <col min="6144" max="6144" width="6.140625" style="28" customWidth="1"/>
    <col min="6145" max="6145" width="27.28515625" style="28" customWidth="1"/>
    <col min="6146" max="6161" width="0" style="28" hidden="1" customWidth="1"/>
    <col min="6162" max="6162" width="8.140625" style="28" customWidth="1"/>
    <col min="6163" max="6173" width="9.140625" style="28"/>
    <col min="6174" max="6174" width="9.5703125" style="28" customWidth="1"/>
    <col min="6175" max="6399" width="9.140625" style="28"/>
    <col min="6400" max="6400" width="6.140625" style="28" customWidth="1"/>
    <col min="6401" max="6401" width="27.28515625" style="28" customWidth="1"/>
    <col min="6402" max="6417" width="0" style="28" hidden="1" customWidth="1"/>
    <col min="6418" max="6418" width="8.140625" style="28" customWidth="1"/>
    <col min="6419" max="6429" width="9.140625" style="28"/>
    <col min="6430" max="6430" width="9.5703125" style="28" customWidth="1"/>
    <col min="6431" max="6655" width="9.140625" style="28"/>
    <col min="6656" max="6656" width="6.140625" style="28" customWidth="1"/>
    <col min="6657" max="6657" width="27.28515625" style="28" customWidth="1"/>
    <col min="6658" max="6673" width="0" style="28" hidden="1" customWidth="1"/>
    <col min="6674" max="6674" width="8.140625" style="28" customWidth="1"/>
    <col min="6675" max="6685" width="9.140625" style="28"/>
    <col min="6686" max="6686" width="9.5703125" style="28" customWidth="1"/>
    <col min="6687" max="6911" width="9.140625" style="28"/>
    <col min="6912" max="6912" width="6.140625" style="28" customWidth="1"/>
    <col min="6913" max="6913" width="27.28515625" style="28" customWidth="1"/>
    <col min="6914" max="6929" width="0" style="28" hidden="1" customWidth="1"/>
    <col min="6930" max="6930" width="8.140625" style="28" customWidth="1"/>
    <col min="6931" max="6941" width="9.140625" style="28"/>
    <col min="6942" max="6942" width="9.5703125" style="28" customWidth="1"/>
    <col min="6943" max="7167" width="9.140625" style="28"/>
    <col min="7168" max="7168" width="6.140625" style="28" customWidth="1"/>
    <col min="7169" max="7169" width="27.28515625" style="28" customWidth="1"/>
    <col min="7170" max="7185" width="0" style="28" hidden="1" customWidth="1"/>
    <col min="7186" max="7186" width="8.140625" style="28" customWidth="1"/>
    <col min="7187" max="7197" width="9.140625" style="28"/>
    <col min="7198" max="7198" width="9.5703125" style="28" customWidth="1"/>
    <col min="7199" max="7423" width="9.140625" style="28"/>
    <col min="7424" max="7424" width="6.140625" style="28" customWidth="1"/>
    <col min="7425" max="7425" width="27.28515625" style="28" customWidth="1"/>
    <col min="7426" max="7441" width="0" style="28" hidden="1" customWidth="1"/>
    <col min="7442" max="7442" width="8.140625" style="28" customWidth="1"/>
    <col min="7443" max="7453" width="9.140625" style="28"/>
    <col min="7454" max="7454" width="9.5703125" style="28" customWidth="1"/>
    <col min="7455" max="7679" width="9.140625" style="28"/>
    <col min="7680" max="7680" width="6.140625" style="28" customWidth="1"/>
    <col min="7681" max="7681" width="27.28515625" style="28" customWidth="1"/>
    <col min="7682" max="7697" width="0" style="28" hidden="1" customWidth="1"/>
    <col min="7698" max="7698" width="8.140625" style="28" customWidth="1"/>
    <col min="7699" max="7709" width="9.140625" style="28"/>
    <col min="7710" max="7710" width="9.5703125" style="28" customWidth="1"/>
    <col min="7711" max="7935" width="9.140625" style="28"/>
    <col min="7936" max="7936" width="6.140625" style="28" customWidth="1"/>
    <col min="7937" max="7937" width="27.28515625" style="28" customWidth="1"/>
    <col min="7938" max="7953" width="0" style="28" hidden="1" customWidth="1"/>
    <col min="7954" max="7954" width="8.140625" style="28" customWidth="1"/>
    <col min="7955" max="7965" width="9.140625" style="28"/>
    <col min="7966" max="7966" width="9.5703125" style="28" customWidth="1"/>
    <col min="7967" max="8191" width="9.140625" style="28"/>
    <col min="8192" max="8192" width="6.140625" style="28" customWidth="1"/>
    <col min="8193" max="8193" width="27.28515625" style="28" customWidth="1"/>
    <col min="8194" max="8209" width="0" style="28" hidden="1" customWidth="1"/>
    <col min="8210" max="8210" width="8.140625" style="28" customWidth="1"/>
    <col min="8211" max="8221" width="9.140625" style="28"/>
    <col min="8222" max="8222" width="9.5703125" style="28" customWidth="1"/>
    <col min="8223" max="8447" width="9.140625" style="28"/>
    <col min="8448" max="8448" width="6.140625" style="28" customWidth="1"/>
    <col min="8449" max="8449" width="27.28515625" style="28" customWidth="1"/>
    <col min="8450" max="8465" width="0" style="28" hidden="1" customWidth="1"/>
    <col min="8466" max="8466" width="8.140625" style="28" customWidth="1"/>
    <col min="8467" max="8477" width="9.140625" style="28"/>
    <col min="8478" max="8478" width="9.5703125" style="28" customWidth="1"/>
    <col min="8479" max="8703" width="9.140625" style="28"/>
    <col min="8704" max="8704" width="6.140625" style="28" customWidth="1"/>
    <col min="8705" max="8705" width="27.28515625" style="28" customWidth="1"/>
    <col min="8706" max="8721" width="0" style="28" hidden="1" customWidth="1"/>
    <col min="8722" max="8722" width="8.140625" style="28" customWidth="1"/>
    <col min="8723" max="8733" width="9.140625" style="28"/>
    <col min="8734" max="8734" width="9.5703125" style="28" customWidth="1"/>
    <col min="8735" max="8959" width="9.140625" style="28"/>
    <col min="8960" max="8960" width="6.140625" style="28" customWidth="1"/>
    <col min="8961" max="8961" width="27.28515625" style="28" customWidth="1"/>
    <col min="8962" max="8977" width="0" style="28" hidden="1" customWidth="1"/>
    <col min="8978" max="8978" width="8.140625" style="28" customWidth="1"/>
    <col min="8979" max="8989" width="9.140625" style="28"/>
    <col min="8990" max="8990" width="9.5703125" style="28" customWidth="1"/>
    <col min="8991" max="9215" width="9.140625" style="28"/>
    <col min="9216" max="9216" width="6.140625" style="28" customWidth="1"/>
    <col min="9217" max="9217" width="27.28515625" style="28" customWidth="1"/>
    <col min="9218" max="9233" width="0" style="28" hidden="1" customWidth="1"/>
    <col min="9234" max="9234" width="8.140625" style="28" customWidth="1"/>
    <col min="9235" max="9245" width="9.140625" style="28"/>
    <col min="9246" max="9246" width="9.5703125" style="28" customWidth="1"/>
    <col min="9247" max="9471" width="9.140625" style="28"/>
    <col min="9472" max="9472" width="6.140625" style="28" customWidth="1"/>
    <col min="9473" max="9473" width="27.28515625" style="28" customWidth="1"/>
    <col min="9474" max="9489" width="0" style="28" hidden="1" customWidth="1"/>
    <col min="9490" max="9490" width="8.140625" style="28" customWidth="1"/>
    <col min="9491" max="9501" width="9.140625" style="28"/>
    <col min="9502" max="9502" width="9.5703125" style="28" customWidth="1"/>
    <col min="9503" max="9727" width="9.140625" style="28"/>
    <col min="9728" max="9728" width="6.140625" style="28" customWidth="1"/>
    <col min="9729" max="9729" width="27.28515625" style="28" customWidth="1"/>
    <col min="9730" max="9745" width="0" style="28" hidden="1" customWidth="1"/>
    <col min="9746" max="9746" width="8.140625" style="28" customWidth="1"/>
    <col min="9747" max="9757" width="9.140625" style="28"/>
    <col min="9758" max="9758" width="9.5703125" style="28" customWidth="1"/>
    <col min="9759" max="9983" width="9.140625" style="28"/>
    <col min="9984" max="9984" width="6.140625" style="28" customWidth="1"/>
    <col min="9985" max="9985" width="27.28515625" style="28" customWidth="1"/>
    <col min="9986" max="10001" width="0" style="28" hidden="1" customWidth="1"/>
    <col min="10002" max="10002" width="8.140625" style="28" customWidth="1"/>
    <col min="10003" max="10013" width="9.140625" style="28"/>
    <col min="10014" max="10014" width="9.5703125" style="28" customWidth="1"/>
    <col min="10015" max="10239" width="9.140625" style="28"/>
    <col min="10240" max="10240" width="6.140625" style="28" customWidth="1"/>
    <col min="10241" max="10241" width="27.28515625" style="28" customWidth="1"/>
    <col min="10242" max="10257" width="0" style="28" hidden="1" customWidth="1"/>
    <col min="10258" max="10258" width="8.140625" style="28" customWidth="1"/>
    <col min="10259" max="10269" width="9.140625" style="28"/>
    <col min="10270" max="10270" width="9.5703125" style="28" customWidth="1"/>
    <col min="10271" max="10495" width="9.140625" style="28"/>
    <col min="10496" max="10496" width="6.140625" style="28" customWidth="1"/>
    <col min="10497" max="10497" width="27.28515625" style="28" customWidth="1"/>
    <col min="10498" max="10513" width="0" style="28" hidden="1" customWidth="1"/>
    <col min="10514" max="10514" width="8.140625" style="28" customWidth="1"/>
    <col min="10515" max="10525" width="9.140625" style="28"/>
    <col min="10526" max="10526" width="9.5703125" style="28" customWidth="1"/>
    <col min="10527" max="10751" width="9.140625" style="28"/>
    <col min="10752" max="10752" width="6.140625" style="28" customWidth="1"/>
    <col min="10753" max="10753" width="27.28515625" style="28" customWidth="1"/>
    <col min="10754" max="10769" width="0" style="28" hidden="1" customWidth="1"/>
    <col min="10770" max="10770" width="8.140625" style="28" customWidth="1"/>
    <col min="10771" max="10781" width="9.140625" style="28"/>
    <col min="10782" max="10782" width="9.5703125" style="28" customWidth="1"/>
    <col min="10783" max="11007" width="9.140625" style="28"/>
    <col min="11008" max="11008" width="6.140625" style="28" customWidth="1"/>
    <col min="11009" max="11009" width="27.28515625" style="28" customWidth="1"/>
    <col min="11010" max="11025" width="0" style="28" hidden="1" customWidth="1"/>
    <col min="11026" max="11026" width="8.140625" style="28" customWidth="1"/>
    <col min="11027" max="11037" width="9.140625" style="28"/>
    <col min="11038" max="11038" width="9.5703125" style="28" customWidth="1"/>
    <col min="11039" max="11263" width="9.140625" style="28"/>
    <col min="11264" max="11264" width="6.140625" style="28" customWidth="1"/>
    <col min="11265" max="11265" width="27.28515625" style="28" customWidth="1"/>
    <col min="11266" max="11281" width="0" style="28" hidden="1" customWidth="1"/>
    <col min="11282" max="11282" width="8.140625" style="28" customWidth="1"/>
    <col min="11283" max="11293" width="9.140625" style="28"/>
    <col min="11294" max="11294" width="9.5703125" style="28" customWidth="1"/>
    <col min="11295" max="11519" width="9.140625" style="28"/>
    <col min="11520" max="11520" width="6.140625" style="28" customWidth="1"/>
    <col min="11521" max="11521" width="27.28515625" style="28" customWidth="1"/>
    <col min="11522" max="11537" width="0" style="28" hidden="1" customWidth="1"/>
    <col min="11538" max="11538" width="8.140625" style="28" customWidth="1"/>
    <col min="11539" max="11549" width="9.140625" style="28"/>
    <col min="11550" max="11550" width="9.5703125" style="28" customWidth="1"/>
    <col min="11551" max="11775" width="9.140625" style="28"/>
    <col min="11776" max="11776" width="6.140625" style="28" customWidth="1"/>
    <col min="11777" max="11777" width="27.28515625" style="28" customWidth="1"/>
    <col min="11778" max="11793" width="0" style="28" hidden="1" customWidth="1"/>
    <col min="11794" max="11794" width="8.140625" style="28" customWidth="1"/>
    <col min="11795" max="11805" width="9.140625" style="28"/>
    <col min="11806" max="11806" width="9.5703125" style="28" customWidth="1"/>
    <col min="11807" max="12031" width="9.140625" style="28"/>
    <col min="12032" max="12032" width="6.140625" style="28" customWidth="1"/>
    <col min="12033" max="12033" width="27.28515625" style="28" customWidth="1"/>
    <col min="12034" max="12049" width="0" style="28" hidden="1" customWidth="1"/>
    <col min="12050" max="12050" width="8.140625" style="28" customWidth="1"/>
    <col min="12051" max="12061" width="9.140625" style="28"/>
    <col min="12062" max="12062" width="9.5703125" style="28" customWidth="1"/>
    <col min="12063" max="12287" width="9.140625" style="28"/>
    <col min="12288" max="12288" width="6.140625" style="28" customWidth="1"/>
    <col min="12289" max="12289" width="27.28515625" style="28" customWidth="1"/>
    <col min="12290" max="12305" width="0" style="28" hidden="1" customWidth="1"/>
    <col min="12306" max="12306" width="8.140625" style="28" customWidth="1"/>
    <col min="12307" max="12317" width="9.140625" style="28"/>
    <col min="12318" max="12318" width="9.5703125" style="28" customWidth="1"/>
    <col min="12319" max="12543" width="9.140625" style="28"/>
    <col min="12544" max="12544" width="6.140625" style="28" customWidth="1"/>
    <col min="12545" max="12545" width="27.28515625" style="28" customWidth="1"/>
    <col min="12546" max="12561" width="0" style="28" hidden="1" customWidth="1"/>
    <col min="12562" max="12562" width="8.140625" style="28" customWidth="1"/>
    <col min="12563" max="12573" width="9.140625" style="28"/>
    <col min="12574" max="12574" width="9.5703125" style="28" customWidth="1"/>
    <col min="12575" max="12799" width="9.140625" style="28"/>
    <col min="12800" max="12800" width="6.140625" style="28" customWidth="1"/>
    <col min="12801" max="12801" width="27.28515625" style="28" customWidth="1"/>
    <col min="12802" max="12817" width="0" style="28" hidden="1" customWidth="1"/>
    <col min="12818" max="12818" width="8.140625" style="28" customWidth="1"/>
    <col min="12819" max="12829" width="9.140625" style="28"/>
    <col min="12830" max="12830" width="9.5703125" style="28" customWidth="1"/>
    <col min="12831" max="13055" width="9.140625" style="28"/>
    <col min="13056" max="13056" width="6.140625" style="28" customWidth="1"/>
    <col min="13057" max="13057" width="27.28515625" style="28" customWidth="1"/>
    <col min="13058" max="13073" width="0" style="28" hidden="1" customWidth="1"/>
    <col min="13074" max="13074" width="8.140625" style="28" customWidth="1"/>
    <col min="13075" max="13085" width="9.140625" style="28"/>
    <col min="13086" max="13086" width="9.5703125" style="28" customWidth="1"/>
    <col min="13087" max="13311" width="9.140625" style="28"/>
    <col min="13312" max="13312" width="6.140625" style="28" customWidth="1"/>
    <col min="13313" max="13313" width="27.28515625" style="28" customWidth="1"/>
    <col min="13314" max="13329" width="0" style="28" hidden="1" customWidth="1"/>
    <col min="13330" max="13330" width="8.140625" style="28" customWidth="1"/>
    <col min="13331" max="13341" width="9.140625" style="28"/>
    <col min="13342" max="13342" width="9.5703125" style="28" customWidth="1"/>
    <col min="13343" max="13567" width="9.140625" style="28"/>
    <col min="13568" max="13568" width="6.140625" style="28" customWidth="1"/>
    <col min="13569" max="13569" width="27.28515625" style="28" customWidth="1"/>
    <col min="13570" max="13585" width="0" style="28" hidden="1" customWidth="1"/>
    <col min="13586" max="13586" width="8.140625" style="28" customWidth="1"/>
    <col min="13587" max="13597" width="9.140625" style="28"/>
    <col min="13598" max="13598" width="9.5703125" style="28" customWidth="1"/>
    <col min="13599" max="13823" width="9.140625" style="28"/>
    <col min="13824" max="13824" width="6.140625" style="28" customWidth="1"/>
    <col min="13825" max="13825" width="27.28515625" style="28" customWidth="1"/>
    <col min="13826" max="13841" width="0" style="28" hidden="1" customWidth="1"/>
    <col min="13842" max="13842" width="8.140625" style="28" customWidth="1"/>
    <col min="13843" max="13853" width="9.140625" style="28"/>
    <col min="13854" max="13854" width="9.5703125" style="28" customWidth="1"/>
    <col min="13855" max="14079" width="9.140625" style="28"/>
    <col min="14080" max="14080" width="6.140625" style="28" customWidth="1"/>
    <col min="14081" max="14081" width="27.28515625" style="28" customWidth="1"/>
    <col min="14082" max="14097" width="0" style="28" hidden="1" customWidth="1"/>
    <col min="14098" max="14098" width="8.140625" style="28" customWidth="1"/>
    <col min="14099" max="14109" width="9.140625" style="28"/>
    <col min="14110" max="14110" width="9.5703125" style="28" customWidth="1"/>
    <col min="14111" max="14335" width="9.140625" style="28"/>
    <col min="14336" max="14336" width="6.140625" style="28" customWidth="1"/>
    <col min="14337" max="14337" width="27.28515625" style="28" customWidth="1"/>
    <col min="14338" max="14353" width="0" style="28" hidden="1" customWidth="1"/>
    <col min="14354" max="14354" width="8.140625" style="28" customWidth="1"/>
    <col min="14355" max="14365" width="9.140625" style="28"/>
    <col min="14366" max="14366" width="9.5703125" style="28" customWidth="1"/>
    <col min="14367" max="14591" width="9.140625" style="28"/>
    <col min="14592" max="14592" width="6.140625" style="28" customWidth="1"/>
    <col min="14593" max="14593" width="27.28515625" style="28" customWidth="1"/>
    <col min="14594" max="14609" width="0" style="28" hidden="1" customWidth="1"/>
    <col min="14610" max="14610" width="8.140625" style="28" customWidth="1"/>
    <col min="14611" max="14621" width="9.140625" style="28"/>
    <col min="14622" max="14622" width="9.5703125" style="28" customWidth="1"/>
    <col min="14623" max="14847" width="9.140625" style="28"/>
    <col min="14848" max="14848" width="6.140625" style="28" customWidth="1"/>
    <col min="14849" max="14849" width="27.28515625" style="28" customWidth="1"/>
    <col min="14850" max="14865" width="0" style="28" hidden="1" customWidth="1"/>
    <col min="14866" max="14866" width="8.140625" style="28" customWidth="1"/>
    <col min="14867" max="14877" width="9.140625" style="28"/>
    <col min="14878" max="14878" width="9.5703125" style="28" customWidth="1"/>
    <col min="14879" max="15103" width="9.140625" style="28"/>
    <col min="15104" max="15104" width="6.140625" style="28" customWidth="1"/>
    <col min="15105" max="15105" width="27.28515625" style="28" customWidth="1"/>
    <col min="15106" max="15121" width="0" style="28" hidden="1" customWidth="1"/>
    <col min="15122" max="15122" width="8.140625" style="28" customWidth="1"/>
    <col min="15123" max="15133" width="9.140625" style="28"/>
    <col min="15134" max="15134" width="9.5703125" style="28" customWidth="1"/>
    <col min="15135" max="15359" width="9.140625" style="28"/>
    <col min="15360" max="15360" width="6.140625" style="28" customWidth="1"/>
    <col min="15361" max="15361" width="27.28515625" style="28" customWidth="1"/>
    <col min="15362" max="15377" width="0" style="28" hidden="1" customWidth="1"/>
    <col min="15378" max="15378" width="8.140625" style="28" customWidth="1"/>
    <col min="15379" max="15389" width="9.140625" style="28"/>
    <col min="15390" max="15390" width="9.5703125" style="28" customWidth="1"/>
    <col min="15391" max="15615" width="9.140625" style="28"/>
    <col min="15616" max="15616" width="6.140625" style="28" customWidth="1"/>
    <col min="15617" max="15617" width="27.28515625" style="28" customWidth="1"/>
    <col min="15618" max="15633" width="0" style="28" hidden="1" customWidth="1"/>
    <col min="15634" max="15634" width="8.140625" style="28" customWidth="1"/>
    <col min="15635" max="15645" width="9.140625" style="28"/>
    <col min="15646" max="15646" width="9.5703125" style="28" customWidth="1"/>
    <col min="15647" max="15871" width="9.140625" style="28"/>
    <col min="15872" max="15872" width="6.140625" style="28" customWidth="1"/>
    <col min="15873" max="15873" width="27.28515625" style="28" customWidth="1"/>
    <col min="15874" max="15889" width="0" style="28" hidden="1" customWidth="1"/>
    <col min="15890" max="15890" width="8.140625" style="28" customWidth="1"/>
    <col min="15891" max="15901" width="9.140625" style="28"/>
    <col min="15902" max="15902" width="9.5703125" style="28" customWidth="1"/>
    <col min="15903" max="16127" width="9.140625" style="28"/>
    <col min="16128" max="16128" width="6.140625" style="28" customWidth="1"/>
    <col min="16129" max="16129" width="27.28515625" style="28" customWidth="1"/>
    <col min="16130" max="16145" width="0" style="28" hidden="1" customWidth="1"/>
    <col min="16146" max="16146" width="8.140625" style="28" customWidth="1"/>
    <col min="16147" max="16157" width="9.140625" style="28"/>
    <col min="16158" max="16158" width="9.5703125" style="28" customWidth="1"/>
    <col min="16159" max="16384" width="9.140625" style="28"/>
  </cols>
  <sheetData>
    <row r="1" spans="1:33" s="76" customFormat="1" ht="21.75" customHeight="1">
      <c r="A1" s="353" t="s">
        <v>676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</row>
    <row r="2" spans="1:33" s="425" customFormat="1" ht="12.75" customHeight="1">
      <c r="A2" s="83"/>
      <c r="B2" s="83"/>
      <c r="C2" s="84"/>
      <c r="D2" s="354"/>
      <c r="E2" s="354"/>
      <c r="F2" s="354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1" t="s">
        <v>667</v>
      </c>
      <c r="AG2" s="83"/>
    </row>
    <row r="3" spans="1:33" s="425" customFormat="1" ht="15.75">
      <c r="A3" s="349" t="s">
        <v>26</v>
      </c>
      <c r="B3" s="355" t="s">
        <v>36</v>
      </c>
      <c r="C3" s="357">
        <v>2002</v>
      </c>
      <c r="D3" s="358"/>
      <c r="E3" s="357">
        <v>2003</v>
      </c>
      <c r="F3" s="358"/>
      <c r="G3" s="357">
        <v>2004</v>
      </c>
      <c r="H3" s="358"/>
      <c r="I3" s="357">
        <v>2005</v>
      </c>
      <c r="J3" s="358"/>
      <c r="K3" s="357">
        <v>2006</v>
      </c>
      <c r="L3" s="358"/>
      <c r="M3" s="357">
        <v>2007</v>
      </c>
      <c r="N3" s="358"/>
      <c r="O3" s="357">
        <v>2008</v>
      </c>
      <c r="P3" s="358"/>
      <c r="Q3" s="357">
        <v>2009</v>
      </c>
      <c r="R3" s="358"/>
      <c r="S3" s="357">
        <v>2010</v>
      </c>
      <c r="T3" s="358"/>
      <c r="U3" s="357">
        <v>2011</v>
      </c>
      <c r="V3" s="358"/>
      <c r="W3" s="357">
        <v>2012</v>
      </c>
      <c r="X3" s="358"/>
      <c r="Y3" s="357">
        <v>2013</v>
      </c>
      <c r="Z3" s="358"/>
      <c r="AA3" s="357">
        <v>2014</v>
      </c>
      <c r="AB3" s="358"/>
      <c r="AC3" s="357">
        <v>2015</v>
      </c>
      <c r="AD3" s="358"/>
      <c r="AE3" s="357">
        <v>2016</v>
      </c>
      <c r="AF3" s="358"/>
      <c r="AG3" s="85"/>
    </row>
    <row r="4" spans="1:33" s="85" customFormat="1" ht="19.5" customHeight="1">
      <c r="A4" s="348"/>
      <c r="B4" s="356"/>
      <c r="C4" s="29" t="s">
        <v>23</v>
      </c>
      <c r="D4" s="30" t="s">
        <v>24</v>
      </c>
      <c r="E4" s="29" t="s">
        <v>23</v>
      </c>
      <c r="F4" s="30" t="s">
        <v>24</v>
      </c>
      <c r="G4" s="29" t="s">
        <v>23</v>
      </c>
      <c r="H4" s="30" t="s">
        <v>24</v>
      </c>
      <c r="I4" s="29" t="s">
        <v>23</v>
      </c>
      <c r="J4" s="30" t="s">
        <v>24</v>
      </c>
      <c r="K4" s="29" t="s">
        <v>23</v>
      </c>
      <c r="L4" s="30" t="s">
        <v>24</v>
      </c>
      <c r="M4" s="31" t="s">
        <v>23</v>
      </c>
      <c r="N4" s="29" t="s">
        <v>24</v>
      </c>
      <c r="O4" s="31" t="s">
        <v>23</v>
      </c>
      <c r="P4" s="29" t="s">
        <v>24</v>
      </c>
      <c r="Q4" s="31" t="s">
        <v>23</v>
      </c>
      <c r="R4" s="29" t="s">
        <v>24</v>
      </c>
      <c r="S4" s="31" t="s">
        <v>23</v>
      </c>
      <c r="T4" s="29" t="s">
        <v>24</v>
      </c>
      <c r="U4" s="31" t="s">
        <v>23</v>
      </c>
      <c r="V4" s="29" t="s">
        <v>24</v>
      </c>
      <c r="W4" s="178" t="s">
        <v>23</v>
      </c>
      <c r="X4" s="179" t="s">
        <v>24</v>
      </c>
      <c r="Y4" s="178" t="s">
        <v>23</v>
      </c>
      <c r="Z4" s="179" t="s">
        <v>24</v>
      </c>
      <c r="AA4" s="178" t="s">
        <v>23</v>
      </c>
      <c r="AB4" s="179" t="s">
        <v>24</v>
      </c>
      <c r="AC4" s="178" t="s">
        <v>23</v>
      </c>
      <c r="AD4" s="179" t="s">
        <v>24</v>
      </c>
      <c r="AE4" s="179" t="s">
        <v>23</v>
      </c>
      <c r="AF4" s="180" t="s">
        <v>24</v>
      </c>
    </row>
    <row r="5" spans="1:33" s="85" customFormat="1" ht="21" customHeight="1">
      <c r="A5" s="360" t="s">
        <v>607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2"/>
    </row>
    <row r="6" spans="1:33" s="76" customFormat="1" ht="20.100000000000001" customHeight="1">
      <c r="A6" s="263">
        <v>1</v>
      </c>
      <c r="B6" s="264" t="s">
        <v>38</v>
      </c>
      <c r="C6" s="265">
        <v>2559.6</v>
      </c>
      <c r="D6" s="265">
        <v>3329.8</v>
      </c>
      <c r="E6" s="265">
        <v>2761.2</v>
      </c>
      <c r="F6" s="265">
        <v>3003.2</v>
      </c>
      <c r="G6" s="265">
        <v>2922.6</v>
      </c>
      <c r="H6" s="265">
        <v>2927.5</v>
      </c>
      <c r="I6" s="266">
        <v>2542.5</v>
      </c>
      <c r="J6" s="266">
        <v>2935.9</v>
      </c>
      <c r="K6" s="266">
        <v>2107.9</v>
      </c>
      <c r="L6" s="266">
        <v>2935.9</v>
      </c>
      <c r="M6" s="266">
        <v>2439.1999999999998</v>
      </c>
      <c r="N6" s="266">
        <v>2935.9</v>
      </c>
      <c r="O6" s="266">
        <v>2470.5</v>
      </c>
      <c r="P6" s="266">
        <v>2935.9</v>
      </c>
      <c r="Q6" s="266">
        <v>2163.1999999999998</v>
      </c>
      <c r="R6" s="266">
        <v>2935.9</v>
      </c>
      <c r="S6" s="266">
        <v>2397.6</v>
      </c>
      <c r="T6" s="266">
        <v>2785.9</v>
      </c>
      <c r="U6" s="266">
        <v>1923.4</v>
      </c>
      <c r="V6" s="266">
        <v>2933.7</v>
      </c>
      <c r="W6" s="266">
        <v>2760.9</v>
      </c>
      <c r="X6" s="266">
        <v>2933.7</v>
      </c>
      <c r="Y6" s="264">
        <v>2042.9</v>
      </c>
      <c r="Z6" s="266">
        <v>2933.7</v>
      </c>
      <c r="AA6" s="266">
        <v>2403.1999999999998</v>
      </c>
      <c r="AB6" s="264">
        <v>2933.7</v>
      </c>
      <c r="AC6" s="266">
        <v>2593.1999999999998</v>
      </c>
      <c r="AD6" s="264">
        <v>2933.7</v>
      </c>
      <c r="AE6" s="264">
        <v>2706.9</v>
      </c>
      <c r="AF6" s="264">
        <v>2933.7</v>
      </c>
    </row>
    <row r="7" spans="1:33" s="76" customFormat="1" ht="20.100000000000001" customHeight="1">
      <c r="A7" s="263">
        <v>2</v>
      </c>
      <c r="B7" s="264" t="s">
        <v>39</v>
      </c>
      <c r="C7" s="265">
        <v>2530.6999999999998</v>
      </c>
      <c r="D7" s="265">
        <v>3163.1</v>
      </c>
      <c r="E7" s="265">
        <v>2835.1</v>
      </c>
      <c r="F7" s="265">
        <v>2817.2</v>
      </c>
      <c r="G7" s="265">
        <v>3055.7</v>
      </c>
      <c r="H7" s="265">
        <v>2792.9</v>
      </c>
      <c r="I7" s="266">
        <v>2314.9</v>
      </c>
      <c r="J7" s="266">
        <v>2802</v>
      </c>
      <c r="K7" s="266">
        <v>1777.5</v>
      </c>
      <c r="L7" s="266">
        <v>2817.1</v>
      </c>
      <c r="M7" s="266">
        <v>2415.1999999999998</v>
      </c>
      <c r="N7" s="266">
        <v>2801.6</v>
      </c>
      <c r="O7" s="266">
        <v>2271.1</v>
      </c>
      <c r="P7" s="266">
        <v>2802.2</v>
      </c>
      <c r="Q7" s="266">
        <v>1863</v>
      </c>
      <c r="R7" s="266">
        <v>2802</v>
      </c>
      <c r="S7" s="266">
        <v>2499.6999999999998</v>
      </c>
      <c r="T7" s="266">
        <v>2897.7</v>
      </c>
      <c r="U7" s="266">
        <v>1758.5</v>
      </c>
      <c r="V7" s="266">
        <v>2624.9</v>
      </c>
      <c r="W7" s="266">
        <v>2321.3000000000002</v>
      </c>
      <c r="X7" s="266">
        <v>2624.9</v>
      </c>
      <c r="Y7" s="264">
        <v>1811.5</v>
      </c>
      <c r="Z7" s="266">
        <v>2624.9</v>
      </c>
      <c r="AA7" s="266">
        <v>2171.9</v>
      </c>
      <c r="AB7" s="264">
        <v>2624.9</v>
      </c>
      <c r="AC7" s="266">
        <v>2509.4</v>
      </c>
      <c r="AD7" s="264">
        <v>2624.9</v>
      </c>
      <c r="AE7" s="264">
        <v>2266.9</v>
      </c>
      <c r="AF7" s="264">
        <v>2624.9</v>
      </c>
    </row>
    <row r="8" spans="1:33" s="76" customFormat="1" ht="15">
      <c r="A8" s="263">
        <v>3</v>
      </c>
      <c r="B8" s="264" t="s">
        <v>45</v>
      </c>
      <c r="C8" s="265">
        <v>1193.3</v>
      </c>
      <c r="D8" s="265">
        <v>1186.7</v>
      </c>
      <c r="E8" s="265">
        <v>1454.8</v>
      </c>
      <c r="F8" s="265">
        <v>1192.5</v>
      </c>
      <c r="G8" s="265">
        <v>1077</v>
      </c>
      <c r="H8" s="265">
        <v>1230.5999999999999</v>
      </c>
      <c r="I8" s="266">
        <v>913.7</v>
      </c>
      <c r="J8" s="266">
        <v>1282</v>
      </c>
      <c r="K8" s="266">
        <v>1000.4</v>
      </c>
      <c r="L8" s="266">
        <v>1233.2</v>
      </c>
      <c r="M8" s="266">
        <v>1466.2</v>
      </c>
      <c r="N8" s="266">
        <v>1230.8</v>
      </c>
      <c r="O8" s="266">
        <v>1306.7</v>
      </c>
      <c r="P8" s="266">
        <v>1230.8</v>
      </c>
      <c r="Q8" s="266">
        <v>993.6</v>
      </c>
      <c r="R8" s="266">
        <v>1230.8</v>
      </c>
      <c r="S8" s="266">
        <v>943.4</v>
      </c>
      <c r="T8" s="266">
        <v>1213.7</v>
      </c>
      <c r="U8" s="266">
        <v>1217.3</v>
      </c>
      <c r="V8" s="266">
        <v>1205.5999999999999</v>
      </c>
      <c r="W8" s="266">
        <v>924.2</v>
      </c>
      <c r="X8" s="266">
        <v>1205.5999999999999</v>
      </c>
      <c r="Y8" s="264">
        <v>1069.9000000000001</v>
      </c>
      <c r="Z8" s="266">
        <v>1205.5999999999999</v>
      </c>
      <c r="AA8" s="266">
        <v>1061</v>
      </c>
      <c r="AB8" s="264">
        <v>1205.5999999999999</v>
      </c>
      <c r="AC8" s="266">
        <v>874</v>
      </c>
      <c r="AD8" s="264">
        <v>1205.5999999999999</v>
      </c>
      <c r="AE8" s="264">
        <v>1158</v>
      </c>
      <c r="AF8" s="264">
        <v>1205.5999999999999</v>
      </c>
    </row>
    <row r="9" spans="1:33" s="76" customFormat="1" ht="15">
      <c r="A9" s="263">
        <v>4</v>
      </c>
      <c r="B9" s="264" t="s">
        <v>42</v>
      </c>
      <c r="C9" s="265">
        <v>1597.6</v>
      </c>
      <c r="D9" s="265">
        <v>1518.7</v>
      </c>
      <c r="E9" s="265">
        <v>1457.8</v>
      </c>
      <c r="F9" s="265">
        <v>1461.3</v>
      </c>
      <c r="G9" s="265">
        <v>1488</v>
      </c>
      <c r="H9" s="265">
        <v>1494.1</v>
      </c>
      <c r="I9" s="266">
        <v>1585.4</v>
      </c>
      <c r="J9" s="266">
        <v>1494.6</v>
      </c>
      <c r="K9" s="266">
        <v>1587.2</v>
      </c>
      <c r="L9" s="266">
        <v>1494.6</v>
      </c>
      <c r="M9" s="266">
        <v>1953.2</v>
      </c>
      <c r="N9" s="266">
        <v>1494.6</v>
      </c>
      <c r="O9" s="266">
        <v>1580.6</v>
      </c>
      <c r="P9" s="266">
        <v>1494.6</v>
      </c>
      <c r="Q9" s="266">
        <v>1322.5</v>
      </c>
      <c r="R9" s="266">
        <v>1494.6</v>
      </c>
      <c r="S9" s="266">
        <v>1081.4000000000001</v>
      </c>
      <c r="T9" s="266">
        <v>1493.4</v>
      </c>
      <c r="U9" s="266">
        <v>1671.7</v>
      </c>
      <c r="V9" s="266">
        <v>1527.2</v>
      </c>
      <c r="W9" s="266">
        <v>1258.3</v>
      </c>
      <c r="X9" s="266">
        <v>1527.2</v>
      </c>
      <c r="Y9" s="264">
        <v>1804.7</v>
      </c>
      <c r="Z9" s="266">
        <v>1527.2</v>
      </c>
      <c r="AA9" s="266">
        <v>1241.7</v>
      </c>
      <c r="AB9" s="264">
        <v>1527.2</v>
      </c>
      <c r="AC9" s="266">
        <v>1507.7</v>
      </c>
      <c r="AD9" s="264">
        <v>1527.2</v>
      </c>
      <c r="AE9" s="264">
        <v>1427</v>
      </c>
      <c r="AF9" s="264">
        <v>1527.2</v>
      </c>
    </row>
    <row r="10" spans="1:33" s="76" customFormat="1" ht="20.100000000000001" customHeight="1">
      <c r="A10" s="263">
        <v>5</v>
      </c>
      <c r="B10" s="264" t="s">
        <v>44</v>
      </c>
      <c r="C10" s="265">
        <v>1315.5</v>
      </c>
      <c r="D10" s="265">
        <v>1293.3</v>
      </c>
      <c r="E10" s="265">
        <v>1299</v>
      </c>
      <c r="F10" s="265">
        <v>1296.3</v>
      </c>
      <c r="G10" s="265">
        <v>1157.8</v>
      </c>
      <c r="H10" s="265">
        <v>1328.8</v>
      </c>
      <c r="I10" s="266">
        <v>859.4</v>
      </c>
      <c r="J10" s="266">
        <v>1334.7</v>
      </c>
      <c r="K10" s="266">
        <v>1356</v>
      </c>
      <c r="L10" s="266">
        <v>1321.9</v>
      </c>
      <c r="M10" s="266">
        <v>1441.4</v>
      </c>
      <c r="N10" s="266">
        <v>1317.3</v>
      </c>
      <c r="O10" s="266">
        <v>1200.5999999999999</v>
      </c>
      <c r="P10" s="266">
        <v>1317.3</v>
      </c>
      <c r="Q10" s="266">
        <v>1061.0999999999999</v>
      </c>
      <c r="R10" s="266">
        <v>1320.1</v>
      </c>
      <c r="S10" s="266">
        <v>806.1</v>
      </c>
      <c r="T10" s="266">
        <v>1307.4000000000001</v>
      </c>
      <c r="U10" s="266">
        <v>1274.7</v>
      </c>
      <c r="V10" s="266">
        <v>1296.3</v>
      </c>
      <c r="W10" s="266">
        <v>1102</v>
      </c>
      <c r="X10" s="266">
        <v>1296.3</v>
      </c>
      <c r="Y10" s="264">
        <v>1253.5999999999999</v>
      </c>
      <c r="Z10" s="266">
        <v>1296.3</v>
      </c>
      <c r="AA10" s="266">
        <v>1156.5999999999999</v>
      </c>
      <c r="AB10" s="264">
        <v>1296.3</v>
      </c>
      <c r="AC10" s="266">
        <v>1085.5999999999999</v>
      </c>
      <c r="AD10" s="264">
        <v>1296.3</v>
      </c>
      <c r="AE10" s="264">
        <v>1264</v>
      </c>
      <c r="AF10" s="264">
        <v>1296.3</v>
      </c>
    </row>
    <row r="11" spans="1:33" s="76" customFormat="1" ht="30">
      <c r="A11" s="263">
        <v>6</v>
      </c>
      <c r="B11" s="267" t="s">
        <v>40</v>
      </c>
      <c r="C11" s="265">
        <v>1960.8</v>
      </c>
      <c r="D11" s="265">
        <v>2154.1</v>
      </c>
      <c r="E11" s="265">
        <v>2029</v>
      </c>
      <c r="F11" s="265">
        <v>2100.1999999999998</v>
      </c>
      <c r="G11" s="265">
        <v>2075.1</v>
      </c>
      <c r="H11" s="265">
        <v>1969.5</v>
      </c>
      <c r="I11" s="266">
        <v>1612.3</v>
      </c>
      <c r="J11" s="266">
        <v>1920.6</v>
      </c>
      <c r="K11" s="266">
        <v>1561.5</v>
      </c>
      <c r="L11" s="266">
        <v>1920.6</v>
      </c>
      <c r="M11" s="266">
        <v>2185.1999999999998</v>
      </c>
      <c r="N11" s="266">
        <v>1920.6</v>
      </c>
      <c r="O11" s="266">
        <v>1481.7</v>
      </c>
      <c r="P11" s="266">
        <v>1920.6</v>
      </c>
      <c r="Q11" s="266">
        <v>1446.5</v>
      </c>
      <c r="R11" s="266">
        <v>1920</v>
      </c>
      <c r="S11" s="266">
        <v>2023.3</v>
      </c>
      <c r="T11" s="266">
        <v>2142.9</v>
      </c>
      <c r="U11" s="266">
        <v>1655.1</v>
      </c>
      <c r="V11" s="266">
        <v>2278</v>
      </c>
      <c r="W11" s="266">
        <v>1669.2</v>
      </c>
      <c r="X11" s="266">
        <v>2278</v>
      </c>
      <c r="Y11" s="264">
        <v>1557.2</v>
      </c>
      <c r="Z11" s="266">
        <v>2278</v>
      </c>
      <c r="AA11" s="266">
        <v>1599.9</v>
      </c>
      <c r="AB11" s="264">
        <v>2278</v>
      </c>
      <c r="AC11" s="266">
        <v>1947.4</v>
      </c>
      <c r="AD11" s="266">
        <v>2278</v>
      </c>
      <c r="AE11" s="264">
        <v>1956.4</v>
      </c>
      <c r="AF11" s="264">
        <v>2278</v>
      </c>
    </row>
    <row r="12" spans="1:33" s="76" customFormat="1" ht="30">
      <c r="A12" s="263">
        <v>7</v>
      </c>
      <c r="B12" s="267" t="s">
        <v>41</v>
      </c>
      <c r="C12" s="265">
        <v>2820.1</v>
      </c>
      <c r="D12" s="265">
        <v>2683.6</v>
      </c>
      <c r="E12" s="265">
        <v>3288.5</v>
      </c>
      <c r="F12" s="265">
        <v>2808.8</v>
      </c>
      <c r="G12" s="265">
        <v>2768.3</v>
      </c>
      <c r="H12" s="265">
        <v>2644.9</v>
      </c>
      <c r="I12" s="266">
        <v>2670.8</v>
      </c>
      <c r="J12" s="266">
        <v>2617</v>
      </c>
      <c r="K12" s="266">
        <v>2304.5</v>
      </c>
      <c r="L12" s="266">
        <v>2617</v>
      </c>
      <c r="M12" s="266">
        <v>2641.3</v>
      </c>
      <c r="N12" s="266">
        <v>2617</v>
      </c>
      <c r="O12" s="266">
        <v>2618.9</v>
      </c>
      <c r="P12" s="266">
        <v>2617</v>
      </c>
      <c r="Q12" s="266">
        <v>2275.4</v>
      </c>
      <c r="R12" s="266">
        <v>2617</v>
      </c>
      <c r="S12" s="266">
        <v>2844</v>
      </c>
      <c r="T12" s="266">
        <v>2603.8000000000002</v>
      </c>
      <c r="U12" s="266">
        <v>2359.9</v>
      </c>
      <c r="V12" s="266">
        <v>2708.9</v>
      </c>
      <c r="W12" s="266">
        <v>2630.2</v>
      </c>
      <c r="X12" s="266">
        <v>2708.9</v>
      </c>
      <c r="Y12" s="264">
        <v>2406.1</v>
      </c>
      <c r="Z12" s="266">
        <v>2708.9</v>
      </c>
      <c r="AA12" s="266">
        <v>2322.6</v>
      </c>
      <c r="AB12" s="264">
        <v>2708.9</v>
      </c>
      <c r="AC12" s="266">
        <v>2501.6999999999998</v>
      </c>
      <c r="AD12" s="264">
        <v>2708.9</v>
      </c>
      <c r="AE12" s="264">
        <v>2624.8</v>
      </c>
      <c r="AF12" s="264">
        <v>2708.9</v>
      </c>
    </row>
    <row r="13" spans="1:33" s="76" customFormat="1" ht="20.100000000000001" customHeight="1">
      <c r="A13" s="363" t="s">
        <v>608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3"/>
    </row>
    <row r="14" spans="1:33" s="76" customFormat="1" ht="30">
      <c r="A14" s="263">
        <v>1</v>
      </c>
      <c r="B14" s="267" t="s">
        <v>49</v>
      </c>
      <c r="C14" s="265">
        <v>488.7</v>
      </c>
      <c r="D14" s="265">
        <v>618.70000000000005</v>
      </c>
      <c r="E14" s="265">
        <v>720.7</v>
      </c>
      <c r="F14" s="265">
        <v>619.5</v>
      </c>
      <c r="G14" s="265">
        <v>524</v>
      </c>
      <c r="H14" s="265">
        <v>570.9</v>
      </c>
      <c r="I14" s="266">
        <v>587.1</v>
      </c>
      <c r="J14" s="266">
        <v>567.5</v>
      </c>
      <c r="K14" s="266">
        <v>377</v>
      </c>
      <c r="L14" s="266">
        <v>567.5</v>
      </c>
      <c r="M14" s="266">
        <v>479.9</v>
      </c>
      <c r="N14" s="266">
        <v>567.5</v>
      </c>
      <c r="O14" s="266">
        <v>632.9</v>
      </c>
      <c r="P14" s="266">
        <v>567.5</v>
      </c>
      <c r="Q14" s="266">
        <v>350.5</v>
      </c>
      <c r="R14" s="266">
        <v>567.5</v>
      </c>
      <c r="S14" s="266">
        <v>597.70000000000005</v>
      </c>
      <c r="T14" s="266">
        <v>562.6</v>
      </c>
      <c r="U14" s="266">
        <v>433.2</v>
      </c>
      <c r="V14" s="266">
        <v>562.79999999999995</v>
      </c>
      <c r="W14" s="266">
        <v>313.60000000000002</v>
      </c>
      <c r="X14" s="266">
        <v>562.79999999999995</v>
      </c>
      <c r="Y14" s="264">
        <v>461.3</v>
      </c>
      <c r="Z14" s="266">
        <v>562.79999999999995</v>
      </c>
      <c r="AA14" s="266">
        <v>305.60000000000002</v>
      </c>
      <c r="AB14" s="264">
        <v>562.79999999999995</v>
      </c>
      <c r="AC14" s="266">
        <v>437.8</v>
      </c>
      <c r="AD14" s="264">
        <v>562.79999999999995</v>
      </c>
      <c r="AE14" s="264">
        <v>6</v>
      </c>
      <c r="AF14" s="264">
        <v>562.79999999999995</v>
      </c>
    </row>
    <row r="15" spans="1:33" s="76" customFormat="1" ht="23.25" customHeight="1">
      <c r="A15" s="263">
        <v>2</v>
      </c>
      <c r="B15" s="264" t="s">
        <v>51</v>
      </c>
      <c r="C15" s="265">
        <v>1075.5</v>
      </c>
      <c r="D15" s="265">
        <v>1370.7</v>
      </c>
      <c r="E15" s="265">
        <v>1268.9000000000001</v>
      </c>
      <c r="F15" s="265">
        <v>1396.1</v>
      </c>
      <c r="G15" s="265">
        <v>766.4</v>
      </c>
      <c r="H15" s="265">
        <v>1252.3</v>
      </c>
      <c r="I15" s="266">
        <v>996.4</v>
      </c>
      <c r="J15" s="266">
        <v>1323.8</v>
      </c>
      <c r="K15" s="266">
        <v>895.8</v>
      </c>
      <c r="L15" s="266">
        <v>1323.8</v>
      </c>
      <c r="M15" s="266">
        <v>862.6</v>
      </c>
      <c r="N15" s="266">
        <v>1323.8</v>
      </c>
      <c r="O15" s="266">
        <v>1049</v>
      </c>
      <c r="P15" s="266">
        <v>1323.8</v>
      </c>
      <c r="Q15" s="266">
        <v>805.6</v>
      </c>
      <c r="R15" s="266">
        <v>1323.8</v>
      </c>
      <c r="S15" s="266">
        <v>1220.2</v>
      </c>
      <c r="T15" s="266">
        <v>1323.8</v>
      </c>
      <c r="U15" s="266">
        <v>1051.7</v>
      </c>
      <c r="V15" s="266">
        <v>1373.9</v>
      </c>
      <c r="W15" s="266">
        <v>1035.0999999999999</v>
      </c>
      <c r="X15" s="266">
        <v>1373.9</v>
      </c>
      <c r="Y15" s="264">
        <v>1216.9000000000001</v>
      </c>
      <c r="Z15" s="266">
        <v>1373.9</v>
      </c>
      <c r="AA15" s="266">
        <v>1019.9</v>
      </c>
      <c r="AB15" s="264">
        <v>1373.9</v>
      </c>
      <c r="AC15" s="266">
        <v>1223.2</v>
      </c>
      <c r="AD15" s="264">
        <v>1373.9</v>
      </c>
      <c r="AE15" s="264">
        <v>444</v>
      </c>
      <c r="AF15" s="264">
        <v>1373.9</v>
      </c>
    </row>
    <row r="16" spans="1:33" s="76" customFormat="1" ht="15">
      <c r="A16" s="263">
        <v>3</v>
      </c>
      <c r="B16" s="264" t="s">
        <v>52</v>
      </c>
      <c r="C16" s="265">
        <v>750.5</v>
      </c>
      <c r="D16" s="265">
        <v>900.5</v>
      </c>
      <c r="E16" s="265">
        <v>1106.0999999999999</v>
      </c>
      <c r="F16" s="265">
        <v>1030</v>
      </c>
      <c r="G16" s="265">
        <v>919.5</v>
      </c>
      <c r="H16" s="265">
        <v>1124.5</v>
      </c>
      <c r="I16" s="266">
        <v>1309.8</v>
      </c>
      <c r="J16" s="266">
        <v>1246</v>
      </c>
      <c r="K16" s="266">
        <v>1477.3</v>
      </c>
      <c r="L16" s="266">
        <v>1246</v>
      </c>
      <c r="M16" s="266">
        <v>1037.9000000000001</v>
      </c>
      <c r="N16" s="266">
        <v>1232.7</v>
      </c>
      <c r="O16" s="266">
        <v>1087.2</v>
      </c>
      <c r="P16" s="266">
        <v>1246</v>
      </c>
      <c r="Q16" s="266">
        <v>872.7</v>
      </c>
      <c r="R16" s="266">
        <v>1246</v>
      </c>
      <c r="S16" s="266">
        <v>1240.7</v>
      </c>
      <c r="T16" s="266">
        <v>1227.5999999999999</v>
      </c>
      <c r="U16" s="266">
        <v>1122.2</v>
      </c>
      <c r="V16" s="266">
        <v>1205.3</v>
      </c>
      <c r="W16" s="266">
        <v>1116.5</v>
      </c>
      <c r="X16" s="266">
        <v>1205.3</v>
      </c>
      <c r="Y16" s="264">
        <v>1193.8</v>
      </c>
      <c r="Z16" s="266">
        <v>1205.3</v>
      </c>
      <c r="AA16" s="266">
        <v>1278.4000000000001</v>
      </c>
      <c r="AB16" s="264">
        <v>1205.3</v>
      </c>
      <c r="AC16" s="266">
        <v>1572.6</v>
      </c>
      <c r="AD16" s="264">
        <v>1205.3</v>
      </c>
      <c r="AE16" s="264">
        <v>902.8</v>
      </c>
      <c r="AF16" s="264">
        <v>1205.3</v>
      </c>
    </row>
    <row r="17" spans="1:32" s="76" customFormat="1" ht="20.100000000000001" customHeight="1">
      <c r="A17" s="263">
        <v>4</v>
      </c>
      <c r="B17" s="264" t="s">
        <v>50</v>
      </c>
      <c r="C17" s="265">
        <v>446.1</v>
      </c>
      <c r="D17" s="265">
        <v>643.20000000000005</v>
      </c>
      <c r="E17" s="265">
        <v>645</v>
      </c>
      <c r="F17" s="265">
        <v>652.20000000000005</v>
      </c>
      <c r="G17" s="265">
        <v>445.1</v>
      </c>
      <c r="H17" s="265">
        <v>649.1</v>
      </c>
      <c r="I17" s="266">
        <v>603.6</v>
      </c>
      <c r="J17" s="266">
        <v>648.79999999999995</v>
      </c>
      <c r="K17" s="266">
        <v>544.70000000000005</v>
      </c>
      <c r="L17" s="266">
        <v>648.79999999999995</v>
      </c>
      <c r="M17" s="266">
        <v>494.1</v>
      </c>
      <c r="N17" s="266">
        <v>648.79999999999995</v>
      </c>
      <c r="O17" s="266">
        <v>708.9</v>
      </c>
      <c r="P17" s="266">
        <v>648.79999999999995</v>
      </c>
      <c r="Q17" s="266">
        <v>403.9</v>
      </c>
      <c r="R17" s="266">
        <v>648.79999999999995</v>
      </c>
      <c r="S17" s="266">
        <v>502.1</v>
      </c>
      <c r="T17" s="266">
        <v>640.4</v>
      </c>
      <c r="U17" s="266">
        <v>533.5</v>
      </c>
      <c r="V17" s="266">
        <v>635.9</v>
      </c>
      <c r="W17" s="266">
        <v>338.9</v>
      </c>
      <c r="X17" s="266">
        <v>635.9</v>
      </c>
      <c r="Y17" s="264">
        <v>586.6</v>
      </c>
      <c r="Z17" s="266">
        <v>635.9</v>
      </c>
      <c r="AA17" s="266">
        <v>382.7</v>
      </c>
      <c r="AB17" s="264">
        <v>635.9</v>
      </c>
      <c r="AC17" s="266">
        <v>512.6</v>
      </c>
      <c r="AD17" s="264">
        <v>635.9</v>
      </c>
      <c r="AE17" s="264">
        <v>398.7</v>
      </c>
      <c r="AF17" s="264">
        <v>635.9</v>
      </c>
    </row>
    <row r="18" spans="1:32" s="76" customFormat="1" ht="20.100000000000001" customHeight="1">
      <c r="A18" s="263">
        <v>5</v>
      </c>
      <c r="B18" s="264" t="s">
        <v>46</v>
      </c>
      <c r="C18" s="265">
        <v>795.8</v>
      </c>
      <c r="D18" s="265">
        <v>1013.3</v>
      </c>
      <c r="E18" s="265">
        <v>1177.0999999999999</v>
      </c>
      <c r="F18" s="265">
        <v>1020.9</v>
      </c>
      <c r="G18" s="265">
        <v>849.3</v>
      </c>
      <c r="H18" s="265">
        <v>1038.3</v>
      </c>
      <c r="I18" s="266">
        <v>828.3</v>
      </c>
      <c r="J18" s="266">
        <v>1041.9000000000001</v>
      </c>
      <c r="K18" s="266">
        <v>771.4</v>
      </c>
      <c r="L18" s="266">
        <v>1041.9000000000001</v>
      </c>
      <c r="M18" s="266">
        <v>863.3</v>
      </c>
      <c r="N18" s="266">
        <v>1041.9000000000001</v>
      </c>
      <c r="O18" s="266">
        <v>1121.9000000000001</v>
      </c>
      <c r="P18" s="266">
        <v>1041.9000000000001</v>
      </c>
      <c r="Q18" s="266">
        <v>711.1</v>
      </c>
      <c r="R18" s="266">
        <v>1041.9000000000001</v>
      </c>
      <c r="S18" s="266">
        <v>758.5</v>
      </c>
      <c r="T18" s="266">
        <v>1035.9000000000001</v>
      </c>
      <c r="U18" s="266">
        <v>874.7</v>
      </c>
      <c r="V18" s="266">
        <v>1018.6</v>
      </c>
      <c r="W18" s="266">
        <v>853.6</v>
      </c>
      <c r="X18" s="266">
        <v>1018.6</v>
      </c>
      <c r="Y18" s="264">
        <v>1042.0999999999999</v>
      </c>
      <c r="Z18" s="266">
        <v>1018.6</v>
      </c>
      <c r="AA18" s="266">
        <v>701.4</v>
      </c>
      <c r="AB18" s="264">
        <v>1018.6</v>
      </c>
      <c r="AC18" s="266">
        <v>603.6</v>
      </c>
      <c r="AD18" s="264">
        <v>1018.6</v>
      </c>
      <c r="AE18" s="264">
        <v>871.7</v>
      </c>
      <c r="AF18" s="264">
        <v>1018.6</v>
      </c>
    </row>
    <row r="19" spans="1:32" s="76" customFormat="1" ht="20.100000000000001" customHeight="1">
      <c r="A19" s="263">
        <v>6</v>
      </c>
      <c r="B19" s="264" t="s">
        <v>47</v>
      </c>
      <c r="C19" s="265">
        <v>729</v>
      </c>
      <c r="D19" s="265">
        <v>880.5</v>
      </c>
      <c r="E19" s="265">
        <v>1129.5</v>
      </c>
      <c r="F19" s="265">
        <v>873.3</v>
      </c>
      <c r="G19" s="265">
        <v>647.20000000000005</v>
      </c>
      <c r="H19" s="265">
        <v>887.1</v>
      </c>
      <c r="I19" s="266">
        <v>752.6</v>
      </c>
      <c r="J19" s="266">
        <v>888.8</v>
      </c>
      <c r="K19" s="266">
        <v>510.6</v>
      </c>
      <c r="L19" s="266">
        <v>888.8</v>
      </c>
      <c r="M19" s="266">
        <v>586.1</v>
      </c>
      <c r="N19" s="266">
        <v>888.8</v>
      </c>
      <c r="O19" s="266">
        <v>840.5</v>
      </c>
      <c r="P19" s="266">
        <v>888.8</v>
      </c>
      <c r="Q19" s="266">
        <v>552.5</v>
      </c>
      <c r="R19" s="266">
        <v>888.8</v>
      </c>
      <c r="S19" s="266">
        <v>818.9</v>
      </c>
      <c r="T19" s="266">
        <v>885</v>
      </c>
      <c r="U19" s="266">
        <v>775.9</v>
      </c>
      <c r="V19" s="266">
        <v>886.2</v>
      </c>
      <c r="W19" s="266">
        <v>582.79999999999995</v>
      </c>
      <c r="X19" s="266">
        <v>886.2</v>
      </c>
      <c r="Y19" s="264">
        <v>925.9</v>
      </c>
      <c r="Z19" s="266">
        <v>886.2</v>
      </c>
      <c r="AA19" s="266">
        <v>487</v>
      </c>
      <c r="AB19" s="264">
        <v>886.2</v>
      </c>
      <c r="AC19" s="266">
        <v>586.4</v>
      </c>
      <c r="AD19" s="264">
        <v>886.2</v>
      </c>
      <c r="AE19" s="264">
        <v>692.8</v>
      </c>
      <c r="AF19" s="264">
        <v>886.2</v>
      </c>
    </row>
    <row r="20" spans="1:32" s="76" customFormat="1" ht="19.5" customHeight="1">
      <c r="A20" s="263">
        <v>7</v>
      </c>
      <c r="B20" s="264" t="s">
        <v>48</v>
      </c>
      <c r="C20" s="265">
        <v>2188.5</v>
      </c>
      <c r="D20" s="265">
        <v>1556</v>
      </c>
      <c r="E20" s="265">
        <v>1903.7</v>
      </c>
      <c r="F20" s="265">
        <v>1586.2</v>
      </c>
      <c r="G20" s="265">
        <v>1605.7</v>
      </c>
      <c r="H20" s="265">
        <v>1553.8</v>
      </c>
      <c r="I20" s="266">
        <v>1492.6</v>
      </c>
      <c r="J20" s="266">
        <v>1582.6</v>
      </c>
      <c r="K20" s="266">
        <v>1264.8</v>
      </c>
      <c r="L20" s="266">
        <v>1582.6</v>
      </c>
      <c r="M20" s="266">
        <v>1894.2</v>
      </c>
      <c r="N20" s="266">
        <v>1582.6</v>
      </c>
      <c r="O20" s="266">
        <v>1298.5999999999999</v>
      </c>
      <c r="P20" s="266">
        <v>1582.6</v>
      </c>
      <c r="Q20" s="266">
        <v>1076</v>
      </c>
      <c r="R20" s="266">
        <v>1582.6</v>
      </c>
      <c r="S20" s="266">
        <v>1863.9</v>
      </c>
      <c r="T20" s="266">
        <v>1562.8</v>
      </c>
      <c r="U20" s="266">
        <v>1708.3</v>
      </c>
      <c r="V20" s="266">
        <v>1580.9</v>
      </c>
      <c r="W20" s="266">
        <v>1309.7</v>
      </c>
      <c r="X20" s="266">
        <v>1580.9</v>
      </c>
      <c r="Y20" s="264">
        <v>1735.4</v>
      </c>
      <c r="Z20" s="266">
        <v>1580.9</v>
      </c>
      <c r="AA20" s="266">
        <v>1287.4000000000001</v>
      </c>
      <c r="AB20" s="264">
        <v>1580.9</v>
      </c>
      <c r="AC20" s="266">
        <v>1247.5999999999999</v>
      </c>
      <c r="AD20" s="264">
        <v>1580.9</v>
      </c>
      <c r="AE20" s="264">
        <v>1308</v>
      </c>
      <c r="AF20" s="264">
        <v>1580.9</v>
      </c>
    </row>
    <row r="21" spans="1:32" s="76" customFormat="1" ht="20.100000000000001" customHeight="1">
      <c r="A21" s="263">
        <v>8</v>
      </c>
      <c r="B21" s="264" t="s">
        <v>54</v>
      </c>
      <c r="C21" s="265">
        <v>307.10000000000002</v>
      </c>
      <c r="D21" s="265">
        <v>703.2</v>
      </c>
      <c r="E21" s="265">
        <v>629.6</v>
      </c>
      <c r="F21" s="265">
        <v>685.4</v>
      </c>
      <c r="G21" s="265">
        <v>627.5</v>
      </c>
      <c r="H21" s="265">
        <v>677.7</v>
      </c>
      <c r="I21" s="266">
        <v>617.4</v>
      </c>
      <c r="J21" s="266">
        <v>678.2</v>
      </c>
      <c r="K21" s="266">
        <v>711.7</v>
      </c>
      <c r="L21" s="266">
        <v>678.2</v>
      </c>
      <c r="M21" s="266">
        <v>553.6</v>
      </c>
      <c r="N21" s="266">
        <v>678.2</v>
      </c>
      <c r="O21" s="266">
        <v>627.1</v>
      </c>
      <c r="P21" s="266">
        <v>678.2</v>
      </c>
      <c r="Q21" s="266">
        <v>460.6</v>
      </c>
      <c r="R21" s="266">
        <v>678.2</v>
      </c>
      <c r="S21" s="266">
        <v>741.5</v>
      </c>
      <c r="T21" s="266">
        <v>684.7</v>
      </c>
      <c r="U21" s="266">
        <v>849.1</v>
      </c>
      <c r="V21" s="266">
        <v>671.3</v>
      </c>
      <c r="W21" s="266">
        <v>695.8</v>
      </c>
      <c r="X21" s="266">
        <v>671.3</v>
      </c>
      <c r="Y21" s="264">
        <v>834.9</v>
      </c>
      <c r="Z21" s="266">
        <v>671.3</v>
      </c>
      <c r="AA21" s="266">
        <v>683</v>
      </c>
      <c r="AB21" s="264">
        <v>671.3</v>
      </c>
      <c r="AC21" s="266">
        <v>650.6</v>
      </c>
      <c r="AD21" s="264">
        <v>671.3</v>
      </c>
      <c r="AE21" s="264">
        <v>860.6</v>
      </c>
      <c r="AF21" s="264">
        <v>671.3</v>
      </c>
    </row>
    <row r="22" spans="1:32" s="76" customFormat="1" ht="20.100000000000001" customHeight="1">
      <c r="A22" s="263">
        <v>9</v>
      </c>
      <c r="B22" s="264" t="s">
        <v>53</v>
      </c>
      <c r="C22" s="265">
        <v>118.9</v>
      </c>
      <c r="D22" s="265">
        <v>330.7</v>
      </c>
      <c r="E22" s="265">
        <v>386.7</v>
      </c>
      <c r="F22" s="265">
        <v>325.7</v>
      </c>
      <c r="G22" s="265">
        <v>190.4</v>
      </c>
      <c r="H22" s="265">
        <v>298.89999999999998</v>
      </c>
      <c r="I22" s="266">
        <v>260.39999999999998</v>
      </c>
      <c r="J22" s="266">
        <v>297</v>
      </c>
      <c r="K22" s="266">
        <v>362.4</v>
      </c>
      <c r="L22" s="266">
        <v>297</v>
      </c>
      <c r="M22" s="266">
        <v>282.2</v>
      </c>
      <c r="N22" s="266">
        <v>297</v>
      </c>
      <c r="O22" s="266">
        <v>309.60000000000002</v>
      </c>
      <c r="P22" s="266">
        <v>297</v>
      </c>
      <c r="Q22" s="266">
        <v>166.6</v>
      </c>
      <c r="R22" s="266">
        <v>297</v>
      </c>
      <c r="S22" s="266">
        <v>473.2</v>
      </c>
      <c r="T22" s="266">
        <v>295.7</v>
      </c>
      <c r="U22" s="266">
        <v>426.6</v>
      </c>
      <c r="V22" s="266">
        <v>299.2</v>
      </c>
      <c r="W22" s="266">
        <v>318.3</v>
      </c>
      <c r="X22" s="266">
        <v>299.3</v>
      </c>
      <c r="Y22" s="264">
        <v>389.4</v>
      </c>
      <c r="Z22" s="266">
        <v>299.3</v>
      </c>
      <c r="AA22" s="266">
        <v>302.39999999999998</v>
      </c>
      <c r="AB22" s="264">
        <v>299.2</v>
      </c>
      <c r="AC22" s="266">
        <v>458.6</v>
      </c>
      <c r="AD22" s="264">
        <v>299.2</v>
      </c>
      <c r="AE22" s="264">
        <v>247</v>
      </c>
      <c r="AF22" s="264">
        <v>299.2</v>
      </c>
    </row>
    <row r="23" spans="1:32" s="76" customFormat="1" ht="20.100000000000001" customHeight="1">
      <c r="A23" s="268" t="s">
        <v>609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</row>
    <row r="24" spans="1:32" s="76" customFormat="1" ht="20.100000000000001" customHeight="1">
      <c r="A24" s="263">
        <v>1</v>
      </c>
      <c r="B24" s="264" t="s">
        <v>43</v>
      </c>
      <c r="C24" s="265">
        <v>1166.5</v>
      </c>
      <c r="D24" s="265">
        <v>1415.8</v>
      </c>
      <c r="E24" s="265">
        <v>1750.6</v>
      </c>
      <c r="F24" s="265">
        <v>1450.3</v>
      </c>
      <c r="G24" s="265">
        <v>1337.7</v>
      </c>
      <c r="H24" s="265">
        <v>1459.1</v>
      </c>
      <c r="I24" s="266">
        <v>1549.7</v>
      </c>
      <c r="J24" s="266">
        <v>1464.2</v>
      </c>
      <c r="K24" s="266">
        <v>1810</v>
      </c>
      <c r="L24" s="266">
        <v>1472.5</v>
      </c>
      <c r="M24" s="266">
        <v>1664.9</v>
      </c>
      <c r="N24" s="266">
        <v>1472.5</v>
      </c>
      <c r="O24" s="266">
        <v>1600.4</v>
      </c>
      <c r="P24" s="266">
        <v>1472.5</v>
      </c>
      <c r="Q24" s="266">
        <v>1397.7</v>
      </c>
      <c r="R24" s="266">
        <v>1472.5</v>
      </c>
      <c r="S24" s="266">
        <v>1332.3</v>
      </c>
      <c r="T24" s="266">
        <v>1478.6</v>
      </c>
      <c r="U24" s="266">
        <v>1300.4000000000001</v>
      </c>
      <c r="V24" s="266">
        <v>1460.5</v>
      </c>
      <c r="W24" s="266">
        <v>1430.2</v>
      </c>
      <c r="X24" s="266">
        <v>1460.5</v>
      </c>
      <c r="Y24" s="264">
        <v>1632.4</v>
      </c>
      <c r="Z24" s="266">
        <v>1460.5</v>
      </c>
      <c r="AA24" s="266">
        <v>1536.9</v>
      </c>
      <c r="AB24" s="264">
        <v>1460.5</v>
      </c>
      <c r="AC24" s="266">
        <v>1210.0999999999999</v>
      </c>
      <c r="AD24" s="264">
        <v>1460.5</v>
      </c>
      <c r="AE24" s="264">
        <v>1253.5</v>
      </c>
      <c r="AF24" s="264">
        <v>1460.5</v>
      </c>
    </row>
    <row r="25" spans="1:32" s="76" customFormat="1" ht="20.100000000000001" customHeight="1">
      <c r="A25" s="263">
        <v>2</v>
      </c>
      <c r="B25" s="264" t="s">
        <v>55</v>
      </c>
      <c r="C25" s="265">
        <v>807.8</v>
      </c>
      <c r="D25" s="265">
        <v>991.2</v>
      </c>
      <c r="E25" s="265">
        <v>1011</v>
      </c>
      <c r="F25" s="265">
        <v>991</v>
      </c>
      <c r="G25" s="265">
        <v>839.6</v>
      </c>
      <c r="H25" s="265">
        <v>987.8</v>
      </c>
      <c r="I25" s="266">
        <v>784.5</v>
      </c>
      <c r="J25" s="266">
        <v>987.9</v>
      </c>
      <c r="K25" s="266">
        <v>1140.5</v>
      </c>
      <c r="L25" s="266">
        <v>987.9</v>
      </c>
      <c r="M25" s="266">
        <v>887.7</v>
      </c>
      <c r="N25" s="266">
        <v>987.9</v>
      </c>
      <c r="O25" s="266">
        <v>747.8</v>
      </c>
      <c r="P25" s="266">
        <v>987.9</v>
      </c>
      <c r="Q25" s="266">
        <v>797.2</v>
      </c>
      <c r="R25" s="266">
        <v>987.9</v>
      </c>
      <c r="S25" s="266">
        <v>818.2</v>
      </c>
      <c r="T25" s="266">
        <v>987.8</v>
      </c>
      <c r="U25" s="266">
        <v>1062.2</v>
      </c>
      <c r="V25" s="266">
        <v>956.3</v>
      </c>
      <c r="W25" s="266">
        <v>1012.3</v>
      </c>
      <c r="X25" s="266">
        <v>956.3</v>
      </c>
      <c r="Y25" s="264">
        <v>1396.3</v>
      </c>
      <c r="Z25" s="266">
        <v>956.3</v>
      </c>
      <c r="AA25" s="266">
        <v>864.9</v>
      </c>
      <c r="AB25" s="264">
        <v>956.3</v>
      </c>
      <c r="AC25" s="266">
        <v>1045.4000000000001</v>
      </c>
      <c r="AD25" s="264">
        <v>956.3</v>
      </c>
      <c r="AE25" s="264">
        <v>1098</v>
      </c>
      <c r="AF25" s="264">
        <v>956.3</v>
      </c>
    </row>
    <row r="26" spans="1:32" s="76" customFormat="1" ht="20.100000000000001" customHeight="1">
      <c r="A26" s="263">
        <v>3</v>
      </c>
      <c r="B26" s="264" t="s">
        <v>56</v>
      </c>
      <c r="C26" s="265">
        <v>1075.7</v>
      </c>
      <c r="D26" s="265">
        <v>1254</v>
      </c>
      <c r="E26" s="265">
        <v>1532.5</v>
      </c>
      <c r="F26" s="265">
        <v>1252.3</v>
      </c>
      <c r="G26" s="265">
        <v>946.8</v>
      </c>
      <c r="H26" s="265">
        <v>1227.0999999999999</v>
      </c>
      <c r="I26" s="266">
        <v>1408.6</v>
      </c>
      <c r="J26" s="266">
        <v>1229.3</v>
      </c>
      <c r="K26" s="266">
        <v>1007.7</v>
      </c>
      <c r="L26" s="266">
        <v>1229.3</v>
      </c>
      <c r="M26" s="266">
        <v>864.1</v>
      </c>
      <c r="N26" s="266">
        <v>1229.3</v>
      </c>
      <c r="O26" s="266">
        <v>989.7</v>
      </c>
      <c r="P26" s="266">
        <v>1229.3</v>
      </c>
      <c r="Q26" s="266">
        <v>910.5</v>
      </c>
      <c r="R26" s="266">
        <v>1229.3</v>
      </c>
      <c r="S26" s="266">
        <v>966.6</v>
      </c>
      <c r="T26" s="266">
        <v>1219.3</v>
      </c>
      <c r="U26" s="266">
        <v>1220.7</v>
      </c>
      <c r="V26" s="266">
        <v>1169.4000000000001</v>
      </c>
      <c r="W26" s="266">
        <v>1097</v>
      </c>
      <c r="X26" s="266">
        <v>1169.4000000000001</v>
      </c>
      <c r="Y26" s="264">
        <v>1521.9</v>
      </c>
      <c r="Z26" s="266">
        <v>1169.4000000000001</v>
      </c>
      <c r="AA26" s="266">
        <v>924.1</v>
      </c>
      <c r="AB26" s="264">
        <v>1169.4000000000001</v>
      </c>
      <c r="AC26" s="266">
        <v>943.5</v>
      </c>
      <c r="AD26" s="264">
        <v>1169.4000000000001</v>
      </c>
      <c r="AE26" s="264">
        <v>1340</v>
      </c>
      <c r="AF26" s="264">
        <v>1169.4000000000001</v>
      </c>
    </row>
    <row r="27" spans="1:32" s="76" customFormat="1" ht="20.100000000000001" customHeight="1">
      <c r="A27" s="263">
        <v>4</v>
      </c>
      <c r="B27" s="264" t="s">
        <v>57</v>
      </c>
      <c r="C27" s="265">
        <v>705.4</v>
      </c>
      <c r="D27" s="265">
        <v>1002.6</v>
      </c>
      <c r="E27" s="265">
        <v>1259.5</v>
      </c>
      <c r="F27" s="265">
        <v>1084</v>
      </c>
      <c r="G27" s="265">
        <v>1004.2</v>
      </c>
      <c r="H27" s="265">
        <v>977.8</v>
      </c>
      <c r="I27" s="266">
        <v>1385.4</v>
      </c>
      <c r="J27" s="266">
        <v>979</v>
      </c>
      <c r="K27" s="266">
        <v>1458.1</v>
      </c>
      <c r="L27" s="266">
        <v>979.1</v>
      </c>
      <c r="M27" s="266">
        <v>1159</v>
      </c>
      <c r="N27" s="266">
        <v>979</v>
      </c>
      <c r="O27" s="266">
        <v>932.4</v>
      </c>
      <c r="P27" s="266">
        <v>979</v>
      </c>
      <c r="Q27" s="266">
        <v>649.6</v>
      </c>
      <c r="R27" s="266">
        <v>979.1</v>
      </c>
      <c r="S27" s="266">
        <v>1059.7</v>
      </c>
      <c r="T27" s="266">
        <v>954.1</v>
      </c>
      <c r="U27" s="266">
        <v>903.9</v>
      </c>
      <c r="V27" s="266">
        <v>943.4</v>
      </c>
      <c r="W27" s="266">
        <v>652</v>
      </c>
      <c r="X27" s="266">
        <v>943.4</v>
      </c>
      <c r="Y27" s="264">
        <v>1250.5</v>
      </c>
      <c r="Z27" s="266">
        <v>943.4</v>
      </c>
      <c r="AA27" s="266">
        <v>792.2</v>
      </c>
      <c r="AB27" s="264">
        <v>943.4</v>
      </c>
      <c r="AC27" s="266">
        <v>677.6</v>
      </c>
      <c r="AD27" s="264">
        <v>943.4</v>
      </c>
      <c r="AE27" s="264">
        <v>764.9</v>
      </c>
      <c r="AF27" s="264">
        <v>956.9</v>
      </c>
    </row>
    <row r="28" spans="1:32" s="76" customFormat="1" ht="20.100000000000001" customHeight="1">
      <c r="A28" s="263">
        <v>5</v>
      </c>
      <c r="B28" s="264" t="s">
        <v>58</v>
      </c>
      <c r="C28" s="265">
        <v>402.7</v>
      </c>
      <c r="D28" s="265">
        <v>570.70000000000005</v>
      </c>
      <c r="E28" s="265">
        <v>733.1</v>
      </c>
      <c r="F28" s="265">
        <v>587.79999999999995</v>
      </c>
      <c r="G28" s="265">
        <v>498.5</v>
      </c>
      <c r="H28" s="265">
        <v>517.4</v>
      </c>
      <c r="I28" s="266">
        <v>638.6</v>
      </c>
      <c r="J28" s="266">
        <v>518.29999999999995</v>
      </c>
      <c r="K28" s="266">
        <v>702.9</v>
      </c>
      <c r="L28" s="266">
        <v>518.29999999999995</v>
      </c>
      <c r="M28" s="266">
        <v>892.1</v>
      </c>
      <c r="N28" s="266">
        <v>518.29999999999995</v>
      </c>
      <c r="O28" s="266">
        <v>572.29999999999995</v>
      </c>
      <c r="P28" s="266">
        <v>518.29999999999995</v>
      </c>
      <c r="Q28" s="266">
        <v>616.9</v>
      </c>
      <c r="R28" s="266">
        <v>518.29999999999995</v>
      </c>
      <c r="S28" s="266">
        <v>1073.9000000000001</v>
      </c>
      <c r="T28" s="266">
        <v>519.20000000000005</v>
      </c>
      <c r="U28" s="266">
        <v>725.1</v>
      </c>
      <c r="V28" s="266">
        <v>507</v>
      </c>
      <c r="W28" s="266">
        <v>315.2</v>
      </c>
      <c r="X28" s="266">
        <v>507</v>
      </c>
      <c r="Y28" s="266">
        <v>823.9</v>
      </c>
      <c r="Z28" s="266">
        <v>507</v>
      </c>
      <c r="AA28" s="266">
        <v>467.8</v>
      </c>
      <c r="AB28" s="266">
        <v>507</v>
      </c>
      <c r="AC28" s="266">
        <v>516.1</v>
      </c>
      <c r="AD28" s="266">
        <v>507</v>
      </c>
      <c r="AE28" s="266">
        <v>482.9</v>
      </c>
      <c r="AF28" s="266">
        <v>511.3</v>
      </c>
    </row>
    <row r="29" spans="1:32" s="76" customFormat="1" ht="20.100000000000001" hidden="1" customHeight="1">
      <c r="A29" s="263"/>
      <c r="B29" s="264"/>
      <c r="C29" s="265"/>
      <c r="D29" s="265"/>
      <c r="E29" s="265"/>
      <c r="F29" s="265"/>
      <c r="G29" s="265"/>
      <c r="H29" s="265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 t="s">
        <v>59</v>
      </c>
      <c r="AE29" s="266"/>
      <c r="AF29" s="266"/>
    </row>
    <row r="30" spans="1:32" s="85" customFormat="1" ht="12.75" hidden="1" customHeight="1">
      <c r="A30" s="364" t="s">
        <v>26</v>
      </c>
      <c r="B30" s="364" t="s">
        <v>36</v>
      </c>
      <c r="C30" s="359">
        <v>2002</v>
      </c>
      <c r="D30" s="359"/>
      <c r="E30" s="359">
        <v>2003</v>
      </c>
      <c r="F30" s="359"/>
      <c r="G30" s="359">
        <v>2004</v>
      </c>
      <c r="H30" s="359"/>
      <c r="I30" s="359">
        <v>2005</v>
      </c>
      <c r="J30" s="359"/>
      <c r="K30" s="359">
        <v>2006</v>
      </c>
      <c r="L30" s="359"/>
      <c r="M30" s="359">
        <v>2007</v>
      </c>
      <c r="N30" s="359"/>
      <c r="O30" s="359">
        <v>2008</v>
      </c>
      <c r="P30" s="359"/>
      <c r="Q30" s="359">
        <v>2009</v>
      </c>
      <c r="R30" s="359"/>
      <c r="S30" s="359">
        <v>2010</v>
      </c>
      <c r="T30" s="359"/>
      <c r="U30" s="359">
        <v>2011</v>
      </c>
      <c r="V30" s="359"/>
      <c r="W30" s="266">
        <v>2012</v>
      </c>
      <c r="X30" s="266"/>
      <c r="Y30" s="266">
        <v>2013</v>
      </c>
      <c r="Z30" s="266"/>
      <c r="AA30" s="266">
        <v>2014</v>
      </c>
      <c r="AB30" s="266"/>
      <c r="AC30" s="266">
        <v>2015</v>
      </c>
      <c r="AD30" s="266"/>
      <c r="AE30" s="266">
        <v>2016</v>
      </c>
      <c r="AF30" s="266"/>
    </row>
    <row r="31" spans="1:32" s="85" customFormat="1" ht="12.75" hidden="1" customHeight="1">
      <c r="A31" s="364"/>
      <c r="B31" s="364"/>
      <c r="C31" s="270" t="s">
        <v>23</v>
      </c>
      <c r="D31" s="270" t="s">
        <v>24</v>
      </c>
      <c r="E31" s="270" t="s">
        <v>23</v>
      </c>
      <c r="F31" s="270" t="s">
        <v>24</v>
      </c>
      <c r="G31" s="270" t="s">
        <v>23</v>
      </c>
      <c r="H31" s="270" t="s">
        <v>24</v>
      </c>
      <c r="I31" s="270" t="s">
        <v>23</v>
      </c>
      <c r="J31" s="270" t="s">
        <v>24</v>
      </c>
      <c r="K31" s="270" t="s">
        <v>23</v>
      </c>
      <c r="L31" s="270" t="s">
        <v>24</v>
      </c>
      <c r="M31" s="270" t="s">
        <v>23</v>
      </c>
      <c r="N31" s="270" t="s">
        <v>24</v>
      </c>
      <c r="O31" s="270" t="s">
        <v>23</v>
      </c>
      <c r="P31" s="270" t="s">
        <v>24</v>
      </c>
      <c r="Q31" s="270" t="s">
        <v>23</v>
      </c>
      <c r="R31" s="270" t="s">
        <v>24</v>
      </c>
      <c r="S31" s="270" t="s">
        <v>23</v>
      </c>
      <c r="T31" s="270" t="s">
        <v>24</v>
      </c>
      <c r="U31" s="270" t="s">
        <v>23</v>
      </c>
      <c r="V31" s="270" t="s">
        <v>24</v>
      </c>
      <c r="W31" s="266" t="s">
        <v>23</v>
      </c>
      <c r="X31" s="266" t="s">
        <v>24</v>
      </c>
      <c r="Y31" s="266" t="s">
        <v>23</v>
      </c>
      <c r="Z31" s="266" t="s">
        <v>24</v>
      </c>
      <c r="AA31" s="266" t="s">
        <v>23</v>
      </c>
      <c r="AB31" s="266" t="s">
        <v>24</v>
      </c>
      <c r="AC31" s="266" t="s">
        <v>23</v>
      </c>
      <c r="AD31" s="266" t="s">
        <v>24</v>
      </c>
      <c r="AE31" s="266" t="s">
        <v>23</v>
      </c>
      <c r="AF31" s="266" t="s">
        <v>24</v>
      </c>
    </row>
    <row r="32" spans="1:32" s="85" customFormat="1" ht="12.75" hidden="1" customHeight="1">
      <c r="A32" s="271">
        <v>1</v>
      </c>
      <c r="B32" s="271">
        <v>2</v>
      </c>
      <c r="C32" s="271">
        <v>3</v>
      </c>
      <c r="D32" s="271">
        <v>4</v>
      </c>
      <c r="E32" s="271">
        <v>5</v>
      </c>
      <c r="F32" s="271">
        <v>6</v>
      </c>
      <c r="G32" s="271">
        <v>7</v>
      </c>
      <c r="H32" s="271">
        <v>8</v>
      </c>
      <c r="I32" s="271">
        <v>9</v>
      </c>
      <c r="J32" s="271">
        <v>10</v>
      </c>
      <c r="K32" s="271">
        <v>9</v>
      </c>
      <c r="L32" s="271">
        <v>10</v>
      </c>
      <c r="M32" s="271">
        <v>13</v>
      </c>
      <c r="N32" s="271">
        <v>14</v>
      </c>
      <c r="O32" s="271">
        <v>11</v>
      </c>
      <c r="P32" s="271">
        <v>12</v>
      </c>
      <c r="Q32" s="271">
        <v>13</v>
      </c>
      <c r="R32" s="271">
        <v>14</v>
      </c>
      <c r="S32" s="271">
        <v>3</v>
      </c>
      <c r="T32" s="271">
        <v>4</v>
      </c>
      <c r="U32" s="271">
        <v>5</v>
      </c>
      <c r="V32" s="271">
        <v>6</v>
      </c>
      <c r="W32" s="266">
        <v>7</v>
      </c>
      <c r="X32" s="266">
        <v>8</v>
      </c>
      <c r="Y32" s="266">
        <v>9</v>
      </c>
      <c r="Z32" s="266">
        <v>10</v>
      </c>
      <c r="AA32" s="266">
        <v>11</v>
      </c>
      <c r="AB32" s="266">
        <v>12</v>
      </c>
      <c r="AC32" s="266">
        <v>13</v>
      </c>
      <c r="AD32" s="266">
        <v>14</v>
      </c>
      <c r="AE32" s="266">
        <v>15</v>
      </c>
      <c r="AF32" s="266">
        <v>16</v>
      </c>
    </row>
    <row r="33" spans="1:32" s="76" customFormat="1" ht="20.100000000000001" customHeight="1">
      <c r="A33" s="263">
        <v>6</v>
      </c>
      <c r="B33" s="264" t="s">
        <v>60</v>
      </c>
      <c r="C33" s="265">
        <v>2324.1999999999998</v>
      </c>
      <c r="D33" s="265">
        <v>2964.4</v>
      </c>
      <c r="E33" s="265">
        <v>2828.5</v>
      </c>
      <c r="F33" s="265">
        <v>2985.5</v>
      </c>
      <c r="G33" s="265">
        <v>2911.6</v>
      </c>
      <c r="H33" s="265">
        <v>2981.7</v>
      </c>
      <c r="I33" s="266">
        <v>3557.6</v>
      </c>
      <c r="J33" s="266">
        <v>298.5</v>
      </c>
      <c r="K33" s="266">
        <v>3379</v>
      </c>
      <c r="L33" s="266">
        <v>2978.5</v>
      </c>
      <c r="M33" s="266">
        <v>3401</v>
      </c>
      <c r="N33" s="266">
        <v>2978.5</v>
      </c>
      <c r="O33" s="266">
        <v>3051.5</v>
      </c>
      <c r="P33" s="266">
        <v>2778.5</v>
      </c>
      <c r="Q33" s="266">
        <v>2738.2</v>
      </c>
      <c r="R33" s="266">
        <v>2978.5</v>
      </c>
      <c r="S33" s="266">
        <v>3749</v>
      </c>
      <c r="T33" s="266">
        <v>2975.4</v>
      </c>
      <c r="U33" s="266">
        <v>3842.6</v>
      </c>
      <c r="V33" s="266">
        <v>3100.2</v>
      </c>
      <c r="W33" s="266">
        <v>2993.9</v>
      </c>
      <c r="X33" s="266">
        <v>3100.5</v>
      </c>
      <c r="Y33" s="266">
        <v>3684.9</v>
      </c>
      <c r="Z33" s="266">
        <v>3100.5</v>
      </c>
      <c r="AA33" s="266">
        <v>2913.2</v>
      </c>
      <c r="AB33" s="266">
        <v>3100.2</v>
      </c>
      <c r="AC33" s="266">
        <v>2191.5</v>
      </c>
      <c r="AD33" s="266">
        <v>3100.2</v>
      </c>
      <c r="AE33" s="266">
        <v>3663.9</v>
      </c>
      <c r="AF33" s="266">
        <v>3101.1</v>
      </c>
    </row>
    <row r="34" spans="1:32" s="76" customFormat="1" ht="20.100000000000001" customHeight="1">
      <c r="A34" s="263">
        <v>7</v>
      </c>
      <c r="B34" s="264" t="s">
        <v>61</v>
      </c>
      <c r="C34" s="265">
        <v>711.6</v>
      </c>
      <c r="D34" s="265">
        <v>926.3</v>
      </c>
      <c r="E34" s="265">
        <v>740.3</v>
      </c>
      <c r="F34" s="265">
        <v>902.6</v>
      </c>
      <c r="G34" s="265">
        <v>883.3</v>
      </c>
      <c r="H34" s="265">
        <v>852.7</v>
      </c>
      <c r="I34" s="266">
        <v>1101.7</v>
      </c>
      <c r="J34" s="266">
        <v>850.4</v>
      </c>
      <c r="K34" s="266">
        <v>1180.5</v>
      </c>
      <c r="L34" s="266">
        <v>850.4</v>
      </c>
      <c r="M34" s="266">
        <v>921.4</v>
      </c>
      <c r="N34" s="266">
        <v>850.4</v>
      </c>
      <c r="O34" s="266">
        <v>858.9</v>
      </c>
      <c r="P34" s="266">
        <v>850.4</v>
      </c>
      <c r="Q34" s="266">
        <v>918.1</v>
      </c>
      <c r="R34" s="266">
        <v>850.4</v>
      </c>
      <c r="S34" s="266">
        <v>1006.1</v>
      </c>
      <c r="T34" s="266">
        <v>849.7</v>
      </c>
      <c r="U34" s="266">
        <v>842.9</v>
      </c>
      <c r="V34" s="266">
        <v>876.8</v>
      </c>
      <c r="W34" s="266">
        <v>664.2</v>
      </c>
      <c r="X34" s="266">
        <v>876.8</v>
      </c>
      <c r="Y34" s="264">
        <v>962.4</v>
      </c>
      <c r="Z34" s="266">
        <v>876.8</v>
      </c>
      <c r="AA34" s="266">
        <v>838</v>
      </c>
      <c r="AB34" s="264">
        <v>876.8</v>
      </c>
      <c r="AC34" s="266">
        <v>629.5</v>
      </c>
      <c r="AD34" s="264">
        <v>876.8</v>
      </c>
      <c r="AE34" s="264">
        <v>906.3</v>
      </c>
      <c r="AF34" s="264">
        <v>876.8</v>
      </c>
    </row>
    <row r="35" spans="1:32" s="76" customFormat="1" ht="20.100000000000001" customHeight="1">
      <c r="A35" s="263">
        <v>8</v>
      </c>
      <c r="B35" s="264" t="s">
        <v>62</v>
      </c>
      <c r="C35" s="265">
        <v>704.7</v>
      </c>
      <c r="D35" s="265">
        <v>803.5</v>
      </c>
      <c r="E35" s="265">
        <v>645.20000000000005</v>
      </c>
      <c r="F35" s="265">
        <v>833.9</v>
      </c>
      <c r="G35" s="265">
        <v>676.4</v>
      </c>
      <c r="H35" s="265">
        <v>838.8</v>
      </c>
      <c r="I35" s="266">
        <v>864.3</v>
      </c>
      <c r="J35" s="266">
        <v>840.4</v>
      </c>
      <c r="K35" s="266">
        <v>819.2</v>
      </c>
      <c r="L35" s="266">
        <v>840.4</v>
      </c>
      <c r="M35" s="266">
        <v>625.6</v>
      </c>
      <c r="N35" s="266">
        <v>840.4</v>
      </c>
      <c r="O35" s="266">
        <v>651</v>
      </c>
      <c r="P35" s="266">
        <v>840.4</v>
      </c>
      <c r="Q35" s="266">
        <v>687.5</v>
      </c>
      <c r="R35" s="266">
        <v>840.4</v>
      </c>
      <c r="S35" s="266">
        <v>1039.3</v>
      </c>
      <c r="T35" s="266">
        <v>845.9</v>
      </c>
      <c r="U35" s="266">
        <v>685.7</v>
      </c>
      <c r="V35" s="266">
        <v>821.6</v>
      </c>
      <c r="W35" s="266">
        <v>538.4</v>
      </c>
      <c r="X35" s="266">
        <v>821.6</v>
      </c>
      <c r="Y35" s="264">
        <v>888</v>
      </c>
      <c r="Z35" s="266">
        <v>821.6</v>
      </c>
      <c r="AA35" s="266">
        <v>548.9</v>
      </c>
      <c r="AB35" s="264">
        <v>821.6</v>
      </c>
      <c r="AC35" s="266">
        <v>532.79999999999995</v>
      </c>
      <c r="AD35" s="264">
        <v>821.6</v>
      </c>
      <c r="AE35" s="264">
        <v>949</v>
      </c>
      <c r="AF35" s="264">
        <v>821.6</v>
      </c>
    </row>
    <row r="36" spans="1:32" s="76" customFormat="1" ht="20.100000000000001" customHeight="1">
      <c r="A36" s="263">
        <v>9</v>
      </c>
      <c r="B36" s="264" t="s">
        <v>63</v>
      </c>
      <c r="C36" s="265">
        <v>1045.4000000000001</v>
      </c>
      <c r="D36" s="265">
        <v>1074.4000000000001</v>
      </c>
      <c r="E36" s="265">
        <v>1032.9000000000001</v>
      </c>
      <c r="F36" s="265">
        <v>1096.8</v>
      </c>
      <c r="G36" s="265">
        <v>796.3</v>
      </c>
      <c r="H36" s="265">
        <v>1104.7</v>
      </c>
      <c r="I36" s="266">
        <v>1257.8</v>
      </c>
      <c r="J36" s="266">
        <v>1104.5999999999999</v>
      </c>
      <c r="K36" s="266">
        <v>1276.5</v>
      </c>
      <c r="L36" s="266">
        <v>1104.5999999999999</v>
      </c>
      <c r="M36" s="266">
        <v>1135.8</v>
      </c>
      <c r="N36" s="266">
        <v>1104.5999999999999</v>
      </c>
      <c r="O36" s="266">
        <v>855.7</v>
      </c>
      <c r="P36" s="266">
        <v>1104.5999999999999</v>
      </c>
      <c r="Q36" s="266">
        <v>804.1</v>
      </c>
      <c r="R36" s="266">
        <v>1104.5999999999999</v>
      </c>
      <c r="S36" s="266">
        <v>1355.2</v>
      </c>
      <c r="T36" s="266">
        <v>1103.7</v>
      </c>
      <c r="U36" s="266">
        <v>958.5</v>
      </c>
      <c r="V36" s="266">
        <v>1084.5</v>
      </c>
      <c r="W36" s="266">
        <v>1090.3</v>
      </c>
      <c r="X36" s="266">
        <v>1084.5</v>
      </c>
      <c r="Y36" s="264">
        <v>1520</v>
      </c>
      <c r="Z36" s="266">
        <v>1084.5</v>
      </c>
      <c r="AA36" s="266">
        <v>919.2</v>
      </c>
      <c r="AB36" s="264">
        <v>1084.5</v>
      </c>
      <c r="AC36" s="266">
        <v>993.7</v>
      </c>
      <c r="AD36" s="264">
        <v>1084.5</v>
      </c>
      <c r="AE36" s="264">
        <v>1163</v>
      </c>
      <c r="AF36" s="264">
        <v>1084.5</v>
      </c>
    </row>
    <row r="37" spans="1:32" s="76" customFormat="1" ht="20.100000000000001" customHeight="1">
      <c r="A37" s="263">
        <v>10</v>
      </c>
      <c r="B37" s="264" t="s">
        <v>64</v>
      </c>
      <c r="C37" s="272" t="s">
        <v>65</v>
      </c>
      <c r="D37" s="272" t="s">
        <v>65</v>
      </c>
      <c r="E37" s="265">
        <v>1702.7</v>
      </c>
      <c r="F37" s="265">
        <v>1318.3</v>
      </c>
      <c r="G37" s="265">
        <v>1174.3</v>
      </c>
      <c r="H37" s="265">
        <v>1362.5</v>
      </c>
      <c r="I37" s="266">
        <v>1305.2</v>
      </c>
      <c r="J37" s="266">
        <v>1368.4</v>
      </c>
      <c r="K37" s="266">
        <v>1231.4000000000001</v>
      </c>
      <c r="L37" s="266">
        <v>1368.4</v>
      </c>
      <c r="M37" s="266">
        <v>1244.0999999999999</v>
      </c>
      <c r="N37" s="266">
        <v>1368.4</v>
      </c>
      <c r="O37" s="266">
        <v>1144</v>
      </c>
      <c r="P37" s="266">
        <v>1368.4</v>
      </c>
      <c r="Q37" s="266">
        <v>859.7</v>
      </c>
      <c r="R37" s="266">
        <v>1368.4</v>
      </c>
      <c r="S37" s="266">
        <v>1145.7</v>
      </c>
      <c r="T37" s="266">
        <v>1363.8</v>
      </c>
      <c r="U37" s="266">
        <v>1313</v>
      </c>
      <c r="V37" s="266">
        <v>1290.7</v>
      </c>
      <c r="W37" s="266">
        <v>1366.8</v>
      </c>
      <c r="X37" s="266">
        <v>1290.7</v>
      </c>
      <c r="Y37" s="264">
        <v>1418.3</v>
      </c>
      <c r="Z37" s="266">
        <v>1290.7</v>
      </c>
      <c r="AA37" s="266">
        <v>1274.7</v>
      </c>
      <c r="AB37" s="264">
        <v>1290.7</v>
      </c>
      <c r="AC37" s="266">
        <v>1136</v>
      </c>
      <c r="AD37" s="264">
        <v>1290.7</v>
      </c>
      <c r="AE37" s="264">
        <v>1315.8</v>
      </c>
      <c r="AF37" s="264">
        <v>1298.9000000000001</v>
      </c>
    </row>
    <row r="38" spans="1:32" s="76" customFormat="1" ht="20.100000000000001" customHeight="1">
      <c r="A38" s="268" t="s">
        <v>610</v>
      </c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</row>
    <row r="39" spans="1:32" s="76" customFormat="1" ht="37.5" customHeight="1">
      <c r="A39" s="263">
        <v>1</v>
      </c>
      <c r="B39" s="267" t="s">
        <v>37</v>
      </c>
      <c r="C39" s="265">
        <v>2310.6999999999998</v>
      </c>
      <c r="D39" s="265">
        <v>2945.5</v>
      </c>
      <c r="E39" s="265">
        <v>2446.9</v>
      </c>
      <c r="F39" s="265">
        <v>2945.7</v>
      </c>
      <c r="G39" s="265">
        <v>2508.1</v>
      </c>
      <c r="H39" s="265">
        <v>3060.7</v>
      </c>
      <c r="I39" s="266">
        <v>2762.5</v>
      </c>
      <c r="J39" s="266">
        <v>3001.8</v>
      </c>
      <c r="K39" s="266">
        <v>2447.9</v>
      </c>
      <c r="L39" s="266">
        <v>3001.8</v>
      </c>
      <c r="M39" s="266">
        <v>2656.7</v>
      </c>
      <c r="N39" s="266">
        <v>3001.8</v>
      </c>
      <c r="O39" s="266">
        <v>3335.2</v>
      </c>
      <c r="P39" s="266">
        <v>3001.8</v>
      </c>
      <c r="Q39" s="266">
        <v>2614.3000000000002</v>
      </c>
      <c r="R39" s="266">
        <v>3001.8</v>
      </c>
      <c r="S39" s="266">
        <v>3147.8</v>
      </c>
      <c r="T39" s="266">
        <v>2980.1</v>
      </c>
      <c r="U39" s="266">
        <v>3833.6</v>
      </c>
      <c r="V39" s="266">
        <v>2926.3</v>
      </c>
      <c r="W39" s="266">
        <v>3515.9</v>
      </c>
      <c r="X39" s="266">
        <v>2926.3</v>
      </c>
      <c r="Y39" s="264">
        <v>3757.8</v>
      </c>
      <c r="Z39" s="266">
        <v>2926.3</v>
      </c>
      <c r="AA39" s="266">
        <v>2622.4</v>
      </c>
      <c r="AB39" s="264">
        <v>2926.3</v>
      </c>
      <c r="AC39" s="266">
        <v>2904.4</v>
      </c>
      <c r="AD39" s="264">
        <v>2926.3</v>
      </c>
      <c r="AE39" s="264">
        <v>2851.9</v>
      </c>
      <c r="AF39" s="264">
        <v>2926.3</v>
      </c>
    </row>
    <row r="40" spans="1:32" s="76" customFormat="1" ht="20.100000000000001" customHeight="1">
      <c r="A40" s="263">
        <v>2</v>
      </c>
      <c r="B40" s="264" t="s">
        <v>66</v>
      </c>
      <c r="C40" s="265">
        <v>757.3</v>
      </c>
      <c r="D40" s="265">
        <v>1000.7</v>
      </c>
      <c r="E40" s="265">
        <v>1118.5999999999999</v>
      </c>
      <c r="F40" s="265">
        <v>1015.9</v>
      </c>
      <c r="G40" s="265">
        <v>933.6</v>
      </c>
      <c r="H40" s="265">
        <v>1012.7</v>
      </c>
      <c r="I40" s="266">
        <v>1238.9000000000001</v>
      </c>
      <c r="J40" s="266">
        <v>1011.2</v>
      </c>
      <c r="K40" s="266">
        <v>1067.2</v>
      </c>
      <c r="L40" s="266">
        <v>1011.2</v>
      </c>
      <c r="M40" s="266">
        <v>1094</v>
      </c>
      <c r="N40" s="266">
        <v>1011.2</v>
      </c>
      <c r="O40" s="266">
        <v>1057.2</v>
      </c>
      <c r="P40" s="266">
        <v>1011.2</v>
      </c>
      <c r="Q40" s="266">
        <v>745.2</v>
      </c>
      <c r="R40" s="266">
        <v>1011.2</v>
      </c>
      <c r="S40" s="266">
        <v>1614</v>
      </c>
      <c r="T40" s="266">
        <v>1011.6</v>
      </c>
      <c r="U40" s="266">
        <v>835.5</v>
      </c>
      <c r="V40" s="266">
        <v>1024.2</v>
      </c>
      <c r="W40" s="266">
        <v>1183.4000000000001</v>
      </c>
      <c r="X40" s="266">
        <v>1024.2</v>
      </c>
      <c r="Y40" s="264">
        <v>1081.8</v>
      </c>
      <c r="Z40" s="266">
        <v>1024.2</v>
      </c>
      <c r="AA40" s="266">
        <v>777.4</v>
      </c>
      <c r="AB40" s="264">
        <v>1024.2</v>
      </c>
      <c r="AC40" s="266">
        <v>987.9</v>
      </c>
      <c r="AD40" s="264">
        <v>1024.2</v>
      </c>
      <c r="AE40" s="264">
        <v>908.9</v>
      </c>
      <c r="AF40" s="264">
        <v>1024.2</v>
      </c>
    </row>
    <row r="41" spans="1:32" s="76" customFormat="1" ht="20.100000000000001" customHeight="1">
      <c r="A41" s="263">
        <v>3</v>
      </c>
      <c r="B41" s="264" t="s">
        <v>67</v>
      </c>
      <c r="C41" s="265">
        <v>767.7</v>
      </c>
      <c r="D41" s="265">
        <v>945.7</v>
      </c>
      <c r="E41" s="265">
        <v>1006.7</v>
      </c>
      <c r="F41" s="265">
        <v>946</v>
      </c>
      <c r="G41" s="265">
        <v>761.7</v>
      </c>
      <c r="H41" s="265">
        <v>942.3</v>
      </c>
      <c r="I41" s="266">
        <v>1230.9000000000001</v>
      </c>
      <c r="J41" s="266">
        <v>942.7</v>
      </c>
      <c r="K41" s="266">
        <v>1044.5</v>
      </c>
      <c r="L41" s="266">
        <v>942.7</v>
      </c>
      <c r="M41" s="266">
        <v>902.6</v>
      </c>
      <c r="N41" s="266">
        <v>942.7</v>
      </c>
      <c r="O41" s="266">
        <v>998.1</v>
      </c>
      <c r="P41" s="266">
        <v>942.7</v>
      </c>
      <c r="Q41" s="266">
        <v>665.8</v>
      </c>
      <c r="R41" s="266">
        <v>942.7</v>
      </c>
      <c r="S41" s="266">
        <v>1247.5999999999999</v>
      </c>
      <c r="T41" s="266">
        <v>941.7</v>
      </c>
      <c r="U41" s="266">
        <v>739.6</v>
      </c>
      <c r="V41" s="266">
        <v>942.6</v>
      </c>
      <c r="W41" s="266">
        <v>972.8</v>
      </c>
      <c r="X41" s="266">
        <v>942.6</v>
      </c>
      <c r="Y41" s="264">
        <v>1272.0999999999999</v>
      </c>
      <c r="Z41" s="266">
        <v>942.6</v>
      </c>
      <c r="AA41" s="266">
        <v>685.6</v>
      </c>
      <c r="AB41" s="264">
        <v>942.6</v>
      </c>
      <c r="AC41" s="266">
        <v>747.9</v>
      </c>
      <c r="AD41" s="264">
        <v>942.6</v>
      </c>
      <c r="AE41" s="264">
        <v>1043.4000000000001</v>
      </c>
      <c r="AF41" s="264">
        <v>942.6</v>
      </c>
    </row>
    <row r="42" spans="1:32" s="76" customFormat="1" ht="20.100000000000001" customHeight="1">
      <c r="A42" s="263">
        <v>4</v>
      </c>
      <c r="B42" s="264" t="s">
        <v>68</v>
      </c>
      <c r="C42" s="265">
        <v>504.4</v>
      </c>
      <c r="D42" s="265">
        <v>695.9</v>
      </c>
      <c r="E42" s="265">
        <v>654</v>
      </c>
      <c r="F42" s="265">
        <v>684</v>
      </c>
      <c r="G42" s="265">
        <v>655.9</v>
      </c>
      <c r="H42" s="265">
        <v>679.5</v>
      </c>
      <c r="I42" s="266">
        <v>999.3</v>
      </c>
      <c r="J42" s="266">
        <v>677.9</v>
      </c>
      <c r="K42" s="266">
        <v>608.9</v>
      </c>
      <c r="L42" s="266">
        <v>677.9</v>
      </c>
      <c r="M42" s="266">
        <v>934.1</v>
      </c>
      <c r="N42" s="266">
        <v>677.9</v>
      </c>
      <c r="O42" s="266">
        <v>795</v>
      </c>
      <c r="P42" s="266">
        <v>677.9</v>
      </c>
      <c r="Q42" s="266">
        <v>672.8</v>
      </c>
      <c r="R42" s="266">
        <v>677.9</v>
      </c>
      <c r="S42" s="266">
        <v>915.8</v>
      </c>
      <c r="T42" s="266">
        <v>677.8</v>
      </c>
      <c r="U42" s="266">
        <v>642.9</v>
      </c>
      <c r="V42" s="266">
        <v>706.1</v>
      </c>
      <c r="W42" s="266">
        <v>665.3</v>
      </c>
      <c r="X42" s="266">
        <v>706.1</v>
      </c>
      <c r="Y42" s="264">
        <v>677.2</v>
      </c>
      <c r="Z42" s="266">
        <v>706.1</v>
      </c>
      <c r="AA42" s="266">
        <v>523.4</v>
      </c>
      <c r="AB42" s="264">
        <v>706.1</v>
      </c>
      <c r="AC42" s="266">
        <v>875.6</v>
      </c>
      <c r="AD42" s="264">
        <v>706.1</v>
      </c>
      <c r="AE42" s="264">
        <v>555.4</v>
      </c>
      <c r="AF42" s="264">
        <v>706.1</v>
      </c>
    </row>
    <row r="43" spans="1:32" s="76" customFormat="1" ht="20.100000000000001" customHeight="1">
      <c r="A43" s="263">
        <v>5</v>
      </c>
      <c r="B43" s="264" t="s">
        <v>69</v>
      </c>
      <c r="C43" s="265">
        <v>723.4</v>
      </c>
      <c r="D43" s="265">
        <v>918.6</v>
      </c>
      <c r="E43" s="265">
        <v>925</v>
      </c>
      <c r="F43" s="265">
        <v>960.7</v>
      </c>
      <c r="G43" s="265">
        <v>1104.5</v>
      </c>
      <c r="H43" s="265">
        <v>911.4</v>
      </c>
      <c r="I43" s="266">
        <v>1314</v>
      </c>
      <c r="J43" s="266">
        <v>910.7</v>
      </c>
      <c r="K43" s="266">
        <v>911.8</v>
      </c>
      <c r="L43" s="266">
        <v>911.6</v>
      </c>
      <c r="M43" s="266">
        <v>968.6</v>
      </c>
      <c r="N43" s="266">
        <v>911.3</v>
      </c>
      <c r="O43" s="266">
        <v>1195.7</v>
      </c>
      <c r="P43" s="266">
        <v>910.3</v>
      </c>
      <c r="Q43" s="266">
        <v>934.3</v>
      </c>
      <c r="R43" s="266">
        <v>911.3</v>
      </c>
      <c r="S43" s="266">
        <v>1118.8</v>
      </c>
      <c r="T43" s="266">
        <v>908.7</v>
      </c>
      <c r="U43" s="266">
        <v>1013.2</v>
      </c>
      <c r="V43" s="266">
        <v>914.4</v>
      </c>
      <c r="W43" s="266">
        <v>709.6</v>
      </c>
      <c r="X43" s="266">
        <v>914.4</v>
      </c>
      <c r="Y43" s="264">
        <v>741.9</v>
      </c>
      <c r="Z43" s="266">
        <v>914.4</v>
      </c>
      <c r="AA43" s="266">
        <v>913.2</v>
      </c>
      <c r="AB43" s="264">
        <v>914.4</v>
      </c>
      <c r="AC43" s="266">
        <v>1204.5</v>
      </c>
      <c r="AD43" s="264">
        <v>914.4</v>
      </c>
      <c r="AE43" s="264">
        <v>535</v>
      </c>
      <c r="AF43" s="264">
        <v>914.4</v>
      </c>
    </row>
    <row r="44" spans="1:32" s="76" customFormat="1" ht="20.100000000000001" customHeight="1">
      <c r="A44" s="263">
        <v>6</v>
      </c>
      <c r="B44" s="264" t="s">
        <v>70</v>
      </c>
      <c r="C44" s="265">
        <v>2920.9</v>
      </c>
      <c r="D44" s="265">
        <v>3583.4</v>
      </c>
      <c r="E44" s="265">
        <v>3086.5</v>
      </c>
      <c r="F44" s="265">
        <v>3638.5</v>
      </c>
      <c r="G44" s="265">
        <v>3061.6</v>
      </c>
      <c r="H44" s="265">
        <v>3620.2</v>
      </c>
      <c r="I44" s="266">
        <v>3274.9</v>
      </c>
      <c r="J44" s="266">
        <v>3613.2</v>
      </c>
      <c r="K44" s="266">
        <v>3865.9</v>
      </c>
      <c r="L44" s="266">
        <v>3613.2</v>
      </c>
      <c r="M44" s="266">
        <v>3904.8</v>
      </c>
      <c r="N44" s="266">
        <v>3613.2</v>
      </c>
      <c r="O44" s="266">
        <v>3050.9</v>
      </c>
      <c r="P44" s="266">
        <v>3613.3</v>
      </c>
      <c r="Q44" s="266">
        <v>3798.2</v>
      </c>
      <c r="R44" s="266">
        <v>3613.2</v>
      </c>
      <c r="S44" s="266">
        <v>4007.6</v>
      </c>
      <c r="T44" s="266">
        <v>3612.8</v>
      </c>
      <c r="U44" s="266">
        <v>4146.3999999999996</v>
      </c>
      <c r="V44" s="266">
        <v>3526.3</v>
      </c>
      <c r="W44" s="266">
        <v>3395</v>
      </c>
      <c r="X44" s="266">
        <v>3526.3</v>
      </c>
      <c r="Y44" s="264">
        <v>4044.6</v>
      </c>
      <c r="Z44" s="266">
        <v>3526.3</v>
      </c>
      <c r="AA44" s="266">
        <v>3563.9</v>
      </c>
      <c r="AB44" s="264">
        <v>3526.3</v>
      </c>
      <c r="AC44" s="266">
        <v>2757.3</v>
      </c>
      <c r="AD44" s="264">
        <v>3526.3</v>
      </c>
      <c r="AE44" s="264">
        <v>2619.6999999999998</v>
      </c>
      <c r="AF44" s="264">
        <v>3526.3</v>
      </c>
    </row>
    <row r="45" spans="1:32" s="76" customFormat="1" ht="20.100000000000001" customHeight="1">
      <c r="A45" s="263">
        <v>7</v>
      </c>
      <c r="B45" s="264" t="s">
        <v>71</v>
      </c>
      <c r="C45" s="265">
        <v>556.29999999999995</v>
      </c>
      <c r="D45" s="265">
        <v>706.6</v>
      </c>
      <c r="E45" s="265">
        <v>473.6</v>
      </c>
      <c r="F45" s="265">
        <v>711.5</v>
      </c>
      <c r="G45" s="265">
        <v>644.6</v>
      </c>
      <c r="H45" s="265">
        <v>725.6</v>
      </c>
      <c r="I45" s="266">
        <v>856.2</v>
      </c>
      <c r="J45" s="266">
        <v>720.1</v>
      </c>
      <c r="K45" s="266">
        <v>627.9</v>
      </c>
      <c r="L45" s="266">
        <v>720.1</v>
      </c>
      <c r="M45" s="266">
        <v>788.4</v>
      </c>
      <c r="N45" s="266">
        <v>720.1</v>
      </c>
      <c r="O45" s="266">
        <v>700.5</v>
      </c>
      <c r="P45" s="266">
        <v>720.1</v>
      </c>
      <c r="Q45" s="266">
        <v>977.1</v>
      </c>
      <c r="R45" s="266">
        <v>720.1</v>
      </c>
      <c r="S45" s="266">
        <v>857.3</v>
      </c>
      <c r="T45" s="266">
        <v>719.9</v>
      </c>
      <c r="U45" s="266">
        <v>620.1</v>
      </c>
      <c r="V45" s="266">
        <v>740.3</v>
      </c>
      <c r="W45" s="266">
        <v>529.4</v>
      </c>
      <c r="X45" s="266">
        <v>740.3</v>
      </c>
      <c r="Y45" s="264">
        <v>723.2</v>
      </c>
      <c r="Z45" s="266">
        <v>740.3</v>
      </c>
      <c r="AA45" s="266">
        <v>756.8</v>
      </c>
      <c r="AB45" s="264">
        <v>740.3</v>
      </c>
      <c r="AC45" s="266">
        <v>549.9</v>
      </c>
      <c r="AD45" s="264">
        <v>740.3</v>
      </c>
      <c r="AE45" s="264">
        <v>625</v>
      </c>
      <c r="AF45" s="264">
        <v>740.3</v>
      </c>
    </row>
    <row r="46" spans="1:32" s="76" customFormat="1" ht="20.100000000000001" customHeight="1">
      <c r="A46" s="263">
        <v>8</v>
      </c>
      <c r="B46" s="264" t="s">
        <v>72</v>
      </c>
      <c r="C46" s="265">
        <v>869.1</v>
      </c>
      <c r="D46" s="265">
        <v>1305.8</v>
      </c>
      <c r="E46" s="265">
        <v>817.9</v>
      </c>
      <c r="F46" s="265">
        <v>1064.8</v>
      </c>
      <c r="G46" s="265">
        <v>1028.3</v>
      </c>
      <c r="H46" s="265">
        <v>1018.4</v>
      </c>
      <c r="I46" s="266">
        <v>1356.9</v>
      </c>
      <c r="J46" s="266">
        <v>1014.8</v>
      </c>
      <c r="K46" s="266">
        <v>951</v>
      </c>
      <c r="L46" s="266">
        <v>1014.8</v>
      </c>
      <c r="M46" s="266">
        <v>1229.5</v>
      </c>
      <c r="N46" s="266">
        <v>1014.8</v>
      </c>
      <c r="O46" s="266">
        <v>1105.7</v>
      </c>
      <c r="P46" s="266">
        <v>1014.8</v>
      </c>
      <c r="Q46" s="266">
        <v>1177.3</v>
      </c>
      <c r="R46" s="266">
        <v>1014.8</v>
      </c>
      <c r="S46" s="266">
        <v>1308.7</v>
      </c>
      <c r="T46" s="266">
        <v>1029.5</v>
      </c>
      <c r="U46" s="266">
        <v>1040.5999999999999</v>
      </c>
      <c r="V46" s="266">
        <v>1019.2</v>
      </c>
      <c r="W46" s="266">
        <v>832.1</v>
      </c>
      <c r="X46" s="266">
        <v>1019.2</v>
      </c>
      <c r="Y46" s="264">
        <v>1110.7</v>
      </c>
      <c r="Z46" s="266">
        <v>1019.2</v>
      </c>
      <c r="AA46" s="266">
        <v>1184.0999999999999</v>
      </c>
      <c r="AB46" s="264">
        <v>1019.2</v>
      </c>
      <c r="AC46" s="266">
        <v>1083.8</v>
      </c>
      <c r="AD46" s="264">
        <v>1019.2</v>
      </c>
      <c r="AE46" s="264">
        <v>687.3</v>
      </c>
      <c r="AF46" s="264">
        <v>1019.2</v>
      </c>
    </row>
    <row r="47" spans="1:32" s="76" customFormat="1" ht="20.100000000000001" customHeight="1">
      <c r="A47" s="263">
        <v>9</v>
      </c>
      <c r="B47" s="264" t="s">
        <v>73</v>
      </c>
      <c r="C47" s="265">
        <v>2457.3000000000002</v>
      </c>
      <c r="D47" s="265">
        <v>2863.7</v>
      </c>
      <c r="E47" s="265">
        <v>2275.8000000000002</v>
      </c>
      <c r="F47" s="265">
        <v>3065.5</v>
      </c>
      <c r="G47" s="265">
        <v>2977.3</v>
      </c>
      <c r="H47" s="265">
        <v>3158.6</v>
      </c>
      <c r="I47" s="266">
        <v>3153.1</v>
      </c>
      <c r="J47" s="266">
        <v>3095.8</v>
      </c>
      <c r="K47" s="266">
        <v>3297.8</v>
      </c>
      <c r="L47" s="266">
        <v>3097.5</v>
      </c>
      <c r="M47" s="266">
        <v>3619.6</v>
      </c>
      <c r="N47" s="266">
        <v>3097.5</v>
      </c>
      <c r="O47" s="266">
        <v>2534.1</v>
      </c>
      <c r="P47" s="266">
        <v>3097.5</v>
      </c>
      <c r="Q47" s="266">
        <v>2816</v>
      </c>
      <c r="R47" s="266">
        <v>3097.5</v>
      </c>
      <c r="S47" s="266">
        <v>3141.9</v>
      </c>
      <c r="T47" s="266">
        <v>3094.6</v>
      </c>
      <c r="U47" s="266">
        <v>3041.2</v>
      </c>
      <c r="V47" s="266">
        <v>2924.3</v>
      </c>
      <c r="W47" s="266">
        <v>2187.5</v>
      </c>
      <c r="X47" s="266">
        <v>2923.4</v>
      </c>
      <c r="Y47" s="264">
        <v>3255.4</v>
      </c>
      <c r="Z47" s="266">
        <v>2923.4</v>
      </c>
      <c r="AA47" s="266">
        <v>3046.4</v>
      </c>
      <c r="AB47" s="264">
        <v>2924.3</v>
      </c>
      <c r="AC47" s="266">
        <v>2602.9</v>
      </c>
      <c r="AD47" s="264">
        <v>2924.3</v>
      </c>
      <c r="AE47" s="264">
        <v>1870.9</v>
      </c>
      <c r="AF47" s="264">
        <v>2924.3</v>
      </c>
    </row>
    <row r="48" spans="1:32" s="76" customFormat="1" ht="20.100000000000001" customHeight="1">
      <c r="A48" s="263">
        <v>10</v>
      </c>
      <c r="B48" s="264" t="s">
        <v>74</v>
      </c>
      <c r="C48" s="265">
        <v>1034.4000000000001</v>
      </c>
      <c r="D48" s="265">
        <v>1579.5</v>
      </c>
      <c r="E48" s="265">
        <v>1532.8</v>
      </c>
      <c r="F48" s="265">
        <v>1582.3</v>
      </c>
      <c r="G48" s="265">
        <v>2096.8000000000002</v>
      </c>
      <c r="H48" s="265">
        <v>1583.4</v>
      </c>
      <c r="I48" s="266">
        <v>1579</v>
      </c>
      <c r="J48" s="266">
        <v>1584.7</v>
      </c>
      <c r="K48" s="266">
        <v>1695.4</v>
      </c>
      <c r="L48" s="266">
        <v>1584.7</v>
      </c>
      <c r="M48" s="266">
        <v>2037.9</v>
      </c>
      <c r="N48" s="266">
        <v>1584.7</v>
      </c>
      <c r="O48" s="266">
        <v>1726.4</v>
      </c>
      <c r="P48" s="266">
        <v>1584.7</v>
      </c>
      <c r="Q48" s="266">
        <v>1572.5</v>
      </c>
      <c r="R48" s="266">
        <v>1584.7</v>
      </c>
      <c r="S48" s="266">
        <v>1725.4</v>
      </c>
      <c r="T48" s="266">
        <v>1584.7</v>
      </c>
      <c r="U48" s="266">
        <v>1531.4</v>
      </c>
      <c r="V48" s="266">
        <v>1600</v>
      </c>
      <c r="W48" s="266">
        <v>1433.2</v>
      </c>
      <c r="X48" s="266">
        <v>1600</v>
      </c>
      <c r="Y48" s="264">
        <v>1426.3</v>
      </c>
      <c r="Z48" s="266">
        <v>1600</v>
      </c>
      <c r="AA48" s="266">
        <v>1395</v>
      </c>
      <c r="AB48" s="264">
        <v>1600</v>
      </c>
      <c r="AC48" s="266">
        <v>1640</v>
      </c>
      <c r="AD48" s="266">
        <v>1600</v>
      </c>
      <c r="AE48" s="264">
        <v>1065.7</v>
      </c>
      <c r="AF48" s="264">
        <v>1600</v>
      </c>
    </row>
    <row r="49" spans="1:32" ht="24.75" customHeight="1">
      <c r="A49" s="32" t="s">
        <v>697</v>
      </c>
      <c r="AD49" s="76"/>
    </row>
    <row r="50" spans="1:32" ht="18.75">
      <c r="A50" s="39"/>
      <c r="AE50" s="79"/>
      <c r="AF50" s="86"/>
    </row>
    <row r="51" spans="1:32">
      <c r="A51" s="39"/>
    </row>
    <row r="52" spans="1:32">
      <c r="A52" s="39"/>
    </row>
    <row r="53" spans="1:32">
      <c r="A53" s="39"/>
    </row>
    <row r="54" spans="1:32">
      <c r="A54" s="39"/>
    </row>
  </sheetData>
  <sortState ref="B24:AF37">
    <sortCondition ref="B14:B22"/>
  </sortState>
  <mergeCells count="33">
    <mergeCell ref="U30:V30"/>
    <mergeCell ref="Y3:Z3"/>
    <mergeCell ref="AA3:AB3"/>
    <mergeCell ref="AC3:AD3"/>
    <mergeCell ref="AE3:AF3"/>
    <mergeCell ref="U3:V3"/>
    <mergeCell ref="W3:X3"/>
    <mergeCell ref="A5:AF5"/>
    <mergeCell ref="A13:AF13"/>
    <mergeCell ref="A30:A31"/>
    <mergeCell ref="B30:B31"/>
    <mergeCell ref="C30:D30"/>
    <mergeCell ref="E30:F30"/>
    <mergeCell ref="G30:H30"/>
    <mergeCell ref="I30:J30"/>
    <mergeCell ref="M3:N3"/>
    <mergeCell ref="K30:L30"/>
    <mergeCell ref="M30:N30"/>
    <mergeCell ref="O30:P30"/>
    <mergeCell ref="Q30:R30"/>
    <mergeCell ref="S30:T30"/>
    <mergeCell ref="A1:AF1"/>
    <mergeCell ref="D2:F2"/>
    <mergeCell ref="A3:A4"/>
    <mergeCell ref="B3:B4"/>
    <mergeCell ref="C3:D3"/>
    <mergeCell ref="E3:F3"/>
    <mergeCell ref="G3:H3"/>
    <mergeCell ref="I3:J3"/>
    <mergeCell ref="K3:L3"/>
    <mergeCell ref="O3:P3"/>
    <mergeCell ref="Q3:R3"/>
    <mergeCell ref="S3:T3"/>
  </mergeCells>
  <printOptions horizontalCentered="1"/>
  <pageMargins left="0.55118110236220474" right="0.6692913385826772" top="0.51181102362204722" bottom="0.31496062992125984" header="0.27559055118110237" footer="0.39370078740157483"/>
  <pageSetup paperSize="9" scale="74" firstPageNumber="179" orientation="portrait" useFirstPageNumber="1" r:id="rId1"/>
  <headerFooter scaleWithDoc="0" alignWithMargins="0">
    <evenFooter>&amp;C180</evenFooter>
    <firstFooter>&amp;C179</firstFooter>
  </headerFooter>
  <rowBreaks count="1" manualBreakCount="1">
    <brk id="29" max="3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1"/>
  <sheetViews>
    <sheetView view="pageBreakPreview" topLeftCell="AA76" zoomScaleNormal="100" zoomScaleSheetLayoutView="100" workbookViewId="0">
      <selection activeCell="AC5" sqref="AC5"/>
    </sheetView>
  </sheetViews>
  <sheetFormatPr defaultColWidth="0" defaultRowHeight="12.75"/>
  <cols>
    <col min="1" max="1" width="4.7109375" style="28" hidden="1" customWidth="1"/>
    <col min="2" max="2" width="27.28515625" style="28" hidden="1" customWidth="1"/>
    <col min="3" max="9" width="7.7109375" style="28" hidden="1" customWidth="1"/>
    <col min="10" max="10" width="4.7109375" style="28" hidden="1" customWidth="1"/>
    <col min="11" max="11" width="27.28515625" style="28" hidden="1" customWidth="1"/>
    <col min="12" max="19" width="0" style="28" hidden="1" customWidth="1"/>
    <col min="20" max="20" width="23.5703125" style="28" hidden="1" customWidth="1"/>
    <col min="21" max="26" width="0" style="28" hidden="1" customWidth="1"/>
    <col min="27" max="27" width="9.140625" style="28" customWidth="1"/>
    <col min="28" max="28" width="21.85546875" style="28" customWidth="1"/>
    <col min="29" max="35" width="9.7109375" style="28" customWidth="1"/>
    <col min="36" max="36" width="9.140625" style="28" customWidth="1"/>
    <col min="37" max="37" width="10.140625" style="28" customWidth="1"/>
    <col min="38" max="39" width="9.140625" style="28" customWidth="1"/>
    <col min="40" max="40" width="22.42578125" style="28" customWidth="1"/>
    <col min="41" max="41" width="9.5703125" style="28" bestFit="1" customWidth="1"/>
    <col min="42" max="256" width="9.140625" style="28" customWidth="1"/>
    <col min="257" max="257" width="0" style="28" hidden="1"/>
    <col min="258" max="283" width="0" style="28" hidden="1" customWidth="1"/>
    <col min="284" max="284" width="7.7109375" style="28" customWidth="1"/>
    <col min="285" max="285" width="24.140625" style="28" customWidth="1"/>
    <col min="286" max="287" width="7.5703125" style="28" customWidth="1"/>
    <col min="288" max="288" width="9.140625" style="28" customWidth="1"/>
    <col min="289" max="289" width="7.42578125" style="28" customWidth="1"/>
    <col min="290" max="290" width="8.85546875" style="28" customWidth="1"/>
    <col min="291" max="291" width="6.42578125" style="28" customWidth="1"/>
    <col min="292" max="292" width="6.28515625" style="28" customWidth="1"/>
    <col min="293" max="296" width="9.140625" style="28" customWidth="1"/>
    <col min="297" max="297" width="9.5703125" style="28" bestFit="1" customWidth="1"/>
    <col min="298" max="512" width="9.140625" style="28" customWidth="1"/>
    <col min="513" max="513" width="0" style="28" hidden="1"/>
    <col min="514" max="539" width="0" style="28" hidden="1" customWidth="1"/>
    <col min="540" max="540" width="7.7109375" style="28" customWidth="1"/>
    <col min="541" max="541" width="24.140625" style="28" customWidth="1"/>
    <col min="542" max="543" width="7.5703125" style="28" customWidth="1"/>
    <col min="544" max="544" width="9.140625" style="28" customWidth="1"/>
    <col min="545" max="545" width="7.42578125" style="28" customWidth="1"/>
    <col min="546" max="546" width="8.85546875" style="28" customWidth="1"/>
    <col min="547" max="547" width="6.42578125" style="28" customWidth="1"/>
    <col min="548" max="548" width="6.28515625" style="28" customWidth="1"/>
    <col min="549" max="552" width="9.140625" style="28" customWidth="1"/>
    <col min="553" max="553" width="9.5703125" style="28" bestFit="1" customWidth="1"/>
    <col min="554" max="768" width="9.140625" style="28" customWidth="1"/>
    <col min="769" max="769" width="0" style="28" hidden="1"/>
    <col min="770" max="795" width="0" style="28" hidden="1" customWidth="1"/>
    <col min="796" max="796" width="7.7109375" style="28" customWidth="1"/>
    <col min="797" max="797" width="24.140625" style="28" customWidth="1"/>
    <col min="798" max="799" width="7.5703125" style="28" customWidth="1"/>
    <col min="800" max="800" width="9.140625" style="28" customWidth="1"/>
    <col min="801" max="801" width="7.42578125" style="28" customWidth="1"/>
    <col min="802" max="802" width="8.85546875" style="28" customWidth="1"/>
    <col min="803" max="803" width="6.42578125" style="28" customWidth="1"/>
    <col min="804" max="804" width="6.28515625" style="28" customWidth="1"/>
    <col min="805" max="808" width="9.140625" style="28" customWidth="1"/>
    <col min="809" max="809" width="9.5703125" style="28" bestFit="1" customWidth="1"/>
    <col min="810" max="1024" width="9.140625" style="28" customWidth="1"/>
    <col min="1025" max="1025" width="0" style="28" hidden="1"/>
    <col min="1026" max="1051" width="0" style="28" hidden="1" customWidth="1"/>
    <col min="1052" max="1052" width="7.7109375" style="28" customWidth="1"/>
    <col min="1053" max="1053" width="24.140625" style="28" customWidth="1"/>
    <col min="1054" max="1055" width="7.5703125" style="28" customWidth="1"/>
    <col min="1056" max="1056" width="9.140625" style="28" customWidth="1"/>
    <col min="1057" max="1057" width="7.42578125" style="28" customWidth="1"/>
    <col min="1058" max="1058" width="8.85546875" style="28" customWidth="1"/>
    <col min="1059" max="1059" width="6.42578125" style="28" customWidth="1"/>
    <col min="1060" max="1060" width="6.28515625" style="28" customWidth="1"/>
    <col min="1061" max="1064" width="9.140625" style="28" customWidth="1"/>
    <col min="1065" max="1065" width="9.5703125" style="28" bestFit="1" customWidth="1"/>
    <col min="1066" max="1280" width="9.140625" style="28" customWidth="1"/>
    <col min="1281" max="1281" width="0" style="28" hidden="1"/>
    <col min="1282" max="1307" width="0" style="28" hidden="1" customWidth="1"/>
    <col min="1308" max="1308" width="7.7109375" style="28" customWidth="1"/>
    <col min="1309" max="1309" width="24.140625" style="28" customWidth="1"/>
    <col min="1310" max="1311" width="7.5703125" style="28" customWidth="1"/>
    <col min="1312" max="1312" width="9.140625" style="28" customWidth="1"/>
    <col min="1313" max="1313" width="7.42578125" style="28" customWidth="1"/>
    <col min="1314" max="1314" width="8.85546875" style="28" customWidth="1"/>
    <col min="1315" max="1315" width="6.42578125" style="28" customWidth="1"/>
    <col min="1316" max="1316" width="6.28515625" style="28" customWidth="1"/>
    <col min="1317" max="1320" width="9.140625" style="28" customWidth="1"/>
    <col min="1321" max="1321" width="9.5703125" style="28" bestFit="1" customWidth="1"/>
    <col min="1322" max="1536" width="9.140625" style="28" customWidth="1"/>
    <col min="1537" max="1537" width="0" style="28" hidden="1"/>
    <col min="1538" max="1563" width="0" style="28" hidden="1" customWidth="1"/>
    <col min="1564" max="1564" width="7.7109375" style="28" customWidth="1"/>
    <col min="1565" max="1565" width="24.140625" style="28" customWidth="1"/>
    <col min="1566" max="1567" width="7.5703125" style="28" customWidth="1"/>
    <col min="1568" max="1568" width="9.140625" style="28" customWidth="1"/>
    <col min="1569" max="1569" width="7.42578125" style="28" customWidth="1"/>
    <col min="1570" max="1570" width="8.85546875" style="28" customWidth="1"/>
    <col min="1571" max="1571" width="6.42578125" style="28" customWidth="1"/>
    <col min="1572" max="1572" width="6.28515625" style="28" customWidth="1"/>
    <col min="1573" max="1576" width="9.140625" style="28" customWidth="1"/>
    <col min="1577" max="1577" width="9.5703125" style="28" bestFit="1" customWidth="1"/>
    <col min="1578" max="1792" width="9.140625" style="28" customWidth="1"/>
    <col min="1793" max="1793" width="0" style="28" hidden="1"/>
    <col min="1794" max="1819" width="0" style="28" hidden="1" customWidth="1"/>
    <col min="1820" max="1820" width="7.7109375" style="28" customWidth="1"/>
    <col min="1821" max="1821" width="24.140625" style="28" customWidth="1"/>
    <col min="1822" max="1823" width="7.5703125" style="28" customWidth="1"/>
    <col min="1824" max="1824" width="9.140625" style="28" customWidth="1"/>
    <col min="1825" max="1825" width="7.42578125" style="28" customWidth="1"/>
    <col min="1826" max="1826" width="8.85546875" style="28" customWidth="1"/>
    <col min="1827" max="1827" width="6.42578125" style="28" customWidth="1"/>
    <col min="1828" max="1828" width="6.28515625" style="28" customWidth="1"/>
    <col min="1829" max="1832" width="9.140625" style="28" customWidth="1"/>
    <col min="1833" max="1833" width="9.5703125" style="28" bestFit="1" customWidth="1"/>
    <col min="1834" max="2048" width="9.140625" style="28" customWidth="1"/>
    <col min="2049" max="2049" width="0" style="28" hidden="1"/>
    <col min="2050" max="2075" width="0" style="28" hidden="1" customWidth="1"/>
    <col min="2076" max="2076" width="7.7109375" style="28" customWidth="1"/>
    <col min="2077" max="2077" width="24.140625" style="28" customWidth="1"/>
    <col min="2078" max="2079" width="7.5703125" style="28" customWidth="1"/>
    <col min="2080" max="2080" width="9.140625" style="28" customWidth="1"/>
    <col min="2081" max="2081" width="7.42578125" style="28" customWidth="1"/>
    <col min="2082" max="2082" width="8.85546875" style="28" customWidth="1"/>
    <col min="2083" max="2083" width="6.42578125" style="28" customWidth="1"/>
    <col min="2084" max="2084" width="6.28515625" style="28" customWidth="1"/>
    <col min="2085" max="2088" width="9.140625" style="28" customWidth="1"/>
    <col min="2089" max="2089" width="9.5703125" style="28" bestFit="1" customWidth="1"/>
    <col min="2090" max="2304" width="9.140625" style="28" customWidth="1"/>
    <col min="2305" max="2305" width="0" style="28" hidden="1"/>
    <col min="2306" max="2331" width="0" style="28" hidden="1" customWidth="1"/>
    <col min="2332" max="2332" width="7.7109375" style="28" customWidth="1"/>
    <col min="2333" max="2333" width="24.140625" style="28" customWidth="1"/>
    <col min="2334" max="2335" width="7.5703125" style="28" customWidth="1"/>
    <col min="2336" max="2336" width="9.140625" style="28" customWidth="1"/>
    <col min="2337" max="2337" width="7.42578125" style="28" customWidth="1"/>
    <col min="2338" max="2338" width="8.85546875" style="28" customWidth="1"/>
    <col min="2339" max="2339" width="6.42578125" style="28" customWidth="1"/>
    <col min="2340" max="2340" width="6.28515625" style="28" customWidth="1"/>
    <col min="2341" max="2344" width="9.140625" style="28" customWidth="1"/>
    <col min="2345" max="2345" width="9.5703125" style="28" bestFit="1" customWidth="1"/>
    <col min="2346" max="2560" width="9.140625" style="28" customWidth="1"/>
    <col min="2561" max="2561" width="0" style="28" hidden="1"/>
    <col min="2562" max="2587" width="0" style="28" hidden="1" customWidth="1"/>
    <col min="2588" max="2588" width="7.7109375" style="28" customWidth="1"/>
    <col min="2589" max="2589" width="24.140625" style="28" customWidth="1"/>
    <col min="2590" max="2591" width="7.5703125" style="28" customWidth="1"/>
    <col min="2592" max="2592" width="9.140625" style="28" customWidth="1"/>
    <col min="2593" max="2593" width="7.42578125" style="28" customWidth="1"/>
    <col min="2594" max="2594" width="8.85546875" style="28" customWidth="1"/>
    <col min="2595" max="2595" width="6.42578125" style="28" customWidth="1"/>
    <col min="2596" max="2596" width="6.28515625" style="28" customWidth="1"/>
    <col min="2597" max="2600" width="9.140625" style="28" customWidth="1"/>
    <col min="2601" max="2601" width="9.5703125" style="28" bestFit="1" customWidth="1"/>
    <col min="2602" max="2816" width="9.140625" style="28" customWidth="1"/>
    <col min="2817" max="2817" width="0" style="28" hidden="1"/>
    <col min="2818" max="2843" width="0" style="28" hidden="1" customWidth="1"/>
    <col min="2844" max="2844" width="7.7109375" style="28" customWidth="1"/>
    <col min="2845" max="2845" width="24.140625" style="28" customWidth="1"/>
    <col min="2846" max="2847" width="7.5703125" style="28" customWidth="1"/>
    <col min="2848" max="2848" width="9.140625" style="28" customWidth="1"/>
    <col min="2849" max="2849" width="7.42578125" style="28" customWidth="1"/>
    <col min="2850" max="2850" width="8.85546875" style="28" customWidth="1"/>
    <col min="2851" max="2851" width="6.42578125" style="28" customWidth="1"/>
    <col min="2852" max="2852" width="6.28515625" style="28" customWidth="1"/>
    <col min="2853" max="2856" width="9.140625" style="28" customWidth="1"/>
    <col min="2857" max="2857" width="9.5703125" style="28" bestFit="1" customWidth="1"/>
    <col min="2858" max="3072" width="9.140625" style="28" customWidth="1"/>
    <col min="3073" max="3073" width="0" style="28" hidden="1"/>
    <col min="3074" max="3099" width="0" style="28" hidden="1" customWidth="1"/>
    <col min="3100" max="3100" width="7.7109375" style="28" customWidth="1"/>
    <col min="3101" max="3101" width="24.140625" style="28" customWidth="1"/>
    <col min="3102" max="3103" width="7.5703125" style="28" customWidth="1"/>
    <col min="3104" max="3104" width="9.140625" style="28" customWidth="1"/>
    <col min="3105" max="3105" width="7.42578125" style="28" customWidth="1"/>
    <col min="3106" max="3106" width="8.85546875" style="28" customWidth="1"/>
    <col min="3107" max="3107" width="6.42578125" style="28" customWidth="1"/>
    <col min="3108" max="3108" width="6.28515625" style="28" customWidth="1"/>
    <col min="3109" max="3112" width="9.140625" style="28" customWidth="1"/>
    <col min="3113" max="3113" width="9.5703125" style="28" bestFit="1" customWidth="1"/>
    <col min="3114" max="3328" width="9.140625" style="28" customWidth="1"/>
    <col min="3329" max="3329" width="0" style="28" hidden="1"/>
    <col min="3330" max="3355" width="0" style="28" hidden="1" customWidth="1"/>
    <col min="3356" max="3356" width="7.7109375" style="28" customWidth="1"/>
    <col min="3357" max="3357" width="24.140625" style="28" customWidth="1"/>
    <col min="3358" max="3359" width="7.5703125" style="28" customWidth="1"/>
    <col min="3360" max="3360" width="9.140625" style="28" customWidth="1"/>
    <col min="3361" max="3361" width="7.42578125" style="28" customWidth="1"/>
    <col min="3362" max="3362" width="8.85546875" style="28" customWidth="1"/>
    <col min="3363" max="3363" width="6.42578125" style="28" customWidth="1"/>
    <col min="3364" max="3364" width="6.28515625" style="28" customWidth="1"/>
    <col min="3365" max="3368" width="9.140625" style="28" customWidth="1"/>
    <col min="3369" max="3369" width="9.5703125" style="28" bestFit="1" customWidth="1"/>
    <col min="3370" max="3584" width="9.140625" style="28" customWidth="1"/>
    <col min="3585" max="3585" width="0" style="28" hidden="1"/>
    <col min="3586" max="3611" width="0" style="28" hidden="1" customWidth="1"/>
    <col min="3612" max="3612" width="7.7109375" style="28" customWidth="1"/>
    <col min="3613" max="3613" width="24.140625" style="28" customWidth="1"/>
    <col min="3614" max="3615" width="7.5703125" style="28" customWidth="1"/>
    <col min="3616" max="3616" width="9.140625" style="28" customWidth="1"/>
    <col min="3617" max="3617" width="7.42578125" style="28" customWidth="1"/>
    <col min="3618" max="3618" width="8.85546875" style="28" customWidth="1"/>
    <col min="3619" max="3619" width="6.42578125" style="28" customWidth="1"/>
    <col min="3620" max="3620" width="6.28515625" style="28" customWidth="1"/>
    <col min="3621" max="3624" width="9.140625" style="28" customWidth="1"/>
    <col min="3625" max="3625" width="9.5703125" style="28" bestFit="1" customWidth="1"/>
    <col min="3626" max="3840" width="9.140625" style="28" customWidth="1"/>
    <col min="3841" max="3841" width="0" style="28" hidden="1"/>
    <col min="3842" max="3867" width="0" style="28" hidden="1" customWidth="1"/>
    <col min="3868" max="3868" width="7.7109375" style="28" customWidth="1"/>
    <col min="3869" max="3869" width="24.140625" style="28" customWidth="1"/>
    <col min="3870" max="3871" width="7.5703125" style="28" customWidth="1"/>
    <col min="3872" max="3872" width="9.140625" style="28" customWidth="1"/>
    <col min="3873" max="3873" width="7.42578125" style="28" customWidth="1"/>
    <col min="3874" max="3874" width="8.85546875" style="28" customWidth="1"/>
    <col min="3875" max="3875" width="6.42578125" style="28" customWidth="1"/>
    <col min="3876" max="3876" width="6.28515625" style="28" customWidth="1"/>
    <col min="3877" max="3880" width="9.140625" style="28" customWidth="1"/>
    <col min="3881" max="3881" width="9.5703125" style="28" bestFit="1" customWidth="1"/>
    <col min="3882" max="4096" width="9.140625" style="28" customWidth="1"/>
    <col min="4097" max="4097" width="0" style="28" hidden="1"/>
    <col min="4098" max="4123" width="0" style="28" hidden="1" customWidth="1"/>
    <col min="4124" max="4124" width="7.7109375" style="28" customWidth="1"/>
    <col min="4125" max="4125" width="24.140625" style="28" customWidth="1"/>
    <col min="4126" max="4127" width="7.5703125" style="28" customWidth="1"/>
    <col min="4128" max="4128" width="9.140625" style="28" customWidth="1"/>
    <col min="4129" max="4129" width="7.42578125" style="28" customWidth="1"/>
    <col min="4130" max="4130" width="8.85546875" style="28" customWidth="1"/>
    <col min="4131" max="4131" width="6.42578125" style="28" customWidth="1"/>
    <col min="4132" max="4132" width="6.28515625" style="28" customWidth="1"/>
    <col min="4133" max="4136" width="9.140625" style="28" customWidth="1"/>
    <col min="4137" max="4137" width="9.5703125" style="28" bestFit="1" customWidth="1"/>
    <col min="4138" max="4352" width="9.140625" style="28" customWidth="1"/>
    <col min="4353" max="4353" width="0" style="28" hidden="1"/>
    <col min="4354" max="4379" width="0" style="28" hidden="1" customWidth="1"/>
    <col min="4380" max="4380" width="7.7109375" style="28" customWidth="1"/>
    <col min="4381" max="4381" width="24.140625" style="28" customWidth="1"/>
    <col min="4382" max="4383" width="7.5703125" style="28" customWidth="1"/>
    <col min="4384" max="4384" width="9.140625" style="28" customWidth="1"/>
    <col min="4385" max="4385" width="7.42578125" style="28" customWidth="1"/>
    <col min="4386" max="4386" width="8.85546875" style="28" customWidth="1"/>
    <col min="4387" max="4387" width="6.42578125" style="28" customWidth="1"/>
    <col min="4388" max="4388" width="6.28515625" style="28" customWidth="1"/>
    <col min="4389" max="4392" width="9.140625" style="28" customWidth="1"/>
    <col min="4393" max="4393" width="9.5703125" style="28" bestFit="1" customWidth="1"/>
    <col min="4394" max="4608" width="9.140625" style="28" customWidth="1"/>
    <col min="4609" max="4609" width="0" style="28" hidden="1"/>
    <col min="4610" max="4635" width="0" style="28" hidden="1" customWidth="1"/>
    <col min="4636" max="4636" width="7.7109375" style="28" customWidth="1"/>
    <col min="4637" max="4637" width="24.140625" style="28" customWidth="1"/>
    <col min="4638" max="4639" width="7.5703125" style="28" customWidth="1"/>
    <col min="4640" max="4640" width="9.140625" style="28" customWidth="1"/>
    <col min="4641" max="4641" width="7.42578125" style="28" customWidth="1"/>
    <col min="4642" max="4642" width="8.85546875" style="28" customWidth="1"/>
    <col min="4643" max="4643" width="6.42578125" style="28" customWidth="1"/>
    <col min="4644" max="4644" width="6.28515625" style="28" customWidth="1"/>
    <col min="4645" max="4648" width="9.140625" style="28" customWidth="1"/>
    <col min="4649" max="4649" width="9.5703125" style="28" bestFit="1" customWidth="1"/>
    <col min="4650" max="4864" width="9.140625" style="28" customWidth="1"/>
    <col min="4865" max="4865" width="0" style="28" hidden="1"/>
    <col min="4866" max="4891" width="0" style="28" hidden="1" customWidth="1"/>
    <col min="4892" max="4892" width="7.7109375" style="28" customWidth="1"/>
    <col min="4893" max="4893" width="24.140625" style="28" customWidth="1"/>
    <col min="4894" max="4895" width="7.5703125" style="28" customWidth="1"/>
    <col min="4896" max="4896" width="9.140625" style="28" customWidth="1"/>
    <col min="4897" max="4897" width="7.42578125" style="28" customWidth="1"/>
    <col min="4898" max="4898" width="8.85546875" style="28" customWidth="1"/>
    <col min="4899" max="4899" width="6.42578125" style="28" customWidth="1"/>
    <col min="4900" max="4900" width="6.28515625" style="28" customWidth="1"/>
    <col min="4901" max="4904" width="9.140625" style="28" customWidth="1"/>
    <col min="4905" max="4905" width="9.5703125" style="28" bestFit="1" customWidth="1"/>
    <col min="4906" max="5120" width="9.140625" style="28" customWidth="1"/>
    <col min="5121" max="5121" width="0" style="28" hidden="1"/>
    <col min="5122" max="5147" width="0" style="28" hidden="1" customWidth="1"/>
    <col min="5148" max="5148" width="7.7109375" style="28" customWidth="1"/>
    <col min="5149" max="5149" width="24.140625" style="28" customWidth="1"/>
    <col min="5150" max="5151" width="7.5703125" style="28" customWidth="1"/>
    <col min="5152" max="5152" width="9.140625" style="28" customWidth="1"/>
    <col min="5153" max="5153" width="7.42578125" style="28" customWidth="1"/>
    <col min="5154" max="5154" width="8.85546875" style="28" customWidth="1"/>
    <col min="5155" max="5155" width="6.42578125" style="28" customWidth="1"/>
    <col min="5156" max="5156" width="6.28515625" style="28" customWidth="1"/>
    <col min="5157" max="5160" width="9.140625" style="28" customWidth="1"/>
    <col min="5161" max="5161" width="9.5703125" style="28" bestFit="1" customWidth="1"/>
    <col min="5162" max="5376" width="9.140625" style="28" customWidth="1"/>
    <col min="5377" max="5377" width="0" style="28" hidden="1"/>
    <col min="5378" max="5403" width="0" style="28" hidden="1" customWidth="1"/>
    <col min="5404" max="5404" width="7.7109375" style="28" customWidth="1"/>
    <col min="5405" max="5405" width="24.140625" style="28" customWidth="1"/>
    <col min="5406" max="5407" width="7.5703125" style="28" customWidth="1"/>
    <col min="5408" max="5408" width="9.140625" style="28" customWidth="1"/>
    <col min="5409" max="5409" width="7.42578125" style="28" customWidth="1"/>
    <col min="5410" max="5410" width="8.85546875" style="28" customWidth="1"/>
    <col min="5411" max="5411" width="6.42578125" style="28" customWidth="1"/>
    <col min="5412" max="5412" width="6.28515625" style="28" customWidth="1"/>
    <col min="5413" max="5416" width="9.140625" style="28" customWidth="1"/>
    <col min="5417" max="5417" width="9.5703125" style="28" bestFit="1" customWidth="1"/>
    <col min="5418" max="5632" width="9.140625" style="28" customWidth="1"/>
    <col min="5633" max="5633" width="0" style="28" hidden="1"/>
    <col min="5634" max="5659" width="0" style="28" hidden="1" customWidth="1"/>
    <col min="5660" max="5660" width="7.7109375" style="28" customWidth="1"/>
    <col min="5661" max="5661" width="24.140625" style="28" customWidth="1"/>
    <col min="5662" max="5663" width="7.5703125" style="28" customWidth="1"/>
    <col min="5664" max="5664" width="9.140625" style="28" customWidth="1"/>
    <col min="5665" max="5665" width="7.42578125" style="28" customWidth="1"/>
    <col min="5666" max="5666" width="8.85546875" style="28" customWidth="1"/>
    <col min="5667" max="5667" width="6.42578125" style="28" customWidth="1"/>
    <col min="5668" max="5668" width="6.28515625" style="28" customWidth="1"/>
    <col min="5669" max="5672" width="9.140625" style="28" customWidth="1"/>
    <col min="5673" max="5673" width="9.5703125" style="28" bestFit="1" customWidth="1"/>
    <col min="5674" max="5888" width="9.140625" style="28" customWidth="1"/>
    <col min="5889" max="5889" width="0" style="28" hidden="1"/>
    <col min="5890" max="5915" width="0" style="28" hidden="1" customWidth="1"/>
    <col min="5916" max="5916" width="7.7109375" style="28" customWidth="1"/>
    <col min="5917" max="5917" width="24.140625" style="28" customWidth="1"/>
    <col min="5918" max="5919" width="7.5703125" style="28" customWidth="1"/>
    <col min="5920" max="5920" width="9.140625" style="28" customWidth="1"/>
    <col min="5921" max="5921" width="7.42578125" style="28" customWidth="1"/>
    <col min="5922" max="5922" width="8.85546875" style="28" customWidth="1"/>
    <col min="5923" max="5923" width="6.42578125" style="28" customWidth="1"/>
    <col min="5924" max="5924" width="6.28515625" style="28" customWidth="1"/>
    <col min="5925" max="5928" width="9.140625" style="28" customWidth="1"/>
    <col min="5929" max="5929" width="9.5703125" style="28" bestFit="1" customWidth="1"/>
    <col min="5930" max="6144" width="9.140625" style="28" customWidth="1"/>
    <col min="6145" max="6145" width="0" style="28" hidden="1"/>
    <col min="6146" max="6171" width="0" style="28" hidden="1" customWidth="1"/>
    <col min="6172" max="6172" width="7.7109375" style="28" customWidth="1"/>
    <col min="6173" max="6173" width="24.140625" style="28" customWidth="1"/>
    <col min="6174" max="6175" width="7.5703125" style="28" customWidth="1"/>
    <col min="6176" max="6176" width="9.140625" style="28" customWidth="1"/>
    <col min="6177" max="6177" width="7.42578125" style="28" customWidth="1"/>
    <col min="6178" max="6178" width="8.85546875" style="28" customWidth="1"/>
    <col min="6179" max="6179" width="6.42578125" style="28" customWidth="1"/>
    <col min="6180" max="6180" width="6.28515625" style="28" customWidth="1"/>
    <col min="6181" max="6184" width="9.140625" style="28" customWidth="1"/>
    <col min="6185" max="6185" width="9.5703125" style="28" bestFit="1" customWidth="1"/>
    <col min="6186" max="6400" width="9.140625" style="28" customWidth="1"/>
    <col min="6401" max="6401" width="0" style="28" hidden="1"/>
    <col min="6402" max="6427" width="0" style="28" hidden="1" customWidth="1"/>
    <col min="6428" max="6428" width="7.7109375" style="28" customWidth="1"/>
    <col min="6429" max="6429" width="24.140625" style="28" customWidth="1"/>
    <col min="6430" max="6431" width="7.5703125" style="28" customWidth="1"/>
    <col min="6432" max="6432" width="9.140625" style="28" customWidth="1"/>
    <col min="6433" max="6433" width="7.42578125" style="28" customWidth="1"/>
    <col min="6434" max="6434" width="8.85546875" style="28" customWidth="1"/>
    <col min="6435" max="6435" width="6.42578125" style="28" customWidth="1"/>
    <col min="6436" max="6436" width="6.28515625" style="28" customWidth="1"/>
    <col min="6437" max="6440" width="9.140625" style="28" customWidth="1"/>
    <col min="6441" max="6441" width="9.5703125" style="28" bestFit="1" customWidth="1"/>
    <col min="6442" max="6656" width="9.140625" style="28" customWidth="1"/>
    <col min="6657" max="6657" width="0" style="28" hidden="1"/>
    <col min="6658" max="6683" width="0" style="28" hidden="1" customWidth="1"/>
    <col min="6684" max="6684" width="7.7109375" style="28" customWidth="1"/>
    <col min="6685" max="6685" width="24.140625" style="28" customWidth="1"/>
    <col min="6686" max="6687" width="7.5703125" style="28" customWidth="1"/>
    <col min="6688" max="6688" width="9.140625" style="28" customWidth="1"/>
    <col min="6689" max="6689" width="7.42578125" style="28" customWidth="1"/>
    <col min="6690" max="6690" width="8.85546875" style="28" customWidth="1"/>
    <col min="6691" max="6691" width="6.42578125" style="28" customWidth="1"/>
    <col min="6692" max="6692" width="6.28515625" style="28" customWidth="1"/>
    <col min="6693" max="6696" width="9.140625" style="28" customWidth="1"/>
    <col min="6697" max="6697" width="9.5703125" style="28" bestFit="1" customWidth="1"/>
    <col min="6698" max="6912" width="9.140625" style="28" customWidth="1"/>
    <col min="6913" max="6913" width="0" style="28" hidden="1"/>
    <col min="6914" max="6939" width="0" style="28" hidden="1" customWidth="1"/>
    <col min="6940" max="6940" width="7.7109375" style="28" customWidth="1"/>
    <col min="6941" max="6941" width="24.140625" style="28" customWidth="1"/>
    <col min="6942" max="6943" width="7.5703125" style="28" customWidth="1"/>
    <col min="6944" max="6944" width="9.140625" style="28" customWidth="1"/>
    <col min="6945" max="6945" width="7.42578125" style="28" customWidth="1"/>
    <col min="6946" max="6946" width="8.85546875" style="28" customWidth="1"/>
    <col min="6947" max="6947" width="6.42578125" style="28" customWidth="1"/>
    <col min="6948" max="6948" width="6.28515625" style="28" customWidth="1"/>
    <col min="6949" max="6952" width="9.140625" style="28" customWidth="1"/>
    <col min="6953" max="6953" width="9.5703125" style="28" bestFit="1" customWidth="1"/>
    <col min="6954" max="7168" width="9.140625" style="28" customWidth="1"/>
    <col min="7169" max="7169" width="0" style="28" hidden="1"/>
    <col min="7170" max="7195" width="0" style="28" hidden="1" customWidth="1"/>
    <col min="7196" max="7196" width="7.7109375" style="28" customWidth="1"/>
    <col min="7197" max="7197" width="24.140625" style="28" customWidth="1"/>
    <col min="7198" max="7199" width="7.5703125" style="28" customWidth="1"/>
    <col min="7200" max="7200" width="9.140625" style="28" customWidth="1"/>
    <col min="7201" max="7201" width="7.42578125" style="28" customWidth="1"/>
    <col min="7202" max="7202" width="8.85546875" style="28" customWidth="1"/>
    <col min="7203" max="7203" width="6.42578125" style="28" customWidth="1"/>
    <col min="7204" max="7204" width="6.28515625" style="28" customWidth="1"/>
    <col min="7205" max="7208" width="9.140625" style="28" customWidth="1"/>
    <col min="7209" max="7209" width="9.5703125" style="28" bestFit="1" customWidth="1"/>
    <col min="7210" max="7424" width="9.140625" style="28" customWidth="1"/>
    <col min="7425" max="7425" width="0" style="28" hidden="1"/>
    <col min="7426" max="7451" width="0" style="28" hidden="1" customWidth="1"/>
    <col min="7452" max="7452" width="7.7109375" style="28" customWidth="1"/>
    <col min="7453" max="7453" width="24.140625" style="28" customWidth="1"/>
    <col min="7454" max="7455" width="7.5703125" style="28" customWidth="1"/>
    <col min="7456" max="7456" width="9.140625" style="28" customWidth="1"/>
    <col min="7457" max="7457" width="7.42578125" style="28" customWidth="1"/>
    <col min="7458" max="7458" width="8.85546875" style="28" customWidth="1"/>
    <col min="7459" max="7459" width="6.42578125" style="28" customWidth="1"/>
    <col min="7460" max="7460" width="6.28515625" style="28" customWidth="1"/>
    <col min="7461" max="7464" width="9.140625" style="28" customWidth="1"/>
    <col min="7465" max="7465" width="9.5703125" style="28" bestFit="1" customWidth="1"/>
    <col min="7466" max="7680" width="9.140625" style="28" customWidth="1"/>
    <col min="7681" max="7681" width="0" style="28" hidden="1"/>
    <col min="7682" max="7707" width="0" style="28" hidden="1" customWidth="1"/>
    <col min="7708" max="7708" width="7.7109375" style="28" customWidth="1"/>
    <col min="7709" max="7709" width="24.140625" style="28" customWidth="1"/>
    <col min="7710" max="7711" width="7.5703125" style="28" customWidth="1"/>
    <col min="7712" max="7712" width="9.140625" style="28" customWidth="1"/>
    <col min="7713" max="7713" width="7.42578125" style="28" customWidth="1"/>
    <col min="7714" max="7714" width="8.85546875" style="28" customWidth="1"/>
    <col min="7715" max="7715" width="6.42578125" style="28" customWidth="1"/>
    <col min="7716" max="7716" width="6.28515625" style="28" customWidth="1"/>
    <col min="7717" max="7720" width="9.140625" style="28" customWidth="1"/>
    <col min="7721" max="7721" width="9.5703125" style="28" bestFit="1" customWidth="1"/>
    <col min="7722" max="7936" width="9.140625" style="28" customWidth="1"/>
    <col min="7937" max="7937" width="0" style="28" hidden="1"/>
    <col min="7938" max="7963" width="0" style="28" hidden="1" customWidth="1"/>
    <col min="7964" max="7964" width="7.7109375" style="28" customWidth="1"/>
    <col min="7965" max="7965" width="24.140625" style="28" customWidth="1"/>
    <col min="7966" max="7967" width="7.5703125" style="28" customWidth="1"/>
    <col min="7968" max="7968" width="9.140625" style="28" customWidth="1"/>
    <col min="7969" max="7969" width="7.42578125" style="28" customWidth="1"/>
    <col min="7970" max="7970" width="8.85546875" style="28" customWidth="1"/>
    <col min="7971" max="7971" width="6.42578125" style="28" customWidth="1"/>
    <col min="7972" max="7972" width="6.28515625" style="28" customWidth="1"/>
    <col min="7973" max="7976" width="9.140625" style="28" customWidth="1"/>
    <col min="7977" max="7977" width="9.5703125" style="28" bestFit="1" customWidth="1"/>
    <col min="7978" max="8192" width="9.140625" style="28" customWidth="1"/>
    <col min="8193" max="8193" width="0" style="28" hidden="1"/>
    <col min="8194" max="8219" width="0" style="28" hidden="1" customWidth="1"/>
    <col min="8220" max="8220" width="7.7109375" style="28" customWidth="1"/>
    <col min="8221" max="8221" width="24.140625" style="28" customWidth="1"/>
    <col min="8222" max="8223" width="7.5703125" style="28" customWidth="1"/>
    <col min="8224" max="8224" width="9.140625" style="28" customWidth="1"/>
    <col min="8225" max="8225" width="7.42578125" style="28" customWidth="1"/>
    <col min="8226" max="8226" width="8.85546875" style="28" customWidth="1"/>
    <col min="8227" max="8227" width="6.42578125" style="28" customWidth="1"/>
    <col min="8228" max="8228" width="6.28515625" style="28" customWidth="1"/>
    <col min="8229" max="8232" width="9.140625" style="28" customWidth="1"/>
    <col min="8233" max="8233" width="9.5703125" style="28" bestFit="1" customWidth="1"/>
    <col min="8234" max="8448" width="9.140625" style="28" customWidth="1"/>
    <col min="8449" max="8449" width="0" style="28" hidden="1"/>
    <col min="8450" max="8475" width="0" style="28" hidden="1" customWidth="1"/>
    <col min="8476" max="8476" width="7.7109375" style="28" customWidth="1"/>
    <col min="8477" max="8477" width="24.140625" style="28" customWidth="1"/>
    <col min="8478" max="8479" width="7.5703125" style="28" customWidth="1"/>
    <col min="8480" max="8480" width="9.140625" style="28" customWidth="1"/>
    <col min="8481" max="8481" width="7.42578125" style="28" customWidth="1"/>
    <col min="8482" max="8482" width="8.85546875" style="28" customWidth="1"/>
    <col min="8483" max="8483" width="6.42578125" style="28" customWidth="1"/>
    <col min="8484" max="8484" width="6.28515625" style="28" customWidth="1"/>
    <col min="8485" max="8488" width="9.140625" style="28" customWidth="1"/>
    <col min="8489" max="8489" width="9.5703125" style="28" bestFit="1" customWidth="1"/>
    <col min="8490" max="8704" width="9.140625" style="28" customWidth="1"/>
    <col min="8705" max="8705" width="0" style="28" hidden="1"/>
    <col min="8706" max="8731" width="0" style="28" hidden="1" customWidth="1"/>
    <col min="8732" max="8732" width="7.7109375" style="28" customWidth="1"/>
    <col min="8733" max="8733" width="24.140625" style="28" customWidth="1"/>
    <col min="8734" max="8735" width="7.5703125" style="28" customWidth="1"/>
    <col min="8736" max="8736" width="9.140625" style="28" customWidth="1"/>
    <col min="8737" max="8737" width="7.42578125" style="28" customWidth="1"/>
    <col min="8738" max="8738" width="8.85546875" style="28" customWidth="1"/>
    <col min="8739" max="8739" width="6.42578125" style="28" customWidth="1"/>
    <col min="8740" max="8740" width="6.28515625" style="28" customWidth="1"/>
    <col min="8741" max="8744" width="9.140625" style="28" customWidth="1"/>
    <col min="8745" max="8745" width="9.5703125" style="28" bestFit="1" customWidth="1"/>
    <col min="8746" max="8960" width="9.140625" style="28" customWidth="1"/>
    <col min="8961" max="8961" width="0" style="28" hidden="1"/>
    <col min="8962" max="8987" width="0" style="28" hidden="1" customWidth="1"/>
    <col min="8988" max="8988" width="7.7109375" style="28" customWidth="1"/>
    <col min="8989" max="8989" width="24.140625" style="28" customWidth="1"/>
    <col min="8990" max="8991" width="7.5703125" style="28" customWidth="1"/>
    <col min="8992" max="8992" width="9.140625" style="28" customWidth="1"/>
    <col min="8993" max="8993" width="7.42578125" style="28" customWidth="1"/>
    <col min="8994" max="8994" width="8.85546875" style="28" customWidth="1"/>
    <col min="8995" max="8995" width="6.42578125" style="28" customWidth="1"/>
    <col min="8996" max="8996" width="6.28515625" style="28" customWidth="1"/>
    <col min="8997" max="9000" width="9.140625" style="28" customWidth="1"/>
    <col min="9001" max="9001" width="9.5703125" style="28" bestFit="1" customWidth="1"/>
    <col min="9002" max="9216" width="9.140625" style="28" customWidth="1"/>
    <col min="9217" max="9217" width="0" style="28" hidden="1"/>
    <col min="9218" max="9243" width="0" style="28" hidden="1" customWidth="1"/>
    <col min="9244" max="9244" width="7.7109375" style="28" customWidth="1"/>
    <col min="9245" max="9245" width="24.140625" style="28" customWidth="1"/>
    <col min="9246" max="9247" width="7.5703125" style="28" customWidth="1"/>
    <col min="9248" max="9248" width="9.140625" style="28" customWidth="1"/>
    <col min="9249" max="9249" width="7.42578125" style="28" customWidth="1"/>
    <col min="9250" max="9250" width="8.85546875" style="28" customWidth="1"/>
    <col min="9251" max="9251" width="6.42578125" style="28" customWidth="1"/>
    <col min="9252" max="9252" width="6.28515625" style="28" customWidth="1"/>
    <col min="9253" max="9256" width="9.140625" style="28" customWidth="1"/>
    <col min="9257" max="9257" width="9.5703125" style="28" bestFit="1" customWidth="1"/>
    <col min="9258" max="9472" width="9.140625" style="28" customWidth="1"/>
    <col min="9473" max="9473" width="0" style="28" hidden="1"/>
    <col min="9474" max="9499" width="0" style="28" hidden="1" customWidth="1"/>
    <col min="9500" max="9500" width="7.7109375" style="28" customWidth="1"/>
    <col min="9501" max="9501" width="24.140625" style="28" customWidth="1"/>
    <col min="9502" max="9503" width="7.5703125" style="28" customWidth="1"/>
    <col min="9504" max="9504" width="9.140625" style="28" customWidth="1"/>
    <col min="9505" max="9505" width="7.42578125" style="28" customWidth="1"/>
    <col min="9506" max="9506" width="8.85546875" style="28" customWidth="1"/>
    <col min="9507" max="9507" width="6.42578125" style="28" customWidth="1"/>
    <col min="9508" max="9508" width="6.28515625" style="28" customWidth="1"/>
    <col min="9509" max="9512" width="9.140625" style="28" customWidth="1"/>
    <col min="9513" max="9513" width="9.5703125" style="28" bestFit="1" customWidth="1"/>
    <col min="9514" max="9728" width="9.140625" style="28" customWidth="1"/>
    <col min="9729" max="9729" width="0" style="28" hidden="1"/>
    <col min="9730" max="9755" width="0" style="28" hidden="1" customWidth="1"/>
    <col min="9756" max="9756" width="7.7109375" style="28" customWidth="1"/>
    <col min="9757" max="9757" width="24.140625" style="28" customWidth="1"/>
    <col min="9758" max="9759" width="7.5703125" style="28" customWidth="1"/>
    <col min="9760" max="9760" width="9.140625" style="28" customWidth="1"/>
    <col min="9761" max="9761" width="7.42578125" style="28" customWidth="1"/>
    <col min="9762" max="9762" width="8.85546875" style="28" customWidth="1"/>
    <col min="9763" max="9763" width="6.42578125" style="28" customWidth="1"/>
    <col min="9764" max="9764" width="6.28515625" style="28" customWidth="1"/>
    <col min="9765" max="9768" width="9.140625" style="28" customWidth="1"/>
    <col min="9769" max="9769" width="9.5703125" style="28" bestFit="1" customWidth="1"/>
    <col min="9770" max="9984" width="9.140625" style="28" customWidth="1"/>
    <col min="9985" max="9985" width="0" style="28" hidden="1"/>
    <col min="9986" max="10011" width="0" style="28" hidden="1" customWidth="1"/>
    <col min="10012" max="10012" width="7.7109375" style="28" customWidth="1"/>
    <col min="10013" max="10013" width="24.140625" style="28" customWidth="1"/>
    <col min="10014" max="10015" width="7.5703125" style="28" customWidth="1"/>
    <col min="10016" max="10016" width="9.140625" style="28" customWidth="1"/>
    <col min="10017" max="10017" width="7.42578125" style="28" customWidth="1"/>
    <col min="10018" max="10018" width="8.85546875" style="28" customWidth="1"/>
    <col min="10019" max="10019" width="6.42578125" style="28" customWidth="1"/>
    <col min="10020" max="10020" width="6.28515625" style="28" customWidth="1"/>
    <col min="10021" max="10024" width="9.140625" style="28" customWidth="1"/>
    <col min="10025" max="10025" width="9.5703125" style="28" bestFit="1" customWidth="1"/>
    <col min="10026" max="10240" width="9.140625" style="28" customWidth="1"/>
    <col min="10241" max="10241" width="0" style="28" hidden="1"/>
    <col min="10242" max="10267" width="0" style="28" hidden="1" customWidth="1"/>
    <col min="10268" max="10268" width="7.7109375" style="28" customWidth="1"/>
    <col min="10269" max="10269" width="24.140625" style="28" customWidth="1"/>
    <col min="10270" max="10271" width="7.5703125" style="28" customWidth="1"/>
    <col min="10272" max="10272" width="9.140625" style="28" customWidth="1"/>
    <col min="10273" max="10273" width="7.42578125" style="28" customWidth="1"/>
    <col min="10274" max="10274" width="8.85546875" style="28" customWidth="1"/>
    <col min="10275" max="10275" width="6.42578125" style="28" customWidth="1"/>
    <col min="10276" max="10276" width="6.28515625" style="28" customWidth="1"/>
    <col min="10277" max="10280" width="9.140625" style="28" customWidth="1"/>
    <col min="10281" max="10281" width="9.5703125" style="28" bestFit="1" customWidth="1"/>
    <col min="10282" max="10496" width="9.140625" style="28" customWidth="1"/>
    <col min="10497" max="10497" width="0" style="28" hidden="1"/>
    <col min="10498" max="10523" width="0" style="28" hidden="1" customWidth="1"/>
    <col min="10524" max="10524" width="7.7109375" style="28" customWidth="1"/>
    <col min="10525" max="10525" width="24.140625" style="28" customWidth="1"/>
    <col min="10526" max="10527" width="7.5703125" style="28" customWidth="1"/>
    <col min="10528" max="10528" width="9.140625" style="28" customWidth="1"/>
    <col min="10529" max="10529" width="7.42578125" style="28" customWidth="1"/>
    <col min="10530" max="10530" width="8.85546875" style="28" customWidth="1"/>
    <col min="10531" max="10531" width="6.42578125" style="28" customWidth="1"/>
    <col min="10532" max="10532" width="6.28515625" style="28" customWidth="1"/>
    <col min="10533" max="10536" width="9.140625" style="28" customWidth="1"/>
    <col min="10537" max="10537" width="9.5703125" style="28" bestFit="1" customWidth="1"/>
    <col min="10538" max="10752" width="9.140625" style="28" customWidth="1"/>
    <col min="10753" max="10753" width="0" style="28" hidden="1"/>
    <col min="10754" max="10779" width="0" style="28" hidden="1" customWidth="1"/>
    <col min="10780" max="10780" width="7.7109375" style="28" customWidth="1"/>
    <col min="10781" max="10781" width="24.140625" style="28" customWidth="1"/>
    <col min="10782" max="10783" width="7.5703125" style="28" customWidth="1"/>
    <col min="10784" max="10784" width="9.140625" style="28" customWidth="1"/>
    <col min="10785" max="10785" width="7.42578125" style="28" customWidth="1"/>
    <col min="10786" max="10786" width="8.85546875" style="28" customWidth="1"/>
    <col min="10787" max="10787" width="6.42578125" style="28" customWidth="1"/>
    <col min="10788" max="10788" width="6.28515625" style="28" customWidth="1"/>
    <col min="10789" max="10792" width="9.140625" style="28" customWidth="1"/>
    <col min="10793" max="10793" width="9.5703125" style="28" bestFit="1" customWidth="1"/>
    <col min="10794" max="11008" width="9.140625" style="28" customWidth="1"/>
    <col min="11009" max="11009" width="0" style="28" hidden="1"/>
    <col min="11010" max="11035" width="0" style="28" hidden="1" customWidth="1"/>
    <col min="11036" max="11036" width="7.7109375" style="28" customWidth="1"/>
    <col min="11037" max="11037" width="24.140625" style="28" customWidth="1"/>
    <col min="11038" max="11039" width="7.5703125" style="28" customWidth="1"/>
    <col min="11040" max="11040" width="9.140625" style="28" customWidth="1"/>
    <col min="11041" max="11041" width="7.42578125" style="28" customWidth="1"/>
    <col min="11042" max="11042" width="8.85546875" style="28" customWidth="1"/>
    <col min="11043" max="11043" width="6.42578125" style="28" customWidth="1"/>
    <col min="11044" max="11044" width="6.28515625" style="28" customWidth="1"/>
    <col min="11045" max="11048" width="9.140625" style="28" customWidth="1"/>
    <col min="11049" max="11049" width="9.5703125" style="28" bestFit="1" customWidth="1"/>
    <col min="11050" max="11264" width="9.140625" style="28" customWidth="1"/>
    <col min="11265" max="11265" width="0" style="28" hidden="1"/>
    <col min="11266" max="11291" width="0" style="28" hidden="1" customWidth="1"/>
    <col min="11292" max="11292" width="7.7109375" style="28" customWidth="1"/>
    <col min="11293" max="11293" width="24.140625" style="28" customWidth="1"/>
    <col min="11294" max="11295" width="7.5703125" style="28" customWidth="1"/>
    <col min="11296" max="11296" width="9.140625" style="28" customWidth="1"/>
    <col min="11297" max="11297" width="7.42578125" style="28" customWidth="1"/>
    <col min="11298" max="11298" width="8.85546875" style="28" customWidth="1"/>
    <col min="11299" max="11299" width="6.42578125" style="28" customWidth="1"/>
    <col min="11300" max="11300" width="6.28515625" style="28" customWidth="1"/>
    <col min="11301" max="11304" width="9.140625" style="28" customWidth="1"/>
    <col min="11305" max="11305" width="9.5703125" style="28" bestFit="1" customWidth="1"/>
    <col min="11306" max="11520" width="9.140625" style="28" customWidth="1"/>
    <col min="11521" max="11521" width="0" style="28" hidden="1"/>
    <col min="11522" max="11547" width="0" style="28" hidden="1" customWidth="1"/>
    <col min="11548" max="11548" width="7.7109375" style="28" customWidth="1"/>
    <col min="11549" max="11549" width="24.140625" style="28" customWidth="1"/>
    <col min="11550" max="11551" width="7.5703125" style="28" customWidth="1"/>
    <col min="11552" max="11552" width="9.140625" style="28" customWidth="1"/>
    <col min="11553" max="11553" width="7.42578125" style="28" customWidth="1"/>
    <col min="11554" max="11554" width="8.85546875" style="28" customWidth="1"/>
    <col min="11555" max="11555" width="6.42578125" style="28" customWidth="1"/>
    <col min="11556" max="11556" width="6.28515625" style="28" customWidth="1"/>
    <col min="11557" max="11560" width="9.140625" style="28" customWidth="1"/>
    <col min="11561" max="11561" width="9.5703125" style="28" bestFit="1" customWidth="1"/>
    <col min="11562" max="11776" width="9.140625" style="28" customWidth="1"/>
    <col min="11777" max="11777" width="0" style="28" hidden="1"/>
    <col min="11778" max="11803" width="0" style="28" hidden="1" customWidth="1"/>
    <col min="11804" max="11804" width="7.7109375" style="28" customWidth="1"/>
    <col min="11805" max="11805" width="24.140625" style="28" customWidth="1"/>
    <col min="11806" max="11807" width="7.5703125" style="28" customWidth="1"/>
    <col min="11808" max="11808" width="9.140625" style="28" customWidth="1"/>
    <col min="11809" max="11809" width="7.42578125" style="28" customWidth="1"/>
    <col min="11810" max="11810" width="8.85546875" style="28" customWidth="1"/>
    <col min="11811" max="11811" width="6.42578125" style="28" customWidth="1"/>
    <col min="11812" max="11812" width="6.28515625" style="28" customWidth="1"/>
    <col min="11813" max="11816" width="9.140625" style="28" customWidth="1"/>
    <col min="11817" max="11817" width="9.5703125" style="28" bestFit="1" customWidth="1"/>
    <col min="11818" max="12032" width="9.140625" style="28" customWidth="1"/>
    <col min="12033" max="12033" width="0" style="28" hidden="1"/>
    <col min="12034" max="12059" width="0" style="28" hidden="1" customWidth="1"/>
    <col min="12060" max="12060" width="7.7109375" style="28" customWidth="1"/>
    <col min="12061" max="12061" width="24.140625" style="28" customWidth="1"/>
    <col min="12062" max="12063" width="7.5703125" style="28" customWidth="1"/>
    <col min="12064" max="12064" width="9.140625" style="28" customWidth="1"/>
    <col min="12065" max="12065" width="7.42578125" style="28" customWidth="1"/>
    <col min="12066" max="12066" width="8.85546875" style="28" customWidth="1"/>
    <col min="12067" max="12067" width="6.42578125" style="28" customWidth="1"/>
    <col min="12068" max="12068" width="6.28515625" style="28" customWidth="1"/>
    <col min="12069" max="12072" width="9.140625" style="28" customWidth="1"/>
    <col min="12073" max="12073" width="9.5703125" style="28" bestFit="1" customWidth="1"/>
    <col min="12074" max="12288" width="9.140625" style="28" customWidth="1"/>
    <col min="12289" max="12289" width="0" style="28" hidden="1"/>
    <col min="12290" max="12315" width="0" style="28" hidden="1" customWidth="1"/>
    <col min="12316" max="12316" width="7.7109375" style="28" customWidth="1"/>
    <col min="12317" max="12317" width="24.140625" style="28" customWidth="1"/>
    <col min="12318" max="12319" width="7.5703125" style="28" customWidth="1"/>
    <col min="12320" max="12320" width="9.140625" style="28" customWidth="1"/>
    <col min="12321" max="12321" width="7.42578125" style="28" customWidth="1"/>
    <col min="12322" max="12322" width="8.85546875" style="28" customWidth="1"/>
    <col min="12323" max="12323" width="6.42578125" style="28" customWidth="1"/>
    <col min="12324" max="12324" width="6.28515625" style="28" customWidth="1"/>
    <col min="12325" max="12328" width="9.140625" style="28" customWidth="1"/>
    <col min="12329" max="12329" width="9.5703125" style="28" bestFit="1" customWidth="1"/>
    <col min="12330" max="12544" width="9.140625" style="28" customWidth="1"/>
    <col min="12545" max="12545" width="0" style="28" hidden="1"/>
    <col min="12546" max="12571" width="0" style="28" hidden="1" customWidth="1"/>
    <col min="12572" max="12572" width="7.7109375" style="28" customWidth="1"/>
    <col min="12573" max="12573" width="24.140625" style="28" customWidth="1"/>
    <col min="12574" max="12575" width="7.5703125" style="28" customWidth="1"/>
    <col min="12576" max="12576" width="9.140625" style="28" customWidth="1"/>
    <col min="12577" max="12577" width="7.42578125" style="28" customWidth="1"/>
    <col min="12578" max="12578" width="8.85546875" style="28" customWidth="1"/>
    <col min="12579" max="12579" width="6.42578125" style="28" customWidth="1"/>
    <col min="12580" max="12580" width="6.28515625" style="28" customWidth="1"/>
    <col min="12581" max="12584" width="9.140625" style="28" customWidth="1"/>
    <col min="12585" max="12585" width="9.5703125" style="28" bestFit="1" customWidth="1"/>
    <col min="12586" max="12800" width="9.140625" style="28" customWidth="1"/>
    <col min="12801" max="12801" width="0" style="28" hidden="1"/>
    <col min="12802" max="12827" width="0" style="28" hidden="1" customWidth="1"/>
    <col min="12828" max="12828" width="7.7109375" style="28" customWidth="1"/>
    <col min="12829" max="12829" width="24.140625" style="28" customWidth="1"/>
    <col min="12830" max="12831" width="7.5703125" style="28" customWidth="1"/>
    <col min="12832" max="12832" width="9.140625" style="28" customWidth="1"/>
    <col min="12833" max="12833" width="7.42578125" style="28" customWidth="1"/>
    <col min="12834" max="12834" width="8.85546875" style="28" customWidth="1"/>
    <col min="12835" max="12835" width="6.42578125" style="28" customWidth="1"/>
    <col min="12836" max="12836" width="6.28515625" style="28" customWidth="1"/>
    <col min="12837" max="12840" width="9.140625" style="28" customWidth="1"/>
    <col min="12841" max="12841" width="9.5703125" style="28" bestFit="1" customWidth="1"/>
    <col min="12842" max="13056" width="9.140625" style="28" customWidth="1"/>
    <col min="13057" max="13057" width="0" style="28" hidden="1"/>
    <col min="13058" max="13083" width="0" style="28" hidden="1" customWidth="1"/>
    <col min="13084" max="13084" width="7.7109375" style="28" customWidth="1"/>
    <col min="13085" max="13085" width="24.140625" style="28" customWidth="1"/>
    <col min="13086" max="13087" width="7.5703125" style="28" customWidth="1"/>
    <col min="13088" max="13088" width="9.140625" style="28" customWidth="1"/>
    <col min="13089" max="13089" width="7.42578125" style="28" customWidth="1"/>
    <col min="13090" max="13090" width="8.85546875" style="28" customWidth="1"/>
    <col min="13091" max="13091" width="6.42578125" style="28" customWidth="1"/>
    <col min="13092" max="13092" width="6.28515625" style="28" customWidth="1"/>
    <col min="13093" max="13096" width="9.140625" style="28" customWidth="1"/>
    <col min="13097" max="13097" width="9.5703125" style="28" bestFit="1" customWidth="1"/>
    <col min="13098" max="13312" width="9.140625" style="28" customWidth="1"/>
    <col min="13313" max="13313" width="0" style="28" hidden="1"/>
    <col min="13314" max="13339" width="0" style="28" hidden="1" customWidth="1"/>
    <col min="13340" max="13340" width="7.7109375" style="28" customWidth="1"/>
    <col min="13341" max="13341" width="24.140625" style="28" customWidth="1"/>
    <col min="13342" max="13343" width="7.5703125" style="28" customWidth="1"/>
    <col min="13344" max="13344" width="9.140625" style="28" customWidth="1"/>
    <col min="13345" max="13345" width="7.42578125" style="28" customWidth="1"/>
    <col min="13346" max="13346" width="8.85546875" style="28" customWidth="1"/>
    <col min="13347" max="13347" width="6.42578125" style="28" customWidth="1"/>
    <col min="13348" max="13348" width="6.28515625" style="28" customWidth="1"/>
    <col min="13349" max="13352" width="9.140625" style="28" customWidth="1"/>
    <col min="13353" max="13353" width="9.5703125" style="28" bestFit="1" customWidth="1"/>
    <col min="13354" max="13568" width="9.140625" style="28" customWidth="1"/>
    <col min="13569" max="13569" width="0" style="28" hidden="1"/>
    <col min="13570" max="13595" width="0" style="28" hidden="1" customWidth="1"/>
    <col min="13596" max="13596" width="7.7109375" style="28" customWidth="1"/>
    <col min="13597" max="13597" width="24.140625" style="28" customWidth="1"/>
    <col min="13598" max="13599" width="7.5703125" style="28" customWidth="1"/>
    <col min="13600" max="13600" width="9.140625" style="28" customWidth="1"/>
    <col min="13601" max="13601" width="7.42578125" style="28" customWidth="1"/>
    <col min="13602" max="13602" width="8.85546875" style="28" customWidth="1"/>
    <col min="13603" max="13603" width="6.42578125" style="28" customWidth="1"/>
    <col min="13604" max="13604" width="6.28515625" style="28" customWidth="1"/>
    <col min="13605" max="13608" width="9.140625" style="28" customWidth="1"/>
    <col min="13609" max="13609" width="9.5703125" style="28" bestFit="1" customWidth="1"/>
    <col min="13610" max="13824" width="9.140625" style="28" customWidth="1"/>
    <col min="13825" max="13825" width="0" style="28" hidden="1"/>
    <col min="13826" max="13851" width="0" style="28" hidden="1" customWidth="1"/>
    <col min="13852" max="13852" width="7.7109375" style="28" customWidth="1"/>
    <col min="13853" max="13853" width="24.140625" style="28" customWidth="1"/>
    <col min="13854" max="13855" width="7.5703125" style="28" customWidth="1"/>
    <col min="13856" max="13856" width="9.140625" style="28" customWidth="1"/>
    <col min="13857" max="13857" width="7.42578125" style="28" customWidth="1"/>
    <col min="13858" max="13858" width="8.85546875" style="28" customWidth="1"/>
    <col min="13859" max="13859" width="6.42578125" style="28" customWidth="1"/>
    <col min="13860" max="13860" width="6.28515625" style="28" customWidth="1"/>
    <col min="13861" max="13864" width="9.140625" style="28" customWidth="1"/>
    <col min="13865" max="13865" width="9.5703125" style="28" bestFit="1" customWidth="1"/>
    <col min="13866" max="14080" width="9.140625" style="28" customWidth="1"/>
    <col min="14081" max="14081" width="0" style="28" hidden="1"/>
    <col min="14082" max="14107" width="0" style="28" hidden="1" customWidth="1"/>
    <col min="14108" max="14108" width="7.7109375" style="28" customWidth="1"/>
    <col min="14109" max="14109" width="24.140625" style="28" customWidth="1"/>
    <col min="14110" max="14111" width="7.5703125" style="28" customWidth="1"/>
    <col min="14112" max="14112" width="9.140625" style="28" customWidth="1"/>
    <col min="14113" max="14113" width="7.42578125" style="28" customWidth="1"/>
    <col min="14114" max="14114" width="8.85546875" style="28" customWidth="1"/>
    <col min="14115" max="14115" width="6.42578125" style="28" customWidth="1"/>
    <col min="14116" max="14116" width="6.28515625" style="28" customWidth="1"/>
    <col min="14117" max="14120" width="9.140625" style="28" customWidth="1"/>
    <col min="14121" max="14121" width="9.5703125" style="28" bestFit="1" customWidth="1"/>
    <col min="14122" max="14336" width="9.140625" style="28" customWidth="1"/>
    <col min="14337" max="14337" width="0" style="28" hidden="1"/>
    <col min="14338" max="14363" width="0" style="28" hidden="1" customWidth="1"/>
    <col min="14364" max="14364" width="7.7109375" style="28" customWidth="1"/>
    <col min="14365" max="14365" width="24.140625" style="28" customWidth="1"/>
    <col min="14366" max="14367" width="7.5703125" style="28" customWidth="1"/>
    <col min="14368" max="14368" width="9.140625" style="28" customWidth="1"/>
    <col min="14369" max="14369" width="7.42578125" style="28" customWidth="1"/>
    <col min="14370" max="14370" width="8.85546875" style="28" customWidth="1"/>
    <col min="14371" max="14371" width="6.42578125" style="28" customWidth="1"/>
    <col min="14372" max="14372" width="6.28515625" style="28" customWidth="1"/>
    <col min="14373" max="14376" width="9.140625" style="28" customWidth="1"/>
    <col min="14377" max="14377" width="9.5703125" style="28" bestFit="1" customWidth="1"/>
    <col min="14378" max="14592" width="9.140625" style="28" customWidth="1"/>
    <col min="14593" max="14593" width="0" style="28" hidden="1"/>
    <col min="14594" max="14619" width="0" style="28" hidden="1" customWidth="1"/>
    <col min="14620" max="14620" width="7.7109375" style="28" customWidth="1"/>
    <col min="14621" max="14621" width="24.140625" style="28" customWidth="1"/>
    <col min="14622" max="14623" width="7.5703125" style="28" customWidth="1"/>
    <col min="14624" max="14624" width="9.140625" style="28" customWidth="1"/>
    <col min="14625" max="14625" width="7.42578125" style="28" customWidth="1"/>
    <col min="14626" max="14626" width="8.85546875" style="28" customWidth="1"/>
    <col min="14627" max="14627" width="6.42578125" style="28" customWidth="1"/>
    <col min="14628" max="14628" width="6.28515625" style="28" customWidth="1"/>
    <col min="14629" max="14632" width="9.140625" style="28" customWidth="1"/>
    <col min="14633" max="14633" width="9.5703125" style="28" bestFit="1" customWidth="1"/>
    <col min="14634" max="14848" width="9.140625" style="28" customWidth="1"/>
    <col min="14849" max="14849" width="0" style="28" hidden="1"/>
    <col min="14850" max="14875" width="0" style="28" hidden="1" customWidth="1"/>
    <col min="14876" max="14876" width="7.7109375" style="28" customWidth="1"/>
    <col min="14877" max="14877" width="24.140625" style="28" customWidth="1"/>
    <col min="14878" max="14879" width="7.5703125" style="28" customWidth="1"/>
    <col min="14880" max="14880" width="9.140625" style="28" customWidth="1"/>
    <col min="14881" max="14881" width="7.42578125" style="28" customWidth="1"/>
    <col min="14882" max="14882" width="8.85546875" style="28" customWidth="1"/>
    <col min="14883" max="14883" width="6.42578125" style="28" customWidth="1"/>
    <col min="14884" max="14884" width="6.28515625" style="28" customWidth="1"/>
    <col min="14885" max="14888" width="9.140625" style="28" customWidth="1"/>
    <col min="14889" max="14889" width="9.5703125" style="28" bestFit="1" customWidth="1"/>
    <col min="14890" max="15104" width="9.140625" style="28" customWidth="1"/>
    <col min="15105" max="15105" width="0" style="28" hidden="1"/>
    <col min="15106" max="15131" width="0" style="28" hidden="1" customWidth="1"/>
    <col min="15132" max="15132" width="7.7109375" style="28" customWidth="1"/>
    <col min="15133" max="15133" width="24.140625" style="28" customWidth="1"/>
    <col min="15134" max="15135" width="7.5703125" style="28" customWidth="1"/>
    <col min="15136" max="15136" width="9.140625" style="28" customWidth="1"/>
    <col min="15137" max="15137" width="7.42578125" style="28" customWidth="1"/>
    <col min="15138" max="15138" width="8.85546875" style="28" customWidth="1"/>
    <col min="15139" max="15139" width="6.42578125" style="28" customWidth="1"/>
    <col min="15140" max="15140" width="6.28515625" style="28" customWidth="1"/>
    <col min="15141" max="15144" width="9.140625" style="28" customWidth="1"/>
    <col min="15145" max="15145" width="9.5703125" style="28" bestFit="1" customWidth="1"/>
    <col min="15146" max="15360" width="9.140625" style="28" customWidth="1"/>
    <col min="15361" max="15361" width="0" style="28" hidden="1"/>
    <col min="15362" max="15387" width="0" style="28" hidden="1" customWidth="1"/>
    <col min="15388" max="15388" width="7.7109375" style="28" customWidth="1"/>
    <col min="15389" max="15389" width="24.140625" style="28" customWidth="1"/>
    <col min="15390" max="15391" width="7.5703125" style="28" customWidth="1"/>
    <col min="15392" max="15392" width="9.140625" style="28" customWidth="1"/>
    <col min="15393" max="15393" width="7.42578125" style="28" customWidth="1"/>
    <col min="15394" max="15394" width="8.85546875" style="28" customWidth="1"/>
    <col min="15395" max="15395" width="6.42578125" style="28" customWidth="1"/>
    <col min="15396" max="15396" width="6.28515625" style="28" customWidth="1"/>
    <col min="15397" max="15400" width="9.140625" style="28" customWidth="1"/>
    <col min="15401" max="15401" width="9.5703125" style="28" bestFit="1" customWidth="1"/>
    <col min="15402" max="15616" width="9.140625" style="28" customWidth="1"/>
    <col min="15617" max="15617" width="0" style="28" hidden="1"/>
    <col min="15618" max="15643" width="0" style="28" hidden="1" customWidth="1"/>
    <col min="15644" max="15644" width="7.7109375" style="28" customWidth="1"/>
    <col min="15645" max="15645" width="24.140625" style="28" customWidth="1"/>
    <col min="15646" max="15647" width="7.5703125" style="28" customWidth="1"/>
    <col min="15648" max="15648" width="9.140625" style="28" customWidth="1"/>
    <col min="15649" max="15649" width="7.42578125" style="28" customWidth="1"/>
    <col min="15650" max="15650" width="8.85546875" style="28" customWidth="1"/>
    <col min="15651" max="15651" width="6.42578125" style="28" customWidth="1"/>
    <col min="15652" max="15652" width="6.28515625" style="28" customWidth="1"/>
    <col min="15653" max="15656" width="9.140625" style="28" customWidth="1"/>
    <col min="15657" max="15657" width="9.5703125" style="28" bestFit="1" customWidth="1"/>
    <col min="15658" max="15872" width="9.140625" style="28" customWidth="1"/>
    <col min="15873" max="15873" width="0" style="28" hidden="1"/>
    <col min="15874" max="15899" width="0" style="28" hidden="1" customWidth="1"/>
    <col min="15900" max="15900" width="7.7109375" style="28" customWidth="1"/>
    <col min="15901" max="15901" width="24.140625" style="28" customWidth="1"/>
    <col min="15902" max="15903" width="7.5703125" style="28" customWidth="1"/>
    <col min="15904" max="15904" width="9.140625" style="28" customWidth="1"/>
    <col min="15905" max="15905" width="7.42578125" style="28" customWidth="1"/>
    <col min="15906" max="15906" width="8.85546875" style="28" customWidth="1"/>
    <col min="15907" max="15907" width="6.42578125" style="28" customWidth="1"/>
    <col min="15908" max="15908" width="6.28515625" style="28" customWidth="1"/>
    <col min="15909" max="15912" width="9.140625" style="28" customWidth="1"/>
    <col min="15913" max="15913" width="9.5703125" style="28" bestFit="1" customWidth="1"/>
    <col min="15914" max="16128" width="9.140625" style="28" customWidth="1"/>
    <col min="16129" max="16129" width="0" style="28" hidden="1"/>
    <col min="16130" max="16155" width="0" style="28" hidden="1" customWidth="1"/>
    <col min="16156" max="16156" width="7.7109375" style="28" customWidth="1"/>
    <col min="16157" max="16157" width="24.140625" style="28" customWidth="1"/>
    <col min="16158" max="16159" width="7.5703125" style="28" customWidth="1"/>
    <col min="16160" max="16160" width="9.140625" style="28" customWidth="1"/>
    <col min="16161" max="16161" width="7.42578125" style="28" customWidth="1"/>
    <col min="16162" max="16162" width="8.85546875" style="28" customWidth="1"/>
    <col min="16163" max="16163" width="6.42578125" style="28" customWidth="1"/>
    <col min="16164" max="16164" width="6.28515625" style="28" customWidth="1"/>
    <col min="16165" max="16168" width="9.140625" style="28" customWidth="1"/>
    <col min="16169" max="16169" width="9.5703125" style="28" bestFit="1" customWidth="1"/>
    <col min="16170" max="16384" width="9.140625" style="28" customWidth="1"/>
  </cols>
  <sheetData>
    <row r="1" spans="27:40" ht="22.5" customHeight="1">
      <c r="AA1" s="369" t="s">
        <v>732</v>
      </c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3"/>
    </row>
    <row r="2" spans="27:40" s="35" customFormat="1" ht="15.75">
      <c r="AA2" s="34"/>
      <c r="AB2" s="34"/>
      <c r="AD2" s="316"/>
      <c r="AE2" s="316"/>
      <c r="AF2" s="316"/>
      <c r="AG2" s="316"/>
      <c r="AH2" s="316"/>
      <c r="AI2" s="316"/>
      <c r="AJ2" s="316"/>
      <c r="AK2" s="312" t="s">
        <v>589</v>
      </c>
    </row>
    <row r="3" spans="27:40" s="36" customFormat="1" ht="48" customHeight="1">
      <c r="AA3" s="93" t="s">
        <v>26</v>
      </c>
      <c r="AB3" s="93" t="s">
        <v>81</v>
      </c>
      <c r="AC3" s="334" t="s">
        <v>590</v>
      </c>
      <c r="AD3" s="252" t="s">
        <v>75</v>
      </c>
      <c r="AE3" s="252" t="s">
        <v>76</v>
      </c>
      <c r="AF3" s="252" t="s">
        <v>77</v>
      </c>
      <c r="AG3" s="252" t="s">
        <v>591</v>
      </c>
      <c r="AH3" s="252" t="s">
        <v>78</v>
      </c>
      <c r="AI3" s="252" t="s">
        <v>79</v>
      </c>
      <c r="AJ3" s="253" t="s">
        <v>80</v>
      </c>
      <c r="AK3" s="254" t="s">
        <v>330</v>
      </c>
      <c r="AM3" s="159"/>
      <c r="AN3" s="159"/>
    </row>
    <row r="4" spans="27:40" s="36" customFormat="1" ht="21.75" customHeight="1">
      <c r="AA4" s="301">
        <v>1</v>
      </c>
      <c r="AB4" s="302" t="s">
        <v>101</v>
      </c>
      <c r="AC4" s="302">
        <v>0</v>
      </c>
      <c r="AD4" s="302">
        <v>4</v>
      </c>
      <c r="AE4" s="302">
        <v>8</v>
      </c>
      <c r="AF4" s="302">
        <v>1</v>
      </c>
      <c r="AG4" s="302">
        <v>0</v>
      </c>
      <c r="AH4" s="302">
        <v>0</v>
      </c>
      <c r="AI4" s="302">
        <v>0</v>
      </c>
      <c r="AJ4" s="303">
        <f t="shared" ref="AJ4:AJ32" si="0">SUM(AC4:AI4)</f>
        <v>13</v>
      </c>
      <c r="AK4" s="304">
        <f t="shared" ref="AK4:AK32" si="1">AE4/AJ4*100</f>
        <v>61.53846153846154</v>
      </c>
    </row>
    <row r="5" spans="27:40" s="36" customFormat="1" ht="21.75" customHeight="1">
      <c r="AA5" s="301">
        <v>2</v>
      </c>
      <c r="AB5" s="302" t="s">
        <v>38</v>
      </c>
      <c r="AC5" s="302">
        <v>2</v>
      </c>
      <c r="AD5" s="302">
        <v>0</v>
      </c>
      <c r="AE5" s="302">
        <v>4</v>
      </c>
      <c r="AF5" s="302">
        <v>5</v>
      </c>
      <c r="AG5" s="302">
        <v>1</v>
      </c>
      <c r="AH5" s="302">
        <v>0</v>
      </c>
      <c r="AI5" s="302">
        <v>4</v>
      </c>
      <c r="AJ5" s="303">
        <f t="shared" si="0"/>
        <v>16</v>
      </c>
      <c r="AK5" s="304">
        <f t="shared" si="1"/>
        <v>25</v>
      </c>
    </row>
    <row r="6" spans="27:40" s="36" customFormat="1" ht="21.75" customHeight="1">
      <c r="AA6" s="301">
        <v>3</v>
      </c>
      <c r="AB6" s="302" t="s">
        <v>83</v>
      </c>
      <c r="AC6" s="302">
        <v>0</v>
      </c>
      <c r="AD6" s="302">
        <v>0</v>
      </c>
      <c r="AE6" s="302">
        <v>14</v>
      </c>
      <c r="AF6" s="302">
        <v>12</v>
      </c>
      <c r="AG6" s="302">
        <v>0</v>
      </c>
      <c r="AH6" s="302">
        <v>0</v>
      </c>
      <c r="AI6" s="302">
        <v>1</v>
      </c>
      <c r="AJ6" s="303">
        <f t="shared" si="0"/>
        <v>27</v>
      </c>
      <c r="AK6" s="304">
        <f t="shared" si="1"/>
        <v>51.851851851851848</v>
      </c>
    </row>
    <row r="7" spans="27:40" s="36" customFormat="1" ht="21.75" customHeight="1">
      <c r="AA7" s="301">
        <v>4</v>
      </c>
      <c r="AB7" s="302" t="s">
        <v>45</v>
      </c>
      <c r="AC7" s="302">
        <v>0</v>
      </c>
      <c r="AD7" s="302">
        <v>7</v>
      </c>
      <c r="AE7" s="302">
        <v>20</v>
      </c>
      <c r="AF7" s="302">
        <v>11</v>
      </c>
      <c r="AG7" s="302">
        <v>0</v>
      </c>
      <c r="AH7" s="302">
        <v>0</v>
      </c>
      <c r="AI7" s="302">
        <v>0</v>
      </c>
      <c r="AJ7" s="303">
        <f t="shared" si="0"/>
        <v>38</v>
      </c>
      <c r="AK7" s="304">
        <f t="shared" si="1"/>
        <v>52.631578947368418</v>
      </c>
    </row>
    <row r="8" spans="27:40" s="36" customFormat="1" ht="21.75" customHeight="1">
      <c r="AA8" s="301">
        <v>5</v>
      </c>
      <c r="AB8" s="302" t="s">
        <v>64</v>
      </c>
      <c r="AC8" s="302">
        <v>0</v>
      </c>
      <c r="AD8" s="302">
        <v>5</v>
      </c>
      <c r="AE8" s="302">
        <v>18</v>
      </c>
      <c r="AF8" s="302">
        <v>4</v>
      </c>
      <c r="AG8" s="302">
        <v>0</v>
      </c>
      <c r="AH8" s="302">
        <v>0</v>
      </c>
      <c r="AI8" s="302">
        <v>0</v>
      </c>
      <c r="AJ8" s="303">
        <f t="shared" si="0"/>
        <v>27</v>
      </c>
      <c r="AK8" s="304">
        <f t="shared" si="1"/>
        <v>66.666666666666657</v>
      </c>
    </row>
    <row r="9" spans="27:40" s="36" customFormat="1" ht="21.75" customHeight="1">
      <c r="AA9" s="301">
        <v>6</v>
      </c>
      <c r="AB9" s="302" t="s">
        <v>99</v>
      </c>
      <c r="AC9" s="302">
        <v>0</v>
      </c>
      <c r="AD9" s="302">
        <v>0</v>
      </c>
      <c r="AE9" s="302">
        <v>2</v>
      </c>
      <c r="AF9" s="302">
        <v>0</v>
      </c>
      <c r="AG9" s="302">
        <v>0</v>
      </c>
      <c r="AH9" s="302">
        <v>0</v>
      </c>
      <c r="AI9" s="302">
        <v>0</v>
      </c>
      <c r="AJ9" s="303">
        <f t="shared" si="0"/>
        <v>2</v>
      </c>
      <c r="AK9" s="304">
        <f t="shared" si="1"/>
        <v>100</v>
      </c>
    </row>
    <row r="10" spans="27:40" s="36" customFormat="1" ht="21.75" customHeight="1">
      <c r="AA10" s="301">
        <v>7</v>
      </c>
      <c r="AB10" s="302" t="s">
        <v>97</v>
      </c>
      <c r="AC10" s="302">
        <v>0</v>
      </c>
      <c r="AD10" s="302">
        <v>2</v>
      </c>
      <c r="AE10" s="302">
        <v>15</v>
      </c>
      <c r="AF10" s="302">
        <v>16</v>
      </c>
      <c r="AG10" s="302">
        <v>0</v>
      </c>
      <c r="AH10" s="302">
        <v>0</v>
      </c>
      <c r="AI10" s="302">
        <v>0</v>
      </c>
      <c r="AJ10" s="303">
        <f t="shared" si="0"/>
        <v>33</v>
      </c>
      <c r="AK10" s="304">
        <f t="shared" si="1"/>
        <v>45.454545454545453</v>
      </c>
    </row>
    <row r="11" spans="27:40" s="36" customFormat="1" ht="21.75" customHeight="1">
      <c r="AA11" s="301">
        <v>8</v>
      </c>
      <c r="AB11" s="302" t="s">
        <v>92</v>
      </c>
      <c r="AC11" s="302">
        <v>0</v>
      </c>
      <c r="AD11" s="302">
        <v>0</v>
      </c>
      <c r="AE11" s="302">
        <v>9</v>
      </c>
      <c r="AF11" s="302">
        <v>11</v>
      </c>
      <c r="AG11" s="302">
        <v>1</v>
      </c>
      <c r="AH11" s="302">
        <v>0</v>
      </c>
      <c r="AI11" s="302">
        <v>0</v>
      </c>
      <c r="AJ11" s="303">
        <f t="shared" si="0"/>
        <v>21</v>
      </c>
      <c r="AK11" s="304">
        <f t="shared" si="1"/>
        <v>42.857142857142854</v>
      </c>
    </row>
    <row r="12" spans="27:40" s="36" customFormat="1" ht="21.75" customHeight="1">
      <c r="AA12" s="301">
        <v>9</v>
      </c>
      <c r="AB12" s="302" t="s">
        <v>51</v>
      </c>
      <c r="AC12" s="302">
        <v>0</v>
      </c>
      <c r="AD12" s="302">
        <v>0</v>
      </c>
      <c r="AE12" s="302">
        <v>8</v>
      </c>
      <c r="AF12" s="302">
        <v>3</v>
      </c>
      <c r="AG12" s="302">
        <v>1</v>
      </c>
      <c r="AH12" s="302">
        <v>0</v>
      </c>
      <c r="AI12" s="302">
        <v>0</v>
      </c>
      <c r="AJ12" s="303">
        <f t="shared" si="0"/>
        <v>12</v>
      </c>
      <c r="AK12" s="304">
        <f t="shared" si="1"/>
        <v>66.666666666666657</v>
      </c>
    </row>
    <row r="13" spans="27:40" s="36" customFormat="1" ht="21.75" customHeight="1">
      <c r="AA13" s="301">
        <v>10</v>
      </c>
      <c r="AB13" s="302" t="s">
        <v>52</v>
      </c>
      <c r="AC13" s="302">
        <v>0</v>
      </c>
      <c r="AD13" s="302">
        <v>1</v>
      </c>
      <c r="AE13" s="302">
        <v>10</v>
      </c>
      <c r="AF13" s="302">
        <v>5</v>
      </c>
      <c r="AG13" s="302">
        <v>1</v>
      </c>
      <c r="AH13" s="302">
        <v>0</v>
      </c>
      <c r="AI13" s="302">
        <v>5</v>
      </c>
      <c r="AJ13" s="303">
        <f t="shared" si="0"/>
        <v>22</v>
      </c>
      <c r="AK13" s="304">
        <f t="shared" si="1"/>
        <v>45.454545454545453</v>
      </c>
    </row>
    <row r="14" spans="27:40" s="36" customFormat="1" ht="21.75" customHeight="1">
      <c r="AA14" s="301">
        <v>11</v>
      </c>
      <c r="AB14" s="302" t="s">
        <v>44</v>
      </c>
      <c r="AC14" s="302">
        <v>1</v>
      </c>
      <c r="AD14" s="302">
        <v>3</v>
      </c>
      <c r="AE14" s="302">
        <v>15</v>
      </c>
      <c r="AF14" s="302">
        <v>5</v>
      </c>
      <c r="AG14" s="302">
        <v>0</v>
      </c>
      <c r="AH14" s="302">
        <v>0</v>
      </c>
      <c r="AI14" s="302">
        <v>0</v>
      </c>
      <c r="AJ14" s="303">
        <f t="shared" si="0"/>
        <v>24</v>
      </c>
      <c r="AK14" s="304">
        <f t="shared" si="1"/>
        <v>62.5</v>
      </c>
    </row>
    <row r="15" spans="27:40" s="36" customFormat="1" ht="21.75" customHeight="1">
      <c r="AA15" s="301">
        <v>12</v>
      </c>
      <c r="AB15" s="302" t="s">
        <v>103</v>
      </c>
      <c r="AC15" s="302">
        <v>0</v>
      </c>
      <c r="AD15" s="302">
        <v>2</v>
      </c>
      <c r="AE15" s="302">
        <v>16</v>
      </c>
      <c r="AF15" s="302">
        <v>12</v>
      </c>
      <c r="AG15" s="302">
        <v>0</v>
      </c>
      <c r="AH15" s="302">
        <v>0</v>
      </c>
      <c r="AI15" s="302">
        <v>0</v>
      </c>
      <c r="AJ15" s="303">
        <f t="shared" si="0"/>
        <v>30</v>
      </c>
      <c r="AK15" s="304">
        <f t="shared" si="1"/>
        <v>53.333333333333336</v>
      </c>
    </row>
    <row r="16" spans="27:40" s="36" customFormat="1" ht="21.75" customHeight="1">
      <c r="AA16" s="301">
        <v>13</v>
      </c>
      <c r="AB16" s="302" t="s">
        <v>73</v>
      </c>
      <c r="AC16" s="302">
        <v>0</v>
      </c>
      <c r="AD16" s="302">
        <v>0</v>
      </c>
      <c r="AE16" s="302">
        <v>0</v>
      </c>
      <c r="AF16" s="302">
        <v>14</v>
      </c>
      <c r="AG16" s="302">
        <v>0</v>
      </c>
      <c r="AH16" s="302">
        <v>0</v>
      </c>
      <c r="AI16" s="302">
        <v>0</v>
      </c>
      <c r="AJ16" s="303">
        <f t="shared" si="0"/>
        <v>14</v>
      </c>
      <c r="AK16" s="304">
        <f t="shared" si="1"/>
        <v>0</v>
      </c>
    </row>
    <row r="17" spans="27:37" s="36" customFormat="1" ht="21.75" customHeight="1">
      <c r="AA17" s="301">
        <v>14</v>
      </c>
      <c r="AB17" s="302" t="s">
        <v>96</v>
      </c>
      <c r="AC17" s="302">
        <v>2</v>
      </c>
      <c r="AD17" s="302">
        <v>23</v>
      </c>
      <c r="AE17" s="302">
        <v>21</v>
      </c>
      <c r="AF17" s="302">
        <v>5</v>
      </c>
      <c r="AG17" s="302">
        <v>0</v>
      </c>
      <c r="AH17" s="302">
        <v>0</v>
      </c>
      <c r="AI17" s="302">
        <v>0</v>
      </c>
      <c r="AJ17" s="303">
        <f t="shared" si="0"/>
        <v>51</v>
      </c>
      <c r="AK17" s="304">
        <f t="shared" si="1"/>
        <v>41.17647058823529</v>
      </c>
    </row>
    <row r="18" spans="27:37" s="36" customFormat="1" ht="21.75" customHeight="1">
      <c r="AA18" s="301">
        <v>15</v>
      </c>
      <c r="AB18" s="302" t="s">
        <v>100</v>
      </c>
      <c r="AC18" s="302">
        <v>0</v>
      </c>
      <c r="AD18" s="302">
        <v>17</v>
      </c>
      <c r="AE18" s="302">
        <v>17</v>
      </c>
      <c r="AF18" s="302">
        <v>2</v>
      </c>
      <c r="AG18" s="302">
        <v>0</v>
      </c>
      <c r="AH18" s="302">
        <v>0</v>
      </c>
      <c r="AI18" s="302">
        <v>0</v>
      </c>
      <c r="AJ18" s="303">
        <f t="shared" si="0"/>
        <v>36</v>
      </c>
      <c r="AK18" s="304">
        <f t="shared" si="1"/>
        <v>47.222222222222221</v>
      </c>
    </row>
    <row r="19" spans="27:37" s="36" customFormat="1" ht="21.75" customHeight="1">
      <c r="AA19" s="301">
        <v>16</v>
      </c>
      <c r="AB19" s="302" t="s">
        <v>86</v>
      </c>
      <c r="AC19" s="302">
        <v>1</v>
      </c>
      <c r="AD19" s="302">
        <v>0</v>
      </c>
      <c r="AE19" s="302">
        <v>0</v>
      </c>
      <c r="AF19" s="302">
        <v>1</v>
      </c>
      <c r="AG19" s="302">
        <v>0</v>
      </c>
      <c r="AH19" s="302">
        <v>0</v>
      </c>
      <c r="AI19" s="302">
        <v>7</v>
      </c>
      <c r="AJ19" s="303">
        <f t="shared" si="0"/>
        <v>9</v>
      </c>
      <c r="AK19" s="304">
        <f t="shared" si="1"/>
        <v>0</v>
      </c>
    </row>
    <row r="20" spans="27:37" s="36" customFormat="1" ht="21.75" customHeight="1">
      <c r="AA20" s="301">
        <v>17</v>
      </c>
      <c r="AB20" s="302" t="s">
        <v>84</v>
      </c>
      <c r="AC20" s="302">
        <v>0</v>
      </c>
      <c r="AD20" s="302">
        <v>1</v>
      </c>
      <c r="AE20" s="302">
        <v>1</v>
      </c>
      <c r="AF20" s="302">
        <v>2</v>
      </c>
      <c r="AG20" s="302">
        <v>0</v>
      </c>
      <c r="AH20" s="302">
        <v>0</v>
      </c>
      <c r="AI20" s="302">
        <v>3</v>
      </c>
      <c r="AJ20" s="303">
        <f t="shared" si="0"/>
        <v>7</v>
      </c>
      <c r="AK20" s="304">
        <f t="shared" si="1"/>
        <v>14.285714285714285</v>
      </c>
    </row>
    <row r="21" spans="27:37" s="36" customFormat="1" ht="21.75" customHeight="1">
      <c r="AA21" s="301">
        <v>18</v>
      </c>
      <c r="AB21" s="302" t="s">
        <v>87</v>
      </c>
      <c r="AC21" s="302">
        <v>0</v>
      </c>
      <c r="AD21" s="302">
        <v>0</v>
      </c>
      <c r="AE21" s="302">
        <v>3</v>
      </c>
      <c r="AF21" s="302">
        <v>1</v>
      </c>
      <c r="AG21" s="302">
        <v>0</v>
      </c>
      <c r="AH21" s="302">
        <v>0</v>
      </c>
      <c r="AI21" s="302">
        <v>5</v>
      </c>
      <c r="AJ21" s="303">
        <f t="shared" si="0"/>
        <v>9</v>
      </c>
      <c r="AK21" s="304">
        <f t="shared" si="1"/>
        <v>33.333333333333329</v>
      </c>
    </row>
    <row r="22" spans="27:37" s="36" customFormat="1" ht="21.75" customHeight="1">
      <c r="AA22" s="301">
        <v>19</v>
      </c>
      <c r="AB22" s="302" t="s">
        <v>85</v>
      </c>
      <c r="AC22" s="302">
        <v>0</v>
      </c>
      <c r="AD22" s="302">
        <v>1</v>
      </c>
      <c r="AE22" s="302">
        <v>1</v>
      </c>
      <c r="AF22" s="302">
        <v>2</v>
      </c>
      <c r="AG22" s="302">
        <v>0</v>
      </c>
      <c r="AH22" s="302">
        <v>0</v>
      </c>
      <c r="AI22" s="302">
        <v>7</v>
      </c>
      <c r="AJ22" s="303">
        <f t="shared" si="0"/>
        <v>11</v>
      </c>
      <c r="AK22" s="304">
        <f t="shared" si="1"/>
        <v>9.0909090909090917</v>
      </c>
    </row>
    <row r="23" spans="27:37" s="36" customFormat="1" ht="21.75" customHeight="1">
      <c r="AA23" s="301">
        <v>20</v>
      </c>
      <c r="AB23" s="302" t="s">
        <v>43</v>
      </c>
      <c r="AC23" s="302">
        <v>0</v>
      </c>
      <c r="AD23" s="302">
        <v>0</v>
      </c>
      <c r="AE23" s="302">
        <v>25</v>
      </c>
      <c r="AF23" s="302">
        <v>5</v>
      </c>
      <c r="AG23" s="302">
        <v>0</v>
      </c>
      <c r="AH23" s="302">
        <v>0</v>
      </c>
      <c r="AI23" s="302">
        <v>0</v>
      </c>
      <c r="AJ23" s="303">
        <f t="shared" si="0"/>
        <v>30</v>
      </c>
      <c r="AK23" s="304">
        <f t="shared" si="1"/>
        <v>83.333333333333343</v>
      </c>
    </row>
    <row r="24" spans="27:37" s="36" customFormat="1" ht="21.75" customHeight="1">
      <c r="AA24" s="301">
        <v>21</v>
      </c>
      <c r="AB24" s="302" t="s">
        <v>50</v>
      </c>
      <c r="AC24" s="302">
        <v>0</v>
      </c>
      <c r="AD24" s="302">
        <v>2</v>
      </c>
      <c r="AE24" s="302">
        <v>8</v>
      </c>
      <c r="AF24" s="302">
        <v>8</v>
      </c>
      <c r="AG24" s="302">
        <v>2</v>
      </c>
      <c r="AH24" s="302">
        <v>0</v>
      </c>
      <c r="AI24" s="302">
        <v>0</v>
      </c>
      <c r="AJ24" s="303">
        <f t="shared" si="0"/>
        <v>20</v>
      </c>
      <c r="AK24" s="304">
        <f t="shared" si="1"/>
        <v>40</v>
      </c>
    </row>
    <row r="25" spans="27:37" s="36" customFormat="1" ht="21.75" customHeight="1">
      <c r="AA25" s="301">
        <v>22</v>
      </c>
      <c r="AB25" s="302" t="s">
        <v>95</v>
      </c>
      <c r="AC25" s="302">
        <v>2</v>
      </c>
      <c r="AD25" s="302">
        <v>19</v>
      </c>
      <c r="AE25" s="302">
        <v>11</v>
      </c>
      <c r="AF25" s="302">
        <v>1</v>
      </c>
      <c r="AG25" s="302">
        <v>0</v>
      </c>
      <c r="AH25" s="302">
        <v>0</v>
      </c>
      <c r="AI25" s="302">
        <v>0</v>
      </c>
      <c r="AJ25" s="303">
        <f t="shared" si="0"/>
        <v>33</v>
      </c>
      <c r="AK25" s="304">
        <f t="shared" si="1"/>
        <v>33.333333333333329</v>
      </c>
    </row>
    <row r="26" spans="27:37" s="36" customFormat="1" ht="21.75" customHeight="1">
      <c r="AA26" s="301">
        <v>23</v>
      </c>
      <c r="AB26" s="302" t="s">
        <v>89</v>
      </c>
      <c r="AC26" s="302">
        <v>0</v>
      </c>
      <c r="AD26" s="302">
        <v>0</v>
      </c>
      <c r="AE26" s="302">
        <v>4</v>
      </c>
      <c r="AF26" s="302">
        <v>0</v>
      </c>
      <c r="AG26" s="302">
        <v>0</v>
      </c>
      <c r="AH26" s="302">
        <v>0</v>
      </c>
      <c r="AI26" s="302">
        <v>0</v>
      </c>
      <c r="AJ26" s="303">
        <f t="shared" si="0"/>
        <v>4</v>
      </c>
      <c r="AK26" s="304">
        <f t="shared" si="1"/>
        <v>100</v>
      </c>
    </row>
    <row r="27" spans="27:37" s="36" customFormat="1" ht="21.75" customHeight="1">
      <c r="AA27" s="301">
        <v>24</v>
      </c>
      <c r="AB27" s="302" t="s">
        <v>102</v>
      </c>
      <c r="AC27" s="302">
        <v>0</v>
      </c>
      <c r="AD27" s="302">
        <v>1</v>
      </c>
      <c r="AE27" s="302">
        <v>14</v>
      </c>
      <c r="AF27" s="302">
        <v>16</v>
      </c>
      <c r="AG27" s="302">
        <v>1</v>
      </c>
      <c r="AH27" s="302">
        <v>0</v>
      </c>
      <c r="AI27" s="302">
        <v>0</v>
      </c>
      <c r="AJ27" s="303">
        <f t="shared" si="0"/>
        <v>32</v>
      </c>
      <c r="AK27" s="304">
        <f t="shared" si="1"/>
        <v>43.75</v>
      </c>
    </row>
    <row r="28" spans="27:37" s="36" customFormat="1" ht="21.75" customHeight="1">
      <c r="AA28" s="301">
        <v>25</v>
      </c>
      <c r="AB28" s="302" t="s">
        <v>67</v>
      </c>
      <c r="AC28" s="302">
        <v>0</v>
      </c>
      <c r="AD28" s="302">
        <v>7</v>
      </c>
      <c r="AE28" s="302">
        <v>3</v>
      </c>
      <c r="AF28" s="302">
        <v>0</v>
      </c>
      <c r="AG28" s="302">
        <v>0</v>
      </c>
      <c r="AH28" s="302">
        <v>0</v>
      </c>
      <c r="AI28" s="302">
        <v>0</v>
      </c>
      <c r="AJ28" s="303">
        <f t="shared" si="0"/>
        <v>10</v>
      </c>
      <c r="AK28" s="304">
        <f t="shared" si="1"/>
        <v>30</v>
      </c>
    </row>
    <row r="29" spans="27:37" s="36" customFormat="1" ht="21.75" customHeight="1">
      <c r="AA29" s="301">
        <v>26</v>
      </c>
      <c r="AB29" s="302" t="s">
        <v>88</v>
      </c>
      <c r="AC29" s="302">
        <v>0</v>
      </c>
      <c r="AD29" s="302">
        <v>0</v>
      </c>
      <c r="AE29" s="302">
        <v>2</v>
      </c>
      <c r="AF29" s="302">
        <v>2</v>
      </c>
      <c r="AG29" s="302">
        <v>0</v>
      </c>
      <c r="AH29" s="302">
        <v>0</v>
      </c>
      <c r="AI29" s="302">
        <v>0</v>
      </c>
      <c r="AJ29" s="303">
        <f t="shared" si="0"/>
        <v>4</v>
      </c>
      <c r="AK29" s="304">
        <f t="shared" si="1"/>
        <v>50</v>
      </c>
    </row>
    <row r="30" spans="27:37" s="36" customFormat="1" ht="21.75" customHeight="1">
      <c r="AA30" s="301">
        <v>27</v>
      </c>
      <c r="AB30" s="302" t="s">
        <v>91</v>
      </c>
      <c r="AC30" s="302">
        <v>0</v>
      </c>
      <c r="AD30" s="302">
        <v>6</v>
      </c>
      <c r="AE30" s="302">
        <v>30</v>
      </c>
      <c r="AF30" s="302">
        <v>31</v>
      </c>
      <c r="AG30" s="302">
        <v>5</v>
      </c>
      <c r="AH30" s="302">
        <v>0</v>
      </c>
      <c r="AI30" s="302">
        <v>0</v>
      </c>
      <c r="AJ30" s="303">
        <f t="shared" si="0"/>
        <v>72</v>
      </c>
      <c r="AK30" s="304">
        <f t="shared" si="1"/>
        <v>41.666666666666671</v>
      </c>
    </row>
    <row r="31" spans="27:37" s="36" customFormat="1" ht="21.75" customHeight="1">
      <c r="AA31" s="301">
        <v>28</v>
      </c>
      <c r="AB31" s="302" t="s">
        <v>48</v>
      </c>
      <c r="AC31" s="302">
        <v>0</v>
      </c>
      <c r="AD31" s="302">
        <v>2</v>
      </c>
      <c r="AE31" s="302">
        <v>6</v>
      </c>
      <c r="AF31" s="302">
        <v>5</v>
      </c>
      <c r="AG31" s="302">
        <v>0</v>
      </c>
      <c r="AH31" s="302">
        <v>0</v>
      </c>
      <c r="AI31" s="302">
        <v>0</v>
      </c>
      <c r="AJ31" s="303">
        <f t="shared" si="0"/>
        <v>13</v>
      </c>
      <c r="AK31" s="304">
        <f t="shared" si="1"/>
        <v>46.153846153846153</v>
      </c>
    </row>
    <row r="32" spans="27:37" s="36" customFormat="1" ht="21.75" customHeight="1">
      <c r="AA32" s="301">
        <v>29</v>
      </c>
      <c r="AB32" s="302" t="s">
        <v>90</v>
      </c>
      <c r="AC32" s="302">
        <v>0</v>
      </c>
      <c r="AD32" s="302">
        <v>0</v>
      </c>
      <c r="AE32" s="302">
        <v>17</v>
      </c>
      <c r="AF32" s="302">
        <v>2</v>
      </c>
      <c r="AG32" s="302">
        <v>0</v>
      </c>
      <c r="AH32" s="302">
        <v>0</v>
      </c>
      <c r="AI32" s="302">
        <v>0</v>
      </c>
      <c r="AJ32" s="303">
        <f t="shared" si="0"/>
        <v>19</v>
      </c>
      <c r="AK32" s="304">
        <f t="shared" si="1"/>
        <v>89.473684210526315</v>
      </c>
    </row>
    <row r="33" spans="27:40" s="36" customFormat="1" ht="31.5">
      <c r="AA33" s="301">
        <v>30</v>
      </c>
      <c r="AB33" s="306" t="s">
        <v>82</v>
      </c>
      <c r="AC33" s="302">
        <v>0</v>
      </c>
      <c r="AD33" s="302">
        <v>0</v>
      </c>
      <c r="AE33" s="302">
        <v>2</v>
      </c>
      <c r="AF33" s="302">
        <v>1</v>
      </c>
      <c r="AG33" s="302">
        <v>0</v>
      </c>
      <c r="AH33" s="302">
        <v>0</v>
      </c>
      <c r="AI33" s="302">
        <v>0</v>
      </c>
      <c r="AJ33" s="303">
        <f t="shared" ref="AJ33:AJ39" si="2">SUM(AC33:AI33)</f>
        <v>3</v>
      </c>
      <c r="AK33" s="304">
        <f t="shared" ref="AK33:AK39" si="3">AE33/AJ33*100</f>
        <v>66.666666666666657</v>
      </c>
    </row>
    <row r="34" spans="27:40" s="36" customFormat="1" ht="21.75" customHeight="1">
      <c r="AA34" s="301">
        <v>31</v>
      </c>
      <c r="AB34" s="302" t="s">
        <v>93</v>
      </c>
      <c r="AC34" s="302">
        <v>0</v>
      </c>
      <c r="AD34" s="302">
        <v>0</v>
      </c>
      <c r="AE34" s="302">
        <v>0</v>
      </c>
      <c r="AF34" s="302">
        <v>1</v>
      </c>
      <c r="AG34" s="302">
        <v>0</v>
      </c>
      <c r="AH34" s="302">
        <v>0</v>
      </c>
      <c r="AI34" s="302">
        <v>0</v>
      </c>
      <c r="AJ34" s="303">
        <f t="shared" si="2"/>
        <v>1</v>
      </c>
      <c r="AK34" s="304">
        <f t="shared" si="3"/>
        <v>0</v>
      </c>
    </row>
    <row r="35" spans="27:40" s="36" customFormat="1" ht="21.75" customHeight="1">
      <c r="AA35" s="301">
        <v>32</v>
      </c>
      <c r="AB35" s="305" t="s">
        <v>329</v>
      </c>
      <c r="AC35" s="302">
        <v>0</v>
      </c>
      <c r="AD35" s="302">
        <v>1</v>
      </c>
      <c r="AE35" s="302">
        <v>0</v>
      </c>
      <c r="AF35" s="302">
        <v>0</v>
      </c>
      <c r="AG35" s="302">
        <v>0</v>
      </c>
      <c r="AH35" s="302">
        <v>0</v>
      </c>
      <c r="AI35" s="302">
        <v>0</v>
      </c>
      <c r="AJ35" s="303">
        <f t="shared" si="2"/>
        <v>1</v>
      </c>
      <c r="AK35" s="304">
        <f t="shared" si="3"/>
        <v>0</v>
      </c>
    </row>
    <row r="36" spans="27:40" s="36" customFormat="1" ht="21.75" customHeight="1">
      <c r="AA36" s="301">
        <v>33</v>
      </c>
      <c r="AB36" s="302" t="s">
        <v>98</v>
      </c>
      <c r="AC36" s="302">
        <v>0</v>
      </c>
      <c r="AD36" s="302">
        <v>1</v>
      </c>
      <c r="AE36" s="302">
        <v>1</v>
      </c>
      <c r="AF36" s="302">
        <v>0</v>
      </c>
      <c r="AG36" s="302">
        <v>0</v>
      </c>
      <c r="AH36" s="302">
        <v>0</v>
      </c>
      <c r="AI36" s="302">
        <v>0</v>
      </c>
      <c r="AJ36" s="303">
        <f t="shared" si="2"/>
        <v>2</v>
      </c>
      <c r="AK36" s="304">
        <f t="shared" si="3"/>
        <v>50</v>
      </c>
    </row>
    <row r="37" spans="27:40" s="36" customFormat="1" ht="21.75" customHeight="1">
      <c r="AA37" s="301">
        <v>34</v>
      </c>
      <c r="AB37" s="302" t="s">
        <v>94</v>
      </c>
      <c r="AC37" s="302">
        <v>0</v>
      </c>
      <c r="AD37" s="302">
        <v>0</v>
      </c>
      <c r="AE37" s="302">
        <v>6</v>
      </c>
      <c r="AF37" s="302">
        <v>2</v>
      </c>
      <c r="AG37" s="302">
        <v>0</v>
      </c>
      <c r="AH37" s="302">
        <v>0</v>
      </c>
      <c r="AI37" s="302">
        <v>1</v>
      </c>
      <c r="AJ37" s="303">
        <f t="shared" si="2"/>
        <v>9</v>
      </c>
      <c r="AK37" s="304">
        <f t="shared" si="3"/>
        <v>66.666666666666657</v>
      </c>
    </row>
    <row r="38" spans="27:40" s="36" customFormat="1" ht="21.75" customHeight="1">
      <c r="AA38" s="301">
        <v>35</v>
      </c>
      <c r="AB38" s="302" t="s">
        <v>104</v>
      </c>
      <c r="AC38" s="302">
        <v>0</v>
      </c>
      <c r="AD38" s="302">
        <v>0</v>
      </c>
      <c r="AE38" s="302">
        <v>0</v>
      </c>
      <c r="AF38" s="302">
        <v>1</v>
      </c>
      <c r="AG38" s="302">
        <v>0</v>
      </c>
      <c r="AH38" s="302">
        <v>0</v>
      </c>
      <c r="AI38" s="302">
        <v>0</v>
      </c>
      <c r="AJ38" s="303">
        <f t="shared" si="2"/>
        <v>1</v>
      </c>
      <c r="AK38" s="304">
        <f t="shared" si="3"/>
        <v>0</v>
      </c>
    </row>
    <row r="39" spans="27:40" s="36" customFormat="1" ht="21.75" customHeight="1">
      <c r="AA39" s="301">
        <v>36</v>
      </c>
      <c r="AB39" s="302" t="s">
        <v>328</v>
      </c>
      <c r="AC39" s="302">
        <v>0</v>
      </c>
      <c r="AD39" s="302">
        <v>0</v>
      </c>
      <c r="AE39" s="302">
        <v>2</v>
      </c>
      <c r="AF39" s="302">
        <v>0</v>
      </c>
      <c r="AG39" s="302">
        <v>0</v>
      </c>
      <c r="AH39" s="302">
        <v>0</v>
      </c>
      <c r="AI39" s="302">
        <v>2</v>
      </c>
      <c r="AJ39" s="303">
        <f t="shared" si="2"/>
        <v>4</v>
      </c>
      <c r="AK39" s="304">
        <f t="shared" si="3"/>
        <v>50</v>
      </c>
    </row>
    <row r="40" spans="27:40" s="36" customFormat="1" ht="21.75" customHeight="1">
      <c r="AA40" s="368" t="s">
        <v>80</v>
      </c>
      <c r="AB40" s="368"/>
      <c r="AC40" s="303">
        <f t="shared" ref="AC40" si="4">SUM(AC4:AC32)</f>
        <v>8</v>
      </c>
      <c r="AD40" s="303">
        <f>SUM(AD4:AD39)</f>
        <v>105</v>
      </c>
      <c r="AE40" s="303">
        <f t="shared" ref="AE40:AI40" si="5">SUM(AE4:AE39)</f>
        <v>313</v>
      </c>
      <c r="AF40" s="303">
        <f t="shared" si="5"/>
        <v>187</v>
      </c>
      <c r="AG40" s="303">
        <f t="shared" si="5"/>
        <v>12</v>
      </c>
      <c r="AH40" s="303">
        <f t="shared" si="5"/>
        <v>0</v>
      </c>
      <c r="AI40" s="303">
        <f t="shared" si="5"/>
        <v>35</v>
      </c>
      <c r="AJ40" s="303">
        <f>SUM(AJ4:AJ39)</f>
        <v>660</v>
      </c>
      <c r="AK40" s="304">
        <f t="shared" ref="AK40" si="6">AE40/AJ40*100</f>
        <v>47.424242424242422</v>
      </c>
    </row>
    <row r="41" spans="27:40" ht="15">
      <c r="AA41" s="92" t="s">
        <v>698</v>
      </c>
      <c r="AB41" s="87"/>
      <c r="AC41" s="37"/>
      <c r="AD41" s="37"/>
      <c r="AE41" s="37"/>
      <c r="AF41" s="37"/>
      <c r="AG41" s="37"/>
      <c r="AH41" s="37"/>
      <c r="AI41" s="89"/>
      <c r="AJ41" s="89"/>
      <c r="AK41" s="38"/>
      <c r="AM41" s="39"/>
      <c r="AN41" s="39"/>
    </row>
    <row r="42" spans="27:40" ht="15">
      <c r="AA42" s="26" t="s">
        <v>597</v>
      </c>
      <c r="AB42" s="90"/>
      <c r="AC42" s="91"/>
      <c r="AD42" s="91"/>
      <c r="AE42" s="91"/>
      <c r="AF42" s="91"/>
      <c r="AG42" s="91"/>
      <c r="AH42" s="91"/>
      <c r="AI42" s="88"/>
      <c r="AJ42" s="88"/>
      <c r="AK42" s="39"/>
      <c r="AM42" s="39"/>
      <c r="AN42" s="39"/>
    </row>
    <row r="43" spans="27:40" s="36" customFormat="1" ht="18.75" customHeight="1">
      <c r="AA43" s="181" t="s">
        <v>592</v>
      </c>
      <c r="AB43" s="65"/>
      <c r="AC43" s="65"/>
      <c r="AD43" s="159"/>
      <c r="AE43" s="181" t="s">
        <v>593</v>
      </c>
      <c r="AF43" s="65"/>
      <c r="AG43" s="65"/>
      <c r="AH43" s="65"/>
      <c r="AI43" s="65"/>
      <c r="AJ43" s="65"/>
      <c r="AK43" s="159"/>
      <c r="AM43" s="159"/>
      <c r="AN43" s="159"/>
    </row>
    <row r="44" spans="27:40" s="36" customFormat="1" ht="18.75" customHeight="1">
      <c r="AA44" s="181" t="s">
        <v>594</v>
      </c>
      <c r="AB44" s="65"/>
      <c r="AC44" s="65"/>
      <c r="AD44" s="159"/>
      <c r="AE44" s="181" t="s">
        <v>604</v>
      </c>
      <c r="AF44" s="65"/>
      <c r="AG44" s="65"/>
      <c r="AH44" s="65"/>
      <c r="AI44" s="65"/>
      <c r="AJ44" s="65"/>
      <c r="AK44" s="159"/>
      <c r="AM44" s="159"/>
      <c r="AN44" s="159"/>
    </row>
    <row r="45" spans="27:40" s="36" customFormat="1" ht="18.75" customHeight="1">
      <c r="AA45" s="181" t="s">
        <v>595</v>
      </c>
      <c r="AB45" s="65"/>
      <c r="AC45" s="65"/>
      <c r="AD45" s="159"/>
      <c r="AE45" s="181" t="s">
        <v>611</v>
      </c>
      <c r="AF45" s="65"/>
      <c r="AG45" s="65"/>
      <c r="AH45" s="65"/>
      <c r="AI45" s="65"/>
      <c r="AJ45" s="65"/>
      <c r="AK45" s="159"/>
      <c r="AM45" s="159"/>
      <c r="AN45" s="159"/>
    </row>
    <row r="46" spans="27:40">
      <c r="AM46" s="39"/>
      <c r="AN46" s="39"/>
    </row>
    <row r="47" spans="27:40" ht="12.75" customHeight="1">
      <c r="AA47" s="365" t="s">
        <v>733</v>
      </c>
      <c r="AB47" s="365"/>
      <c r="AC47" s="365"/>
      <c r="AD47" s="365"/>
      <c r="AE47" s="365"/>
      <c r="AF47" s="365"/>
      <c r="AG47" s="365"/>
      <c r="AH47" s="365"/>
      <c r="AI47" s="365"/>
      <c r="AJ47" s="365"/>
      <c r="AM47" s="39"/>
      <c r="AN47" s="39"/>
    </row>
    <row r="48" spans="27:40" ht="15.75">
      <c r="AA48"/>
      <c r="AB48"/>
      <c r="AC48"/>
      <c r="AD48"/>
      <c r="AE48"/>
      <c r="AF48"/>
      <c r="AG48" s="326"/>
      <c r="AH48" s="326"/>
      <c r="AI48" s="326"/>
      <c r="AJ48" s="317" t="s">
        <v>734</v>
      </c>
      <c r="AM48" s="39"/>
      <c r="AN48" s="39"/>
    </row>
    <row r="49" spans="1:40" s="36" customFormat="1" ht="47.25">
      <c r="A49" s="254"/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318" t="s">
        <v>717</v>
      </c>
      <c r="AB49" s="318" t="s">
        <v>718</v>
      </c>
      <c r="AC49" s="318" t="s">
        <v>75</v>
      </c>
      <c r="AD49" s="318" t="s">
        <v>76</v>
      </c>
      <c r="AE49" s="318" t="s">
        <v>77</v>
      </c>
      <c r="AF49" s="318" t="s">
        <v>719</v>
      </c>
      <c r="AG49" s="318" t="s">
        <v>78</v>
      </c>
      <c r="AH49" s="318" t="s">
        <v>79</v>
      </c>
      <c r="AI49" s="318" t="s">
        <v>80</v>
      </c>
      <c r="AJ49" s="318" t="s">
        <v>330</v>
      </c>
      <c r="AM49" s="159"/>
      <c r="AN49" s="159"/>
    </row>
    <row r="50" spans="1:40" ht="21.75" customHeight="1">
      <c r="AA50" s="319">
        <v>1</v>
      </c>
      <c r="AB50" s="320" t="s">
        <v>101</v>
      </c>
      <c r="AC50" s="322">
        <v>1</v>
      </c>
      <c r="AD50" s="323">
        <v>18</v>
      </c>
      <c r="AE50" s="322">
        <v>4</v>
      </c>
      <c r="AF50" s="323">
        <v>0</v>
      </c>
      <c r="AG50" s="323">
        <v>0</v>
      </c>
      <c r="AH50" s="323">
        <v>0</v>
      </c>
      <c r="AI50" s="324">
        <v>23</v>
      </c>
      <c r="AJ50" s="304">
        <f>AD50/AI50*100</f>
        <v>78.260869565217391</v>
      </c>
    </row>
    <row r="51" spans="1:40" ht="21.75" customHeight="1">
      <c r="AA51" s="319">
        <v>2</v>
      </c>
      <c r="AB51" s="320" t="s">
        <v>38</v>
      </c>
      <c r="AC51" s="322">
        <v>1</v>
      </c>
      <c r="AD51" s="323">
        <v>2</v>
      </c>
      <c r="AE51" s="322">
        <v>7</v>
      </c>
      <c r="AF51" s="323">
        <v>1</v>
      </c>
      <c r="AG51" s="323">
        <v>0</v>
      </c>
      <c r="AH51" s="323">
        <v>5</v>
      </c>
      <c r="AI51" s="324">
        <v>16</v>
      </c>
      <c r="AJ51" s="304">
        <f t="shared" ref="AJ51:AJ85" si="7">AD51/AI51*100</f>
        <v>12.5</v>
      </c>
    </row>
    <row r="52" spans="1:40" ht="21.75" customHeight="1">
      <c r="AA52" s="319">
        <v>3</v>
      </c>
      <c r="AB52" s="320" t="s">
        <v>83</v>
      </c>
      <c r="AC52" s="322">
        <v>0</v>
      </c>
      <c r="AD52" s="323">
        <v>6</v>
      </c>
      <c r="AE52" s="322">
        <v>18</v>
      </c>
      <c r="AF52" s="323">
        <v>0</v>
      </c>
      <c r="AG52" s="323">
        <v>0</v>
      </c>
      <c r="AH52" s="323">
        <v>3</v>
      </c>
      <c r="AI52" s="324">
        <v>27</v>
      </c>
      <c r="AJ52" s="304">
        <f t="shared" si="7"/>
        <v>22.222222222222221</v>
      </c>
    </row>
    <row r="53" spans="1:40" ht="21.75" customHeight="1">
      <c r="AA53" s="319">
        <v>4</v>
      </c>
      <c r="AB53" s="320" t="s">
        <v>45</v>
      </c>
      <c r="AC53" s="322">
        <v>9</v>
      </c>
      <c r="AD53" s="323">
        <v>18</v>
      </c>
      <c r="AE53" s="322">
        <v>11</v>
      </c>
      <c r="AF53" s="323">
        <v>0</v>
      </c>
      <c r="AG53" s="323">
        <v>0</v>
      </c>
      <c r="AH53" s="323">
        <v>0</v>
      </c>
      <c r="AI53" s="324">
        <v>38</v>
      </c>
      <c r="AJ53" s="304">
        <f t="shared" si="7"/>
        <v>47.368421052631575</v>
      </c>
    </row>
    <row r="54" spans="1:40" ht="21.75" customHeight="1">
      <c r="AA54" s="319">
        <v>5</v>
      </c>
      <c r="AB54" s="320" t="s">
        <v>64</v>
      </c>
      <c r="AC54" s="322">
        <v>3</v>
      </c>
      <c r="AD54" s="323">
        <v>14</v>
      </c>
      <c r="AE54" s="322">
        <v>1</v>
      </c>
      <c r="AF54" s="323">
        <v>0</v>
      </c>
      <c r="AG54" s="323">
        <v>0</v>
      </c>
      <c r="AH54" s="323">
        <v>0</v>
      </c>
      <c r="AI54" s="324">
        <v>18</v>
      </c>
      <c r="AJ54" s="304">
        <f t="shared" si="7"/>
        <v>77.777777777777786</v>
      </c>
    </row>
    <row r="55" spans="1:40" ht="21.75" customHeight="1">
      <c r="AA55" s="319">
        <v>6</v>
      </c>
      <c r="AB55" s="320" t="s">
        <v>99</v>
      </c>
      <c r="AC55" s="322">
        <v>1</v>
      </c>
      <c r="AD55" s="323">
        <v>1</v>
      </c>
      <c r="AE55" s="322">
        <v>0</v>
      </c>
      <c r="AF55" s="323">
        <v>0</v>
      </c>
      <c r="AG55" s="323">
        <v>0</v>
      </c>
      <c r="AH55" s="323">
        <v>0</v>
      </c>
      <c r="AI55" s="324">
        <v>2</v>
      </c>
      <c r="AJ55" s="304">
        <f t="shared" si="7"/>
        <v>50</v>
      </c>
    </row>
    <row r="56" spans="1:40" ht="21.75" customHeight="1">
      <c r="AA56" s="319">
        <v>7</v>
      </c>
      <c r="AB56" s="320" t="s">
        <v>97</v>
      </c>
      <c r="AC56" s="322">
        <v>10</v>
      </c>
      <c r="AD56" s="323">
        <v>12</v>
      </c>
      <c r="AE56" s="322">
        <v>4</v>
      </c>
      <c r="AF56" s="323">
        <v>0</v>
      </c>
      <c r="AG56" s="323">
        <v>0</v>
      </c>
      <c r="AH56" s="323">
        <v>0</v>
      </c>
      <c r="AI56" s="324">
        <v>26</v>
      </c>
      <c r="AJ56" s="304">
        <f t="shared" si="7"/>
        <v>46.153846153846153</v>
      </c>
    </row>
    <row r="57" spans="1:40" ht="21.75" customHeight="1">
      <c r="AA57" s="319">
        <v>8</v>
      </c>
      <c r="AB57" s="320" t="s">
        <v>92</v>
      </c>
      <c r="AC57" s="322">
        <v>1</v>
      </c>
      <c r="AD57" s="323">
        <v>11</v>
      </c>
      <c r="AE57" s="322">
        <v>8</v>
      </c>
      <c r="AF57" s="323">
        <v>1</v>
      </c>
      <c r="AG57" s="323">
        <v>0</v>
      </c>
      <c r="AH57" s="323">
        <v>0</v>
      </c>
      <c r="AI57" s="324">
        <v>21</v>
      </c>
      <c r="AJ57" s="304">
        <f t="shared" si="7"/>
        <v>52.380952380952387</v>
      </c>
    </row>
    <row r="58" spans="1:40" ht="21.75" customHeight="1">
      <c r="AA58" s="319">
        <v>9</v>
      </c>
      <c r="AB58" s="320" t="s">
        <v>51</v>
      </c>
      <c r="AC58" s="322">
        <v>1</v>
      </c>
      <c r="AD58" s="323">
        <v>8</v>
      </c>
      <c r="AE58" s="322">
        <v>2</v>
      </c>
      <c r="AF58" s="323">
        <v>1</v>
      </c>
      <c r="AG58" s="323">
        <v>0</v>
      </c>
      <c r="AH58" s="323">
        <v>0</v>
      </c>
      <c r="AI58" s="324">
        <v>12</v>
      </c>
      <c r="AJ58" s="304">
        <f t="shared" si="7"/>
        <v>66.666666666666657</v>
      </c>
    </row>
    <row r="59" spans="1:40" ht="21.75" customHeight="1">
      <c r="AA59" s="319">
        <v>10</v>
      </c>
      <c r="AB59" s="320" t="s">
        <v>52</v>
      </c>
      <c r="AC59" s="322">
        <v>3</v>
      </c>
      <c r="AD59" s="323">
        <v>11</v>
      </c>
      <c r="AE59" s="322">
        <v>3</v>
      </c>
      <c r="AF59" s="323">
        <v>2</v>
      </c>
      <c r="AG59" s="323">
        <v>0</v>
      </c>
      <c r="AH59" s="323">
        <v>3</v>
      </c>
      <c r="AI59" s="324">
        <v>22</v>
      </c>
      <c r="AJ59" s="304">
        <f t="shared" si="7"/>
        <v>50</v>
      </c>
    </row>
    <row r="60" spans="1:40" ht="21.75" customHeight="1">
      <c r="AA60" s="319">
        <v>11</v>
      </c>
      <c r="AB60" s="320" t="s">
        <v>44</v>
      </c>
      <c r="AC60" s="322">
        <v>6</v>
      </c>
      <c r="AD60" s="323">
        <v>11</v>
      </c>
      <c r="AE60" s="322">
        <v>2</v>
      </c>
      <c r="AF60" s="323">
        <v>0</v>
      </c>
      <c r="AG60" s="323">
        <v>0</v>
      </c>
      <c r="AH60" s="323">
        <v>5</v>
      </c>
      <c r="AI60" s="324">
        <v>24</v>
      </c>
      <c r="AJ60" s="304">
        <f t="shared" si="7"/>
        <v>45.833333333333329</v>
      </c>
    </row>
    <row r="61" spans="1:40" ht="21.75" customHeight="1">
      <c r="AA61" s="319">
        <v>12</v>
      </c>
      <c r="AB61" s="320" t="s">
        <v>103</v>
      </c>
      <c r="AC61" s="322">
        <v>3</v>
      </c>
      <c r="AD61" s="323">
        <v>15</v>
      </c>
      <c r="AE61" s="322">
        <v>12</v>
      </c>
      <c r="AF61" s="323">
        <v>0</v>
      </c>
      <c r="AG61" s="323">
        <v>0</v>
      </c>
      <c r="AH61" s="323">
        <v>0</v>
      </c>
      <c r="AI61" s="324">
        <v>30</v>
      </c>
      <c r="AJ61" s="304">
        <f t="shared" si="7"/>
        <v>50</v>
      </c>
    </row>
    <row r="62" spans="1:40" ht="21.75" customHeight="1">
      <c r="AA62" s="319">
        <v>13</v>
      </c>
      <c r="AB62" s="320" t="s">
        <v>73</v>
      </c>
      <c r="AC62" s="322">
        <v>2</v>
      </c>
      <c r="AD62" s="323">
        <v>10</v>
      </c>
      <c r="AE62" s="322">
        <v>2</v>
      </c>
      <c r="AF62" s="323">
        <v>0</v>
      </c>
      <c r="AG62" s="323">
        <v>0</v>
      </c>
      <c r="AH62" s="323">
        <v>0</v>
      </c>
      <c r="AI62" s="324">
        <v>14</v>
      </c>
      <c r="AJ62" s="304">
        <f t="shared" si="7"/>
        <v>71.428571428571431</v>
      </c>
    </row>
    <row r="63" spans="1:40" ht="21.75" customHeight="1">
      <c r="AA63" s="319">
        <v>14</v>
      </c>
      <c r="AB63" s="320" t="s">
        <v>96</v>
      </c>
      <c r="AC63" s="322">
        <v>20</v>
      </c>
      <c r="AD63" s="323">
        <v>28</v>
      </c>
      <c r="AE63" s="322">
        <v>2</v>
      </c>
      <c r="AF63" s="323">
        <v>0</v>
      </c>
      <c r="AG63" s="323">
        <v>0</v>
      </c>
      <c r="AH63" s="323">
        <v>0</v>
      </c>
      <c r="AI63" s="324">
        <v>50</v>
      </c>
      <c r="AJ63" s="304">
        <f t="shared" si="7"/>
        <v>56.000000000000007</v>
      </c>
    </row>
    <row r="64" spans="1:40" ht="21.75" customHeight="1">
      <c r="AA64" s="319">
        <v>15</v>
      </c>
      <c r="AB64" s="320" t="s">
        <v>100</v>
      </c>
      <c r="AC64" s="322">
        <v>7</v>
      </c>
      <c r="AD64" s="323">
        <v>26</v>
      </c>
      <c r="AE64" s="322">
        <v>2</v>
      </c>
      <c r="AF64" s="323">
        <v>0</v>
      </c>
      <c r="AG64" s="323">
        <v>0</v>
      </c>
      <c r="AH64" s="323">
        <v>0</v>
      </c>
      <c r="AI64" s="324">
        <v>35</v>
      </c>
      <c r="AJ64" s="304">
        <f t="shared" si="7"/>
        <v>74.285714285714292</v>
      </c>
    </row>
    <row r="65" spans="27:36" ht="21.75" customHeight="1">
      <c r="AA65" s="319">
        <v>16</v>
      </c>
      <c r="AB65" s="320" t="s">
        <v>86</v>
      </c>
      <c r="AC65" s="322">
        <v>0</v>
      </c>
      <c r="AD65" s="323">
        <v>1</v>
      </c>
      <c r="AE65" s="322">
        <v>0</v>
      </c>
      <c r="AF65" s="323">
        <v>0</v>
      </c>
      <c r="AG65" s="323">
        <v>0</v>
      </c>
      <c r="AH65" s="323">
        <v>8</v>
      </c>
      <c r="AI65" s="324">
        <v>9</v>
      </c>
      <c r="AJ65" s="304">
        <f t="shared" si="7"/>
        <v>11.111111111111111</v>
      </c>
    </row>
    <row r="66" spans="27:36" ht="21.75" customHeight="1">
      <c r="AA66" s="319">
        <v>17</v>
      </c>
      <c r="AB66" s="320" t="s">
        <v>84</v>
      </c>
      <c r="AC66" s="322">
        <v>0</v>
      </c>
      <c r="AD66" s="323">
        <v>3</v>
      </c>
      <c r="AE66" s="322">
        <v>1</v>
      </c>
      <c r="AF66" s="323">
        <v>0</v>
      </c>
      <c r="AG66" s="323">
        <v>0</v>
      </c>
      <c r="AH66" s="323">
        <v>3</v>
      </c>
      <c r="AI66" s="324">
        <v>7</v>
      </c>
      <c r="AJ66" s="304">
        <f t="shared" si="7"/>
        <v>42.857142857142854</v>
      </c>
    </row>
    <row r="67" spans="27:36" ht="21.75" customHeight="1">
      <c r="AA67" s="319">
        <v>18</v>
      </c>
      <c r="AB67" s="320" t="s">
        <v>87</v>
      </c>
      <c r="AC67" s="322">
        <v>0</v>
      </c>
      <c r="AD67" s="323">
        <v>0</v>
      </c>
      <c r="AE67" s="322">
        <v>1</v>
      </c>
      <c r="AF67" s="323">
        <v>0</v>
      </c>
      <c r="AG67" s="323">
        <v>0</v>
      </c>
      <c r="AH67" s="323">
        <v>8</v>
      </c>
      <c r="AI67" s="324">
        <v>9</v>
      </c>
      <c r="AJ67" s="304">
        <f t="shared" si="7"/>
        <v>0</v>
      </c>
    </row>
    <row r="68" spans="27:36" ht="21.75" customHeight="1">
      <c r="AA68" s="319">
        <v>19</v>
      </c>
      <c r="AB68" s="320" t="s">
        <v>85</v>
      </c>
      <c r="AC68" s="322">
        <v>0</v>
      </c>
      <c r="AD68" s="323">
        <v>0</v>
      </c>
      <c r="AE68" s="322">
        <v>3</v>
      </c>
      <c r="AF68" s="323">
        <v>0</v>
      </c>
      <c r="AG68" s="323">
        <v>0</v>
      </c>
      <c r="AH68" s="323">
        <v>8</v>
      </c>
      <c r="AI68" s="324">
        <v>11</v>
      </c>
      <c r="AJ68" s="304">
        <f t="shared" si="7"/>
        <v>0</v>
      </c>
    </row>
    <row r="69" spans="27:36" ht="21.75" customHeight="1">
      <c r="AA69" s="319">
        <v>20</v>
      </c>
      <c r="AB69" s="320" t="s">
        <v>720</v>
      </c>
      <c r="AC69" s="322">
        <v>4</v>
      </c>
      <c r="AD69" s="323">
        <v>22</v>
      </c>
      <c r="AE69" s="322">
        <v>4</v>
      </c>
      <c r="AF69" s="323">
        <v>0</v>
      </c>
      <c r="AG69" s="323">
        <v>0</v>
      </c>
      <c r="AH69" s="323">
        <v>0</v>
      </c>
      <c r="AI69" s="324">
        <v>30</v>
      </c>
      <c r="AJ69" s="304">
        <f t="shared" si="7"/>
        <v>73.333333333333329</v>
      </c>
    </row>
    <row r="70" spans="27:36" ht="21.75" customHeight="1">
      <c r="AA70" s="319">
        <v>21</v>
      </c>
      <c r="AB70" s="320" t="s">
        <v>50</v>
      </c>
      <c r="AC70" s="322">
        <v>4</v>
      </c>
      <c r="AD70" s="323">
        <v>10</v>
      </c>
      <c r="AE70" s="322">
        <v>5</v>
      </c>
      <c r="AF70" s="323">
        <v>1</v>
      </c>
      <c r="AG70" s="323">
        <v>0</v>
      </c>
      <c r="AH70" s="323">
        <v>0</v>
      </c>
      <c r="AI70" s="324">
        <v>20</v>
      </c>
      <c r="AJ70" s="304">
        <f t="shared" si="7"/>
        <v>50</v>
      </c>
    </row>
    <row r="71" spans="27:36" ht="21.75" customHeight="1">
      <c r="AA71" s="319">
        <v>22</v>
      </c>
      <c r="AB71" s="320" t="s">
        <v>95</v>
      </c>
      <c r="AC71" s="322">
        <v>29</v>
      </c>
      <c r="AD71" s="323">
        <v>4</v>
      </c>
      <c r="AE71" s="322">
        <v>0</v>
      </c>
      <c r="AF71" s="323">
        <v>0</v>
      </c>
      <c r="AG71" s="323">
        <v>0</v>
      </c>
      <c r="AH71" s="323">
        <v>0</v>
      </c>
      <c r="AI71" s="324">
        <v>33</v>
      </c>
      <c r="AJ71" s="304">
        <f t="shared" si="7"/>
        <v>12.121212121212121</v>
      </c>
    </row>
    <row r="72" spans="27:36" ht="21.75" customHeight="1">
      <c r="AA72" s="319">
        <v>23</v>
      </c>
      <c r="AB72" s="320" t="s">
        <v>89</v>
      </c>
      <c r="AC72" s="322">
        <v>0</v>
      </c>
      <c r="AD72" s="323">
        <v>3</v>
      </c>
      <c r="AE72" s="322">
        <v>0</v>
      </c>
      <c r="AF72" s="323">
        <v>0</v>
      </c>
      <c r="AG72" s="323">
        <v>0</v>
      </c>
      <c r="AH72" s="323">
        <v>1</v>
      </c>
      <c r="AI72" s="324">
        <v>4</v>
      </c>
      <c r="AJ72" s="304">
        <f t="shared" si="7"/>
        <v>75</v>
      </c>
    </row>
    <row r="73" spans="27:36" ht="21.75" customHeight="1">
      <c r="AA73" s="319">
        <v>24</v>
      </c>
      <c r="AB73" s="320" t="s">
        <v>102</v>
      </c>
      <c r="AC73" s="322">
        <v>6</v>
      </c>
      <c r="AD73" s="323">
        <v>11</v>
      </c>
      <c r="AE73" s="322">
        <v>14</v>
      </c>
      <c r="AF73" s="323">
        <v>1</v>
      </c>
      <c r="AG73" s="323">
        <v>0</v>
      </c>
      <c r="AH73" s="323">
        <v>0</v>
      </c>
      <c r="AI73" s="324">
        <v>32</v>
      </c>
      <c r="AJ73" s="304">
        <f t="shared" si="7"/>
        <v>34.375</v>
      </c>
    </row>
    <row r="74" spans="27:36" ht="21.75" customHeight="1">
      <c r="AA74" s="319">
        <v>25</v>
      </c>
      <c r="AB74" s="320" t="s">
        <v>88</v>
      </c>
      <c r="AC74" s="322">
        <v>0</v>
      </c>
      <c r="AD74" s="323">
        <v>3</v>
      </c>
      <c r="AE74" s="322">
        <v>1</v>
      </c>
      <c r="AF74" s="323">
        <v>0</v>
      </c>
      <c r="AG74" s="323">
        <v>0</v>
      </c>
      <c r="AH74" s="323">
        <v>0</v>
      </c>
      <c r="AI74" s="324">
        <v>4</v>
      </c>
      <c r="AJ74" s="304">
        <f t="shared" si="7"/>
        <v>75</v>
      </c>
    </row>
    <row r="75" spans="27:36" ht="21.75" customHeight="1">
      <c r="AA75" s="319">
        <v>26</v>
      </c>
      <c r="AB75" s="320" t="s">
        <v>91</v>
      </c>
      <c r="AC75" s="322">
        <v>9</v>
      </c>
      <c r="AD75" s="323">
        <v>40</v>
      </c>
      <c r="AE75" s="322">
        <v>21</v>
      </c>
      <c r="AF75" s="323">
        <v>1</v>
      </c>
      <c r="AG75" s="323">
        <v>0</v>
      </c>
      <c r="AH75" s="323">
        <v>0</v>
      </c>
      <c r="AI75" s="324">
        <v>71</v>
      </c>
      <c r="AJ75" s="304">
        <f t="shared" si="7"/>
        <v>56.338028169014088</v>
      </c>
    </row>
    <row r="76" spans="27:36" ht="21.75" customHeight="1">
      <c r="AA76" s="319">
        <v>27</v>
      </c>
      <c r="AB76" s="320" t="s">
        <v>721</v>
      </c>
      <c r="AC76" s="322">
        <v>7</v>
      </c>
      <c r="AD76" s="323">
        <v>6</v>
      </c>
      <c r="AE76" s="322">
        <v>0</v>
      </c>
      <c r="AF76" s="323">
        <v>0</v>
      </c>
      <c r="AG76" s="323">
        <v>0</v>
      </c>
      <c r="AH76" s="323">
        <v>0</v>
      </c>
      <c r="AI76" s="324">
        <v>13</v>
      </c>
      <c r="AJ76" s="304">
        <f t="shared" si="7"/>
        <v>46.153846153846153</v>
      </c>
    </row>
    <row r="77" spans="27:36" ht="21.75" customHeight="1">
      <c r="AA77" s="319">
        <v>28</v>
      </c>
      <c r="AB77" s="320" t="s">
        <v>90</v>
      </c>
      <c r="AC77" s="322">
        <v>8</v>
      </c>
      <c r="AD77" s="323">
        <v>10</v>
      </c>
      <c r="AE77" s="322">
        <v>1</v>
      </c>
      <c r="AF77" s="323">
        <v>0</v>
      </c>
      <c r="AG77" s="323">
        <v>0</v>
      </c>
      <c r="AH77" s="323">
        <v>0</v>
      </c>
      <c r="AI77" s="324">
        <v>19</v>
      </c>
      <c r="AJ77" s="304">
        <f t="shared" si="7"/>
        <v>52.631578947368418</v>
      </c>
    </row>
    <row r="78" spans="27:36" s="36" customFormat="1" ht="33" customHeight="1">
      <c r="AA78" s="331">
        <v>29</v>
      </c>
      <c r="AB78" s="306" t="s">
        <v>82</v>
      </c>
      <c r="AC78" s="332">
        <v>1</v>
      </c>
      <c r="AD78" s="332">
        <v>2</v>
      </c>
      <c r="AE78" s="332">
        <v>0</v>
      </c>
      <c r="AF78" s="332">
        <v>0</v>
      </c>
      <c r="AG78" s="332">
        <v>0</v>
      </c>
      <c r="AH78" s="332">
        <v>0</v>
      </c>
      <c r="AI78" s="333">
        <v>3</v>
      </c>
      <c r="AJ78" s="304">
        <f t="shared" si="7"/>
        <v>66.666666666666657</v>
      </c>
    </row>
    <row r="79" spans="27:36" ht="21.75" customHeight="1">
      <c r="AA79" s="319">
        <v>30</v>
      </c>
      <c r="AB79" s="320" t="s">
        <v>93</v>
      </c>
      <c r="AC79" s="322">
        <v>0</v>
      </c>
      <c r="AD79" s="323">
        <v>1</v>
      </c>
      <c r="AE79" s="322">
        <v>0</v>
      </c>
      <c r="AF79" s="323">
        <v>0</v>
      </c>
      <c r="AG79" s="323">
        <v>0</v>
      </c>
      <c r="AH79" s="323">
        <v>0</v>
      </c>
      <c r="AI79" s="324">
        <v>1</v>
      </c>
      <c r="AJ79" s="304">
        <f t="shared" si="7"/>
        <v>100</v>
      </c>
    </row>
    <row r="80" spans="27:36" ht="21.75" customHeight="1">
      <c r="AA80" s="319">
        <v>31</v>
      </c>
      <c r="AB80" s="305" t="s">
        <v>329</v>
      </c>
      <c r="AC80" s="322">
        <v>0</v>
      </c>
      <c r="AD80" s="323">
        <v>2</v>
      </c>
      <c r="AE80" s="322">
        <v>0</v>
      </c>
      <c r="AF80" s="323">
        <v>0</v>
      </c>
      <c r="AG80" s="323">
        <v>0</v>
      </c>
      <c r="AH80" s="323">
        <v>0</v>
      </c>
      <c r="AI80" s="324">
        <v>2</v>
      </c>
      <c r="AJ80" s="304">
        <f t="shared" si="7"/>
        <v>100</v>
      </c>
    </row>
    <row r="81" spans="27:36" ht="21.75" customHeight="1">
      <c r="AA81" s="319">
        <v>32</v>
      </c>
      <c r="AB81" s="302" t="s">
        <v>98</v>
      </c>
      <c r="AC81" s="322">
        <v>0</v>
      </c>
      <c r="AD81" s="323">
        <v>1</v>
      </c>
      <c r="AE81" s="322">
        <v>0</v>
      </c>
      <c r="AF81" s="323">
        <v>0</v>
      </c>
      <c r="AG81" s="323">
        <v>0</v>
      </c>
      <c r="AH81" s="323">
        <v>0</v>
      </c>
      <c r="AI81" s="324">
        <v>1</v>
      </c>
      <c r="AJ81" s="304">
        <f t="shared" si="7"/>
        <v>100</v>
      </c>
    </row>
    <row r="82" spans="27:36" ht="21.75" customHeight="1">
      <c r="AA82" s="319">
        <v>33</v>
      </c>
      <c r="AB82" s="320" t="s">
        <v>94</v>
      </c>
      <c r="AC82" s="322">
        <v>1</v>
      </c>
      <c r="AD82" s="323">
        <v>4</v>
      </c>
      <c r="AE82" s="322">
        <v>4</v>
      </c>
      <c r="AF82" s="323">
        <v>0</v>
      </c>
      <c r="AG82" s="323">
        <v>0</v>
      </c>
      <c r="AH82" s="323">
        <v>0</v>
      </c>
      <c r="AI82" s="324">
        <v>9</v>
      </c>
      <c r="AJ82" s="304">
        <f t="shared" si="7"/>
        <v>44.444444444444443</v>
      </c>
    </row>
    <row r="83" spans="27:36" ht="21.75" customHeight="1">
      <c r="AA83" s="319">
        <v>34</v>
      </c>
      <c r="AB83" s="321" t="s">
        <v>723</v>
      </c>
      <c r="AC83" s="322">
        <v>0</v>
      </c>
      <c r="AD83" s="323">
        <v>1</v>
      </c>
      <c r="AE83" s="322">
        <v>0</v>
      </c>
      <c r="AF83" s="323">
        <v>0</v>
      </c>
      <c r="AG83" s="323">
        <v>0</v>
      </c>
      <c r="AH83" s="323">
        <v>0</v>
      </c>
      <c r="AI83" s="324">
        <v>1</v>
      </c>
      <c r="AJ83" s="304">
        <f t="shared" si="7"/>
        <v>100</v>
      </c>
    </row>
    <row r="84" spans="27:36" ht="21.75" customHeight="1">
      <c r="AA84" s="319">
        <v>35</v>
      </c>
      <c r="AB84" s="320" t="s">
        <v>722</v>
      </c>
      <c r="AC84" s="322">
        <v>1</v>
      </c>
      <c r="AD84" s="323">
        <v>0</v>
      </c>
      <c r="AE84" s="322">
        <v>1</v>
      </c>
      <c r="AF84" s="323">
        <v>0</v>
      </c>
      <c r="AG84" s="323">
        <v>0</v>
      </c>
      <c r="AH84" s="323">
        <v>2</v>
      </c>
      <c r="AI84" s="324">
        <v>4</v>
      </c>
      <c r="AJ84" s="304">
        <f t="shared" si="7"/>
        <v>0</v>
      </c>
    </row>
    <row r="85" spans="27:36" ht="21.75" customHeight="1">
      <c r="AA85" s="366" t="s">
        <v>80</v>
      </c>
      <c r="AB85" s="367"/>
      <c r="AC85" s="325">
        <v>138</v>
      </c>
      <c r="AD85" s="325">
        <v>315</v>
      </c>
      <c r="AE85" s="325">
        <v>134</v>
      </c>
      <c r="AF85" s="325">
        <v>8</v>
      </c>
      <c r="AG85" s="325">
        <v>0</v>
      </c>
      <c r="AH85" s="325">
        <v>46</v>
      </c>
      <c r="AI85" s="327">
        <v>641</v>
      </c>
      <c r="AJ85" s="328">
        <f t="shared" si="7"/>
        <v>49.141965678627145</v>
      </c>
    </row>
    <row r="86" spans="27:36" ht="15">
      <c r="AA86" s="330"/>
      <c r="AB86"/>
      <c r="AC86"/>
      <c r="AD86"/>
      <c r="AE86"/>
      <c r="AF86"/>
      <c r="AG86"/>
      <c r="AH86"/>
      <c r="AI86" s="329"/>
      <c r="AJ86" s="38"/>
    </row>
    <row r="87" spans="27:36" ht="15">
      <c r="AA87" s="13" t="s">
        <v>698</v>
      </c>
      <c r="AB87" s="315"/>
      <c r="AC87"/>
      <c r="AD87"/>
      <c r="AE87"/>
      <c r="AF87"/>
      <c r="AG87"/>
      <c r="AH87"/>
      <c r="AI87" s="315"/>
      <c r="AJ87" s="39"/>
    </row>
    <row r="88" spans="27:36" ht="15">
      <c r="AA88" t="s">
        <v>724</v>
      </c>
      <c r="AB88"/>
      <c r="AC88"/>
      <c r="AD88"/>
      <c r="AE88"/>
      <c r="AF88"/>
      <c r="AG88"/>
      <c r="AH88"/>
      <c r="AI88"/>
    </row>
    <row r="89" spans="27:36" ht="15">
      <c r="AA89" t="s">
        <v>725</v>
      </c>
      <c r="AB89"/>
      <c r="AC89" t="s">
        <v>726</v>
      </c>
      <c r="AD89"/>
      <c r="AE89" t="s">
        <v>727</v>
      </c>
      <c r="AF89"/>
      <c r="AG89"/>
      <c r="AH89"/>
      <c r="AI89"/>
    </row>
    <row r="90" spans="27:36" ht="15">
      <c r="AA90" t="s">
        <v>728</v>
      </c>
      <c r="AB90"/>
      <c r="AC90" t="s">
        <v>729</v>
      </c>
      <c r="AD90"/>
      <c r="AE90"/>
      <c r="AF90"/>
      <c r="AG90"/>
      <c r="AH90"/>
      <c r="AI90"/>
    </row>
    <row r="91" spans="27:36" ht="15">
      <c r="AA91" t="s">
        <v>730</v>
      </c>
      <c r="AB91"/>
      <c r="AC91" t="s">
        <v>731</v>
      </c>
      <c r="AD91"/>
      <c r="AE91"/>
      <c r="AF91"/>
      <c r="AG91"/>
      <c r="AH91"/>
      <c r="AI91"/>
    </row>
  </sheetData>
  <sortState ref="AB54:AI81">
    <sortCondition ref="AB54:AB81"/>
  </sortState>
  <mergeCells count="4">
    <mergeCell ref="AA47:AJ47"/>
    <mergeCell ref="AA85:AB85"/>
    <mergeCell ref="AA40:AB40"/>
    <mergeCell ref="AA1:AK1"/>
  </mergeCells>
  <printOptions horizontalCentered="1"/>
  <pageMargins left="0.62992125984251968" right="0.51181102362204722" top="0.74803149606299213" bottom="0.74803149606299213" header="0.31496062992125984" footer="0.31496062992125984"/>
  <pageSetup paperSize="9" scale="76" firstPageNumber="181" orientation="portrait" useFirstPageNumber="1" r:id="rId1"/>
  <rowBreaks count="2" manualBreakCount="2">
    <brk id="45" min="26" max="36" man="1"/>
    <brk id="92" min="26" max="3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view="pageBreakPreview" topLeftCell="A25" zoomScaleNormal="100" zoomScaleSheetLayoutView="100" workbookViewId="0">
      <selection activeCell="D45" sqref="D45"/>
    </sheetView>
  </sheetViews>
  <sheetFormatPr defaultRowHeight="15"/>
  <cols>
    <col min="1" max="1" width="6.7109375" style="208" customWidth="1"/>
    <col min="2" max="2" width="10.28515625" style="46" customWidth="1"/>
    <col min="3" max="3" width="27.5703125" style="45" customWidth="1"/>
    <col min="4" max="4" width="12.5703125" style="45" customWidth="1"/>
    <col min="5" max="5" width="10.140625" style="45" bestFit="1" customWidth="1"/>
    <col min="6" max="7" width="9.85546875" style="45" customWidth="1"/>
    <col min="8" max="8" width="10" style="45" customWidth="1"/>
    <col min="9" max="16384" width="9.140625" style="45"/>
  </cols>
  <sheetData>
    <row r="1" spans="1:8" ht="19.5" customHeight="1">
      <c r="A1" s="381" t="s">
        <v>677</v>
      </c>
      <c r="B1" s="381"/>
      <c r="C1" s="381"/>
      <c r="D1" s="381"/>
      <c r="E1" s="381"/>
      <c r="F1" s="381"/>
      <c r="G1" s="381"/>
      <c r="H1" s="381"/>
    </row>
    <row r="2" spans="1:8" ht="16.5" customHeight="1">
      <c r="A2" s="69"/>
      <c r="B2" s="69"/>
      <c r="C2" s="69"/>
      <c r="D2" s="69"/>
      <c r="E2" s="69"/>
      <c r="F2" s="69"/>
      <c r="G2" s="47"/>
      <c r="H2" s="94" t="s">
        <v>673</v>
      </c>
    </row>
    <row r="3" spans="1:8" s="48" customFormat="1" ht="15.75">
      <c r="A3" s="379" t="s">
        <v>324</v>
      </c>
      <c r="B3" s="373" t="s">
        <v>612</v>
      </c>
      <c r="C3" s="375" t="s">
        <v>613</v>
      </c>
      <c r="D3" s="377" t="s">
        <v>614</v>
      </c>
      <c r="E3" s="377" t="s">
        <v>615</v>
      </c>
      <c r="F3" s="377" t="s">
        <v>616</v>
      </c>
      <c r="G3" s="375" t="s">
        <v>617</v>
      </c>
      <c r="H3" s="375"/>
    </row>
    <row r="4" spans="1:8" s="48" customFormat="1" ht="47.25">
      <c r="A4" s="380"/>
      <c r="B4" s="374"/>
      <c r="C4" s="376"/>
      <c r="D4" s="378"/>
      <c r="E4" s="378"/>
      <c r="F4" s="378"/>
      <c r="G4" s="68" t="s">
        <v>618</v>
      </c>
      <c r="H4" s="68" t="s">
        <v>619</v>
      </c>
    </row>
    <row r="5" spans="1:8" s="48" customFormat="1" ht="23.25" customHeight="1">
      <c r="A5" s="204"/>
      <c r="B5" s="182">
        <v>1100</v>
      </c>
      <c r="C5" s="370" t="s">
        <v>620</v>
      </c>
      <c r="D5" s="371"/>
      <c r="E5" s="371"/>
      <c r="F5" s="371"/>
      <c r="G5" s="371"/>
      <c r="H5" s="372"/>
    </row>
    <row r="6" spans="1:8" s="48" customFormat="1" ht="23.25" customHeight="1">
      <c r="A6" s="205">
        <v>1</v>
      </c>
      <c r="B6" s="183">
        <v>1101</v>
      </c>
      <c r="C6" s="184" t="s">
        <v>621</v>
      </c>
      <c r="D6" s="184">
        <v>11740</v>
      </c>
      <c r="E6" s="184">
        <v>729532</v>
      </c>
      <c r="F6" s="184">
        <v>4.78</v>
      </c>
      <c r="G6" s="184">
        <v>454416</v>
      </c>
      <c r="H6" s="184">
        <v>198054</v>
      </c>
    </row>
    <row r="7" spans="1:8" s="48" customFormat="1" ht="23.25" customHeight="1">
      <c r="A7" s="205">
        <v>2</v>
      </c>
      <c r="B7" s="183">
        <v>1102</v>
      </c>
      <c r="C7" s="184" t="s">
        <v>622</v>
      </c>
      <c r="D7" s="184">
        <v>4673</v>
      </c>
      <c r="E7" s="184">
        <v>104124</v>
      </c>
      <c r="F7" s="184">
        <v>0.68</v>
      </c>
      <c r="G7" s="184">
        <v>57576</v>
      </c>
      <c r="H7" s="184">
        <v>37818</v>
      </c>
    </row>
    <row r="8" spans="1:8" s="48" customFormat="1" ht="23.25" customHeight="1">
      <c r="A8" s="205">
        <v>3</v>
      </c>
      <c r="B8" s="183">
        <v>1103</v>
      </c>
      <c r="C8" s="262" t="s">
        <v>696</v>
      </c>
      <c r="D8" s="184">
        <v>2707</v>
      </c>
      <c r="E8" s="184">
        <v>124253</v>
      </c>
      <c r="F8" s="184">
        <v>0.81</v>
      </c>
      <c r="G8" s="184">
        <v>116615</v>
      </c>
      <c r="H8" s="184">
        <v>109277</v>
      </c>
    </row>
    <row r="9" spans="1:8" s="48" customFormat="1" ht="23.25" customHeight="1">
      <c r="A9" s="205">
        <v>4</v>
      </c>
      <c r="B9" s="183">
        <v>1104</v>
      </c>
      <c r="C9" s="274" t="s">
        <v>699</v>
      </c>
      <c r="D9" s="184">
        <v>2834</v>
      </c>
      <c r="E9" s="184">
        <v>91682</v>
      </c>
      <c r="F9" s="185">
        <v>0.6</v>
      </c>
      <c r="G9" s="184">
        <v>48918</v>
      </c>
      <c r="H9" s="184">
        <v>29739</v>
      </c>
    </row>
    <row r="10" spans="1:8" s="48" customFormat="1" ht="23.25" customHeight="1">
      <c r="A10" s="205">
        <v>5</v>
      </c>
      <c r="B10" s="183">
        <v>1105</v>
      </c>
      <c r="C10" s="184" t="s">
        <v>623</v>
      </c>
      <c r="D10" s="184">
        <v>11957</v>
      </c>
      <c r="E10" s="184">
        <v>315091</v>
      </c>
      <c r="F10" s="184">
        <v>2.06</v>
      </c>
      <c r="G10" s="184">
        <v>197003</v>
      </c>
      <c r="H10" s="184">
        <v>112631</v>
      </c>
    </row>
    <row r="11" spans="1:8" s="48" customFormat="1" ht="23.25" customHeight="1">
      <c r="A11" s="205">
        <v>6</v>
      </c>
      <c r="B11" s="183">
        <v>1106</v>
      </c>
      <c r="C11" s="184" t="s">
        <v>624</v>
      </c>
      <c r="D11" s="184">
        <v>11747</v>
      </c>
      <c r="E11" s="184">
        <v>5258385</v>
      </c>
      <c r="F11" s="184">
        <v>34.46</v>
      </c>
      <c r="G11" s="184">
        <v>3226238</v>
      </c>
      <c r="H11" s="184">
        <v>2628182</v>
      </c>
    </row>
    <row r="12" spans="1:8" s="48" customFormat="1" ht="23.25" customHeight="1">
      <c r="A12" s="204"/>
      <c r="B12" s="182">
        <v>1200</v>
      </c>
      <c r="C12" s="370" t="s">
        <v>625</v>
      </c>
      <c r="D12" s="371"/>
      <c r="E12" s="371"/>
      <c r="F12" s="371"/>
      <c r="G12" s="371"/>
      <c r="H12" s="372"/>
    </row>
    <row r="13" spans="1:8" s="48" customFormat="1" ht="23.25" customHeight="1">
      <c r="A13" s="205">
        <v>7</v>
      </c>
      <c r="B13" s="183">
        <v>1201</v>
      </c>
      <c r="C13" s="184" t="s">
        <v>626</v>
      </c>
      <c r="D13" s="184">
        <v>14894</v>
      </c>
      <c r="E13" s="184">
        <v>2481987</v>
      </c>
      <c r="F13" s="184">
        <v>16.260000000000002</v>
      </c>
      <c r="G13" s="184">
        <v>2260574</v>
      </c>
      <c r="H13" s="184">
        <v>1268237</v>
      </c>
    </row>
    <row r="14" spans="1:8" s="48" customFormat="1" ht="23.25" customHeight="1">
      <c r="A14" s="205">
        <v>8</v>
      </c>
      <c r="B14" s="183">
        <v>1202</v>
      </c>
      <c r="C14" s="184" t="s">
        <v>627</v>
      </c>
      <c r="D14" s="184">
        <v>122370</v>
      </c>
      <c r="E14" s="184">
        <v>1310443</v>
      </c>
      <c r="F14" s="184">
        <v>8.59</v>
      </c>
      <c r="G14" s="184">
        <v>916020</v>
      </c>
      <c r="H14" s="184">
        <v>349512</v>
      </c>
    </row>
    <row r="15" spans="1:8" s="48" customFormat="1" ht="23.25" customHeight="1">
      <c r="A15" s="205">
        <v>9</v>
      </c>
      <c r="B15" s="183">
        <v>1203</v>
      </c>
      <c r="C15" s="184" t="s">
        <v>623</v>
      </c>
      <c r="D15" s="184">
        <v>5488</v>
      </c>
      <c r="E15" s="184">
        <v>135704</v>
      </c>
      <c r="F15" s="184">
        <v>0.89</v>
      </c>
      <c r="G15" s="184">
        <v>85715</v>
      </c>
      <c r="H15" s="184">
        <v>33822</v>
      </c>
    </row>
    <row r="16" spans="1:8" s="48" customFormat="1" ht="23.25" customHeight="1">
      <c r="A16" s="206">
        <v>10</v>
      </c>
      <c r="B16" s="186">
        <v>1204</v>
      </c>
      <c r="C16" s="187" t="s">
        <v>628</v>
      </c>
      <c r="D16" s="187">
        <v>60</v>
      </c>
      <c r="E16" s="187">
        <v>13698</v>
      </c>
      <c r="F16" s="187">
        <v>0.09</v>
      </c>
      <c r="G16" s="187">
        <v>5293</v>
      </c>
      <c r="H16" s="187">
        <v>2599</v>
      </c>
    </row>
    <row r="17" spans="1:8" s="48" customFormat="1" ht="23.25" customHeight="1">
      <c r="A17" s="205"/>
      <c r="B17" s="183"/>
      <c r="C17" s="188" t="s">
        <v>629</v>
      </c>
      <c r="D17" s="188">
        <f>SUM(D6:D16)</f>
        <v>188470</v>
      </c>
      <c r="E17" s="188">
        <f t="shared" ref="E17:H17" si="0">SUM(E6:E16)</f>
        <v>10564899</v>
      </c>
      <c r="F17" s="188">
        <f t="shared" si="0"/>
        <v>69.220000000000013</v>
      </c>
      <c r="G17" s="188">
        <f t="shared" si="0"/>
        <v>7368368</v>
      </c>
      <c r="H17" s="188">
        <f t="shared" si="0"/>
        <v>4769871</v>
      </c>
    </row>
    <row r="18" spans="1:8" s="48" customFormat="1" ht="23.25" customHeight="1">
      <c r="A18" s="204"/>
      <c r="B18" s="182">
        <v>2100</v>
      </c>
      <c r="C18" s="370" t="s">
        <v>630</v>
      </c>
      <c r="D18" s="371"/>
      <c r="E18" s="371"/>
      <c r="F18" s="371"/>
      <c r="G18" s="371"/>
      <c r="H18" s="372"/>
    </row>
    <row r="19" spans="1:8" s="48" customFormat="1" ht="23.25" customHeight="1">
      <c r="A19" s="205">
        <v>11</v>
      </c>
      <c r="B19" s="183">
        <v>2101</v>
      </c>
      <c r="C19" s="184" t="s">
        <v>631</v>
      </c>
      <c r="D19" s="184">
        <v>178</v>
      </c>
      <c r="E19" s="184">
        <v>246044</v>
      </c>
      <c r="F19" s="184">
        <v>1.61</v>
      </c>
      <c r="G19" s="184">
        <v>208915</v>
      </c>
      <c r="H19" s="184">
        <v>191301</v>
      </c>
    </row>
    <row r="20" spans="1:8" s="48" customFormat="1" ht="23.25" customHeight="1">
      <c r="A20" s="205">
        <v>12</v>
      </c>
      <c r="B20" s="183">
        <v>2102</v>
      </c>
      <c r="C20" s="184" t="s">
        <v>632</v>
      </c>
      <c r="D20" s="184">
        <v>586</v>
      </c>
      <c r="E20" s="184">
        <v>206698</v>
      </c>
      <c r="F20" s="184">
        <v>1.35</v>
      </c>
      <c r="G20" s="184">
        <v>199743</v>
      </c>
      <c r="H20" s="184">
        <v>189489</v>
      </c>
    </row>
    <row r="21" spans="1:8" s="48" customFormat="1" ht="23.25" customHeight="1">
      <c r="A21" s="205">
        <v>13</v>
      </c>
      <c r="B21" s="183">
        <v>2103</v>
      </c>
      <c r="C21" s="184" t="s">
        <v>633</v>
      </c>
      <c r="D21" s="184">
        <v>1353</v>
      </c>
      <c r="E21" s="184">
        <v>63033</v>
      </c>
      <c r="F21" s="184">
        <v>0.41</v>
      </c>
      <c r="G21" s="189" t="s">
        <v>33</v>
      </c>
      <c r="H21" s="189" t="s">
        <v>33</v>
      </c>
    </row>
    <row r="22" spans="1:8" s="48" customFormat="1" ht="23.25" customHeight="1">
      <c r="A22" s="205">
        <v>14</v>
      </c>
      <c r="B22" s="183">
        <v>2104</v>
      </c>
      <c r="C22" s="184" t="s">
        <v>634</v>
      </c>
      <c r="D22" s="184">
        <v>2931</v>
      </c>
      <c r="E22" s="184">
        <v>2413642</v>
      </c>
      <c r="F22" s="184">
        <v>15.82</v>
      </c>
      <c r="G22" s="184">
        <v>516636</v>
      </c>
      <c r="H22" s="184">
        <v>366953</v>
      </c>
    </row>
    <row r="23" spans="1:8" s="48" customFormat="1" ht="23.25" customHeight="1">
      <c r="A23" s="205">
        <v>15</v>
      </c>
      <c r="B23" s="183">
        <v>2105</v>
      </c>
      <c r="C23" s="184" t="s">
        <v>635</v>
      </c>
      <c r="D23" s="184">
        <v>744</v>
      </c>
      <c r="E23" s="184">
        <v>161144</v>
      </c>
      <c r="F23" s="184">
        <v>1.06</v>
      </c>
      <c r="G23" s="184">
        <v>5369</v>
      </c>
      <c r="H23" s="184">
        <v>2596</v>
      </c>
    </row>
    <row r="24" spans="1:8" s="48" customFormat="1" ht="23.25" customHeight="1">
      <c r="A24" s="205">
        <v>16</v>
      </c>
      <c r="B24" s="183">
        <v>2106</v>
      </c>
      <c r="C24" s="184" t="s">
        <v>636</v>
      </c>
      <c r="D24" s="184">
        <v>3806</v>
      </c>
      <c r="E24" s="184">
        <v>471407</v>
      </c>
      <c r="F24" s="184">
        <v>3.09</v>
      </c>
      <c r="G24" s="189" t="s">
        <v>33</v>
      </c>
      <c r="H24" s="189" t="s">
        <v>33</v>
      </c>
    </row>
    <row r="25" spans="1:8" s="48" customFormat="1" ht="23.25" customHeight="1">
      <c r="A25" s="206">
        <v>17</v>
      </c>
      <c r="B25" s="186">
        <v>2107</v>
      </c>
      <c r="C25" s="184" t="s">
        <v>637</v>
      </c>
      <c r="D25" s="184">
        <v>606</v>
      </c>
      <c r="E25" s="184">
        <v>142003</v>
      </c>
      <c r="F25" s="184">
        <v>0.93</v>
      </c>
      <c r="G25" s="189" t="s">
        <v>33</v>
      </c>
      <c r="H25" s="189" t="s">
        <v>33</v>
      </c>
    </row>
    <row r="26" spans="1:8" s="48" customFormat="1" ht="23.25" customHeight="1">
      <c r="A26" s="204"/>
      <c r="B26" s="182">
        <v>2200</v>
      </c>
      <c r="C26" s="370" t="s">
        <v>638</v>
      </c>
      <c r="D26" s="371"/>
      <c r="E26" s="371"/>
      <c r="F26" s="371"/>
      <c r="G26" s="371"/>
      <c r="H26" s="372"/>
    </row>
    <row r="27" spans="1:8" s="48" customFormat="1" ht="23.25" customHeight="1">
      <c r="A27" s="205">
        <v>18</v>
      </c>
      <c r="B27" s="183">
        <v>2201</v>
      </c>
      <c r="C27" s="184" t="s">
        <v>628</v>
      </c>
      <c r="D27" s="184">
        <v>609</v>
      </c>
      <c r="E27" s="184">
        <v>148913</v>
      </c>
      <c r="F27" s="184">
        <v>0.98</v>
      </c>
      <c r="G27" s="184">
        <v>105253</v>
      </c>
      <c r="H27" s="184">
        <v>94047</v>
      </c>
    </row>
    <row r="28" spans="1:8" s="48" customFormat="1" ht="23.25" customHeight="1">
      <c r="A28" s="206">
        <v>19</v>
      </c>
      <c r="B28" s="186">
        <v>2202</v>
      </c>
      <c r="C28" s="187" t="s">
        <v>639</v>
      </c>
      <c r="D28" s="187">
        <v>2220</v>
      </c>
      <c r="E28" s="187">
        <v>287232</v>
      </c>
      <c r="F28" s="187">
        <v>1.88</v>
      </c>
      <c r="G28" s="187">
        <v>196514</v>
      </c>
      <c r="H28" s="187">
        <v>186963</v>
      </c>
    </row>
    <row r="29" spans="1:8" s="48" customFormat="1" ht="23.25" customHeight="1">
      <c r="A29" s="205"/>
      <c r="B29" s="183"/>
      <c r="C29" s="188" t="s">
        <v>640</v>
      </c>
      <c r="D29" s="188">
        <f>SUM(D19:D28)</f>
        <v>13033</v>
      </c>
      <c r="E29" s="188">
        <f t="shared" ref="E29:H29" si="1">SUM(E19:E28)</f>
        <v>4140116</v>
      </c>
      <c r="F29" s="188">
        <f t="shared" si="1"/>
        <v>27.13</v>
      </c>
      <c r="G29" s="188">
        <f t="shared" si="1"/>
        <v>1232430</v>
      </c>
      <c r="H29" s="188">
        <f t="shared" si="1"/>
        <v>1031349</v>
      </c>
    </row>
    <row r="30" spans="1:8" s="48" customFormat="1" ht="23.25" customHeight="1">
      <c r="A30" s="205"/>
      <c r="B30" s="183"/>
      <c r="C30" s="188" t="s">
        <v>641</v>
      </c>
      <c r="D30" s="188">
        <f>D17+D29</f>
        <v>201503</v>
      </c>
      <c r="E30" s="188">
        <f t="shared" ref="E30:H30" si="2">E17+E29</f>
        <v>14705015</v>
      </c>
      <c r="F30" s="188">
        <f t="shared" si="2"/>
        <v>96.350000000000009</v>
      </c>
      <c r="G30" s="188">
        <f t="shared" si="2"/>
        <v>8600798</v>
      </c>
      <c r="H30" s="188">
        <f t="shared" si="2"/>
        <v>5801220</v>
      </c>
    </row>
    <row r="31" spans="1:8" s="48" customFormat="1" ht="23.25" customHeight="1">
      <c r="A31" s="205"/>
      <c r="B31" s="183"/>
      <c r="C31" s="184" t="s">
        <v>642</v>
      </c>
      <c r="D31" s="184">
        <v>555557</v>
      </c>
      <c r="E31" s="184">
        <v>555557</v>
      </c>
      <c r="F31" s="184">
        <v>3.64</v>
      </c>
      <c r="G31" s="189" t="s">
        <v>33</v>
      </c>
      <c r="H31" s="189" t="s">
        <v>33</v>
      </c>
    </row>
    <row r="32" spans="1:8" s="48" customFormat="1" ht="23.25" customHeight="1">
      <c r="A32" s="206"/>
      <c r="B32" s="186"/>
      <c r="C32" s="190" t="s">
        <v>80</v>
      </c>
      <c r="D32" s="190">
        <f>SUM(D30:D31)</f>
        <v>757060</v>
      </c>
      <c r="E32" s="190">
        <f t="shared" ref="E32:H32" si="3">SUM(E30:E31)</f>
        <v>15260572</v>
      </c>
      <c r="F32" s="190">
        <f t="shared" si="3"/>
        <v>99.990000000000009</v>
      </c>
      <c r="G32" s="190">
        <f t="shared" si="3"/>
        <v>8600798</v>
      </c>
      <c r="H32" s="190">
        <f t="shared" si="3"/>
        <v>5801220</v>
      </c>
    </row>
    <row r="33" spans="1:8" s="48" customFormat="1" ht="23.25" customHeight="1">
      <c r="A33" s="207"/>
      <c r="B33" s="191"/>
    </row>
    <row r="34" spans="1:8" s="48" customFormat="1" ht="18" customHeight="1">
      <c r="A34" s="207"/>
      <c r="B34" s="191"/>
      <c r="C34" s="192" t="s">
        <v>643</v>
      </c>
      <c r="D34" s="193"/>
      <c r="E34" s="193"/>
      <c r="F34" s="193"/>
      <c r="G34" s="426">
        <v>1322837</v>
      </c>
      <c r="H34" s="194">
        <v>2065096</v>
      </c>
    </row>
    <row r="35" spans="1:8" s="48" customFormat="1" ht="18" customHeight="1">
      <c r="A35" s="207"/>
      <c r="B35" s="191"/>
      <c r="C35" s="195" t="s">
        <v>644</v>
      </c>
      <c r="D35" s="196"/>
      <c r="E35" s="197"/>
      <c r="F35" s="197"/>
      <c r="G35" s="197"/>
      <c r="H35" s="198"/>
    </row>
    <row r="36" spans="1:8" s="48" customFormat="1" ht="18" customHeight="1">
      <c r="A36" s="207"/>
      <c r="B36" s="191"/>
      <c r="C36" s="199" t="s">
        <v>394</v>
      </c>
      <c r="D36" s="197"/>
      <c r="E36" s="197"/>
      <c r="F36" s="197"/>
      <c r="G36" s="427">
        <v>3206003</v>
      </c>
      <c r="H36" s="198">
        <v>1888493</v>
      </c>
    </row>
    <row r="37" spans="1:8" s="48" customFormat="1" ht="18" customHeight="1">
      <c r="A37" s="207"/>
      <c r="B37" s="191"/>
      <c r="C37" s="200" t="s">
        <v>645</v>
      </c>
      <c r="D37" s="201"/>
      <c r="E37" s="201"/>
      <c r="F37" s="201"/>
      <c r="G37" s="428">
        <v>4168401</v>
      </c>
      <c r="H37" s="184">
        <v>2967523</v>
      </c>
    </row>
    <row r="38" spans="1:8" s="48" customFormat="1" ht="18" customHeight="1">
      <c r="A38" s="207"/>
      <c r="B38" s="191"/>
      <c r="C38" s="202" t="s">
        <v>395</v>
      </c>
      <c r="D38" s="203"/>
      <c r="E38" s="203"/>
      <c r="F38" s="203"/>
      <c r="G38" s="429">
        <v>1226394</v>
      </c>
      <c r="H38" s="187">
        <v>945204</v>
      </c>
    </row>
    <row r="39" spans="1:8">
      <c r="A39" s="209" t="s">
        <v>754</v>
      </c>
    </row>
  </sheetData>
  <mergeCells count="12">
    <mergeCell ref="A3:A4"/>
    <mergeCell ref="A1:H1"/>
    <mergeCell ref="C5:H5"/>
    <mergeCell ref="C12:H12"/>
    <mergeCell ref="C18:H18"/>
    <mergeCell ref="C26:H26"/>
    <mergeCell ref="B3:B4"/>
    <mergeCell ref="C3:C4"/>
    <mergeCell ref="D3:D4"/>
    <mergeCell ref="E3:E4"/>
    <mergeCell ref="F3:F4"/>
    <mergeCell ref="G3:H3"/>
  </mergeCells>
  <pageMargins left="0.7" right="0.7" top="0.61" bottom="0.48" header="0.3" footer="0.3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topLeftCell="A31" zoomScaleNormal="100" zoomScaleSheetLayoutView="100" workbookViewId="0">
      <selection activeCell="A41" sqref="A41:B41"/>
    </sheetView>
  </sheetViews>
  <sheetFormatPr defaultRowHeight="15"/>
  <cols>
    <col min="1" max="1" width="9.140625" style="49"/>
    <col min="2" max="2" width="18.42578125" style="49" customWidth="1"/>
    <col min="3" max="3" width="9.140625" style="49"/>
    <col min="4" max="4" width="11.140625" style="49" customWidth="1"/>
    <col min="5" max="5" width="10.140625" style="49" customWidth="1"/>
    <col min="6" max="6" width="12.42578125" style="49" customWidth="1"/>
    <col min="7" max="7" width="11.42578125" style="49" customWidth="1"/>
    <col min="8" max="8" width="11" style="49" customWidth="1"/>
    <col min="9" max="16384" width="9.140625" style="49"/>
  </cols>
  <sheetData>
    <row r="1" spans="1:8" ht="17.25">
      <c r="A1" s="382" t="s">
        <v>678</v>
      </c>
      <c r="B1" s="382"/>
      <c r="C1" s="382"/>
      <c r="D1" s="382"/>
      <c r="E1" s="382"/>
      <c r="F1" s="382"/>
      <c r="G1" s="382"/>
      <c r="H1" s="382"/>
    </row>
    <row r="2" spans="1:8" ht="78.75">
      <c r="A2" s="50" t="s">
        <v>26</v>
      </c>
      <c r="B2" s="50" t="s">
        <v>546</v>
      </c>
      <c r="C2" s="50" t="s">
        <v>547</v>
      </c>
      <c r="D2" s="51" t="s">
        <v>668</v>
      </c>
      <c r="E2" s="51" t="s">
        <v>669</v>
      </c>
      <c r="F2" s="51" t="s">
        <v>670</v>
      </c>
      <c r="G2" s="51" t="s">
        <v>671</v>
      </c>
      <c r="H2" s="51" t="s">
        <v>672</v>
      </c>
    </row>
    <row r="3" spans="1:8">
      <c r="A3" s="52">
        <v>1</v>
      </c>
      <c r="B3" s="53" t="s">
        <v>101</v>
      </c>
      <c r="C3" s="54">
        <v>11514</v>
      </c>
      <c r="D3" s="55">
        <v>2.34</v>
      </c>
      <c r="E3" s="55">
        <v>5.17</v>
      </c>
      <c r="F3" s="55" t="s">
        <v>33</v>
      </c>
      <c r="G3" s="55">
        <v>0.6</v>
      </c>
      <c r="H3" s="55">
        <v>8.11</v>
      </c>
    </row>
    <row r="4" spans="1:8">
      <c r="A4" s="52">
        <v>2</v>
      </c>
      <c r="B4" s="53" t="s">
        <v>38</v>
      </c>
      <c r="C4" s="54">
        <v>2000</v>
      </c>
      <c r="D4" s="55" t="s">
        <v>33</v>
      </c>
      <c r="E4" s="55">
        <v>2.76</v>
      </c>
      <c r="F4" s="55">
        <v>0.42</v>
      </c>
      <c r="G4" s="55" t="s">
        <v>33</v>
      </c>
      <c r="H4" s="55">
        <v>3.18</v>
      </c>
    </row>
    <row r="5" spans="1:8">
      <c r="A5" s="52">
        <v>3</v>
      </c>
      <c r="B5" s="53" t="s">
        <v>83</v>
      </c>
      <c r="C5" s="54">
        <v>4820</v>
      </c>
      <c r="D5" s="55">
        <v>0.02</v>
      </c>
      <c r="E5" s="55">
        <v>0.23</v>
      </c>
      <c r="F5" s="55">
        <v>1.1000000000000001</v>
      </c>
      <c r="G5" s="55" t="s">
        <v>33</v>
      </c>
      <c r="H5" s="55">
        <v>1.35</v>
      </c>
    </row>
    <row r="6" spans="1:8">
      <c r="A6" s="52">
        <v>4</v>
      </c>
      <c r="B6" s="53" t="s">
        <v>45</v>
      </c>
      <c r="C6" s="54">
        <v>3200</v>
      </c>
      <c r="D6" s="55">
        <v>0.6</v>
      </c>
      <c r="E6" s="55">
        <v>0.95</v>
      </c>
      <c r="F6" s="55">
        <v>0.05</v>
      </c>
      <c r="G6" s="55" t="s">
        <v>33</v>
      </c>
      <c r="H6" s="55">
        <v>1.6</v>
      </c>
    </row>
    <row r="7" spans="1:8">
      <c r="A7" s="52">
        <v>5</v>
      </c>
      <c r="B7" s="53" t="s">
        <v>64</v>
      </c>
      <c r="C7" s="54">
        <v>3573</v>
      </c>
      <c r="D7" s="55">
        <v>0.84</v>
      </c>
      <c r="E7" s="55">
        <v>0.63</v>
      </c>
      <c r="F7" s="55" t="s">
        <v>33</v>
      </c>
      <c r="G7" s="55" t="s">
        <v>33</v>
      </c>
      <c r="H7" s="55">
        <v>1.47</v>
      </c>
    </row>
    <row r="8" spans="1:8">
      <c r="A8" s="52">
        <v>6</v>
      </c>
      <c r="B8" s="53" t="s">
        <v>99</v>
      </c>
      <c r="C8" s="54">
        <v>250</v>
      </c>
      <c r="D8" s="55">
        <v>0.03</v>
      </c>
      <c r="E8" s="55">
        <v>0.03</v>
      </c>
      <c r="F8" s="55" t="s">
        <v>33</v>
      </c>
      <c r="G8" s="55" t="s">
        <v>548</v>
      </c>
      <c r="H8" s="55">
        <v>0.06</v>
      </c>
    </row>
    <row r="9" spans="1:8">
      <c r="A9" s="52">
        <v>7</v>
      </c>
      <c r="B9" s="53" t="s">
        <v>97</v>
      </c>
      <c r="C9" s="54">
        <v>3865</v>
      </c>
      <c r="D9" s="55">
        <v>2.4300000000000002</v>
      </c>
      <c r="E9" s="55">
        <v>0.71</v>
      </c>
      <c r="F9" s="55">
        <v>0.12</v>
      </c>
      <c r="G9" s="55">
        <v>1</v>
      </c>
      <c r="H9" s="55">
        <v>4.26</v>
      </c>
    </row>
    <row r="10" spans="1:8">
      <c r="A10" s="52">
        <v>8</v>
      </c>
      <c r="B10" s="53" t="s">
        <v>92</v>
      </c>
      <c r="C10" s="54">
        <v>5000</v>
      </c>
      <c r="D10" s="55" t="s">
        <v>548</v>
      </c>
      <c r="E10" s="55">
        <v>0.1</v>
      </c>
      <c r="F10" s="55">
        <v>0.1</v>
      </c>
      <c r="G10" s="55" t="s">
        <v>33</v>
      </c>
      <c r="H10" s="55">
        <v>0.2</v>
      </c>
    </row>
    <row r="11" spans="1:8">
      <c r="A11" s="52">
        <v>9</v>
      </c>
      <c r="B11" s="53" t="s">
        <v>51</v>
      </c>
      <c r="C11" s="54">
        <v>3000</v>
      </c>
      <c r="D11" s="55">
        <v>0.42</v>
      </c>
      <c r="E11" s="55">
        <v>0.01</v>
      </c>
      <c r="F11" s="55" t="s">
        <v>33</v>
      </c>
      <c r="G11" s="55" t="s">
        <v>33</v>
      </c>
      <c r="H11" s="55">
        <v>0.43</v>
      </c>
    </row>
    <row r="12" spans="1:8">
      <c r="A12" s="52">
        <v>10</v>
      </c>
      <c r="B12" s="53" t="s">
        <v>52</v>
      </c>
      <c r="C12" s="54">
        <v>27781</v>
      </c>
      <c r="D12" s="55">
        <v>7.0000000000000007E-2</v>
      </c>
      <c r="E12" s="55">
        <v>0.17</v>
      </c>
      <c r="F12" s="55">
        <v>0.06</v>
      </c>
      <c r="G12" s="55" t="s">
        <v>33</v>
      </c>
      <c r="H12" s="55">
        <v>0.3</v>
      </c>
    </row>
    <row r="13" spans="1:8">
      <c r="A13" s="52">
        <v>11</v>
      </c>
      <c r="B13" s="53" t="s">
        <v>44</v>
      </c>
      <c r="C13" s="54">
        <v>4200</v>
      </c>
      <c r="D13" s="55">
        <v>0.94</v>
      </c>
      <c r="E13" s="55">
        <v>0.28999999999999998</v>
      </c>
      <c r="F13" s="55" t="s">
        <v>33</v>
      </c>
      <c r="G13" s="55" t="s">
        <v>33</v>
      </c>
      <c r="H13" s="55">
        <v>1.23</v>
      </c>
    </row>
    <row r="14" spans="1:8">
      <c r="A14" s="52">
        <v>12</v>
      </c>
      <c r="B14" s="53" t="s">
        <v>103</v>
      </c>
      <c r="C14" s="54">
        <v>9000</v>
      </c>
      <c r="D14" s="55">
        <v>4.4000000000000004</v>
      </c>
      <c r="E14" s="55">
        <v>2.9</v>
      </c>
      <c r="F14" s="55" t="s">
        <v>33</v>
      </c>
      <c r="G14" s="55">
        <v>0.1</v>
      </c>
      <c r="H14" s="55">
        <v>7.4</v>
      </c>
    </row>
    <row r="15" spans="1:8">
      <c r="A15" s="52">
        <v>13</v>
      </c>
      <c r="B15" s="53" t="s">
        <v>73</v>
      </c>
      <c r="C15" s="54">
        <v>3092</v>
      </c>
      <c r="D15" s="55">
        <v>0.3</v>
      </c>
      <c r="E15" s="55">
        <v>0.3</v>
      </c>
      <c r="F15" s="55">
        <v>2.4300000000000002</v>
      </c>
      <c r="G15" s="55">
        <v>2.4</v>
      </c>
      <c r="H15" s="55">
        <v>5.43</v>
      </c>
    </row>
    <row r="16" spans="1:8">
      <c r="A16" s="52">
        <v>14</v>
      </c>
      <c r="B16" s="53" t="s">
        <v>96</v>
      </c>
      <c r="C16" s="54">
        <v>17088</v>
      </c>
      <c r="D16" s="55">
        <v>2.27</v>
      </c>
      <c r="E16" s="55">
        <v>0.6</v>
      </c>
      <c r="F16" s="55" t="s">
        <v>33</v>
      </c>
      <c r="G16" s="55" t="s">
        <v>33</v>
      </c>
      <c r="H16" s="55">
        <v>2.87</v>
      </c>
    </row>
    <row r="17" spans="1:8">
      <c r="A17" s="52">
        <v>15</v>
      </c>
      <c r="B17" s="53" t="s">
        <v>100</v>
      </c>
      <c r="C17" s="54">
        <v>16000</v>
      </c>
      <c r="D17" s="55">
        <v>2.79</v>
      </c>
      <c r="E17" s="55">
        <v>0.59</v>
      </c>
      <c r="F17" s="55" t="s">
        <v>33</v>
      </c>
      <c r="G17" s="55">
        <v>0.1</v>
      </c>
      <c r="H17" s="55">
        <v>3.48</v>
      </c>
    </row>
    <row r="18" spans="1:8">
      <c r="A18" s="52">
        <v>16</v>
      </c>
      <c r="B18" s="53" t="s">
        <v>86</v>
      </c>
      <c r="C18" s="54">
        <v>3360</v>
      </c>
      <c r="D18" s="55">
        <v>0.01</v>
      </c>
      <c r="E18" s="55">
        <v>0.05</v>
      </c>
      <c r="F18" s="55">
        <v>0.04</v>
      </c>
      <c r="G18" s="55" t="s">
        <v>33</v>
      </c>
      <c r="H18" s="55">
        <v>0.1</v>
      </c>
    </row>
    <row r="19" spans="1:8">
      <c r="A19" s="52">
        <v>17</v>
      </c>
      <c r="B19" s="53" t="s">
        <v>84</v>
      </c>
      <c r="C19" s="54">
        <v>5600</v>
      </c>
      <c r="D19" s="55">
        <v>0.08</v>
      </c>
      <c r="E19" s="55">
        <v>0.02</v>
      </c>
      <c r="F19" s="55" t="s">
        <v>548</v>
      </c>
      <c r="G19" s="55" t="s">
        <v>33</v>
      </c>
      <c r="H19" s="55">
        <v>0.1</v>
      </c>
    </row>
    <row r="20" spans="1:8">
      <c r="A20" s="52">
        <v>18</v>
      </c>
      <c r="B20" s="53" t="s">
        <v>87</v>
      </c>
      <c r="C20" s="54">
        <v>1395</v>
      </c>
      <c r="D20" s="55" t="s">
        <v>33</v>
      </c>
      <c r="E20" s="55">
        <v>0.02</v>
      </c>
      <c r="F20" s="55" t="s">
        <v>33</v>
      </c>
      <c r="G20" s="55" t="s">
        <v>33</v>
      </c>
      <c r="H20" s="55">
        <v>0.02</v>
      </c>
    </row>
    <row r="21" spans="1:8">
      <c r="A21" s="52">
        <v>19</v>
      </c>
      <c r="B21" s="53" t="s">
        <v>85</v>
      </c>
      <c r="C21" s="54">
        <v>1600</v>
      </c>
      <c r="D21" s="55">
        <v>0.17</v>
      </c>
      <c r="E21" s="55">
        <v>0.5</v>
      </c>
      <c r="F21" s="55" t="s">
        <v>548</v>
      </c>
      <c r="G21" s="55" t="s">
        <v>33</v>
      </c>
      <c r="H21" s="55">
        <v>0.67</v>
      </c>
    </row>
    <row r="22" spans="1:8">
      <c r="A22" s="52">
        <v>20</v>
      </c>
      <c r="B22" s="53" t="s">
        <v>43</v>
      </c>
      <c r="C22" s="54">
        <v>4500</v>
      </c>
      <c r="D22" s="55">
        <v>2.56</v>
      </c>
      <c r="E22" s="55">
        <v>1.1399999999999999</v>
      </c>
      <c r="F22" s="55">
        <v>1.8</v>
      </c>
      <c r="G22" s="55">
        <v>4.3</v>
      </c>
      <c r="H22" s="55">
        <v>9.8000000000000007</v>
      </c>
    </row>
    <row r="23" spans="1:8">
      <c r="A23" s="52">
        <v>21</v>
      </c>
      <c r="B23" s="53" t="s">
        <v>50</v>
      </c>
      <c r="C23" s="54">
        <v>15270</v>
      </c>
      <c r="D23" s="55" t="s">
        <v>548</v>
      </c>
      <c r="E23" s="55">
        <v>7.0000000000000007E-2</v>
      </c>
      <c r="F23" s="55" t="s">
        <v>33</v>
      </c>
      <c r="G23" s="55" t="s">
        <v>33</v>
      </c>
      <c r="H23" s="55">
        <v>7.0000000000000007E-2</v>
      </c>
    </row>
    <row r="24" spans="1:8">
      <c r="A24" s="52">
        <v>22</v>
      </c>
      <c r="B24" s="53" t="s">
        <v>95</v>
      </c>
      <c r="C24" s="54">
        <v>5290</v>
      </c>
      <c r="D24" s="55">
        <v>1.2</v>
      </c>
      <c r="E24" s="55">
        <v>1.8</v>
      </c>
      <c r="F24" s="55" t="s">
        <v>33</v>
      </c>
      <c r="G24" s="55" t="s">
        <v>33</v>
      </c>
      <c r="H24" s="55">
        <v>3</v>
      </c>
    </row>
    <row r="25" spans="1:8">
      <c r="A25" s="52">
        <v>23</v>
      </c>
      <c r="B25" s="53" t="s">
        <v>89</v>
      </c>
      <c r="C25" s="54">
        <v>900</v>
      </c>
      <c r="D25" s="55" t="s">
        <v>33</v>
      </c>
      <c r="E25" s="55" t="s">
        <v>33</v>
      </c>
      <c r="F25" s="55">
        <v>0.03</v>
      </c>
      <c r="G25" s="55" t="s">
        <v>33</v>
      </c>
      <c r="H25" s="54">
        <v>0.03</v>
      </c>
    </row>
    <row r="26" spans="1:8">
      <c r="A26" s="52">
        <v>24</v>
      </c>
      <c r="B26" s="53" t="s">
        <v>102</v>
      </c>
      <c r="C26" s="54">
        <v>7420</v>
      </c>
      <c r="D26" s="55">
        <v>5.7</v>
      </c>
      <c r="E26" s="55">
        <v>0.56000000000000005</v>
      </c>
      <c r="F26" s="55">
        <v>7.0000000000000007E-2</v>
      </c>
      <c r="G26" s="55">
        <v>0.6</v>
      </c>
      <c r="H26" s="55">
        <v>6.93</v>
      </c>
    </row>
    <row r="27" spans="1:8">
      <c r="A27" s="52">
        <v>25</v>
      </c>
      <c r="B27" s="53" t="s">
        <v>88</v>
      </c>
      <c r="C27" s="54">
        <v>1200</v>
      </c>
      <c r="D27" s="55">
        <v>0.05</v>
      </c>
      <c r="E27" s="55">
        <v>0.13</v>
      </c>
      <c r="F27" s="55" t="s">
        <v>33</v>
      </c>
      <c r="G27" s="55" t="s">
        <v>33</v>
      </c>
      <c r="H27" s="55">
        <v>0.18</v>
      </c>
    </row>
    <row r="28" spans="1:8">
      <c r="A28" s="52">
        <v>26</v>
      </c>
      <c r="B28" s="53" t="s">
        <v>91</v>
      </c>
      <c r="C28" s="54">
        <v>28500</v>
      </c>
      <c r="D28" s="55">
        <v>1.38</v>
      </c>
      <c r="E28" s="55">
        <v>1.61</v>
      </c>
      <c r="F28" s="55">
        <v>1.33</v>
      </c>
      <c r="G28" s="55" t="s">
        <v>33</v>
      </c>
      <c r="H28" s="55">
        <v>4.32</v>
      </c>
    </row>
    <row r="29" spans="1:8">
      <c r="A29" s="52">
        <v>27</v>
      </c>
      <c r="B29" s="53" t="s">
        <v>549</v>
      </c>
      <c r="C29" s="54">
        <v>2686</v>
      </c>
      <c r="D29" s="55">
        <v>0.2</v>
      </c>
      <c r="E29" s="55">
        <v>0.01</v>
      </c>
      <c r="F29" s="55">
        <v>0</v>
      </c>
      <c r="G29" s="55" t="s">
        <v>33</v>
      </c>
      <c r="H29" s="55">
        <v>0.21</v>
      </c>
    </row>
    <row r="30" spans="1:8">
      <c r="A30" s="52">
        <v>28</v>
      </c>
      <c r="B30" s="53" t="s">
        <v>550</v>
      </c>
      <c r="C30" s="54">
        <v>2526</v>
      </c>
      <c r="D30" s="55">
        <v>0.17</v>
      </c>
      <c r="E30" s="55">
        <v>2.76</v>
      </c>
      <c r="F30" s="55">
        <v>0.42</v>
      </c>
      <c r="G30" s="55">
        <v>2.1</v>
      </c>
      <c r="H30" s="55">
        <v>5.45</v>
      </c>
    </row>
    <row r="31" spans="1:8" ht="30">
      <c r="A31" s="52">
        <v>29</v>
      </c>
      <c r="B31" s="53" t="s">
        <v>82</v>
      </c>
      <c r="C31" s="55" t="s">
        <v>33</v>
      </c>
      <c r="D31" s="56">
        <v>3.6700000000000001E-3</v>
      </c>
      <c r="E31" s="57">
        <v>1.6000000000000001E-3</v>
      </c>
      <c r="F31" s="55" t="s">
        <v>33</v>
      </c>
      <c r="G31" s="55">
        <v>0.33</v>
      </c>
      <c r="H31" s="56">
        <v>0.33527000000000001</v>
      </c>
    </row>
    <row r="32" spans="1:8">
      <c r="A32" s="52">
        <v>30</v>
      </c>
      <c r="B32" s="53" t="s">
        <v>326</v>
      </c>
      <c r="C32" s="54">
        <v>2</v>
      </c>
      <c r="D32" s="55" t="s">
        <v>33</v>
      </c>
      <c r="E32" s="55" t="s">
        <v>548</v>
      </c>
      <c r="F32" s="55" t="s">
        <v>548</v>
      </c>
      <c r="G32" s="55" t="s">
        <v>33</v>
      </c>
      <c r="H32" s="55">
        <v>0</v>
      </c>
    </row>
    <row r="33" spans="1:8" ht="30">
      <c r="A33" s="52">
        <v>31</v>
      </c>
      <c r="B33" s="53" t="s">
        <v>329</v>
      </c>
      <c r="C33" s="54">
        <v>54</v>
      </c>
      <c r="D33" s="55">
        <v>0.05</v>
      </c>
      <c r="E33" s="55" t="s">
        <v>33</v>
      </c>
      <c r="F33" s="55" t="s">
        <v>33</v>
      </c>
      <c r="G33" s="55" t="s">
        <v>33</v>
      </c>
      <c r="H33" s="55">
        <v>0.05</v>
      </c>
    </row>
    <row r="34" spans="1:8">
      <c r="A34" s="52">
        <v>32</v>
      </c>
      <c r="B34" s="53" t="s">
        <v>327</v>
      </c>
      <c r="C34" s="54">
        <v>12</v>
      </c>
      <c r="D34" s="55" t="s">
        <v>33</v>
      </c>
      <c r="E34" s="55" t="s">
        <v>548</v>
      </c>
      <c r="F34" s="55" t="s">
        <v>33</v>
      </c>
      <c r="G34" s="55" t="s">
        <v>548</v>
      </c>
      <c r="H34" s="55">
        <v>0</v>
      </c>
    </row>
    <row r="35" spans="1:8">
      <c r="A35" s="52">
        <v>33</v>
      </c>
      <c r="B35" s="53" t="s">
        <v>94</v>
      </c>
      <c r="C35" s="54">
        <v>150</v>
      </c>
      <c r="D35" s="55">
        <v>0.04</v>
      </c>
      <c r="E35" s="55" t="s">
        <v>33</v>
      </c>
      <c r="F35" s="55" t="s">
        <v>33</v>
      </c>
      <c r="G35" s="55" t="s">
        <v>33</v>
      </c>
      <c r="H35" s="55">
        <v>0.04</v>
      </c>
    </row>
    <row r="36" spans="1:8">
      <c r="A36" s="52">
        <v>34</v>
      </c>
      <c r="B36" s="53" t="s">
        <v>104</v>
      </c>
      <c r="C36" s="54" t="s">
        <v>33</v>
      </c>
      <c r="D36" s="55"/>
      <c r="E36" s="55" t="s">
        <v>33</v>
      </c>
      <c r="F36" s="55" t="s">
        <v>33</v>
      </c>
      <c r="G36" s="55" t="s">
        <v>33</v>
      </c>
      <c r="H36" s="55">
        <v>0</v>
      </c>
    </row>
    <row r="37" spans="1:8">
      <c r="A37" s="52">
        <v>35</v>
      </c>
      <c r="B37" s="53" t="s">
        <v>328</v>
      </c>
      <c r="C37" s="54">
        <v>247</v>
      </c>
      <c r="D37" s="55" t="s">
        <v>33</v>
      </c>
      <c r="E37" s="55" t="s">
        <v>548</v>
      </c>
      <c r="F37" s="55">
        <v>0.01</v>
      </c>
      <c r="G37" s="55" t="s">
        <v>548</v>
      </c>
      <c r="H37" s="55">
        <v>0.01</v>
      </c>
    </row>
    <row r="38" spans="1:8">
      <c r="A38" s="383" t="s">
        <v>551</v>
      </c>
      <c r="B38" s="383"/>
      <c r="C38" s="58">
        <v>195095</v>
      </c>
      <c r="D38" s="59">
        <v>29.26</v>
      </c>
      <c r="E38" s="59">
        <v>24.32</v>
      </c>
      <c r="F38" s="59">
        <v>7.9829999999999997</v>
      </c>
      <c r="G38" s="59">
        <v>11.55</v>
      </c>
      <c r="H38" s="59">
        <v>73.123999999999995</v>
      </c>
    </row>
    <row r="39" spans="1:8">
      <c r="A39" s="385" t="s">
        <v>755</v>
      </c>
      <c r="B39" s="385"/>
      <c r="C39" s="385"/>
      <c r="D39" s="385"/>
      <c r="E39" s="385"/>
      <c r="F39" s="385"/>
      <c r="G39" s="385"/>
      <c r="H39" s="385"/>
    </row>
    <row r="40" spans="1:8">
      <c r="A40" s="386"/>
      <c r="B40" s="386"/>
      <c r="C40" s="386"/>
      <c r="D40" s="386"/>
      <c r="E40" s="386"/>
      <c r="F40" s="386"/>
      <c r="G40" s="386"/>
      <c r="H40" s="386"/>
    </row>
    <row r="41" spans="1:8">
      <c r="A41" s="384" t="s">
        <v>646</v>
      </c>
      <c r="B41" s="384"/>
    </row>
  </sheetData>
  <mergeCells count="4">
    <mergeCell ref="A1:H1"/>
    <mergeCell ref="A38:B38"/>
    <mergeCell ref="A41:B41"/>
    <mergeCell ref="A39:H40"/>
  </mergeCells>
  <pageMargins left="0.7" right="0.7" top="0.62" bottom="0.55000000000000004" header="0.3" footer="0.3"/>
  <pageSetup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view="pageBreakPreview" topLeftCell="A79" zoomScaleNormal="100" zoomScaleSheetLayoutView="100" workbookViewId="0">
      <selection activeCell="AA75" sqref="A75:XFD75"/>
    </sheetView>
  </sheetViews>
  <sheetFormatPr defaultRowHeight="15"/>
  <cols>
    <col min="1" max="1" width="17.140625" style="43" customWidth="1"/>
    <col min="2" max="2" width="5.42578125" style="251" customWidth="1"/>
    <col min="3" max="3" width="23.140625" style="44" customWidth="1"/>
    <col min="4" max="4" width="14.85546875" style="41" customWidth="1"/>
    <col min="5" max="5" width="13.7109375" style="41" customWidth="1"/>
    <col min="6" max="6" width="11.7109375" style="41" customWidth="1"/>
    <col min="7" max="7" width="6.7109375" style="41" customWidth="1"/>
    <col min="8" max="8" width="9" style="41" customWidth="1"/>
    <col min="9" max="9" width="6.28515625" style="41" bestFit="1" customWidth="1"/>
    <col min="10" max="10" width="8.5703125" style="41" customWidth="1"/>
    <col min="11" max="11" width="7.7109375" style="41" customWidth="1"/>
    <col min="12" max="12" width="7.28515625" style="41" customWidth="1"/>
    <col min="13" max="16384" width="9.140625" style="41"/>
  </cols>
  <sheetData>
    <row r="1" spans="1:15" ht="17.25">
      <c r="A1" s="393" t="s">
        <v>679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O1" s="25"/>
    </row>
    <row r="2" spans="1:15" s="261" customFormat="1" ht="46.5" customHeight="1">
      <c r="A2" s="255" t="s">
        <v>331</v>
      </c>
      <c r="B2" s="256" t="s">
        <v>264</v>
      </c>
      <c r="C2" s="257" t="s">
        <v>106</v>
      </c>
      <c r="D2" s="258" t="s">
        <v>694</v>
      </c>
      <c r="E2" s="258" t="s">
        <v>108</v>
      </c>
      <c r="F2" s="257" t="s">
        <v>109</v>
      </c>
      <c r="G2" s="257" t="s">
        <v>110</v>
      </c>
      <c r="H2" s="258" t="s">
        <v>111</v>
      </c>
      <c r="I2" s="259" t="s">
        <v>112</v>
      </c>
      <c r="J2" s="260" t="s">
        <v>113</v>
      </c>
      <c r="K2" s="260" t="s">
        <v>114</v>
      </c>
      <c r="L2" s="257" t="s">
        <v>115</v>
      </c>
    </row>
    <row r="3" spans="1:15">
      <c r="A3" s="391" t="s">
        <v>251</v>
      </c>
      <c r="B3" s="291">
        <v>1</v>
      </c>
      <c r="C3" s="292" t="s">
        <v>116</v>
      </c>
      <c r="D3" s="293">
        <v>19002.47</v>
      </c>
      <c r="E3" s="294" t="s">
        <v>117</v>
      </c>
      <c r="F3" s="295">
        <v>30</v>
      </c>
      <c r="G3" s="295">
        <v>11</v>
      </c>
      <c r="H3" s="295">
        <v>2</v>
      </c>
      <c r="I3" s="295">
        <v>5</v>
      </c>
      <c r="J3" s="295">
        <v>0</v>
      </c>
      <c r="K3" s="295">
        <v>4</v>
      </c>
      <c r="L3" s="295">
        <v>16</v>
      </c>
    </row>
    <row r="4" spans="1:15">
      <c r="A4" s="389"/>
      <c r="B4" s="291">
        <v>2</v>
      </c>
      <c r="C4" s="292" t="s">
        <v>118</v>
      </c>
      <c r="D4" s="293">
        <v>29981.38</v>
      </c>
      <c r="E4" s="294" t="s">
        <v>119</v>
      </c>
      <c r="F4" s="295">
        <v>48</v>
      </c>
      <c r="G4" s="295">
        <v>4</v>
      </c>
      <c r="H4" s="295">
        <v>0</v>
      </c>
      <c r="I4" s="295">
        <v>2</v>
      </c>
      <c r="J4" s="295">
        <v>0</v>
      </c>
      <c r="K4" s="295">
        <v>5</v>
      </c>
      <c r="L4" s="295">
        <v>6</v>
      </c>
    </row>
    <row r="5" spans="1:15">
      <c r="A5" s="389"/>
      <c r="B5" s="291">
        <v>3</v>
      </c>
      <c r="C5" s="292" t="s">
        <v>120</v>
      </c>
      <c r="D5" s="293">
        <v>26235.29</v>
      </c>
      <c r="E5" s="294" t="s">
        <v>121</v>
      </c>
      <c r="F5" s="295">
        <v>45</v>
      </c>
      <c r="G5" s="295">
        <v>2</v>
      </c>
      <c r="H5" s="295">
        <v>0</v>
      </c>
      <c r="I5" s="295">
        <v>0</v>
      </c>
      <c r="J5" s="295">
        <v>0</v>
      </c>
      <c r="K5" s="295">
        <v>5</v>
      </c>
      <c r="L5" s="295">
        <v>0</v>
      </c>
    </row>
    <row r="6" spans="1:15">
      <c r="A6" s="389"/>
      <c r="B6" s="291">
        <v>4</v>
      </c>
      <c r="C6" s="292" t="s">
        <v>122</v>
      </c>
      <c r="D6" s="293">
        <v>27088.7</v>
      </c>
      <c r="E6" s="294" t="s">
        <v>123</v>
      </c>
      <c r="F6" s="295">
        <v>37</v>
      </c>
      <c r="G6" s="295">
        <v>0</v>
      </c>
      <c r="H6" s="295">
        <v>0</v>
      </c>
      <c r="I6" s="295">
        <v>0</v>
      </c>
      <c r="J6" s="295">
        <v>0</v>
      </c>
      <c r="K6" s="295">
        <v>0</v>
      </c>
      <c r="L6" s="295">
        <v>0</v>
      </c>
    </row>
    <row r="7" spans="1:15">
      <c r="A7" s="389"/>
      <c r="B7" s="291">
        <v>5</v>
      </c>
      <c r="C7" s="292" t="s">
        <v>124</v>
      </c>
      <c r="D7" s="293">
        <v>29200.52</v>
      </c>
      <c r="E7" s="294" t="s">
        <v>125</v>
      </c>
      <c r="F7" s="295">
        <v>44</v>
      </c>
      <c r="G7" s="295">
        <v>3</v>
      </c>
      <c r="H7" s="295">
        <v>1</v>
      </c>
      <c r="I7" s="295">
        <v>5</v>
      </c>
      <c r="J7" s="295">
        <v>0</v>
      </c>
      <c r="K7" s="295">
        <v>26</v>
      </c>
      <c r="L7" s="295">
        <v>8</v>
      </c>
    </row>
    <row r="8" spans="1:15">
      <c r="A8" s="389"/>
      <c r="B8" s="291">
        <v>6</v>
      </c>
      <c r="C8" s="292" t="s">
        <v>126</v>
      </c>
      <c r="D8" s="293">
        <v>23894.1</v>
      </c>
      <c r="E8" s="294" t="s">
        <v>127</v>
      </c>
      <c r="F8" s="295">
        <v>31</v>
      </c>
      <c r="G8" s="295">
        <v>0</v>
      </c>
      <c r="H8" s="295">
        <v>0</v>
      </c>
      <c r="I8" s="295">
        <v>0</v>
      </c>
      <c r="J8" s="295">
        <v>0</v>
      </c>
      <c r="K8" s="295">
        <v>0</v>
      </c>
      <c r="L8" s="295">
        <v>0</v>
      </c>
    </row>
    <row r="9" spans="1:15">
      <c r="A9" s="389"/>
      <c r="B9" s="291">
        <v>7</v>
      </c>
      <c r="C9" s="292" t="s">
        <v>128</v>
      </c>
      <c r="D9" s="293">
        <v>13710.2</v>
      </c>
      <c r="E9" s="294" t="s">
        <v>129</v>
      </c>
      <c r="F9" s="295">
        <v>20</v>
      </c>
      <c r="G9" s="295">
        <v>7</v>
      </c>
      <c r="H9" s="295">
        <v>3</v>
      </c>
      <c r="I9" s="295">
        <v>1</v>
      </c>
      <c r="J9" s="295">
        <v>0</v>
      </c>
      <c r="K9" s="295">
        <v>2</v>
      </c>
      <c r="L9" s="295">
        <v>9</v>
      </c>
    </row>
    <row r="10" spans="1:15">
      <c r="A10" s="389"/>
      <c r="B10" s="291">
        <v>8</v>
      </c>
      <c r="C10" s="292" t="s">
        <v>130</v>
      </c>
      <c r="D10" s="293">
        <v>38545.050000000003</v>
      </c>
      <c r="E10" s="294" t="s">
        <v>131</v>
      </c>
      <c r="F10" s="295">
        <v>53</v>
      </c>
      <c r="G10" s="295">
        <v>0</v>
      </c>
      <c r="H10" s="295">
        <v>0</v>
      </c>
      <c r="I10" s="295">
        <v>0</v>
      </c>
      <c r="J10" s="295">
        <v>0</v>
      </c>
      <c r="K10" s="295">
        <v>0</v>
      </c>
      <c r="L10" s="295">
        <v>0</v>
      </c>
    </row>
    <row r="11" spans="1:15">
      <c r="A11" s="389"/>
      <c r="B11" s="291">
        <v>9</v>
      </c>
      <c r="C11" s="292" t="s">
        <v>132</v>
      </c>
      <c r="D11" s="293">
        <v>38442.79</v>
      </c>
      <c r="E11" s="294" t="s">
        <v>133</v>
      </c>
      <c r="F11" s="295">
        <v>58</v>
      </c>
      <c r="G11" s="295">
        <v>7</v>
      </c>
      <c r="H11" s="295">
        <v>4</v>
      </c>
      <c r="I11" s="295">
        <v>0</v>
      </c>
      <c r="J11" s="295">
        <v>0</v>
      </c>
      <c r="K11" s="295">
        <v>3</v>
      </c>
      <c r="L11" s="295">
        <v>6</v>
      </c>
    </row>
    <row r="12" spans="1:15">
      <c r="A12" s="389"/>
      <c r="B12" s="291">
        <v>10</v>
      </c>
      <c r="C12" s="292" t="s">
        <v>134</v>
      </c>
      <c r="D12" s="293">
        <v>21439.43</v>
      </c>
      <c r="E12" s="294" t="s">
        <v>135</v>
      </c>
      <c r="F12" s="295">
        <v>31</v>
      </c>
      <c r="G12" s="295">
        <v>4</v>
      </c>
      <c r="H12" s="295">
        <v>1</v>
      </c>
      <c r="I12" s="295">
        <v>2</v>
      </c>
      <c r="J12" s="295">
        <v>0</v>
      </c>
      <c r="K12" s="295">
        <v>0</v>
      </c>
      <c r="L12" s="295">
        <v>10</v>
      </c>
    </row>
    <row r="13" spans="1:15">
      <c r="A13" s="390"/>
      <c r="B13" s="291">
        <v>11</v>
      </c>
      <c r="C13" s="292" t="s">
        <v>136</v>
      </c>
      <c r="D13" s="293">
        <v>46450.13</v>
      </c>
      <c r="E13" s="294" t="s">
        <v>137</v>
      </c>
      <c r="F13" s="295">
        <v>70</v>
      </c>
      <c r="G13" s="295">
        <v>1</v>
      </c>
      <c r="H13" s="295">
        <v>2</v>
      </c>
      <c r="I13" s="295">
        <v>3</v>
      </c>
      <c r="J13" s="295">
        <v>0</v>
      </c>
      <c r="K13" s="295">
        <v>0</v>
      </c>
      <c r="L13" s="295">
        <v>4</v>
      </c>
    </row>
    <row r="14" spans="1:15" ht="30">
      <c r="A14" s="389" t="s">
        <v>252</v>
      </c>
      <c r="B14" s="291">
        <v>12</v>
      </c>
      <c r="C14" s="292" t="s">
        <v>138</v>
      </c>
      <c r="D14" s="294">
        <v>39104.61</v>
      </c>
      <c r="E14" s="296" t="s">
        <v>332</v>
      </c>
      <c r="F14" s="297">
        <v>51</v>
      </c>
      <c r="G14" s="297">
        <v>3</v>
      </c>
      <c r="H14" s="295">
        <v>9</v>
      </c>
      <c r="I14" s="295">
        <v>0</v>
      </c>
      <c r="J14" s="295">
        <v>0</v>
      </c>
      <c r="K14" s="295">
        <v>0</v>
      </c>
      <c r="L14" s="295">
        <v>11</v>
      </c>
    </row>
    <row r="15" spans="1:15">
      <c r="A15" s="389"/>
      <c r="B15" s="291">
        <v>13</v>
      </c>
      <c r="C15" s="292" t="s">
        <v>139</v>
      </c>
      <c r="D15" s="294">
        <v>51651.51</v>
      </c>
      <c r="E15" s="294" t="s">
        <v>333</v>
      </c>
      <c r="F15" s="297">
        <v>64</v>
      </c>
      <c r="G15" s="297">
        <v>76</v>
      </c>
      <c r="H15" s="295">
        <v>0</v>
      </c>
      <c r="I15" s="295">
        <v>0</v>
      </c>
      <c r="J15" s="295">
        <v>0</v>
      </c>
      <c r="K15" s="295">
        <v>0</v>
      </c>
      <c r="L15" s="295">
        <v>0</v>
      </c>
    </row>
    <row r="16" spans="1:15" ht="30">
      <c r="A16" s="389"/>
      <c r="B16" s="291">
        <v>14</v>
      </c>
      <c r="C16" s="292" t="s">
        <v>140</v>
      </c>
      <c r="D16" s="294">
        <v>64038.97</v>
      </c>
      <c r="E16" s="294" t="s">
        <v>334</v>
      </c>
      <c r="F16" s="297">
        <v>75</v>
      </c>
      <c r="G16" s="297">
        <v>12</v>
      </c>
      <c r="H16" s="295">
        <v>10</v>
      </c>
      <c r="I16" s="295">
        <v>3</v>
      </c>
      <c r="J16" s="295">
        <v>0</v>
      </c>
      <c r="K16" s="295">
        <v>0</v>
      </c>
      <c r="L16" s="295">
        <v>4</v>
      </c>
    </row>
    <row r="17" spans="1:12">
      <c r="A17" s="389"/>
      <c r="B17" s="291">
        <v>15</v>
      </c>
      <c r="C17" s="292" t="s">
        <v>141</v>
      </c>
      <c r="D17" s="294">
        <v>10941.26</v>
      </c>
      <c r="E17" s="294" t="s">
        <v>335</v>
      </c>
      <c r="F17" s="297">
        <v>14</v>
      </c>
      <c r="G17" s="297">
        <v>3</v>
      </c>
      <c r="H17" s="295">
        <v>0</v>
      </c>
      <c r="I17" s="295">
        <v>0</v>
      </c>
      <c r="J17" s="295">
        <v>0</v>
      </c>
      <c r="K17" s="295">
        <v>2</v>
      </c>
      <c r="L17" s="295">
        <v>0</v>
      </c>
    </row>
    <row r="18" spans="1:12">
      <c r="A18" s="389"/>
      <c r="B18" s="291">
        <v>16</v>
      </c>
      <c r="C18" s="292" t="s">
        <v>142</v>
      </c>
      <c r="D18" s="294">
        <v>25546.57</v>
      </c>
      <c r="E18" s="294" t="s">
        <v>336</v>
      </c>
      <c r="F18" s="297">
        <v>30</v>
      </c>
      <c r="G18" s="297">
        <v>31</v>
      </c>
      <c r="H18" s="295">
        <v>1</v>
      </c>
      <c r="I18" s="295">
        <v>0</v>
      </c>
      <c r="J18" s="295">
        <v>0</v>
      </c>
      <c r="K18" s="295">
        <v>1</v>
      </c>
      <c r="L18" s="295">
        <v>2</v>
      </c>
    </row>
    <row r="19" spans="1:12">
      <c r="A19" s="389"/>
      <c r="B19" s="291">
        <v>17</v>
      </c>
      <c r="C19" s="292" t="s">
        <v>143</v>
      </c>
      <c r="D19" s="294">
        <v>41965.49</v>
      </c>
      <c r="E19" s="294" t="s">
        <v>337</v>
      </c>
      <c r="F19" s="297">
        <v>60</v>
      </c>
      <c r="G19" s="297">
        <v>39</v>
      </c>
      <c r="H19" s="295">
        <v>3</v>
      </c>
      <c r="I19" s="295">
        <v>6</v>
      </c>
      <c r="J19" s="295">
        <v>0</v>
      </c>
      <c r="K19" s="295">
        <v>0</v>
      </c>
      <c r="L19" s="295">
        <v>4</v>
      </c>
    </row>
    <row r="20" spans="1:12">
      <c r="A20" s="389"/>
      <c r="B20" s="291">
        <v>18</v>
      </c>
      <c r="C20" s="292" t="s">
        <v>144</v>
      </c>
      <c r="D20" s="294">
        <v>56260.43</v>
      </c>
      <c r="E20" s="294" t="s">
        <v>338</v>
      </c>
      <c r="F20" s="297">
        <v>76</v>
      </c>
      <c r="G20" s="297">
        <v>30</v>
      </c>
      <c r="H20" s="295">
        <v>5</v>
      </c>
      <c r="I20" s="295">
        <v>36</v>
      </c>
      <c r="J20" s="295">
        <v>0</v>
      </c>
      <c r="K20" s="295">
        <v>6</v>
      </c>
      <c r="L20" s="295">
        <v>0</v>
      </c>
    </row>
    <row r="21" spans="1:12" ht="30">
      <c r="A21" s="389"/>
      <c r="B21" s="291">
        <v>19</v>
      </c>
      <c r="C21" s="292" t="s">
        <v>145</v>
      </c>
      <c r="D21" s="294">
        <v>58634.18</v>
      </c>
      <c r="E21" s="294" t="s">
        <v>339</v>
      </c>
      <c r="F21" s="297">
        <v>36</v>
      </c>
      <c r="G21" s="297">
        <v>11</v>
      </c>
      <c r="H21" s="295">
        <v>7</v>
      </c>
      <c r="I21" s="295">
        <v>0</v>
      </c>
      <c r="J21" s="295">
        <v>0</v>
      </c>
      <c r="K21" s="295">
        <v>7</v>
      </c>
      <c r="L21" s="295">
        <v>3</v>
      </c>
    </row>
    <row r="22" spans="1:12">
      <c r="A22" s="389"/>
      <c r="B22" s="291">
        <v>20</v>
      </c>
      <c r="C22" s="292" t="s">
        <v>146</v>
      </c>
      <c r="D22" s="294">
        <v>26254.06</v>
      </c>
      <c r="E22" s="294" t="s">
        <v>340</v>
      </c>
      <c r="F22" s="297">
        <v>76</v>
      </c>
      <c r="G22" s="297">
        <v>12</v>
      </c>
      <c r="H22" s="295">
        <v>0</v>
      </c>
      <c r="I22" s="295">
        <v>7</v>
      </c>
      <c r="J22" s="295">
        <v>0</v>
      </c>
      <c r="K22" s="295">
        <v>7</v>
      </c>
      <c r="L22" s="295">
        <v>2</v>
      </c>
    </row>
    <row r="23" spans="1:12">
      <c r="A23" s="389"/>
      <c r="B23" s="291">
        <v>21</v>
      </c>
      <c r="C23" s="292" t="s">
        <v>147</v>
      </c>
      <c r="D23" s="294">
        <v>29865.21</v>
      </c>
      <c r="E23" s="294" t="s">
        <v>341</v>
      </c>
      <c r="F23" s="297">
        <v>41</v>
      </c>
      <c r="G23" s="297">
        <v>0</v>
      </c>
      <c r="H23" s="295">
        <v>1</v>
      </c>
      <c r="I23" s="295">
        <v>0</v>
      </c>
      <c r="J23" s="295">
        <v>0</v>
      </c>
      <c r="K23" s="295">
        <v>0</v>
      </c>
      <c r="L23" s="295">
        <v>0</v>
      </c>
    </row>
    <row r="24" spans="1:12" ht="45">
      <c r="A24" s="389"/>
      <c r="B24" s="291">
        <v>22</v>
      </c>
      <c r="C24" s="292" t="s">
        <v>148</v>
      </c>
      <c r="D24" s="294">
        <v>48492.61</v>
      </c>
      <c r="E24" s="294" t="s">
        <v>342</v>
      </c>
      <c r="F24" s="297">
        <v>64</v>
      </c>
      <c r="G24" s="297">
        <v>125</v>
      </c>
      <c r="H24" s="295">
        <v>1</v>
      </c>
      <c r="I24" s="295">
        <v>2</v>
      </c>
      <c r="J24" s="295">
        <v>0</v>
      </c>
      <c r="K24" s="295">
        <v>0</v>
      </c>
      <c r="L24" s="295">
        <v>1</v>
      </c>
    </row>
    <row r="25" spans="1:12">
      <c r="A25" s="389"/>
      <c r="B25" s="291">
        <v>23</v>
      </c>
      <c r="C25" s="292" t="s">
        <v>149</v>
      </c>
      <c r="D25" s="294">
        <v>18413.580000000002</v>
      </c>
      <c r="E25" s="294" t="s">
        <v>343</v>
      </c>
      <c r="F25" s="297">
        <v>19</v>
      </c>
      <c r="G25" s="297">
        <v>0</v>
      </c>
      <c r="H25" s="295">
        <v>0</v>
      </c>
      <c r="I25" s="295">
        <v>2</v>
      </c>
      <c r="J25" s="295">
        <v>0</v>
      </c>
      <c r="K25" s="295">
        <v>0</v>
      </c>
      <c r="L25" s="295">
        <v>1</v>
      </c>
    </row>
    <row r="26" spans="1:12">
      <c r="A26" s="389"/>
      <c r="B26" s="291">
        <v>24</v>
      </c>
      <c r="C26" s="292" t="s">
        <v>150</v>
      </c>
      <c r="D26" s="294">
        <v>30839.69</v>
      </c>
      <c r="E26" s="294" t="s">
        <v>344</v>
      </c>
      <c r="F26" s="297">
        <v>40</v>
      </c>
      <c r="G26" s="297">
        <v>11</v>
      </c>
      <c r="H26" s="295">
        <v>9</v>
      </c>
      <c r="I26" s="295">
        <v>1</v>
      </c>
      <c r="J26" s="295">
        <v>0</v>
      </c>
      <c r="K26" s="295">
        <v>0</v>
      </c>
      <c r="L26" s="295">
        <v>1</v>
      </c>
    </row>
    <row r="27" spans="1:12">
      <c r="A27" s="389"/>
      <c r="B27" s="291">
        <v>25</v>
      </c>
      <c r="C27" s="292" t="s">
        <v>151</v>
      </c>
      <c r="D27" s="294">
        <v>65110.05</v>
      </c>
      <c r="E27" s="294" t="s">
        <v>345</v>
      </c>
      <c r="F27" s="297">
        <v>83</v>
      </c>
      <c r="G27" s="297">
        <v>159</v>
      </c>
      <c r="H27" s="295">
        <v>2</v>
      </c>
      <c r="I27" s="295">
        <v>19</v>
      </c>
      <c r="J27" s="295">
        <v>0</v>
      </c>
      <c r="K27" s="295">
        <v>5</v>
      </c>
      <c r="L27" s="295">
        <v>7</v>
      </c>
    </row>
    <row r="28" spans="1:12">
      <c r="A28" s="389"/>
      <c r="B28" s="291">
        <v>26</v>
      </c>
      <c r="C28" s="292" t="s">
        <v>152</v>
      </c>
      <c r="D28" s="294">
        <v>16905.740000000002</v>
      </c>
      <c r="E28" s="294" t="s">
        <v>346</v>
      </c>
      <c r="F28" s="297">
        <v>23</v>
      </c>
      <c r="G28" s="297">
        <v>32</v>
      </c>
      <c r="H28" s="295">
        <v>3</v>
      </c>
      <c r="I28" s="295">
        <v>1</v>
      </c>
      <c r="J28" s="295">
        <v>0</v>
      </c>
      <c r="K28" s="295">
        <v>2</v>
      </c>
      <c r="L28" s="295">
        <v>2</v>
      </c>
    </row>
    <row r="29" spans="1:12" ht="45">
      <c r="A29" s="389"/>
      <c r="B29" s="291">
        <v>27</v>
      </c>
      <c r="C29" s="292" t="s">
        <v>153</v>
      </c>
      <c r="D29" s="294">
        <v>29061.37</v>
      </c>
      <c r="E29" s="294" t="s">
        <v>347</v>
      </c>
      <c r="F29" s="297">
        <v>40</v>
      </c>
      <c r="G29" s="297">
        <v>14</v>
      </c>
      <c r="H29" s="295">
        <v>0</v>
      </c>
      <c r="I29" s="295">
        <v>1</v>
      </c>
      <c r="J29" s="295">
        <v>0</v>
      </c>
      <c r="K29" s="295">
        <v>2</v>
      </c>
      <c r="L29" s="295">
        <v>1</v>
      </c>
    </row>
    <row r="30" spans="1:12">
      <c r="A30" s="389"/>
      <c r="B30" s="291">
        <v>28</v>
      </c>
      <c r="C30" s="292" t="s">
        <v>154</v>
      </c>
      <c r="D30" s="294">
        <v>124867.19</v>
      </c>
      <c r="E30" s="294" t="s">
        <v>348</v>
      </c>
      <c r="F30" s="297">
        <v>98</v>
      </c>
      <c r="G30" s="297">
        <v>201</v>
      </c>
      <c r="H30" s="295">
        <v>5</v>
      </c>
      <c r="I30" s="295">
        <v>11</v>
      </c>
      <c r="J30" s="295">
        <v>1</v>
      </c>
      <c r="K30" s="295">
        <v>7</v>
      </c>
      <c r="L30" s="295">
        <v>3</v>
      </c>
    </row>
    <row r="31" spans="1:12">
      <c r="A31" s="389"/>
      <c r="B31" s="291">
        <v>29</v>
      </c>
      <c r="C31" s="292" t="s">
        <v>155</v>
      </c>
      <c r="D31" s="294">
        <v>34586.39</v>
      </c>
      <c r="E31" s="294" t="s">
        <v>349</v>
      </c>
      <c r="F31" s="297">
        <v>43</v>
      </c>
      <c r="G31" s="297">
        <v>19</v>
      </c>
      <c r="H31" s="295">
        <v>1</v>
      </c>
      <c r="I31" s="295">
        <v>0</v>
      </c>
      <c r="J31" s="295">
        <v>0</v>
      </c>
      <c r="K31" s="295">
        <v>0</v>
      </c>
      <c r="L31" s="295">
        <v>0</v>
      </c>
    </row>
    <row r="32" spans="1:12">
      <c r="A32" s="390"/>
      <c r="B32" s="291">
        <v>30</v>
      </c>
      <c r="C32" s="292" t="s">
        <v>156</v>
      </c>
      <c r="D32" s="294">
        <v>35798.19</v>
      </c>
      <c r="E32" s="294" t="s">
        <v>350</v>
      </c>
      <c r="F32" s="297">
        <v>47</v>
      </c>
      <c r="G32" s="297">
        <v>6</v>
      </c>
      <c r="H32" s="295">
        <v>9</v>
      </c>
      <c r="I32" s="295">
        <v>3</v>
      </c>
      <c r="J32" s="295">
        <v>0</v>
      </c>
      <c r="K32" s="295">
        <v>6</v>
      </c>
      <c r="L32" s="295">
        <v>14</v>
      </c>
    </row>
    <row r="33" spans="1:12">
      <c r="A33" s="389" t="s">
        <v>253</v>
      </c>
      <c r="B33" s="291">
        <v>31</v>
      </c>
      <c r="C33" s="292" t="s">
        <v>157</v>
      </c>
      <c r="D33" s="294">
        <v>87392.22</v>
      </c>
      <c r="E33" s="294" t="s">
        <v>351</v>
      </c>
      <c r="F33" s="297">
        <v>83</v>
      </c>
      <c r="G33" s="297">
        <v>13</v>
      </c>
      <c r="H33" s="297">
        <v>16</v>
      </c>
      <c r="I33" s="297">
        <v>5</v>
      </c>
      <c r="J33" s="297">
        <v>0</v>
      </c>
      <c r="K33" s="297">
        <v>2</v>
      </c>
      <c r="L33" s="297">
        <v>18</v>
      </c>
    </row>
    <row r="34" spans="1:12">
      <c r="A34" s="390"/>
      <c r="B34" s="291">
        <v>32</v>
      </c>
      <c r="C34" s="292" t="s">
        <v>158</v>
      </c>
      <c r="D34" s="294">
        <v>98972.87</v>
      </c>
      <c r="E34" s="294" t="s">
        <v>352</v>
      </c>
      <c r="F34" s="295">
        <v>97</v>
      </c>
      <c r="G34" s="295">
        <v>3</v>
      </c>
      <c r="H34" s="295">
        <v>1</v>
      </c>
      <c r="I34" s="295">
        <v>0</v>
      </c>
      <c r="J34" s="295">
        <v>0</v>
      </c>
      <c r="K34" s="295">
        <v>2</v>
      </c>
      <c r="L34" s="295">
        <v>3</v>
      </c>
    </row>
    <row r="35" spans="1:12">
      <c r="A35" s="389" t="s">
        <v>254</v>
      </c>
      <c r="B35" s="291">
        <v>33</v>
      </c>
      <c r="C35" s="292" t="s">
        <v>159</v>
      </c>
      <c r="D35" s="294">
        <v>17386.45</v>
      </c>
      <c r="E35" s="294" t="s">
        <v>353</v>
      </c>
      <c r="F35" s="295">
        <v>28</v>
      </c>
      <c r="G35" s="295">
        <v>2</v>
      </c>
      <c r="H35" s="295">
        <v>0</v>
      </c>
      <c r="I35" s="295">
        <v>1</v>
      </c>
      <c r="J35" s="295">
        <v>3</v>
      </c>
      <c r="K35" s="295">
        <v>0</v>
      </c>
      <c r="L35" s="295">
        <v>0</v>
      </c>
    </row>
    <row r="36" spans="1:12">
      <c r="A36" s="389"/>
      <c r="B36" s="291">
        <v>34</v>
      </c>
      <c r="C36" s="292" t="s">
        <v>160</v>
      </c>
      <c r="D36" s="294">
        <v>57280.98</v>
      </c>
      <c r="E36" s="294" t="s">
        <v>354</v>
      </c>
      <c r="F36" s="295">
        <v>86</v>
      </c>
      <c r="G36" s="295">
        <v>85</v>
      </c>
      <c r="H36" s="295">
        <v>10</v>
      </c>
      <c r="I36" s="295">
        <v>3</v>
      </c>
      <c r="J36" s="295">
        <v>9</v>
      </c>
      <c r="K36" s="295">
        <v>2</v>
      </c>
      <c r="L36" s="295">
        <v>23</v>
      </c>
    </row>
    <row r="37" spans="1:12">
      <c r="A37" s="390"/>
      <c r="B37" s="291">
        <v>35</v>
      </c>
      <c r="C37" s="292" t="s">
        <v>161</v>
      </c>
      <c r="D37" s="294">
        <v>10958.8</v>
      </c>
      <c r="E37" s="294" t="s">
        <v>355</v>
      </c>
      <c r="F37" s="295">
        <v>18</v>
      </c>
      <c r="G37" s="295">
        <v>9</v>
      </c>
      <c r="H37" s="295">
        <v>0</v>
      </c>
      <c r="I37" s="295">
        <v>0</v>
      </c>
      <c r="J37" s="295">
        <v>0</v>
      </c>
      <c r="K37" s="295">
        <v>7</v>
      </c>
      <c r="L37" s="295">
        <v>1</v>
      </c>
    </row>
    <row r="38" spans="1:12">
      <c r="A38" s="389" t="s">
        <v>255</v>
      </c>
      <c r="B38" s="291">
        <v>36</v>
      </c>
      <c r="C38" s="292" t="s">
        <v>162</v>
      </c>
      <c r="D38" s="293">
        <v>46242.09</v>
      </c>
      <c r="E38" s="294" t="s">
        <v>163</v>
      </c>
      <c r="F38" s="295">
        <v>69</v>
      </c>
      <c r="G38" s="295">
        <v>236</v>
      </c>
      <c r="H38" s="295">
        <v>3</v>
      </c>
      <c r="I38" s="295">
        <v>4</v>
      </c>
      <c r="J38" s="295">
        <v>0</v>
      </c>
      <c r="K38" s="295">
        <v>4</v>
      </c>
      <c r="L38" s="295">
        <v>0</v>
      </c>
    </row>
    <row r="39" spans="1:12">
      <c r="A39" s="389"/>
      <c r="B39" s="291">
        <v>37</v>
      </c>
      <c r="C39" s="292" t="s">
        <v>164</v>
      </c>
      <c r="D39" s="293">
        <v>49695.4</v>
      </c>
      <c r="E39" s="294" t="s">
        <v>165</v>
      </c>
      <c r="F39" s="295">
        <v>80</v>
      </c>
      <c r="G39" s="295">
        <v>149</v>
      </c>
      <c r="H39" s="295">
        <v>2</v>
      </c>
      <c r="I39" s="295">
        <v>3</v>
      </c>
      <c r="J39" s="295">
        <v>0</v>
      </c>
      <c r="K39" s="295">
        <v>15</v>
      </c>
      <c r="L39" s="295">
        <v>1</v>
      </c>
    </row>
    <row r="40" spans="1:12">
      <c r="A40" s="389"/>
      <c r="B40" s="291">
        <v>38</v>
      </c>
      <c r="C40" s="292" t="s">
        <v>166</v>
      </c>
      <c r="D40" s="293">
        <v>44492.93</v>
      </c>
      <c r="E40" s="294" t="s">
        <v>167</v>
      </c>
      <c r="F40" s="295">
        <v>67</v>
      </c>
      <c r="G40" s="295">
        <v>28</v>
      </c>
      <c r="H40" s="295">
        <v>5</v>
      </c>
      <c r="I40" s="295">
        <v>3</v>
      </c>
      <c r="J40" s="295">
        <v>1</v>
      </c>
      <c r="K40" s="295">
        <v>7</v>
      </c>
      <c r="L40" s="295">
        <v>7</v>
      </c>
    </row>
    <row r="41" spans="1:12">
      <c r="A41" s="389"/>
      <c r="B41" s="291">
        <v>39</v>
      </c>
      <c r="C41" s="292" t="s">
        <v>168</v>
      </c>
      <c r="D41" s="293">
        <v>36290.47</v>
      </c>
      <c r="E41" s="294" t="s">
        <v>169</v>
      </c>
      <c r="F41" s="295">
        <v>56</v>
      </c>
      <c r="G41" s="295">
        <v>186</v>
      </c>
      <c r="H41" s="295">
        <v>16</v>
      </c>
      <c r="I41" s="295">
        <v>0</v>
      </c>
      <c r="J41" s="295">
        <v>0</v>
      </c>
      <c r="K41" s="295">
        <v>15</v>
      </c>
      <c r="L41" s="295">
        <v>3</v>
      </c>
    </row>
    <row r="42" spans="1:12">
      <c r="A42" s="389"/>
      <c r="B42" s="291">
        <v>40</v>
      </c>
      <c r="C42" s="292" t="s">
        <v>170</v>
      </c>
      <c r="D42" s="293">
        <v>21443.23</v>
      </c>
      <c r="E42" s="294" t="s">
        <v>171</v>
      </c>
      <c r="F42" s="295">
        <v>33</v>
      </c>
      <c r="G42" s="295">
        <v>114</v>
      </c>
      <c r="H42" s="295">
        <v>0</v>
      </c>
      <c r="I42" s="295">
        <v>5</v>
      </c>
      <c r="J42" s="295">
        <v>0</v>
      </c>
      <c r="K42" s="295">
        <v>7</v>
      </c>
      <c r="L42" s="295">
        <v>3</v>
      </c>
    </row>
    <row r="43" spans="1:12">
      <c r="A43" s="389"/>
      <c r="B43" s="291">
        <v>41</v>
      </c>
      <c r="C43" s="292" t="s">
        <v>172</v>
      </c>
      <c r="D43" s="293">
        <v>38306.1</v>
      </c>
      <c r="E43" s="294" t="s">
        <v>173</v>
      </c>
      <c r="F43" s="295">
        <v>60</v>
      </c>
      <c r="G43" s="295">
        <v>21</v>
      </c>
      <c r="H43" s="295">
        <v>0</v>
      </c>
      <c r="I43" s="295">
        <v>0</v>
      </c>
      <c r="J43" s="295">
        <v>0</v>
      </c>
      <c r="K43" s="295">
        <v>0</v>
      </c>
      <c r="L43" s="295">
        <v>0</v>
      </c>
    </row>
    <row r="44" spans="1:12">
      <c r="A44" s="389"/>
      <c r="B44" s="291">
        <v>42</v>
      </c>
      <c r="C44" s="292" t="s">
        <v>174</v>
      </c>
      <c r="D44" s="293">
        <v>29472.880000000001</v>
      </c>
      <c r="E44" s="294" t="s">
        <v>175</v>
      </c>
      <c r="F44" s="295">
        <v>44</v>
      </c>
      <c r="G44" s="295">
        <v>128</v>
      </c>
      <c r="H44" s="295">
        <v>1</v>
      </c>
      <c r="I44" s="295">
        <v>1</v>
      </c>
      <c r="J44" s="295">
        <v>0</v>
      </c>
      <c r="K44" s="295">
        <v>6</v>
      </c>
      <c r="L44" s="295">
        <v>2</v>
      </c>
    </row>
    <row r="45" spans="1:12">
      <c r="A45" s="390"/>
      <c r="B45" s="291">
        <v>43</v>
      </c>
      <c r="C45" s="292" t="s">
        <v>176</v>
      </c>
      <c r="D45" s="293">
        <v>36119.599999999999</v>
      </c>
      <c r="E45" s="294" t="s">
        <v>177</v>
      </c>
      <c r="F45" s="295">
        <v>57</v>
      </c>
      <c r="G45" s="295">
        <v>59</v>
      </c>
      <c r="H45" s="295">
        <v>1</v>
      </c>
      <c r="I45" s="295">
        <v>2</v>
      </c>
      <c r="J45" s="295">
        <v>0</v>
      </c>
      <c r="K45" s="295">
        <v>8</v>
      </c>
      <c r="L45" s="295">
        <v>0</v>
      </c>
    </row>
    <row r="46" spans="1:12" ht="18" customHeight="1">
      <c r="A46" s="42" t="s">
        <v>178</v>
      </c>
      <c r="B46" s="291">
        <v>44</v>
      </c>
      <c r="C46" s="292" t="s">
        <v>179</v>
      </c>
      <c r="D46" s="293">
        <v>25792.16</v>
      </c>
      <c r="E46" s="294" t="s">
        <v>356</v>
      </c>
      <c r="F46" s="295">
        <v>45</v>
      </c>
      <c r="G46" s="295">
        <v>38</v>
      </c>
      <c r="H46" s="295">
        <v>4</v>
      </c>
      <c r="I46" s="295">
        <v>12</v>
      </c>
      <c r="J46" s="291" t="s">
        <v>33</v>
      </c>
      <c r="K46" s="291" t="s">
        <v>33</v>
      </c>
      <c r="L46" s="295">
        <v>3</v>
      </c>
    </row>
    <row r="47" spans="1:12">
      <c r="A47" s="391" t="s">
        <v>180</v>
      </c>
      <c r="B47" s="291">
        <v>45</v>
      </c>
      <c r="C47" s="292" t="s">
        <v>181</v>
      </c>
      <c r="D47" s="293">
        <v>27658.98</v>
      </c>
      <c r="E47" s="294" t="s">
        <v>357</v>
      </c>
      <c r="F47" s="295">
        <v>47</v>
      </c>
      <c r="G47" s="295">
        <v>1</v>
      </c>
      <c r="H47" s="295">
        <v>0</v>
      </c>
      <c r="I47" s="295">
        <v>0</v>
      </c>
      <c r="J47" s="295">
        <v>0</v>
      </c>
      <c r="K47" s="295">
        <v>0</v>
      </c>
      <c r="L47" s="295">
        <v>1</v>
      </c>
    </row>
    <row r="48" spans="1:12" ht="30">
      <c r="A48" s="389"/>
      <c r="B48" s="291">
        <v>46</v>
      </c>
      <c r="C48" s="292" t="s">
        <v>182</v>
      </c>
      <c r="D48" s="293">
        <v>10267.39</v>
      </c>
      <c r="E48" s="294" t="s">
        <v>358</v>
      </c>
      <c r="F48" s="295">
        <v>17</v>
      </c>
      <c r="G48" s="295">
        <v>2</v>
      </c>
      <c r="H48" s="295">
        <v>0</v>
      </c>
      <c r="I48" s="295">
        <v>0</v>
      </c>
      <c r="J48" s="295">
        <v>0</v>
      </c>
      <c r="K48" s="295">
        <v>0</v>
      </c>
      <c r="L48" s="295">
        <v>1</v>
      </c>
    </row>
    <row r="49" spans="1:12">
      <c r="A49" s="390"/>
      <c r="B49" s="291">
        <v>47</v>
      </c>
      <c r="C49" s="292" t="s">
        <v>183</v>
      </c>
      <c r="D49" s="294" t="s">
        <v>184</v>
      </c>
      <c r="E49" s="294" t="s">
        <v>359</v>
      </c>
      <c r="F49" s="295">
        <v>13</v>
      </c>
      <c r="G49" s="295">
        <v>1</v>
      </c>
      <c r="H49" s="295">
        <v>3</v>
      </c>
      <c r="I49" s="295">
        <v>0</v>
      </c>
      <c r="J49" s="295">
        <v>0</v>
      </c>
      <c r="K49" s="295">
        <v>0</v>
      </c>
      <c r="L49" s="295">
        <v>1</v>
      </c>
    </row>
    <row r="50" spans="1:12">
      <c r="A50" s="389" t="s">
        <v>256</v>
      </c>
      <c r="B50" s="291">
        <v>48</v>
      </c>
      <c r="C50" s="292" t="s">
        <v>185</v>
      </c>
      <c r="D50" s="293">
        <v>23652.7</v>
      </c>
      <c r="E50" s="294" t="s">
        <v>186</v>
      </c>
      <c r="F50" s="295">
        <v>36</v>
      </c>
      <c r="G50" s="295">
        <v>68</v>
      </c>
      <c r="H50" s="295">
        <v>5</v>
      </c>
      <c r="I50" s="295">
        <v>0</v>
      </c>
      <c r="J50" s="295">
        <v>0</v>
      </c>
      <c r="K50" s="295">
        <v>2</v>
      </c>
      <c r="L50" s="295">
        <v>0</v>
      </c>
    </row>
    <row r="51" spans="1:12">
      <c r="A51" s="389"/>
      <c r="B51" s="291">
        <v>49</v>
      </c>
      <c r="C51" s="292" t="s">
        <v>187</v>
      </c>
      <c r="D51" s="293">
        <v>44793.32</v>
      </c>
      <c r="E51" s="294" t="s">
        <v>188</v>
      </c>
      <c r="F51" s="295">
        <v>71</v>
      </c>
      <c r="G51" s="295">
        <v>273</v>
      </c>
      <c r="H51" s="295">
        <v>0</v>
      </c>
      <c r="I51" s="295">
        <v>1</v>
      </c>
      <c r="J51" s="295">
        <v>0</v>
      </c>
      <c r="K51" s="295">
        <v>30</v>
      </c>
      <c r="L51" s="295">
        <v>9</v>
      </c>
    </row>
    <row r="52" spans="1:12">
      <c r="A52" s="389"/>
      <c r="B52" s="291">
        <v>50</v>
      </c>
      <c r="C52" s="292" t="s">
        <v>189</v>
      </c>
      <c r="D52" s="293">
        <v>39494.33</v>
      </c>
      <c r="E52" s="294" t="s">
        <v>190</v>
      </c>
      <c r="F52" s="295">
        <v>59</v>
      </c>
      <c r="G52" s="295">
        <v>29</v>
      </c>
      <c r="H52" s="295">
        <v>2</v>
      </c>
      <c r="I52" s="295">
        <v>0</v>
      </c>
      <c r="J52" s="295">
        <v>2</v>
      </c>
      <c r="K52" s="295">
        <v>1</v>
      </c>
      <c r="L52" s="295">
        <v>4</v>
      </c>
    </row>
    <row r="53" spans="1:12">
      <c r="A53" s="389"/>
      <c r="B53" s="291">
        <v>51</v>
      </c>
      <c r="C53" s="292" t="s">
        <v>191</v>
      </c>
      <c r="D53" s="293">
        <v>22229.119999999999</v>
      </c>
      <c r="E53" s="294" t="s">
        <v>192</v>
      </c>
      <c r="F53" s="295">
        <v>36</v>
      </c>
      <c r="G53" s="295">
        <v>34</v>
      </c>
      <c r="H53" s="295">
        <v>0</v>
      </c>
      <c r="I53" s="295">
        <v>0</v>
      </c>
      <c r="J53" s="295">
        <v>0</v>
      </c>
      <c r="K53" s="295">
        <v>8</v>
      </c>
      <c r="L53" s="295">
        <v>4</v>
      </c>
    </row>
    <row r="54" spans="1:12">
      <c r="A54" s="389"/>
      <c r="B54" s="291">
        <v>52</v>
      </c>
      <c r="C54" s="292" t="s">
        <v>193</v>
      </c>
      <c r="D54" s="293">
        <v>54504.77</v>
      </c>
      <c r="E54" s="294" t="s">
        <v>194</v>
      </c>
      <c r="F54" s="295">
        <v>85</v>
      </c>
      <c r="G54" s="295">
        <v>188</v>
      </c>
      <c r="H54" s="295">
        <v>4</v>
      </c>
      <c r="I54" s="295">
        <v>57</v>
      </c>
      <c r="J54" s="295">
        <v>0</v>
      </c>
      <c r="K54" s="295">
        <v>61</v>
      </c>
      <c r="L54" s="295">
        <v>10</v>
      </c>
    </row>
    <row r="55" spans="1:12">
      <c r="A55" s="389"/>
      <c r="B55" s="291">
        <v>53</v>
      </c>
      <c r="C55" s="292" t="s">
        <v>195</v>
      </c>
      <c r="D55" s="293">
        <v>41556.480000000003</v>
      </c>
      <c r="E55" s="294" t="s">
        <v>196</v>
      </c>
      <c r="F55" s="295">
        <v>59</v>
      </c>
      <c r="G55" s="295">
        <v>37</v>
      </c>
      <c r="H55" s="295">
        <v>0</v>
      </c>
      <c r="I55" s="295">
        <v>0</v>
      </c>
      <c r="J55" s="295">
        <v>3</v>
      </c>
      <c r="K55" s="295">
        <v>4</v>
      </c>
      <c r="L55" s="295">
        <v>3</v>
      </c>
    </row>
    <row r="56" spans="1:12">
      <c r="A56" s="390"/>
      <c r="B56" s="291">
        <v>54</v>
      </c>
      <c r="C56" s="292" t="s">
        <v>197</v>
      </c>
      <c r="D56" s="293">
        <v>28519.41</v>
      </c>
      <c r="E56" s="294" t="s">
        <v>198</v>
      </c>
      <c r="F56" s="295">
        <v>45</v>
      </c>
      <c r="G56" s="295">
        <v>31</v>
      </c>
      <c r="H56" s="295">
        <v>1</v>
      </c>
      <c r="I56" s="295">
        <v>0</v>
      </c>
      <c r="J56" s="295">
        <v>1</v>
      </c>
      <c r="K56" s="295">
        <v>13</v>
      </c>
      <c r="L56" s="295">
        <v>5</v>
      </c>
    </row>
    <row r="57" spans="1:12">
      <c r="A57" s="389" t="s">
        <v>257</v>
      </c>
      <c r="B57" s="291">
        <v>55</v>
      </c>
      <c r="C57" s="292" t="s">
        <v>199</v>
      </c>
      <c r="D57" s="293">
        <v>14351.23</v>
      </c>
      <c r="E57" s="294" t="s">
        <v>360</v>
      </c>
      <c r="F57" s="295">
        <v>21</v>
      </c>
      <c r="G57" s="295">
        <v>18</v>
      </c>
      <c r="H57" s="295">
        <v>2</v>
      </c>
      <c r="I57" s="295">
        <v>1</v>
      </c>
      <c r="J57" s="295">
        <v>1</v>
      </c>
      <c r="K57" s="291" t="s">
        <v>33</v>
      </c>
      <c r="L57" s="291" t="s">
        <v>33</v>
      </c>
    </row>
    <row r="58" spans="1:12" ht="29.25" customHeight="1">
      <c r="A58" s="390"/>
      <c r="B58" s="291">
        <v>56</v>
      </c>
      <c r="C58" s="292" t="s">
        <v>200</v>
      </c>
      <c r="D58" s="293">
        <v>37545.83</v>
      </c>
      <c r="E58" s="294" t="s">
        <v>361</v>
      </c>
      <c r="F58" s="295">
        <v>58</v>
      </c>
      <c r="G58" s="295">
        <v>43</v>
      </c>
      <c r="H58" s="295">
        <v>3</v>
      </c>
      <c r="I58" s="295">
        <v>3</v>
      </c>
      <c r="J58" s="295">
        <v>0</v>
      </c>
      <c r="K58" s="291" t="s">
        <v>33</v>
      </c>
      <c r="L58" s="291" t="s">
        <v>33</v>
      </c>
    </row>
    <row r="59" spans="1:12">
      <c r="A59" s="389" t="s">
        <v>258</v>
      </c>
      <c r="B59" s="291">
        <v>57</v>
      </c>
      <c r="C59" s="292" t="s">
        <v>201</v>
      </c>
      <c r="D59" s="293">
        <v>17979.849999999999</v>
      </c>
      <c r="E59" s="294" t="s">
        <v>362</v>
      </c>
      <c r="F59" s="295">
        <v>29</v>
      </c>
      <c r="G59" s="295">
        <v>19</v>
      </c>
      <c r="H59" s="295">
        <v>0</v>
      </c>
      <c r="I59" s="295">
        <v>0</v>
      </c>
      <c r="J59" s="295">
        <v>2</v>
      </c>
      <c r="K59" s="291" t="s">
        <v>33</v>
      </c>
      <c r="L59" s="291" t="s">
        <v>33</v>
      </c>
    </row>
    <row r="60" spans="1:12">
      <c r="A60" s="390"/>
      <c r="B60" s="291">
        <v>58</v>
      </c>
      <c r="C60" s="292" t="s">
        <v>202</v>
      </c>
      <c r="D60" s="293">
        <v>36263.58</v>
      </c>
      <c r="E60" s="294" t="s">
        <v>363</v>
      </c>
      <c r="F60" s="295">
        <v>61</v>
      </c>
      <c r="G60" s="295">
        <v>39</v>
      </c>
      <c r="H60" s="295">
        <v>0</v>
      </c>
      <c r="I60" s="295">
        <v>1</v>
      </c>
      <c r="J60" s="295">
        <v>0</v>
      </c>
      <c r="K60" s="291" t="s">
        <v>33</v>
      </c>
      <c r="L60" s="291" t="s">
        <v>33</v>
      </c>
    </row>
    <row r="61" spans="1:12">
      <c r="A61" s="389" t="s">
        <v>259</v>
      </c>
      <c r="B61" s="291">
        <v>59</v>
      </c>
      <c r="C61" s="292" t="s">
        <v>203</v>
      </c>
      <c r="D61" s="293">
        <v>57958.879999999997</v>
      </c>
      <c r="E61" s="294" t="s">
        <v>364</v>
      </c>
      <c r="F61" s="295">
        <v>91</v>
      </c>
      <c r="G61" s="295">
        <v>75</v>
      </c>
      <c r="H61" s="295">
        <v>7</v>
      </c>
      <c r="I61" s="295">
        <v>4</v>
      </c>
      <c r="J61" s="291" t="s">
        <v>33</v>
      </c>
      <c r="K61" s="291" t="s">
        <v>33</v>
      </c>
      <c r="L61" s="291" t="s">
        <v>33</v>
      </c>
    </row>
    <row r="62" spans="1:12">
      <c r="A62" s="389"/>
      <c r="B62" s="291">
        <v>60</v>
      </c>
      <c r="C62" s="292" t="s">
        <v>204</v>
      </c>
      <c r="D62" s="293">
        <v>51895.91</v>
      </c>
      <c r="E62" s="294" t="s">
        <v>365</v>
      </c>
      <c r="F62" s="295">
        <v>88</v>
      </c>
      <c r="G62" s="295">
        <v>116</v>
      </c>
      <c r="H62" s="295">
        <v>3</v>
      </c>
      <c r="I62" s="295">
        <v>5</v>
      </c>
      <c r="J62" s="291" t="s">
        <v>33</v>
      </c>
      <c r="K62" s="291" t="s">
        <v>33</v>
      </c>
      <c r="L62" s="291" t="s">
        <v>33</v>
      </c>
    </row>
    <row r="63" spans="1:12">
      <c r="A63" s="390"/>
      <c r="B63" s="291">
        <v>61</v>
      </c>
      <c r="C63" s="292" t="s">
        <v>205</v>
      </c>
      <c r="D63" s="293">
        <v>29796.639999999999</v>
      </c>
      <c r="E63" s="294" t="s">
        <v>366</v>
      </c>
      <c r="F63" s="295">
        <v>48</v>
      </c>
      <c r="G63" s="295">
        <v>62</v>
      </c>
      <c r="H63" s="295">
        <v>4</v>
      </c>
      <c r="I63" s="295">
        <v>4</v>
      </c>
      <c r="J63" s="291" t="s">
        <v>33</v>
      </c>
      <c r="K63" s="291" t="s">
        <v>33</v>
      </c>
      <c r="L63" s="291" t="s">
        <v>33</v>
      </c>
    </row>
    <row r="64" spans="1:12" ht="21" customHeight="1">
      <c r="A64" s="389" t="s">
        <v>206</v>
      </c>
      <c r="B64" s="291">
        <v>62</v>
      </c>
      <c r="C64" s="292" t="s">
        <v>207</v>
      </c>
      <c r="D64" s="293">
        <v>27473.95</v>
      </c>
      <c r="E64" s="294" t="s">
        <v>367</v>
      </c>
      <c r="F64" s="295">
        <v>47</v>
      </c>
      <c r="G64" s="295">
        <v>113</v>
      </c>
      <c r="H64" s="295">
        <v>0</v>
      </c>
      <c r="I64" s="295">
        <v>2</v>
      </c>
      <c r="J64" s="295">
        <v>0</v>
      </c>
      <c r="K64" s="295">
        <v>1</v>
      </c>
      <c r="L64" s="295">
        <v>9</v>
      </c>
    </row>
    <row r="65" spans="1:12" ht="26.25" customHeight="1">
      <c r="A65" s="390"/>
      <c r="B65" s="291">
        <v>63</v>
      </c>
      <c r="C65" s="292" t="s">
        <v>208</v>
      </c>
      <c r="D65" s="293">
        <v>29348.9</v>
      </c>
      <c r="E65" s="294" t="s">
        <v>368</v>
      </c>
      <c r="F65" s="295">
        <v>49</v>
      </c>
      <c r="G65" s="295">
        <v>106</v>
      </c>
      <c r="H65" s="295">
        <v>0</v>
      </c>
      <c r="I65" s="295">
        <v>1</v>
      </c>
      <c r="J65" s="295">
        <v>0</v>
      </c>
      <c r="K65" s="295">
        <v>0</v>
      </c>
      <c r="L65" s="295">
        <v>9</v>
      </c>
    </row>
    <row r="66" spans="1:12">
      <c r="A66" s="389" t="s">
        <v>260</v>
      </c>
      <c r="B66" s="291">
        <v>64</v>
      </c>
      <c r="C66" s="292" t="s">
        <v>209</v>
      </c>
      <c r="D66" s="293">
        <v>13377</v>
      </c>
      <c r="E66" s="294" t="s">
        <v>210</v>
      </c>
      <c r="F66" s="295">
        <v>22</v>
      </c>
      <c r="G66" s="295">
        <v>47</v>
      </c>
      <c r="H66" s="295">
        <v>0</v>
      </c>
      <c r="I66" s="295">
        <v>2</v>
      </c>
      <c r="J66" s="295">
        <v>0</v>
      </c>
      <c r="K66" s="295">
        <v>0</v>
      </c>
      <c r="L66" s="295">
        <v>1</v>
      </c>
    </row>
    <row r="67" spans="1:12">
      <c r="A67" s="390"/>
      <c r="B67" s="291">
        <v>65</v>
      </c>
      <c r="C67" s="292" t="s">
        <v>211</v>
      </c>
      <c r="D67" s="293">
        <v>24959.8</v>
      </c>
      <c r="E67" s="294" t="s">
        <v>212</v>
      </c>
      <c r="F67" s="295">
        <v>41</v>
      </c>
      <c r="G67" s="295">
        <v>87</v>
      </c>
      <c r="H67" s="295">
        <v>0</v>
      </c>
      <c r="I67" s="295">
        <v>2</v>
      </c>
      <c r="J67" s="295">
        <v>0</v>
      </c>
      <c r="K67" s="295">
        <v>0</v>
      </c>
      <c r="L67" s="295">
        <v>2</v>
      </c>
    </row>
    <row r="68" spans="1:12">
      <c r="A68" s="389" t="s">
        <v>261</v>
      </c>
      <c r="B68" s="291">
        <v>66</v>
      </c>
      <c r="C68" s="292" t="s">
        <v>213</v>
      </c>
      <c r="D68" s="293">
        <v>4108.8999999999996</v>
      </c>
      <c r="E68" s="294" t="s">
        <v>369</v>
      </c>
      <c r="F68" s="295">
        <v>7</v>
      </c>
      <c r="G68" s="295">
        <v>6</v>
      </c>
      <c r="H68" s="295">
        <v>0</v>
      </c>
      <c r="I68" s="295">
        <v>2</v>
      </c>
      <c r="J68" s="295">
        <v>0</v>
      </c>
      <c r="K68" s="295">
        <v>0</v>
      </c>
      <c r="L68" s="295">
        <v>1</v>
      </c>
    </row>
    <row r="69" spans="1:12">
      <c r="A69" s="389"/>
      <c r="B69" s="291">
        <v>67</v>
      </c>
      <c r="C69" s="292" t="s">
        <v>214</v>
      </c>
      <c r="D69" s="293">
        <v>31766.67</v>
      </c>
      <c r="E69" s="294" t="s">
        <v>370</v>
      </c>
      <c r="F69" s="295">
        <v>47</v>
      </c>
      <c r="G69" s="295">
        <v>225</v>
      </c>
      <c r="H69" s="295">
        <v>6</v>
      </c>
      <c r="I69" s="295">
        <v>7</v>
      </c>
      <c r="J69" s="295">
        <v>0</v>
      </c>
      <c r="K69" s="295">
        <v>5</v>
      </c>
      <c r="L69" s="295">
        <v>1</v>
      </c>
    </row>
    <row r="70" spans="1:12">
      <c r="A70" s="390"/>
      <c r="B70" s="291">
        <v>68</v>
      </c>
      <c r="C70" s="292" t="s">
        <v>215</v>
      </c>
      <c r="D70" s="293">
        <v>28047.34</v>
      </c>
      <c r="E70" s="294" t="s">
        <v>371</v>
      </c>
      <c r="F70" s="295">
        <v>46</v>
      </c>
      <c r="G70" s="295">
        <v>125</v>
      </c>
      <c r="H70" s="295">
        <v>2</v>
      </c>
      <c r="I70" s="295">
        <v>2</v>
      </c>
      <c r="J70" s="295">
        <v>0</v>
      </c>
      <c r="K70" s="295">
        <v>8</v>
      </c>
      <c r="L70" s="295">
        <v>0</v>
      </c>
    </row>
    <row r="71" spans="1:12">
      <c r="A71" s="389" t="s">
        <v>216</v>
      </c>
      <c r="B71" s="291">
        <v>69</v>
      </c>
      <c r="C71" s="292" t="s">
        <v>217</v>
      </c>
      <c r="D71" s="293">
        <v>20356.689999999999</v>
      </c>
      <c r="E71" s="294" t="s">
        <v>372</v>
      </c>
      <c r="F71" s="295">
        <v>33</v>
      </c>
      <c r="G71" s="295">
        <v>18</v>
      </c>
      <c r="H71" s="295">
        <v>0</v>
      </c>
      <c r="I71" s="392">
        <v>1</v>
      </c>
      <c r="J71" s="392"/>
      <c r="K71" s="291" t="s">
        <v>33</v>
      </c>
      <c r="L71" s="295">
        <v>2</v>
      </c>
    </row>
    <row r="72" spans="1:12">
      <c r="A72" s="389"/>
      <c r="B72" s="291">
        <v>70</v>
      </c>
      <c r="C72" s="292" t="s">
        <v>218</v>
      </c>
      <c r="D72" s="293">
        <v>35392.339999999997</v>
      </c>
      <c r="E72" s="294" t="s">
        <v>373</v>
      </c>
      <c r="F72" s="295">
        <v>56</v>
      </c>
      <c r="G72" s="295">
        <v>18</v>
      </c>
      <c r="H72" s="295">
        <v>2</v>
      </c>
      <c r="I72" s="392">
        <v>5</v>
      </c>
      <c r="J72" s="392"/>
      <c r="K72" s="291" t="s">
        <v>33</v>
      </c>
      <c r="L72" s="295">
        <v>0</v>
      </c>
    </row>
    <row r="73" spans="1:12">
      <c r="A73" s="389"/>
      <c r="B73" s="291">
        <v>71</v>
      </c>
      <c r="C73" s="292" t="s">
        <v>219</v>
      </c>
      <c r="D73" s="293">
        <v>18289.41</v>
      </c>
      <c r="E73" s="294" t="s">
        <v>375</v>
      </c>
      <c r="F73" s="295">
        <v>30</v>
      </c>
      <c r="G73" s="295">
        <v>7</v>
      </c>
      <c r="H73" s="295">
        <v>0</v>
      </c>
      <c r="I73" s="392">
        <v>2</v>
      </c>
      <c r="J73" s="392"/>
      <c r="K73" s="291" t="s">
        <v>33</v>
      </c>
      <c r="L73" s="295">
        <v>3</v>
      </c>
    </row>
    <row r="74" spans="1:12">
      <c r="A74" s="390"/>
      <c r="B74" s="291">
        <v>72</v>
      </c>
      <c r="C74" s="292" t="s">
        <v>220</v>
      </c>
      <c r="D74" s="293">
        <v>28249.49</v>
      </c>
      <c r="E74" s="294" t="s">
        <v>376</v>
      </c>
      <c r="F74" s="295">
        <v>46</v>
      </c>
      <c r="G74" s="295">
        <v>18</v>
      </c>
      <c r="H74" s="295">
        <v>0</v>
      </c>
      <c r="I74" s="392">
        <v>5</v>
      </c>
      <c r="J74" s="392"/>
      <c r="K74" s="291" t="s">
        <v>33</v>
      </c>
      <c r="L74" s="295">
        <v>1</v>
      </c>
    </row>
    <row r="75" spans="1:12">
      <c r="A75" s="389" t="s">
        <v>262</v>
      </c>
      <c r="B75" s="291">
        <v>73</v>
      </c>
      <c r="C75" s="292" t="s">
        <v>221</v>
      </c>
      <c r="D75" s="293">
        <v>8904.02</v>
      </c>
      <c r="E75" s="294" t="s">
        <v>377</v>
      </c>
      <c r="F75" s="295">
        <v>16</v>
      </c>
      <c r="G75" s="295">
        <v>22</v>
      </c>
      <c r="H75" s="295">
        <v>0</v>
      </c>
      <c r="I75" s="295">
        <v>1</v>
      </c>
      <c r="J75" s="291" t="s">
        <v>33</v>
      </c>
      <c r="K75" s="295">
        <v>0</v>
      </c>
      <c r="L75" s="295">
        <v>2</v>
      </c>
    </row>
    <row r="76" spans="1:12">
      <c r="A76" s="389"/>
      <c r="B76" s="291">
        <v>74</v>
      </c>
      <c r="C76" s="292" t="s">
        <v>222</v>
      </c>
      <c r="D76" s="293">
        <v>40575.72</v>
      </c>
      <c r="E76" s="294" t="s">
        <v>378</v>
      </c>
      <c r="F76" s="295">
        <v>63</v>
      </c>
      <c r="G76" s="295">
        <v>134</v>
      </c>
      <c r="H76" s="295">
        <v>1</v>
      </c>
      <c r="I76" s="295">
        <v>0</v>
      </c>
      <c r="J76" s="291" t="s">
        <v>33</v>
      </c>
      <c r="K76" s="295">
        <v>3</v>
      </c>
      <c r="L76" s="295">
        <v>4</v>
      </c>
    </row>
    <row r="77" spans="1:12">
      <c r="A77" s="390"/>
      <c r="B77" s="291">
        <v>75</v>
      </c>
      <c r="C77" s="292" t="s">
        <v>223</v>
      </c>
      <c r="D77" s="293">
        <v>43192.68</v>
      </c>
      <c r="E77" s="294" t="s">
        <v>379</v>
      </c>
      <c r="F77" s="295">
        <v>71</v>
      </c>
      <c r="G77" s="295">
        <v>121</v>
      </c>
      <c r="H77" s="295">
        <v>1</v>
      </c>
      <c r="I77" s="295">
        <v>1</v>
      </c>
      <c r="J77" s="291" t="s">
        <v>33</v>
      </c>
      <c r="K77" s="295">
        <v>1</v>
      </c>
      <c r="L77" s="295">
        <v>3</v>
      </c>
    </row>
    <row r="78" spans="1:12">
      <c r="A78" s="389" t="s">
        <v>224</v>
      </c>
      <c r="B78" s="291">
        <v>76</v>
      </c>
      <c r="C78" s="292" t="s">
        <v>225</v>
      </c>
      <c r="D78" s="293">
        <v>70202.58</v>
      </c>
      <c r="E78" s="294" t="s">
        <v>380</v>
      </c>
      <c r="F78" s="295">
        <v>81</v>
      </c>
      <c r="G78" s="295">
        <v>27</v>
      </c>
      <c r="H78" s="295">
        <v>0</v>
      </c>
      <c r="I78" s="295">
        <v>0</v>
      </c>
      <c r="J78" s="295">
        <v>0</v>
      </c>
      <c r="K78" s="295">
        <v>0</v>
      </c>
      <c r="L78" s="295">
        <v>0</v>
      </c>
    </row>
    <row r="79" spans="1:12">
      <c r="A79" s="389"/>
      <c r="B79" s="291">
        <v>77</v>
      </c>
      <c r="C79" s="292" t="s">
        <v>226</v>
      </c>
      <c r="D79" s="293">
        <v>29180.12</v>
      </c>
      <c r="E79" s="294" t="s">
        <v>381</v>
      </c>
      <c r="F79" s="295">
        <v>42</v>
      </c>
      <c r="G79" s="295">
        <v>55</v>
      </c>
      <c r="H79" s="295">
        <v>0</v>
      </c>
      <c r="I79" s="295">
        <v>0</v>
      </c>
      <c r="J79" s="295">
        <v>0</v>
      </c>
      <c r="K79" s="295">
        <v>0</v>
      </c>
      <c r="L79" s="295">
        <v>0</v>
      </c>
    </row>
    <row r="80" spans="1:12">
      <c r="A80" s="389"/>
      <c r="B80" s="291">
        <v>78</v>
      </c>
      <c r="C80" s="292" t="s">
        <v>227</v>
      </c>
      <c r="D80" s="293">
        <v>21229.9</v>
      </c>
      <c r="E80" s="294" t="s">
        <v>382</v>
      </c>
      <c r="F80" s="295">
        <v>40</v>
      </c>
      <c r="G80" s="295">
        <v>107</v>
      </c>
      <c r="H80" s="295">
        <v>0</v>
      </c>
      <c r="I80" s="295">
        <v>1</v>
      </c>
      <c r="J80" s="295">
        <v>0</v>
      </c>
      <c r="K80" s="295">
        <v>0</v>
      </c>
      <c r="L80" s="295">
        <v>0</v>
      </c>
    </row>
    <row r="81" spans="1:12">
      <c r="A81" s="389"/>
      <c r="B81" s="291">
        <v>79</v>
      </c>
      <c r="C81" s="292" t="s">
        <v>228</v>
      </c>
      <c r="D81" s="293">
        <v>27260.84</v>
      </c>
      <c r="E81" s="294" t="s">
        <v>383</v>
      </c>
      <c r="F81" s="295">
        <v>43</v>
      </c>
      <c r="G81" s="295">
        <v>50</v>
      </c>
      <c r="H81" s="295">
        <v>1</v>
      </c>
      <c r="I81" s="295">
        <v>0</v>
      </c>
      <c r="J81" s="295">
        <v>0</v>
      </c>
      <c r="K81" s="295">
        <v>0</v>
      </c>
      <c r="L81" s="295">
        <v>0</v>
      </c>
    </row>
    <row r="82" spans="1:12">
      <c r="A82" s="389"/>
      <c r="B82" s="291">
        <v>80</v>
      </c>
      <c r="C82" s="292" t="s">
        <v>229</v>
      </c>
      <c r="D82" s="293">
        <v>18489.7</v>
      </c>
      <c r="E82" s="294" t="s">
        <v>384</v>
      </c>
      <c r="F82" s="295">
        <v>30</v>
      </c>
      <c r="G82" s="295">
        <v>70</v>
      </c>
      <c r="H82" s="295">
        <v>0</v>
      </c>
      <c r="I82" s="295">
        <v>6</v>
      </c>
      <c r="J82" s="295">
        <v>0</v>
      </c>
      <c r="K82" s="295">
        <v>0</v>
      </c>
      <c r="L82" s="295">
        <v>0</v>
      </c>
    </row>
    <row r="83" spans="1:12">
      <c r="A83" s="390"/>
      <c r="B83" s="291">
        <v>81</v>
      </c>
      <c r="C83" s="292" t="s">
        <v>230</v>
      </c>
      <c r="D83" s="293">
        <v>18221.669999999998</v>
      </c>
      <c r="E83" s="294" t="s">
        <v>385</v>
      </c>
      <c r="F83" s="295">
        <v>32</v>
      </c>
      <c r="G83" s="295">
        <v>99</v>
      </c>
      <c r="H83" s="295">
        <v>0</v>
      </c>
      <c r="I83" s="295">
        <v>3</v>
      </c>
      <c r="J83" s="295">
        <v>0</v>
      </c>
      <c r="K83" s="295">
        <v>0</v>
      </c>
      <c r="L83" s="295">
        <v>0</v>
      </c>
    </row>
    <row r="84" spans="1:12">
      <c r="A84" s="389" t="s">
        <v>263</v>
      </c>
      <c r="B84" s="291">
        <v>82</v>
      </c>
      <c r="C84" s="292" t="s">
        <v>231</v>
      </c>
      <c r="D84" s="293">
        <v>8904.02</v>
      </c>
      <c r="E84" s="294" t="s">
        <v>386</v>
      </c>
      <c r="F84" s="295">
        <v>17</v>
      </c>
      <c r="G84" s="295">
        <v>17</v>
      </c>
      <c r="H84" s="295">
        <v>0</v>
      </c>
      <c r="I84" s="295">
        <v>0</v>
      </c>
      <c r="J84" s="295">
        <v>0</v>
      </c>
      <c r="K84" s="295">
        <v>0</v>
      </c>
      <c r="L84" s="295">
        <v>0</v>
      </c>
    </row>
    <row r="85" spans="1:12">
      <c r="A85" s="390"/>
      <c r="B85" s="291">
        <v>83</v>
      </c>
      <c r="C85" s="292" t="s">
        <v>232</v>
      </c>
      <c r="D85" s="293">
        <v>40575.72</v>
      </c>
      <c r="E85" s="294" t="s">
        <v>387</v>
      </c>
      <c r="F85" s="295">
        <v>34</v>
      </c>
      <c r="G85" s="295">
        <v>33</v>
      </c>
      <c r="H85" s="295">
        <v>2</v>
      </c>
      <c r="I85" s="295">
        <v>10</v>
      </c>
      <c r="J85" s="295">
        <v>0</v>
      </c>
      <c r="K85" s="295">
        <v>0</v>
      </c>
      <c r="L85" s="295">
        <v>0</v>
      </c>
    </row>
    <row r="86" spans="1:12">
      <c r="A86" s="389" t="s">
        <v>233</v>
      </c>
      <c r="B86" s="291">
        <v>84</v>
      </c>
      <c r="C86" s="292" t="s">
        <v>234</v>
      </c>
      <c r="D86" s="293">
        <v>21870.63</v>
      </c>
      <c r="E86" s="294" t="s">
        <v>388</v>
      </c>
      <c r="F86" s="295">
        <v>34</v>
      </c>
      <c r="G86" s="295">
        <v>27</v>
      </c>
      <c r="H86" s="295">
        <v>2</v>
      </c>
      <c r="I86" s="295">
        <v>12</v>
      </c>
      <c r="J86" s="295">
        <v>6</v>
      </c>
      <c r="K86" s="295">
        <v>0</v>
      </c>
      <c r="L86" s="295">
        <v>0</v>
      </c>
    </row>
    <row r="87" spans="1:12">
      <c r="A87" s="389"/>
      <c r="B87" s="291">
        <v>85</v>
      </c>
      <c r="C87" s="292" t="s">
        <v>235</v>
      </c>
      <c r="D87" s="293">
        <v>24372.240000000002</v>
      </c>
      <c r="E87" s="294" t="s">
        <v>389</v>
      </c>
      <c r="F87" s="295">
        <v>41</v>
      </c>
      <c r="G87" s="295">
        <v>21</v>
      </c>
      <c r="H87" s="295">
        <v>2</v>
      </c>
      <c r="I87" s="295">
        <v>0</v>
      </c>
      <c r="J87" s="295">
        <v>3</v>
      </c>
      <c r="K87" s="295">
        <v>0</v>
      </c>
      <c r="L87" s="295">
        <v>0</v>
      </c>
    </row>
    <row r="88" spans="1:12" ht="45">
      <c r="A88" s="389"/>
      <c r="B88" s="291">
        <v>86</v>
      </c>
      <c r="C88" s="292" t="s">
        <v>236</v>
      </c>
      <c r="D88" s="293">
        <v>10342.290000000001</v>
      </c>
      <c r="E88" s="294" t="s">
        <v>390</v>
      </c>
      <c r="F88" s="295">
        <v>16</v>
      </c>
      <c r="G88" s="295">
        <v>3</v>
      </c>
      <c r="H88" s="295">
        <v>0</v>
      </c>
      <c r="I88" s="295">
        <v>0</v>
      </c>
      <c r="J88" s="295">
        <v>0</v>
      </c>
      <c r="K88" s="295">
        <v>0</v>
      </c>
      <c r="L88" s="295">
        <v>0</v>
      </c>
    </row>
    <row r="89" spans="1:12" ht="45">
      <c r="A89" s="390"/>
      <c r="B89" s="291">
        <v>87</v>
      </c>
      <c r="C89" s="292" t="s">
        <v>237</v>
      </c>
      <c r="D89" s="293">
        <v>23334.63</v>
      </c>
      <c r="E89" s="294" t="s">
        <v>391</v>
      </c>
      <c r="F89" s="295">
        <v>41</v>
      </c>
      <c r="G89" s="295">
        <v>13</v>
      </c>
      <c r="H89" s="295">
        <v>1</v>
      </c>
      <c r="I89" s="295">
        <v>0</v>
      </c>
      <c r="J89" s="295">
        <v>3</v>
      </c>
      <c r="K89" s="295">
        <v>0</v>
      </c>
      <c r="L89" s="295">
        <v>0</v>
      </c>
    </row>
    <row r="90" spans="1:12">
      <c r="A90" s="389" t="s">
        <v>238</v>
      </c>
      <c r="B90" s="291">
        <v>88</v>
      </c>
      <c r="C90" s="292" t="s">
        <v>239</v>
      </c>
      <c r="D90" s="293">
        <v>18762.09</v>
      </c>
      <c r="E90" s="294" t="s">
        <v>392</v>
      </c>
      <c r="F90" s="295">
        <v>32</v>
      </c>
      <c r="G90" s="295">
        <v>9</v>
      </c>
      <c r="H90" s="295">
        <v>1</v>
      </c>
      <c r="I90" s="295">
        <v>1</v>
      </c>
      <c r="J90" s="295">
        <v>1</v>
      </c>
      <c r="K90" s="295">
        <v>0</v>
      </c>
      <c r="L90" s="295">
        <v>6</v>
      </c>
    </row>
    <row r="91" spans="1:12">
      <c r="A91" s="389"/>
      <c r="B91" s="291">
        <v>89</v>
      </c>
      <c r="C91" s="292" t="s">
        <v>240</v>
      </c>
      <c r="D91" s="293">
        <v>21895.21</v>
      </c>
      <c r="E91" s="294" t="s">
        <v>393</v>
      </c>
      <c r="F91" s="295">
        <v>37</v>
      </c>
      <c r="G91" s="295">
        <v>40</v>
      </c>
      <c r="H91" s="295">
        <v>4</v>
      </c>
      <c r="I91" s="295">
        <v>2</v>
      </c>
      <c r="J91" s="295">
        <v>0</v>
      </c>
      <c r="K91" s="295">
        <v>0</v>
      </c>
      <c r="L91" s="295">
        <v>17</v>
      </c>
    </row>
    <row r="92" spans="1:12">
      <c r="A92" s="390"/>
      <c r="B92" s="291">
        <v>90</v>
      </c>
      <c r="C92" s="292" t="s">
        <v>241</v>
      </c>
      <c r="D92" s="293">
        <v>14164.7</v>
      </c>
      <c r="E92" s="294" t="s">
        <v>374</v>
      </c>
      <c r="F92" s="295">
        <v>23</v>
      </c>
      <c r="G92" s="295">
        <v>20</v>
      </c>
      <c r="H92" s="295">
        <v>1</v>
      </c>
      <c r="I92" s="295">
        <v>3</v>
      </c>
      <c r="J92" s="295">
        <v>3</v>
      </c>
      <c r="K92" s="295">
        <v>0</v>
      </c>
      <c r="L92" s="295">
        <v>6</v>
      </c>
    </row>
    <row r="93" spans="1:12" ht="30">
      <c r="A93" s="391" t="s">
        <v>242</v>
      </c>
      <c r="B93" s="291">
        <v>92</v>
      </c>
      <c r="C93" s="292" t="s">
        <v>243</v>
      </c>
      <c r="D93" s="293">
        <v>16754.900000000001</v>
      </c>
      <c r="E93" s="294" t="s">
        <v>244</v>
      </c>
      <c r="F93" s="295">
        <v>29</v>
      </c>
      <c r="G93" s="295">
        <v>3</v>
      </c>
      <c r="H93" s="295">
        <v>5</v>
      </c>
      <c r="I93" s="295">
        <v>0</v>
      </c>
      <c r="J93" s="295">
        <v>0</v>
      </c>
      <c r="K93" s="295">
        <v>3</v>
      </c>
      <c r="L93" s="295">
        <v>0</v>
      </c>
    </row>
    <row r="94" spans="1:12" ht="30">
      <c r="A94" s="389"/>
      <c r="B94" s="291">
        <v>93</v>
      </c>
      <c r="C94" s="292" t="s">
        <v>245</v>
      </c>
      <c r="D94" s="293">
        <v>3776.84</v>
      </c>
      <c r="E94" s="294" t="s">
        <v>246</v>
      </c>
      <c r="F94" s="295">
        <v>6</v>
      </c>
      <c r="G94" s="291" t="s">
        <v>33</v>
      </c>
      <c r="H94" s="291" t="s">
        <v>33</v>
      </c>
      <c r="I94" s="291" t="s">
        <v>33</v>
      </c>
      <c r="J94" s="291" t="s">
        <v>33</v>
      </c>
      <c r="K94" s="291" t="s">
        <v>33</v>
      </c>
      <c r="L94" s="291" t="s">
        <v>33</v>
      </c>
    </row>
    <row r="95" spans="1:12" ht="30">
      <c r="A95" s="389"/>
      <c r="B95" s="291">
        <v>94</v>
      </c>
      <c r="C95" s="292" t="s">
        <v>247</v>
      </c>
      <c r="D95" s="293">
        <v>7976.18</v>
      </c>
      <c r="E95" s="294" t="s">
        <v>248</v>
      </c>
      <c r="F95" s="295">
        <v>16</v>
      </c>
      <c r="G95" s="291" t="s">
        <v>33</v>
      </c>
      <c r="H95" s="291" t="s">
        <v>33</v>
      </c>
      <c r="I95" s="291" t="s">
        <v>33</v>
      </c>
      <c r="J95" s="291" t="s">
        <v>33</v>
      </c>
      <c r="K95" s="291" t="s">
        <v>33</v>
      </c>
      <c r="L95" s="291" t="s">
        <v>33</v>
      </c>
    </row>
    <row r="96" spans="1:12" ht="30">
      <c r="A96" s="390"/>
      <c r="B96" s="291">
        <v>95</v>
      </c>
      <c r="C96" s="292" t="s">
        <v>249</v>
      </c>
      <c r="D96" s="293">
        <v>1676.39</v>
      </c>
      <c r="E96" s="294" t="s">
        <v>250</v>
      </c>
      <c r="F96" s="295">
        <v>3</v>
      </c>
      <c r="G96" s="291" t="s">
        <v>33</v>
      </c>
      <c r="H96" s="291" t="s">
        <v>33</v>
      </c>
      <c r="I96" s="291" t="s">
        <v>33</v>
      </c>
      <c r="J96" s="291" t="s">
        <v>33</v>
      </c>
      <c r="K96" s="291" t="s">
        <v>33</v>
      </c>
      <c r="L96" s="291" t="s">
        <v>33</v>
      </c>
    </row>
    <row r="97" spans="1:12" ht="15" customHeight="1">
      <c r="A97" s="387" t="s">
        <v>695</v>
      </c>
      <c r="B97" s="388"/>
      <c r="C97" s="388"/>
      <c r="D97" s="388"/>
      <c r="E97" s="388"/>
      <c r="F97" s="388"/>
      <c r="G97" s="388"/>
      <c r="H97" s="388"/>
      <c r="I97" s="388"/>
      <c r="J97" s="388"/>
      <c r="K97" s="388"/>
      <c r="L97" s="388"/>
    </row>
  </sheetData>
  <mergeCells count="26">
    <mergeCell ref="A66:A67"/>
    <mergeCell ref="A68:A70"/>
    <mergeCell ref="A1:L1"/>
    <mergeCell ref="A64:A65"/>
    <mergeCell ref="A3:A13"/>
    <mergeCell ref="A14:A32"/>
    <mergeCell ref="A33:A34"/>
    <mergeCell ref="A35:A37"/>
    <mergeCell ref="A38:A45"/>
    <mergeCell ref="A47:A49"/>
    <mergeCell ref="A50:A56"/>
    <mergeCell ref="A57:A58"/>
    <mergeCell ref="A59:A60"/>
    <mergeCell ref="A61:A63"/>
    <mergeCell ref="A71:A74"/>
    <mergeCell ref="I71:J71"/>
    <mergeCell ref="I72:J72"/>
    <mergeCell ref="I73:J73"/>
    <mergeCell ref="I74:J74"/>
    <mergeCell ref="A97:L97"/>
    <mergeCell ref="A75:A77"/>
    <mergeCell ref="A78:A83"/>
    <mergeCell ref="A84:A85"/>
    <mergeCell ref="A86:A89"/>
    <mergeCell ref="A90:A92"/>
    <mergeCell ref="A93:A96"/>
  </mergeCells>
  <pageMargins left="0.47244094488188981" right="0.55118110236220474" top="0.49" bottom="0.19685039370078741" header="0.31496062992125984" footer="0.33"/>
  <pageSetup paperSize="9" fitToHeight="0" orientation="landscape" r:id="rId1"/>
  <rowBreaks count="2" manualBreakCount="2">
    <brk id="49" max="16383" man="1"/>
    <brk id="7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18</vt:i4>
      </vt:variant>
    </vt:vector>
  </HeadingPairs>
  <TitlesOfParts>
    <vt:vector size="3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12(a)</vt:lpstr>
      <vt:lpstr>12(b)</vt:lpstr>
      <vt:lpstr>13-16</vt:lpstr>
      <vt:lpstr>17</vt:lpstr>
      <vt:lpstr>18</vt:lpstr>
      <vt:lpstr>'1'!Print_Area</vt:lpstr>
      <vt:lpstr>'10'!Print_Area</vt:lpstr>
      <vt:lpstr>'11'!Print_Area</vt:lpstr>
      <vt:lpstr>'12(a)'!Print_Area</vt:lpstr>
      <vt:lpstr>'12(b)'!Print_Area</vt:lpstr>
      <vt:lpstr>'13-16'!Print_Area</vt:lpstr>
      <vt:lpstr>'17'!Print_Area</vt:lpstr>
      <vt:lpstr>'18'!Print_Area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'9'!Print_Titles</vt:lpstr>
      <vt:lpstr>'3'!WHI_2016p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2018-03-19T19:14:20Z</cp:lastPrinted>
  <dcterms:created xsi:type="dcterms:W3CDTF">2017-12-13T20:18:00Z</dcterms:created>
  <dcterms:modified xsi:type="dcterms:W3CDTF">2018-04-12T19:44:39Z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1033-10.2.0.5965</vt:lpwstr>
  </property>
</Properties>
</file>