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ENOVO\Desktop\EnviStats 2018 Web PDF\Excel Files\"/>
    </mc:Choice>
  </mc:AlternateContent>
  <bookViews>
    <workbookView xWindow="0" yWindow="0" windowWidth="18600" windowHeight="12195" firstSheet="1" activeTab="6"/>
  </bookViews>
  <sheets>
    <sheet name="16" sheetId="6" r:id="rId1"/>
    <sheet name="17" sheetId="7" r:id="rId2"/>
    <sheet name="18" sheetId="8" r:id="rId3"/>
    <sheet name="19" sheetId="9" r:id="rId4"/>
    <sheet name="20" sheetId="10" r:id="rId5"/>
    <sheet name="21" sheetId="11" r:id="rId6"/>
    <sheet name="22" sheetId="14" r:id="rId7"/>
    <sheet name="23" sheetId="15" r:id="rId8"/>
    <sheet name="24" sheetId="33" r:id="rId9"/>
    <sheet name="25" sheetId="20" r:id="rId10"/>
    <sheet name="26" sheetId="38" r:id="rId11"/>
    <sheet name="27 &amp; 28" sheetId="28" r:id="rId12"/>
    <sheet name="29(a)" sheetId="37" r:id="rId13"/>
    <sheet name="29(b)" sheetId="39" r:id="rId14"/>
  </sheets>
  <definedNames>
    <definedName name="_xlnm.Print_Area" localSheetId="1">'17'!$A$1:$O$17</definedName>
    <definedName name="_xlnm.Print_Area" localSheetId="2">'18'!$A$1:$H$54</definedName>
    <definedName name="_xlnm.Print_Area" localSheetId="3">'19'!$A$8:$F$62</definedName>
    <definedName name="_xlnm.Print_Area" localSheetId="4">'20'!$A$1:$G$42</definedName>
    <definedName name="_xlnm.Print_Area" localSheetId="5">'21'!$G$1:$V$35</definedName>
    <definedName name="_xlnm.Print_Area" localSheetId="6">'22'!$A$1:$K$44</definedName>
    <definedName name="_xlnm.Print_Area" localSheetId="7">'23'!$A$1:$S$46</definedName>
    <definedName name="_xlnm.Print_Area" localSheetId="8">'24'!$A$1:$L$47</definedName>
    <definedName name="_xlnm.Print_Area" localSheetId="9">'25'!$A$1:$H$54</definedName>
    <definedName name="_xlnm.Print_Area" localSheetId="11">'27 &amp; 28'!$A$1:$N$231</definedName>
    <definedName name="_xlnm.Print_Area" localSheetId="12">'29(a)'!$A$1:$O$88</definedName>
    <definedName name="_xlnm.Print_Area" localSheetId="13">'29(b)'!$A$1:$I$66</definedName>
  </definedNames>
  <calcPr calcId="152511"/>
</workbook>
</file>

<file path=xl/calcChain.xml><?xml version="1.0" encoding="utf-8"?>
<calcChain xmlns="http://schemas.openxmlformats.org/spreadsheetml/2006/main">
  <c r="R42" i="15" l="1"/>
  <c r="L187" i="28" l="1"/>
  <c r="L194" i="28"/>
  <c r="L195" i="28"/>
  <c r="L196" i="28"/>
  <c r="L197" i="28"/>
  <c r="L198" i="28"/>
  <c r="L199" i="28"/>
  <c r="L200" i="28"/>
  <c r="L201" i="28"/>
  <c r="L202" i="28"/>
  <c r="L203" i="28"/>
  <c r="L204" i="28"/>
  <c r="L205" i="28"/>
  <c r="L206" i="28"/>
  <c r="L207" i="28"/>
  <c r="L208" i="28"/>
  <c r="L48" i="28"/>
  <c r="N43" i="38" l="1"/>
  <c r="L43" i="38"/>
  <c r="D43" i="38"/>
  <c r="D43" i="37" l="1"/>
  <c r="C43" i="37"/>
  <c r="K40" i="14" l="1"/>
  <c r="K39" i="14"/>
  <c r="K38" i="14"/>
  <c r="K37" i="14"/>
  <c r="K36" i="14"/>
  <c r="K35" i="14"/>
  <c r="K34" i="14"/>
  <c r="K33" i="14"/>
  <c r="K32" i="14"/>
  <c r="K31" i="14"/>
  <c r="K30" i="14"/>
  <c r="K29" i="14"/>
  <c r="K28" i="14"/>
  <c r="K27" i="14"/>
  <c r="K26" i="14"/>
  <c r="K25" i="14"/>
  <c r="K24" i="14"/>
  <c r="K23" i="14"/>
  <c r="K22" i="14"/>
  <c r="K21" i="14"/>
  <c r="K20" i="14"/>
  <c r="K19" i="14"/>
  <c r="K18" i="14"/>
  <c r="K17" i="14"/>
  <c r="K16" i="14"/>
  <c r="K15" i="14"/>
  <c r="K14" i="14"/>
  <c r="K13" i="14"/>
  <c r="K12" i="14"/>
  <c r="K11" i="14"/>
  <c r="K10" i="14"/>
  <c r="K9" i="14"/>
  <c r="K8" i="14"/>
  <c r="K7" i="14"/>
  <c r="K6" i="14"/>
  <c r="K5" i="14"/>
  <c r="K4" i="14"/>
  <c r="I42" i="14"/>
  <c r="H42" i="14"/>
  <c r="G42" i="14"/>
  <c r="F42" i="14"/>
  <c r="E42" i="14"/>
  <c r="D42" i="14"/>
  <c r="C42" i="14"/>
  <c r="I40" i="14"/>
  <c r="I39" i="14"/>
  <c r="I38" i="14"/>
  <c r="I37" i="14"/>
  <c r="I36" i="14"/>
  <c r="I35" i="14"/>
  <c r="I34" i="14"/>
  <c r="I33" i="14"/>
  <c r="I26" i="14"/>
  <c r="I25" i="14"/>
  <c r="I24" i="14"/>
  <c r="I20" i="14"/>
  <c r="I12" i="14"/>
  <c r="I10" i="14"/>
  <c r="I8" i="14"/>
  <c r="I7" i="14"/>
  <c r="I4" i="14"/>
  <c r="H41" i="14"/>
  <c r="J4" i="14"/>
  <c r="K34" i="11"/>
  <c r="L229" i="28" l="1"/>
  <c r="L228" i="28"/>
  <c r="L227" i="28"/>
  <c r="L226" i="28"/>
  <c r="L225" i="28"/>
  <c r="L224" i="28"/>
  <c r="L223" i="28"/>
  <c r="L222" i="28"/>
  <c r="L221" i="28"/>
  <c r="L220" i="28"/>
  <c r="L219" i="28"/>
  <c r="L218" i="28"/>
  <c r="L217" i="28"/>
  <c r="L216" i="28"/>
  <c r="L215" i="28"/>
  <c r="L214" i="28"/>
  <c r="L213" i="28"/>
  <c r="L212" i="28"/>
  <c r="L211" i="28"/>
  <c r="L210" i="28"/>
  <c r="L209" i="28"/>
  <c r="L116" i="28"/>
  <c r="L115" i="28"/>
  <c r="L114" i="28"/>
  <c r="L113" i="28"/>
  <c r="L112" i="28"/>
  <c r="L111" i="28"/>
  <c r="L110" i="28"/>
  <c r="L109" i="28"/>
  <c r="L108" i="28"/>
  <c r="L107" i="28"/>
  <c r="L106" i="28"/>
  <c r="L105" i="28"/>
  <c r="L104" i="28"/>
  <c r="L103" i="28"/>
  <c r="L102" i="28"/>
  <c r="L101" i="28"/>
  <c r="L100" i="28"/>
  <c r="L99" i="28"/>
  <c r="L98" i="28"/>
  <c r="L97" i="28"/>
  <c r="L96" i="28"/>
  <c r="L95" i="28"/>
  <c r="L94" i="28"/>
  <c r="L93" i="28"/>
  <c r="L92" i="28"/>
  <c r="L91" i="28"/>
  <c r="L90" i="28"/>
  <c r="L89" i="28"/>
  <c r="L88" i="28"/>
  <c r="L87" i="28"/>
  <c r="L86" i="28"/>
  <c r="L85" i="28"/>
  <c r="L84" i="28"/>
  <c r="L83" i="28"/>
  <c r="L82" i="28"/>
  <c r="L81" i="28"/>
  <c r="L66" i="28"/>
  <c r="L65" i="28"/>
  <c r="L64" i="28"/>
  <c r="L47" i="28"/>
  <c r="L46" i="28"/>
  <c r="L44" i="28"/>
  <c r="L41" i="28"/>
  <c r="L40" i="28"/>
  <c r="H48" i="20"/>
  <c r="H44" i="20"/>
  <c r="H50" i="20"/>
  <c r="H49" i="20"/>
  <c r="H47" i="20"/>
  <c r="H46" i="20"/>
  <c r="H45" i="20"/>
  <c r="G43" i="20"/>
  <c r="F43" i="20"/>
  <c r="E43" i="20"/>
  <c r="D43" i="20"/>
  <c r="H40" i="20"/>
  <c r="H36" i="20"/>
  <c r="H41" i="20"/>
  <c r="H39" i="20"/>
  <c r="H38" i="20"/>
  <c r="H37" i="20"/>
  <c r="G35" i="20"/>
  <c r="F35" i="20"/>
  <c r="E35" i="20"/>
  <c r="D35" i="20"/>
  <c r="H33" i="20"/>
  <c r="H30" i="20"/>
  <c r="H31" i="20"/>
  <c r="H32" i="20"/>
  <c r="H29" i="20"/>
  <c r="H28" i="20"/>
  <c r="H27" i="20"/>
  <c r="G26" i="20"/>
  <c r="F26" i="20"/>
  <c r="E26" i="20"/>
  <c r="D26" i="20"/>
  <c r="H19" i="20"/>
  <c r="H20" i="20"/>
  <c r="H21" i="20"/>
  <c r="H24" i="20"/>
  <c r="H18" i="20"/>
  <c r="H23" i="20"/>
  <c r="H22" i="20"/>
  <c r="G17" i="20"/>
  <c r="F17" i="20"/>
  <c r="H17" i="20" s="1"/>
  <c r="E17" i="20"/>
  <c r="D17" i="20"/>
  <c r="G6" i="20"/>
  <c r="F6" i="20"/>
  <c r="F51" i="20" s="1"/>
  <c r="E6" i="20"/>
  <c r="D6" i="20"/>
  <c r="D51" i="20" s="1"/>
  <c r="P42" i="15"/>
  <c r="O42" i="15"/>
  <c r="N42" i="15"/>
  <c r="M42" i="15"/>
  <c r="L42" i="15"/>
  <c r="K42" i="15"/>
  <c r="J42" i="15"/>
  <c r="I42" i="15"/>
  <c r="H42" i="15"/>
  <c r="G42" i="15"/>
  <c r="F42" i="15"/>
  <c r="E42" i="15"/>
  <c r="D42" i="15"/>
  <c r="C42" i="15"/>
  <c r="B42" i="15"/>
  <c r="S41" i="15"/>
  <c r="R41" i="15"/>
  <c r="Q41" i="15"/>
  <c r="S40" i="15"/>
  <c r="R40" i="15"/>
  <c r="Q40" i="15"/>
  <c r="S39" i="15"/>
  <c r="R39" i="15"/>
  <c r="Q39" i="15"/>
  <c r="S38" i="15"/>
  <c r="R38" i="15"/>
  <c r="Q38" i="15"/>
  <c r="S37" i="15"/>
  <c r="R37" i="15"/>
  <c r="Q37" i="15"/>
  <c r="S36" i="15"/>
  <c r="R36" i="15"/>
  <c r="Q36" i="15"/>
  <c r="S35" i="15"/>
  <c r="R35" i="15"/>
  <c r="Q35" i="15"/>
  <c r="S34" i="15"/>
  <c r="R34" i="15"/>
  <c r="Q34" i="15"/>
  <c r="S33" i="15"/>
  <c r="R33" i="15"/>
  <c r="Q33" i="15"/>
  <c r="S32" i="15"/>
  <c r="R32" i="15"/>
  <c r="Q32" i="15"/>
  <c r="R31" i="15"/>
  <c r="Q31" i="15"/>
  <c r="S30" i="15"/>
  <c r="R30" i="15"/>
  <c r="Q30" i="15"/>
  <c r="S29" i="15"/>
  <c r="R29" i="15"/>
  <c r="Q29" i="15"/>
  <c r="S28" i="15"/>
  <c r="R28" i="15"/>
  <c r="Q28" i="15"/>
  <c r="S27" i="15"/>
  <c r="R27" i="15"/>
  <c r="Q27" i="15"/>
  <c r="S26" i="15"/>
  <c r="R26" i="15"/>
  <c r="Q26" i="15"/>
  <c r="S25" i="15"/>
  <c r="R25" i="15"/>
  <c r="Q25" i="15"/>
  <c r="S24" i="15"/>
  <c r="R24" i="15"/>
  <c r="Q24" i="15"/>
  <c r="S23" i="15"/>
  <c r="R23" i="15"/>
  <c r="Q23" i="15"/>
  <c r="S22" i="15"/>
  <c r="R22" i="15"/>
  <c r="Q22" i="15"/>
  <c r="S21" i="15"/>
  <c r="R21" i="15"/>
  <c r="Q21" i="15"/>
  <c r="S20" i="15"/>
  <c r="R20" i="15"/>
  <c r="Q20" i="15"/>
  <c r="R19" i="15"/>
  <c r="Q19" i="15"/>
  <c r="S18" i="15"/>
  <c r="R18" i="15"/>
  <c r="Q18" i="15"/>
  <c r="S17" i="15"/>
  <c r="R17" i="15"/>
  <c r="Q17" i="15"/>
  <c r="S16" i="15"/>
  <c r="R16" i="15"/>
  <c r="Q16" i="15"/>
  <c r="S15" i="15"/>
  <c r="R15" i="15"/>
  <c r="Q15" i="15"/>
  <c r="S14" i="15"/>
  <c r="R14" i="15"/>
  <c r="Q14" i="15"/>
  <c r="S13" i="15"/>
  <c r="R13" i="15"/>
  <c r="Q13" i="15"/>
  <c r="S12" i="15"/>
  <c r="R12" i="15"/>
  <c r="Q12" i="15"/>
  <c r="R11" i="15"/>
  <c r="Q11" i="15"/>
  <c r="S10" i="15"/>
  <c r="R10" i="15"/>
  <c r="Q10" i="15"/>
  <c r="S9" i="15"/>
  <c r="R9" i="15"/>
  <c r="Q9" i="15"/>
  <c r="S8" i="15"/>
  <c r="R8" i="15"/>
  <c r="Q8" i="15"/>
  <c r="S7" i="15"/>
  <c r="R7" i="15"/>
  <c r="Q7" i="15"/>
  <c r="S6" i="15"/>
  <c r="R6" i="15"/>
  <c r="Q6" i="15"/>
  <c r="S5" i="15"/>
  <c r="R5" i="15"/>
  <c r="Q5" i="15"/>
  <c r="J41" i="14"/>
  <c r="G41" i="14"/>
  <c r="F41" i="14"/>
  <c r="D41" i="14"/>
  <c r="C41" i="14"/>
  <c r="V34" i="11"/>
  <c r="U34" i="11"/>
  <c r="T34" i="11"/>
  <c r="S34" i="11"/>
  <c r="R34" i="11"/>
  <c r="Q34" i="11"/>
  <c r="F34" i="11"/>
  <c r="E34" i="11"/>
  <c r="D34" i="11"/>
  <c r="C34" i="11"/>
  <c r="H41" i="10"/>
  <c r="G41" i="10"/>
  <c r="F41" i="10"/>
  <c r="E41" i="10"/>
  <c r="D41" i="10"/>
  <c r="C41" i="10"/>
  <c r="N11" i="7"/>
  <c r="N10" i="7"/>
  <c r="N9" i="7"/>
  <c r="N8" i="7"/>
  <c r="N7" i="7"/>
  <c r="N6" i="7"/>
  <c r="P52" i="6"/>
  <c r="K52" i="6"/>
  <c r="F52" i="6"/>
  <c r="P51" i="6"/>
  <c r="K51" i="6"/>
  <c r="F51" i="6"/>
  <c r="P50" i="6"/>
  <c r="K50" i="6"/>
  <c r="F50" i="6"/>
  <c r="P49" i="6"/>
  <c r="K49" i="6"/>
  <c r="F49" i="6"/>
  <c r="P48" i="6"/>
  <c r="K48" i="6"/>
  <c r="F48" i="6"/>
  <c r="P47" i="6"/>
  <c r="K47" i="6"/>
  <c r="F47" i="6"/>
  <c r="P46" i="6"/>
  <c r="K46" i="6"/>
  <c r="F46" i="6"/>
  <c r="P45" i="6"/>
  <c r="K45" i="6"/>
  <c r="F45" i="6"/>
  <c r="P44" i="6"/>
  <c r="K44" i="6"/>
  <c r="F44" i="6"/>
  <c r="P43" i="6"/>
  <c r="K43" i="6"/>
  <c r="F43" i="6"/>
  <c r="P42" i="6"/>
  <c r="K42" i="6"/>
  <c r="F42" i="6"/>
  <c r="P41" i="6"/>
  <c r="K41" i="6"/>
  <c r="F41" i="6"/>
  <c r="P40" i="6"/>
  <c r="K40" i="6"/>
  <c r="F40" i="6"/>
  <c r="P39" i="6"/>
  <c r="K39" i="6"/>
  <c r="F39" i="6"/>
  <c r="P38" i="6"/>
  <c r="K38" i="6"/>
  <c r="F38" i="6"/>
  <c r="P37" i="6"/>
  <c r="K37" i="6"/>
  <c r="F37" i="6"/>
  <c r="P36" i="6"/>
  <c r="K36" i="6"/>
  <c r="F36" i="6"/>
  <c r="P35" i="6"/>
  <c r="K35" i="6"/>
  <c r="F35" i="6"/>
  <c r="P34" i="6"/>
  <c r="K34" i="6"/>
  <c r="F34" i="6"/>
  <c r="P33" i="6"/>
  <c r="K33" i="6"/>
  <c r="F33" i="6"/>
  <c r="P32" i="6"/>
  <c r="K32" i="6"/>
  <c r="F32" i="6"/>
  <c r="P31" i="6"/>
  <c r="K31" i="6"/>
  <c r="F31" i="6"/>
  <c r="P30" i="6"/>
  <c r="K30" i="6"/>
  <c r="F30" i="6"/>
  <c r="P29" i="6"/>
  <c r="K29" i="6"/>
  <c r="F29" i="6"/>
  <c r="P28" i="6"/>
  <c r="K28" i="6"/>
  <c r="F28" i="6"/>
  <c r="P27" i="6"/>
  <c r="K27" i="6"/>
  <c r="F27" i="6"/>
  <c r="P26" i="6"/>
  <c r="K26" i="6"/>
  <c r="F26" i="6"/>
  <c r="P25" i="6"/>
  <c r="K25" i="6"/>
  <c r="F25" i="6"/>
  <c r="P24" i="6"/>
  <c r="K24" i="6"/>
  <c r="F24" i="6"/>
  <c r="P23" i="6"/>
  <c r="K23" i="6"/>
  <c r="F23" i="6"/>
  <c r="P22" i="6"/>
  <c r="K22" i="6"/>
  <c r="F22" i="6"/>
  <c r="P21" i="6"/>
  <c r="K21" i="6"/>
  <c r="F21" i="6"/>
  <c r="P20" i="6"/>
  <c r="K20" i="6"/>
  <c r="F20" i="6"/>
  <c r="P19" i="6"/>
  <c r="K19" i="6"/>
  <c r="F19" i="6"/>
  <c r="P18" i="6"/>
  <c r="K18" i="6"/>
  <c r="F18" i="6"/>
  <c r="P17" i="6"/>
  <c r="K17" i="6"/>
  <c r="F17" i="6"/>
  <c r="P16" i="6"/>
  <c r="K16" i="6"/>
  <c r="F16" i="6"/>
  <c r="P15" i="6"/>
  <c r="K15" i="6"/>
  <c r="F15" i="6"/>
  <c r="P14" i="6"/>
  <c r="K14" i="6"/>
  <c r="F14" i="6"/>
  <c r="P13" i="6"/>
  <c r="K13" i="6"/>
  <c r="F13" i="6"/>
  <c r="P12" i="6"/>
  <c r="K12" i="6"/>
  <c r="F12" i="6"/>
  <c r="P11" i="6"/>
  <c r="K11" i="6"/>
  <c r="F11" i="6"/>
  <c r="P10" i="6"/>
  <c r="K10" i="6"/>
  <c r="F10" i="6"/>
  <c r="P9" i="6"/>
  <c r="K9" i="6"/>
  <c r="F9" i="6"/>
  <c r="P8" i="6"/>
  <c r="K8" i="6"/>
  <c r="F8" i="6"/>
  <c r="P7" i="6"/>
  <c r="K7" i="6"/>
  <c r="F7" i="6"/>
  <c r="P6" i="6"/>
  <c r="K6" i="6"/>
  <c r="F6" i="6"/>
  <c r="H35" i="20" l="1"/>
  <c r="Q42" i="15"/>
  <c r="S42" i="15"/>
  <c r="O6" i="7"/>
  <c r="O7" i="7"/>
  <c r="O8" i="7"/>
  <c r="O9" i="7"/>
  <c r="O10" i="7"/>
  <c r="O11" i="7"/>
  <c r="H43" i="20"/>
  <c r="E51" i="20"/>
  <c r="H26" i="20"/>
  <c r="H6" i="20"/>
  <c r="G51" i="20"/>
  <c r="H51" i="20" s="1"/>
  <c r="K41" i="14" l="1"/>
</calcChain>
</file>

<file path=xl/sharedStrings.xml><?xml version="1.0" encoding="utf-8"?>
<sst xmlns="http://schemas.openxmlformats.org/spreadsheetml/2006/main" count="1736" uniqueCount="488">
  <si>
    <t>Chandigarh</t>
  </si>
  <si>
    <t>Haryana</t>
  </si>
  <si>
    <t>Himachal Pradesh</t>
  </si>
  <si>
    <t xml:space="preserve">Jammu &amp; Kashmir </t>
  </si>
  <si>
    <t>Punjab</t>
  </si>
  <si>
    <t>Uttar Pradesh</t>
  </si>
  <si>
    <t>Uttarakhand</t>
  </si>
  <si>
    <t>Chhattisgarh</t>
  </si>
  <si>
    <t>Madhya Pradesh</t>
  </si>
  <si>
    <t>Daman &amp; Diu</t>
  </si>
  <si>
    <t>Dadra &amp; Nagar Haveli</t>
  </si>
  <si>
    <t>Goa</t>
  </si>
  <si>
    <t>Telangana</t>
  </si>
  <si>
    <t>Karnataka</t>
  </si>
  <si>
    <t>Kerala</t>
  </si>
  <si>
    <t>Tamil Nadu</t>
  </si>
  <si>
    <t>Puducherry</t>
  </si>
  <si>
    <t>Bihar</t>
  </si>
  <si>
    <t>Jharkhand</t>
  </si>
  <si>
    <t>Orissa</t>
  </si>
  <si>
    <t>West Bengal</t>
  </si>
  <si>
    <t>Sikkim</t>
  </si>
  <si>
    <t xml:space="preserve">Arunachal Pradesh </t>
  </si>
  <si>
    <t>Assam</t>
  </si>
  <si>
    <t>Manipur</t>
  </si>
  <si>
    <t>Meghalaya</t>
  </si>
  <si>
    <t>Mizoram</t>
  </si>
  <si>
    <t xml:space="preserve">Nagaland </t>
  </si>
  <si>
    <t>(Mega Watts)</t>
  </si>
  <si>
    <t>State/Union Territory</t>
  </si>
  <si>
    <t>Grand Total</t>
  </si>
  <si>
    <t>Northern Region</t>
  </si>
  <si>
    <t>Delhi</t>
  </si>
  <si>
    <t>Jammu &amp; Kashmir</t>
  </si>
  <si>
    <t>Rajasthan</t>
  </si>
  <si>
    <t>Western Region</t>
  </si>
  <si>
    <t>Gujarat</t>
  </si>
  <si>
    <t xml:space="preserve">Madhya Pradesh </t>
  </si>
  <si>
    <t>Maharashtra</t>
  </si>
  <si>
    <t>Southern Region</t>
  </si>
  <si>
    <t>Andhra Pradesh</t>
  </si>
  <si>
    <t>Lakshadweep</t>
  </si>
  <si>
    <t>Eastern Region</t>
  </si>
  <si>
    <t xml:space="preserve">Bihar </t>
  </si>
  <si>
    <t>Odisha</t>
  </si>
  <si>
    <t>North-Eastern Region</t>
  </si>
  <si>
    <t>Arunachal Pradesh</t>
  </si>
  <si>
    <t>Tripura</t>
  </si>
  <si>
    <t>Nagaland</t>
  </si>
  <si>
    <t xml:space="preserve">Total </t>
  </si>
  <si>
    <t>Sl. No.</t>
  </si>
  <si>
    <t>Year</t>
  </si>
  <si>
    <t>Total</t>
  </si>
  <si>
    <t>1980-81</t>
  </si>
  <si>
    <t>-</t>
  </si>
  <si>
    <t>1985-86</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</si>
  <si>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</si>
  <si>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</si>
  <si>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</si>
  <si>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</si>
  <si>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</si>
  <si>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</si>
  <si>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</si>
  <si>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</si>
  <si>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</si>
  <si>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</si>
  <si>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</si>
  <si>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</si>
  <si>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</si>
  <si>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</si>
  <si>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</si>
  <si>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</si>
  <si>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</si>
  <si>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</si>
  <si>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</si>
  <si>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</si>
  <si>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</si>
  <si>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</si>
  <si>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</si>
  <si>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</si>
  <si>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</si>
  <si>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</si>
  <si>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Provisional</t>
  </si>
  <si>
    <t>(000' Tonne)</t>
  </si>
  <si>
    <t>Light Distillates</t>
  </si>
  <si>
    <t>Middle Distillates</t>
  </si>
  <si>
    <t>Heavy Ends</t>
  </si>
  <si>
    <t>Others**</t>
  </si>
  <si>
    <t>Liquified Petroleum Gas @</t>
  </si>
  <si>
    <t>Motor Gasoline (Petrol)</t>
  </si>
  <si>
    <t>Naphtha</t>
  </si>
  <si>
    <t>Kerosene</t>
  </si>
  <si>
    <t>Aviation Turbine Fuel</t>
  </si>
  <si>
    <t>High Speed Diesel oil</t>
  </si>
  <si>
    <t>Light Diesel Oil</t>
  </si>
  <si>
    <t>Fuel Oil</t>
  </si>
  <si>
    <t>Lubricants</t>
  </si>
  <si>
    <t>Petroleum Coke</t>
  </si>
  <si>
    <t>Bitumen</t>
  </si>
  <si>
    <t>1970-71</t>
  </si>
  <si>
    <t>1971-72</t>
  </si>
  <si>
    <t>1972-73</t>
  </si>
  <si>
    <t>1973-74</t>
  </si>
  <si>
    <t>1974-75</t>
  </si>
  <si>
    <t>1975-76</t>
  </si>
  <si>
    <t>1976-77</t>
  </si>
  <si>
    <t>1977-78</t>
  </si>
  <si>
    <t>1978-79</t>
  </si>
  <si>
    <t>1979-80</t>
  </si>
  <si>
    <t>1981-82</t>
  </si>
  <si>
    <t>1982-83</t>
  </si>
  <si>
    <t>1983-84</t>
  </si>
  <si>
    <t>1984-85</t>
  </si>
  <si>
    <t>1986-87</t>
  </si>
  <si>
    <t>1987-88</t>
  </si>
  <si>
    <t>1988-89</t>
  </si>
  <si>
    <t>1989-90</t>
  </si>
  <si>
    <t>2016-17(P)</t>
  </si>
  <si>
    <t xml:space="preserve">Source :  Ministry of Petroleum &amp; Natural Gas.     </t>
  </si>
  <si>
    <t xml:space="preserve">       *   :  Estimated from calendar year figures</t>
  </si>
  <si>
    <t>Table  5  : Domestic production of petroleum products in India - Concld.</t>
  </si>
  <si>
    <t xml:space="preserve"> 2006-07</t>
  </si>
  <si>
    <t xml:space="preserve"> 2007-08 </t>
  </si>
  <si>
    <t xml:space="preserve">           2016-17(P)</t>
  </si>
  <si>
    <t xml:space="preserve">      P  : Provisional    </t>
  </si>
  <si>
    <t xml:space="preserve">       ** :   Includes those of light distillates, middle distillates and heavy ends.        </t>
  </si>
  <si>
    <t>4.13.5 comp 2016</t>
  </si>
  <si>
    <t>180/c</t>
  </si>
  <si>
    <t>Sl No.</t>
  </si>
  <si>
    <t>Energy Purposes</t>
  </si>
  <si>
    <t>Non-Energy Purposes</t>
  </si>
  <si>
    <t>Power Generation</t>
  </si>
  <si>
    <t xml:space="preserve">Industrial </t>
  </si>
  <si>
    <t>Tea Plantation</t>
  </si>
  <si>
    <t>Domestic fuel /Transport*</t>
  </si>
  <si>
    <t>Refinery</t>
  </si>
  <si>
    <t xml:space="preserve">Fertilizer </t>
  </si>
  <si>
    <t>Captive Use/LPG Shrinkage</t>
  </si>
  <si>
    <t>Sponge Iron</t>
  </si>
  <si>
    <t>Petrochemical</t>
  </si>
  <si>
    <t>(p): provisional</t>
  </si>
  <si>
    <t>('000 Tonne)</t>
  </si>
  <si>
    <t>Crude Oil</t>
  </si>
  <si>
    <t>Petroleum Products</t>
  </si>
  <si>
    <t>Production</t>
  </si>
  <si>
    <t>Net Imports</t>
  </si>
  <si>
    <t>Gross Availability</t>
  </si>
  <si>
    <t>Production@</t>
  </si>
  <si>
    <t xml:space="preserve">2000-01 </t>
  </si>
  <si>
    <t>2016-17 (P)</t>
  </si>
  <si>
    <t xml:space="preserve">        (P) : Provisional    </t>
  </si>
  <si>
    <t xml:space="preserve">      '@ :Excludes LPG production from natural gas.</t>
  </si>
  <si>
    <t xml:space="preserve">4.13.5 Coal production increased rapidly after the nationalisation of coal mines. From about 296.7 million ton in 1997-98, it raised to 565.77 million ton in 2013-14 making India, one of the major coal producers of the world. The increase is predominantly in non-coking coal production.   </t>
  </si>
  <si>
    <t xml:space="preserve"> Since the nationalisation of the coal industry, India’s mine planners have chosen opencast mining over underground methods, to enhance productivity and meet production targets. The drawback of extracting the majority of the coal with opencast methods is that its quality is unavoidably affected by contamination of overburden mixes into the coal.  The detail of production of Coal and Lignite from opencast working by mechanization and overburden removed during the year 2007 is presented in table 4.13.4</t>
  </si>
  <si>
    <t>The consumption of petroleum products in vehicles, industries and domestic cooking activities results in the emission of pollutants in large quantities.  The domestic production of Petroleum Products in India from 1970-71  is in table 4.13.5</t>
  </si>
  <si>
    <t xml:space="preserve"> The details of production and utilization of Natural Gas in India from 1970-71 to 2013-14 is depicted in Table 4.13.7 Natural gas is also an important fuel in India as evident from the following table 4.13.7 </t>
  </si>
  <si>
    <t>The time series data of Industry wise off –take of Natural gas in India is available in table 4.13.8</t>
  </si>
  <si>
    <t>(Million cubic metres)</t>
  </si>
  <si>
    <t>Gross Production</t>
  </si>
  <si>
    <t xml:space="preserve">Net Production </t>
  </si>
  <si>
    <t xml:space="preserve">1999-00 </t>
  </si>
  <si>
    <t xml:space="preserve">2007-08 </t>
  </si>
  <si>
    <t>Note:  Reinjected's (internal use) figures for the year 1995-96 to 2004-05 is not available.</t>
  </si>
  <si>
    <t>S. No.</t>
  </si>
  <si>
    <t>State/UT</t>
  </si>
  <si>
    <t>Solar photovoltaic systems (numbers)</t>
  </si>
  <si>
    <t>Power plant  kWp (kilowatt peak)</t>
  </si>
  <si>
    <t>Lanterns</t>
  </si>
  <si>
    <t>Home lights</t>
  </si>
  <si>
    <t>Street lights</t>
  </si>
  <si>
    <t>Pumps</t>
  </si>
  <si>
    <t>Stands alone  power plant</t>
  </si>
  <si>
    <t>Grid connected*</t>
  </si>
  <si>
    <t>Andaman &amp; Nicobar</t>
  </si>
  <si>
    <t>Others</t>
  </si>
  <si>
    <t>NABARD</t>
  </si>
  <si>
    <t>Sr. No</t>
  </si>
  <si>
    <t xml:space="preserve">  States </t>
  </si>
  <si>
    <t xml:space="preserve">Projects set-up </t>
  </si>
  <si>
    <t>Project under Implementation</t>
  </si>
  <si>
    <t>Potential</t>
  </si>
  <si>
    <t>Sl. No</t>
  </si>
  <si>
    <t>No</t>
  </si>
  <si>
    <t>Capacity (MegaWatt)</t>
  </si>
  <si>
    <t>Capacity (MW)</t>
  </si>
  <si>
    <t>Nos.</t>
  </si>
  <si>
    <t>Andaman and Nicobar Islands</t>
  </si>
  <si>
    <t>Source: Ministry of New And Renewable Energy</t>
  </si>
  <si>
    <t xml:space="preserve">States/ UTs </t>
  </si>
  <si>
    <t>Wind Power</t>
  </si>
  <si>
    <t xml:space="preserve">Small Hydro Power </t>
  </si>
  <si>
    <t>Biomass Power</t>
  </si>
  <si>
    <t>Cogeneration bagasse</t>
  </si>
  <si>
    <t>Waste to Energy</t>
  </si>
  <si>
    <t>Estimated Potential</t>
  </si>
  <si>
    <t>Distribution (%)</t>
  </si>
  <si>
    <t xml:space="preserve">Andhra Pradesh </t>
  </si>
  <si>
    <t xml:space="preserve">Assam </t>
  </si>
  <si>
    <t xml:space="preserve">Chhattisgarh </t>
  </si>
  <si>
    <t xml:space="preserve">Haryana </t>
  </si>
  <si>
    <t xml:space="preserve">Karnataka </t>
  </si>
  <si>
    <t xml:space="preserve">Kerala </t>
  </si>
  <si>
    <t xml:space="preserve">Maharashtra </t>
  </si>
  <si>
    <t xml:space="preserve">Manipur </t>
  </si>
  <si>
    <t xml:space="preserve">Meghalaya </t>
  </si>
  <si>
    <t xml:space="preserve">Mizoram </t>
  </si>
  <si>
    <t xml:space="preserve">Odisha </t>
  </si>
  <si>
    <t xml:space="preserve">Rajasthan </t>
  </si>
  <si>
    <t xml:space="preserve">Sikkim </t>
  </si>
  <si>
    <t xml:space="preserve">Tamil Nadu </t>
  </si>
  <si>
    <t xml:space="preserve">Tripura </t>
  </si>
  <si>
    <t xml:space="preserve">Uttar Pradesh </t>
  </si>
  <si>
    <t xml:space="preserve">West Bengal </t>
  </si>
  <si>
    <t xml:space="preserve">Andaman &amp; Nicobar </t>
  </si>
  <si>
    <t>Dadar &amp; Nagar Haveli</t>
  </si>
  <si>
    <t xml:space="preserve">Daman &amp; Diu </t>
  </si>
  <si>
    <t xml:space="preserve">Lakshadweep </t>
  </si>
  <si>
    <t xml:space="preserve">Puducherry </t>
  </si>
  <si>
    <t xml:space="preserve">All India Total </t>
  </si>
  <si>
    <t>Distribution (% )</t>
  </si>
  <si>
    <t>(as on 31st March)</t>
  </si>
  <si>
    <t>States / UTs</t>
  </si>
  <si>
    <t>Small Hydro Power                (MW)</t>
  </si>
  <si>
    <t>Wind Power                        (MW)</t>
  </si>
  <si>
    <t>Bio-Power-BM Power/Cogen (MW)</t>
  </si>
  <si>
    <t>Bio-Power-Waste to Energy (MW)</t>
  </si>
  <si>
    <t>Solar Power                    (MWp)</t>
  </si>
  <si>
    <t>Total Capacity                             (MW)</t>
  </si>
  <si>
    <t>Lakshawadeep</t>
  </si>
  <si>
    <t>Total(MW)</t>
  </si>
  <si>
    <t>Sl.</t>
  </si>
  <si>
    <t>Towns</t>
  </si>
  <si>
    <t>Villages</t>
  </si>
  <si>
    <t xml:space="preserve">No. </t>
  </si>
  <si>
    <t xml:space="preserve">Electrified </t>
  </si>
  <si>
    <t>Total                                           (as per 2011 Census)</t>
  </si>
  <si>
    <t>I.</t>
  </si>
  <si>
    <t>II.</t>
  </si>
  <si>
    <t>Chhattisgharh</t>
  </si>
  <si>
    <t>III.</t>
  </si>
  <si>
    <t>IV.</t>
  </si>
  <si>
    <t>A &amp; N Islands</t>
  </si>
  <si>
    <t>V.</t>
  </si>
  <si>
    <t>Total (All India)</t>
  </si>
  <si>
    <t>Biogas Plants</t>
  </si>
  <si>
    <t>SLS</t>
  </si>
  <si>
    <t>HLS</t>
  </si>
  <si>
    <t>SL</t>
  </si>
  <si>
    <t>PP</t>
  </si>
  <si>
    <t>States/UT</t>
  </si>
  <si>
    <t>With no cooking arrangement</t>
  </si>
  <si>
    <t>primary source of energy for cooking</t>
  </si>
  <si>
    <t>estd. No of hhs (00)</t>
  </si>
  <si>
    <t>no.of sample hhs</t>
  </si>
  <si>
    <t>coke, coal and charcoal</t>
  </si>
  <si>
    <t>fire wood and chips</t>
  </si>
  <si>
    <t>L.P.G.</t>
  </si>
  <si>
    <t>gobar gas</t>
  </si>
  <si>
    <t>dung-cake</t>
  </si>
  <si>
    <t>kerosene</t>
  </si>
  <si>
    <t>electricity</t>
  </si>
  <si>
    <t>not recorded</t>
  </si>
  <si>
    <t>all</t>
  </si>
  <si>
    <t>North- Eastern States</t>
  </si>
  <si>
    <t>Union Territories</t>
  </si>
  <si>
    <t>All India</t>
  </si>
  <si>
    <t>Source : NSS Reoprt No. 530: Household Consumer Expenditure in India,2007-08</t>
  </si>
  <si>
    <t>Primary source of energy for cooking</t>
  </si>
  <si>
    <t>Estd. No of house holds  (00)</t>
  </si>
  <si>
    <t>A&amp;N Islands</t>
  </si>
  <si>
    <t>Dadar &amp; N. Haveli</t>
  </si>
  <si>
    <t>Daman  &amp; Diu</t>
  </si>
  <si>
    <t>Source : NSS Report No. 542: Energy Sources of Indian Households for Cooking and Lighting in India,2009-10   (NSS66th Round )</t>
  </si>
  <si>
    <t>No.of sample house holds surveyed</t>
  </si>
  <si>
    <t xml:space="preserve">Coke, Coal </t>
  </si>
  <si>
    <t>Fire wood and chips</t>
  </si>
  <si>
    <t>Gobar gas</t>
  </si>
  <si>
    <t>Dung-cake</t>
  </si>
  <si>
    <t xml:space="preserve">Charcoal </t>
  </si>
  <si>
    <t>Electricity</t>
  </si>
  <si>
    <t xml:space="preserve"> Others</t>
  </si>
  <si>
    <t>all*</t>
  </si>
  <si>
    <t>other</t>
  </si>
  <si>
    <t>A&amp;N Island</t>
  </si>
  <si>
    <t>Source : NSS Report No. 542: Energy Sources of Indian Households for Cooking and Lighting in India,2009-10 (NSS 66th Round p-A-55 to72)</t>
  </si>
  <si>
    <t xml:space="preserve">India/
State/
Union Territory </t>
  </si>
  <si>
    <t xml:space="preserve">Total No. of Households </t>
  </si>
  <si>
    <t>Solar energy</t>
  </si>
  <si>
    <t>Other oil</t>
  </si>
  <si>
    <t>Any other</t>
  </si>
  <si>
    <t>Any other sources</t>
  </si>
  <si>
    <t>No lighting</t>
  </si>
  <si>
    <t xml:space="preserve">Dadra &amp; Nagar Haveli </t>
  </si>
  <si>
    <t>INDIA</t>
  </si>
  <si>
    <t xml:space="preserve">2015-16 </t>
  </si>
  <si>
    <t>Solar</t>
  </si>
  <si>
    <t>S.No.</t>
  </si>
  <si>
    <t>(upto 31.12.2016)</t>
  </si>
  <si>
    <t>Middle Distillates includes Kerosene, Aviation Turbine, Hish Speed Diesel Oil and Light Diesel Oil</t>
  </si>
  <si>
    <t>Heavy Ends includes Fuel Oil, Lubricant, Petroleum Coke and Bitumen</t>
  </si>
  <si>
    <t>(p)</t>
  </si>
  <si>
    <t>2016-17(p)</t>
  </si>
  <si>
    <t>Note:</t>
  </si>
  <si>
    <t>(p) - Provisional</t>
  </si>
  <si>
    <t>Others include waxes, Sulphur, MTO, SBPS, Benzene, LABFS etc.</t>
  </si>
  <si>
    <t>Light Distillates includes Liquified Petroleum Gas , Petrol and Naphtha.</t>
  </si>
  <si>
    <t>(Million Cubic Meters)</t>
  </si>
  <si>
    <t>*:Includes Road Tansport Sectors &amp; CGD Sector</t>
  </si>
  <si>
    <t>Flared</t>
  </si>
  <si>
    <t>(as on 31.12.2016)</t>
  </si>
  <si>
    <t xml:space="preserve"> (as on 31.03.2015)</t>
  </si>
  <si>
    <r>
      <rPr>
        <sz val="10"/>
        <color rgb="FF221F1F"/>
        <rFont val="Calibri"/>
        <family val="2"/>
        <scheme val="minor"/>
      </rPr>
      <t>Production</t>
    </r>
  </si>
  <si>
    <r>
      <rPr>
        <sz val="10"/>
        <color rgb="FF221F1F"/>
        <rFont val="Calibri"/>
        <family val="2"/>
        <scheme val="minor"/>
      </rPr>
      <t>2,39,112.66</t>
    </r>
  </si>
  <si>
    <r>
      <rPr>
        <sz val="10"/>
        <color rgb="FF221F1F"/>
        <rFont val="Calibri"/>
        <family val="2"/>
        <scheme val="minor"/>
      </rPr>
      <t>-</t>
    </r>
  </si>
  <si>
    <r>
      <rPr>
        <sz val="10"/>
        <color rgb="FF221F1F"/>
        <rFont val="Calibri"/>
        <family val="2"/>
        <scheme val="minor"/>
      </rPr>
      <t>3,61,339.15</t>
    </r>
  </si>
  <si>
    <r>
      <rPr>
        <sz val="10"/>
        <color rgb="FF221F1F"/>
        <rFont val="Calibri"/>
        <family val="2"/>
        <scheme val="minor"/>
      </rPr>
      <t>Imports</t>
    </r>
  </si>
  <si>
    <r>
      <rPr>
        <sz val="10"/>
        <color rgb="FF221F1F"/>
        <rFont val="Calibri"/>
        <family val="2"/>
        <scheme val="minor"/>
      </rPr>
      <t>1,29,326.88</t>
    </r>
  </si>
  <si>
    <r>
      <rPr>
        <sz val="10"/>
        <color rgb="FF221F1F"/>
        <rFont val="Calibri"/>
        <family val="2"/>
        <scheme val="minor"/>
      </rPr>
      <t>2,02,850.00</t>
    </r>
  </si>
  <si>
    <r>
      <rPr>
        <sz val="10"/>
        <color rgb="FF221F1F"/>
        <rFont val="Calibri"/>
        <family val="2"/>
        <scheme val="minor"/>
      </rPr>
      <t>3,81,995.74</t>
    </r>
  </si>
  <si>
    <r>
      <rPr>
        <sz val="10"/>
        <color rgb="FF221F1F"/>
        <rFont val="Calibri"/>
        <family val="2"/>
        <scheme val="minor"/>
      </rPr>
      <t>Exports</t>
    </r>
  </si>
  <si>
    <r>
      <rPr>
        <sz val="10"/>
        <color rgb="FF221F1F"/>
        <rFont val="Calibri"/>
        <family val="2"/>
        <scheme val="minor"/>
      </rPr>
      <t>International marine bunkers</t>
    </r>
  </si>
  <si>
    <r>
      <rPr>
        <sz val="10"/>
        <color rgb="FF221F1F"/>
        <rFont val="Calibri"/>
        <family val="2"/>
        <scheme val="minor"/>
      </rPr>
      <t>International aviation bunkers</t>
    </r>
  </si>
  <si>
    <r>
      <rPr>
        <sz val="10"/>
        <color rgb="FF221F1F"/>
        <rFont val="Calibri"/>
        <family val="2"/>
        <scheme val="minor"/>
      </rPr>
      <t>Stock changes</t>
    </r>
  </si>
  <si>
    <r>
      <rPr>
        <b/>
        <sz val="10"/>
        <color rgb="FF221F1F"/>
        <rFont val="Calibri"/>
        <family val="2"/>
        <scheme val="minor"/>
      </rPr>
      <t>Total</t>
    </r>
    <r>
      <rPr>
        <sz val="10"/>
        <color rgb="FF221F1F"/>
        <rFont val="Calibri"/>
        <family val="2"/>
        <scheme val="minor"/>
      </rPr>
      <t xml:space="preserve"> </t>
    </r>
    <r>
      <rPr>
        <b/>
        <sz val="10"/>
        <color rgb="FF221F1F"/>
        <rFont val="Calibri"/>
        <family val="2"/>
        <scheme val="minor"/>
      </rPr>
      <t>primary</t>
    </r>
    <r>
      <rPr>
        <sz val="10"/>
        <color rgb="FF221F1F"/>
        <rFont val="Calibri"/>
        <family val="2"/>
        <scheme val="minor"/>
      </rPr>
      <t xml:space="preserve"> </t>
    </r>
    <r>
      <rPr>
        <b/>
        <sz val="10"/>
        <color rgb="FF221F1F"/>
        <rFont val="Calibri"/>
        <family val="2"/>
        <scheme val="minor"/>
      </rPr>
      <t>energy</t>
    </r>
    <r>
      <rPr>
        <sz val="10"/>
        <color rgb="FF221F1F"/>
        <rFont val="Calibri"/>
        <family val="2"/>
        <scheme val="minor"/>
      </rPr>
      <t xml:space="preserve"> </t>
    </r>
    <r>
      <rPr>
        <b/>
        <sz val="10"/>
        <color rgb="FF221F1F"/>
        <rFont val="Calibri"/>
        <family val="2"/>
        <scheme val="minor"/>
      </rPr>
      <t>supply</t>
    </r>
  </si>
  <si>
    <r>
      <rPr>
        <b/>
        <sz val="10"/>
        <color rgb="FF221F1F"/>
        <rFont val="Calibri"/>
        <family val="2"/>
        <scheme val="minor"/>
      </rPr>
      <t>3,64,091.47</t>
    </r>
  </si>
  <si>
    <r>
      <rPr>
        <b/>
        <sz val="10"/>
        <color rgb="FF221F1F"/>
        <rFont val="Calibri"/>
        <family val="2"/>
        <scheme val="minor"/>
      </rPr>
      <t>2,39,800.00</t>
    </r>
  </si>
  <si>
    <r>
      <rPr>
        <b/>
        <sz val="10"/>
        <color rgb="FF221F1F"/>
        <rFont val="Calibri"/>
        <family val="2"/>
        <scheme val="minor"/>
      </rPr>
      <t>6,75,404.81</t>
    </r>
  </si>
  <si>
    <r>
      <rPr>
        <sz val="10"/>
        <color rgb="FF221F1F"/>
        <rFont val="Calibri"/>
        <family val="2"/>
        <scheme val="minor"/>
      </rPr>
      <t>Statistical differences</t>
    </r>
  </si>
  <si>
    <r>
      <rPr>
        <sz val="10"/>
        <color rgb="FF221F1F"/>
        <rFont val="Calibri"/>
        <family val="2"/>
        <scheme val="minor"/>
      </rPr>
      <t>2,06,152.75</t>
    </r>
  </si>
  <si>
    <r>
      <rPr>
        <sz val="10"/>
        <color rgb="FF221F1F"/>
        <rFont val="Calibri"/>
        <family val="2"/>
        <scheme val="minor"/>
      </rPr>
      <t>2,16,852.08</t>
    </r>
  </si>
  <si>
    <r>
      <rPr>
        <sz val="10"/>
        <color rgb="FF221F1F"/>
        <rFont val="Calibri"/>
        <family val="2"/>
        <scheme val="minor"/>
      </rPr>
      <t>Main activity producer electricity plants</t>
    </r>
  </si>
  <si>
    <r>
      <rPr>
        <sz val="10"/>
        <color rgb="FF221F1F"/>
        <rFont val="Calibri"/>
        <family val="2"/>
        <scheme val="minor"/>
      </rPr>
      <t>-3,50,947.31</t>
    </r>
  </si>
  <si>
    <r>
      <rPr>
        <sz val="10"/>
        <color rgb="FF221F1F"/>
        <rFont val="Calibri"/>
        <family val="2"/>
        <scheme val="minor"/>
      </rPr>
      <t>-3,48,836.43</t>
    </r>
  </si>
  <si>
    <r>
      <rPr>
        <sz val="10"/>
        <color rgb="FF221F1F"/>
        <rFont val="Calibri"/>
        <family val="2"/>
        <scheme val="minor"/>
      </rPr>
      <t>Autoproducer electricity plants</t>
    </r>
  </si>
  <si>
    <r>
      <rPr>
        <sz val="10"/>
        <color rgb="FF221F1F"/>
        <rFont val="Calibri"/>
        <family val="2"/>
        <scheme val="minor"/>
      </rPr>
      <t>Oil refineries</t>
    </r>
  </si>
  <si>
    <r>
      <rPr>
        <sz val="10"/>
        <color rgb="FF221F1F"/>
        <rFont val="Calibri"/>
        <family val="2"/>
        <scheme val="minor"/>
      </rPr>
      <t>-2,32,865.00</t>
    </r>
  </si>
  <si>
    <r>
      <rPr>
        <sz val="10"/>
        <color rgb="FF221F1F"/>
        <rFont val="Calibri"/>
        <family val="2"/>
        <scheme val="minor"/>
      </rPr>
      <t>2,30,456.44</t>
    </r>
  </si>
  <si>
    <r>
      <rPr>
        <sz val="10"/>
        <color rgb="FF221F1F"/>
        <rFont val="Calibri"/>
        <family val="2"/>
        <scheme val="minor"/>
      </rPr>
      <t>Energy industry own use</t>
    </r>
  </si>
  <si>
    <r>
      <rPr>
        <sz val="10"/>
        <color rgb="FF221F1F"/>
        <rFont val="Calibri"/>
        <family val="2"/>
        <scheme val="minor"/>
      </rPr>
      <t>Losses</t>
    </r>
  </si>
  <si>
    <r>
      <rPr>
        <b/>
        <sz val="10"/>
        <color rgb="FF221F1F"/>
        <rFont val="Calibri"/>
        <family val="2"/>
        <scheme val="minor"/>
      </rPr>
      <t>Final</t>
    </r>
    <r>
      <rPr>
        <sz val="10"/>
        <color rgb="FF221F1F"/>
        <rFont val="Calibri"/>
        <family val="2"/>
        <scheme val="minor"/>
      </rPr>
      <t xml:space="preserve"> </t>
    </r>
    <r>
      <rPr>
        <b/>
        <sz val="10"/>
        <color rgb="FF221F1F"/>
        <rFont val="Calibri"/>
        <family val="2"/>
        <scheme val="minor"/>
      </rPr>
      <t>consumption</t>
    </r>
  </si>
  <si>
    <r>
      <rPr>
        <b/>
        <sz val="10"/>
        <color rgb="FF221F1F"/>
        <rFont val="Calibri"/>
        <family val="2"/>
        <scheme val="minor"/>
      </rPr>
      <t>2,19,102.62</t>
    </r>
  </si>
  <si>
    <r>
      <rPr>
        <b/>
        <sz val="10"/>
        <color rgb="FF221F1F"/>
        <rFont val="Calibri"/>
        <family val="2"/>
        <scheme val="minor"/>
      </rPr>
      <t>-</t>
    </r>
  </si>
  <si>
    <r>
      <rPr>
        <b/>
        <sz val="10"/>
        <color rgb="FF221F1F"/>
        <rFont val="Calibri"/>
        <family val="2"/>
        <scheme val="minor"/>
      </rPr>
      <t>1,88,533.85</t>
    </r>
  </si>
  <si>
    <r>
      <rPr>
        <b/>
        <sz val="10"/>
        <color rgb="FF221F1F"/>
        <rFont val="Calibri"/>
        <family val="2"/>
        <scheme val="minor"/>
      </rPr>
      <t>5,19,285.91</t>
    </r>
  </si>
  <si>
    <r>
      <rPr>
        <b/>
        <sz val="10"/>
        <color rgb="FF221F1F"/>
        <rFont val="Calibri"/>
        <family val="2"/>
        <scheme val="minor"/>
      </rPr>
      <t>Industry</t>
    </r>
  </si>
  <si>
    <r>
      <rPr>
        <b/>
        <sz val="10"/>
        <color rgb="FF221F1F"/>
        <rFont val="Calibri"/>
        <family val="2"/>
        <scheme val="minor"/>
      </rPr>
      <t>2,95,528.02</t>
    </r>
  </si>
  <si>
    <r>
      <rPr>
        <sz val="10"/>
        <color rgb="FF221F1F"/>
        <rFont val="Calibri"/>
        <family val="2"/>
        <scheme val="minor"/>
      </rPr>
      <t>Iron and steel</t>
    </r>
  </si>
  <si>
    <r>
      <rPr>
        <sz val="10"/>
        <color rgb="FF221F1F"/>
        <rFont val="Calibri"/>
        <family val="2"/>
        <scheme val="minor"/>
      </rPr>
      <t>Chemical and petrochemical</t>
    </r>
  </si>
  <si>
    <r>
      <rPr>
        <sz val="10"/>
        <color rgb="FF221F1F"/>
        <rFont val="Calibri"/>
        <family val="2"/>
        <scheme val="minor"/>
      </rPr>
      <t>Non-ferrous metals</t>
    </r>
  </si>
  <si>
    <r>
      <rPr>
        <sz val="10"/>
        <color rgb="FF221F1F"/>
        <rFont val="Calibri"/>
        <family val="2"/>
        <scheme val="minor"/>
      </rPr>
      <t>Machinery</t>
    </r>
  </si>
  <si>
    <r>
      <rPr>
        <sz val="10"/>
        <color rgb="FF221F1F"/>
        <rFont val="Calibri"/>
        <family val="2"/>
        <scheme val="minor"/>
      </rPr>
      <t>Mining and quarrying</t>
    </r>
  </si>
  <si>
    <r>
      <rPr>
        <sz val="10"/>
        <color rgb="FF221F1F"/>
        <rFont val="Calibri"/>
        <family val="2"/>
        <scheme val="minor"/>
      </rPr>
      <t>Paper, pulp and print</t>
    </r>
  </si>
  <si>
    <r>
      <rPr>
        <sz val="10"/>
        <color rgb="FF221F1F"/>
        <rFont val="Calibri"/>
        <family val="2"/>
        <scheme val="minor"/>
      </rPr>
      <t>Construction</t>
    </r>
  </si>
  <si>
    <r>
      <rPr>
        <sz val="10"/>
        <color rgb="FF221F1F"/>
        <rFont val="Calibri"/>
        <family val="2"/>
        <scheme val="minor"/>
      </rPr>
      <t>Textile and leather</t>
    </r>
  </si>
  <si>
    <r>
      <rPr>
        <sz val="10"/>
        <color rgb="FF221F1F"/>
        <rFont val="Calibri"/>
        <family val="2"/>
        <scheme val="minor"/>
      </rPr>
      <t>Non-specified (industry)</t>
    </r>
  </si>
  <si>
    <r>
      <rPr>
        <sz val="10"/>
        <color rgb="FF221F1F"/>
        <rFont val="Calibri"/>
        <family val="2"/>
        <scheme val="minor"/>
      </rPr>
      <t>1,66,327.01</t>
    </r>
  </si>
  <si>
    <r>
      <rPr>
        <sz val="10"/>
        <color rgb="FF221F1F"/>
        <rFont val="Calibri"/>
        <family val="2"/>
        <scheme val="minor"/>
      </rPr>
      <t>2,28,066.15</t>
    </r>
  </si>
  <si>
    <r>
      <rPr>
        <b/>
        <sz val="10"/>
        <color rgb="FF221F1F"/>
        <rFont val="Calibri"/>
        <family val="2"/>
        <scheme val="minor"/>
      </rPr>
      <t>Transport</t>
    </r>
  </si>
  <si>
    <r>
      <rPr>
        <sz val="10"/>
        <color rgb="FF221F1F"/>
        <rFont val="Calibri"/>
        <family val="2"/>
        <scheme val="minor"/>
      </rPr>
      <t>Road</t>
    </r>
  </si>
  <si>
    <r>
      <rPr>
        <sz val="10"/>
        <color rgb="FF221F1F"/>
        <rFont val="Calibri"/>
        <family val="2"/>
        <scheme val="minor"/>
      </rPr>
      <t>Domestic aviation</t>
    </r>
  </si>
  <si>
    <r>
      <rPr>
        <sz val="10"/>
        <color rgb="FF221F1F"/>
        <rFont val="Calibri"/>
        <family val="2"/>
        <scheme val="minor"/>
      </rPr>
      <t>Rail</t>
    </r>
  </si>
  <si>
    <r>
      <rPr>
        <sz val="10"/>
        <color rgb="FF221F1F"/>
        <rFont val="Calibri"/>
        <family val="2"/>
        <scheme val="minor"/>
      </rPr>
      <t>Pipeline transport</t>
    </r>
  </si>
  <si>
    <r>
      <rPr>
        <sz val="10"/>
        <color rgb="FF221F1F"/>
        <rFont val="Calibri"/>
        <family val="2"/>
        <scheme val="minor"/>
      </rPr>
      <t>Domestic navigation</t>
    </r>
  </si>
  <si>
    <r>
      <rPr>
        <sz val="10"/>
        <color rgb="FF221F1F"/>
        <rFont val="Calibri"/>
        <family val="2"/>
        <scheme val="minor"/>
      </rPr>
      <t>Non-specified (transport)</t>
    </r>
  </si>
  <si>
    <r>
      <rPr>
        <b/>
        <sz val="10"/>
        <color rgb="FF221F1F"/>
        <rFont val="Calibri"/>
        <family val="2"/>
        <scheme val="minor"/>
      </rPr>
      <t>Other</t>
    </r>
  </si>
  <si>
    <r>
      <rPr>
        <b/>
        <sz val="10"/>
        <color rgb="FF221F1F"/>
        <rFont val="Calibri"/>
        <family val="2"/>
        <scheme val="minor"/>
      </rPr>
      <t>1,12,764.35</t>
    </r>
  </si>
  <si>
    <r>
      <rPr>
        <b/>
        <sz val="10"/>
        <color rgb="FF221F1F"/>
        <rFont val="Calibri"/>
        <family val="2"/>
        <scheme val="minor"/>
      </rPr>
      <t>1,66,215.64</t>
    </r>
  </si>
  <si>
    <r>
      <rPr>
        <sz val="10"/>
        <color rgb="FF221F1F"/>
        <rFont val="Calibri"/>
        <family val="2"/>
        <scheme val="minor"/>
      </rPr>
      <t>Residential</t>
    </r>
  </si>
  <si>
    <r>
      <rPr>
        <sz val="10"/>
        <color rgb="FF221F1F"/>
        <rFont val="Calibri"/>
        <family val="2"/>
        <scheme val="minor"/>
      </rPr>
      <t>Commercial and public services</t>
    </r>
  </si>
  <si>
    <r>
      <rPr>
        <sz val="10"/>
        <color rgb="FF221F1F"/>
        <rFont val="Calibri"/>
        <family val="2"/>
        <scheme val="minor"/>
      </rPr>
      <t>Agriculture/forestry</t>
    </r>
  </si>
  <si>
    <r>
      <rPr>
        <sz val="10"/>
        <color rgb="FF221F1F"/>
        <rFont val="Calibri"/>
        <family val="2"/>
        <scheme val="minor"/>
      </rPr>
      <t>Fishing</t>
    </r>
  </si>
  <si>
    <r>
      <rPr>
        <sz val="10"/>
        <color rgb="FF221F1F"/>
        <rFont val="Calibri"/>
        <family val="2"/>
        <scheme val="minor"/>
      </rPr>
      <t>Non-specified (other)</t>
    </r>
  </si>
  <si>
    <r>
      <rPr>
        <b/>
        <sz val="10"/>
        <color rgb="FF221F1F"/>
        <rFont val="Calibri"/>
        <family val="2"/>
        <scheme val="minor"/>
      </rPr>
      <t>Non-energy</t>
    </r>
    <r>
      <rPr>
        <sz val="10"/>
        <color rgb="FF221F1F"/>
        <rFont val="Calibri"/>
        <family val="2"/>
        <scheme val="minor"/>
      </rPr>
      <t xml:space="preserve"> </t>
    </r>
    <r>
      <rPr>
        <b/>
        <sz val="10"/>
        <color rgb="FF221F1F"/>
        <rFont val="Calibri"/>
        <family val="2"/>
        <scheme val="minor"/>
      </rPr>
      <t>use</t>
    </r>
  </si>
  <si>
    <r>
      <rPr>
        <sz val="10"/>
        <color rgb="FF221F1F"/>
        <rFont val="Calibri"/>
        <family val="2"/>
        <scheme val="minor"/>
      </rPr>
      <t>Non-energy use industry/transformation/en</t>
    </r>
  </si>
  <si>
    <r>
      <rPr>
        <b/>
        <sz val="10"/>
        <color rgb="FF221F1F"/>
        <rFont val="Calibri"/>
        <family val="2"/>
        <scheme val="minor"/>
      </rPr>
      <t>Elect.</t>
    </r>
    <r>
      <rPr>
        <sz val="10"/>
        <color rgb="FF221F1F"/>
        <rFont val="Calibri"/>
        <family val="2"/>
        <scheme val="minor"/>
      </rPr>
      <t xml:space="preserve"> </t>
    </r>
    <r>
      <rPr>
        <b/>
        <sz val="10"/>
        <color rgb="FF221F1F"/>
        <rFont val="Calibri"/>
        <family val="2"/>
        <scheme val="minor"/>
      </rPr>
      <t>output</t>
    </r>
    <r>
      <rPr>
        <sz val="10"/>
        <color rgb="FF221F1F"/>
        <rFont val="Calibri"/>
        <family val="2"/>
        <scheme val="minor"/>
      </rPr>
      <t xml:space="preserve"> </t>
    </r>
    <r>
      <rPr>
        <b/>
        <sz val="10"/>
        <color rgb="FF221F1F"/>
        <rFont val="Calibri"/>
        <family val="2"/>
        <scheme val="minor"/>
      </rPr>
      <t>in</t>
    </r>
    <r>
      <rPr>
        <sz val="10"/>
        <color rgb="FF221F1F"/>
        <rFont val="Calibri"/>
        <family val="2"/>
        <scheme val="minor"/>
      </rPr>
      <t xml:space="preserve"> </t>
    </r>
    <r>
      <rPr>
        <b/>
        <sz val="10"/>
        <color rgb="FF221F1F"/>
        <rFont val="Calibri"/>
        <family val="2"/>
        <scheme val="minor"/>
      </rPr>
      <t>GWh</t>
    </r>
  </si>
  <si>
    <r>
      <rPr>
        <b/>
        <sz val="10"/>
        <color rgb="FF221F1F"/>
        <rFont val="Calibri"/>
        <family val="2"/>
        <scheme val="minor"/>
      </rPr>
      <t>1,21,487.00</t>
    </r>
  </si>
  <si>
    <r>
      <rPr>
        <b/>
        <sz val="10"/>
        <color rgb="FF221F1F"/>
        <rFont val="Calibri"/>
        <family val="2"/>
        <scheme val="minor"/>
      </rPr>
      <t>4,11,786.00</t>
    </r>
  </si>
  <si>
    <r>
      <rPr>
        <b/>
        <sz val="10"/>
        <color rgb="FF221F1F"/>
        <rFont val="Calibri"/>
        <family val="2"/>
        <scheme val="minor"/>
      </rPr>
      <t>5,70,687.00</t>
    </r>
  </si>
  <si>
    <r>
      <rPr>
        <sz val="10"/>
        <color rgb="FF221F1F"/>
        <rFont val="Calibri"/>
        <family val="2"/>
        <scheme val="minor"/>
      </rPr>
      <t>Elec output-main activity producer ele plants</t>
    </r>
  </si>
  <si>
    <r>
      <rPr>
        <sz val="10"/>
        <color rgb="FF221F1F"/>
        <rFont val="Calibri"/>
        <family val="2"/>
        <scheme val="minor"/>
      </rPr>
      <t>1,21,377.00</t>
    </r>
  </si>
  <si>
    <r>
      <rPr>
        <sz val="10"/>
        <color rgb="FF221F1F"/>
        <rFont val="Calibri"/>
        <family val="2"/>
        <scheme val="minor"/>
      </rPr>
      <t>4,11,786.00</t>
    </r>
  </si>
  <si>
    <r>
      <rPr>
        <sz val="10"/>
        <color rgb="FF221F1F"/>
        <rFont val="Calibri"/>
        <family val="2"/>
        <scheme val="minor"/>
      </rPr>
      <t>5,70,577.00</t>
    </r>
  </si>
  <si>
    <r>
      <rPr>
        <sz val="10"/>
        <color rgb="FF221F1F"/>
        <rFont val="Calibri"/>
        <family val="2"/>
        <scheme val="minor"/>
      </rPr>
      <t>Elec output-autoproducer electricity plants</t>
    </r>
  </si>
  <si>
    <r>
      <rPr>
        <b/>
        <sz val="12"/>
        <color rgb="FF221F1F"/>
        <rFont val="Calibri"/>
        <family val="2"/>
        <scheme val="minor"/>
      </rPr>
      <t>Coal</t>
    </r>
  </si>
  <si>
    <r>
      <rPr>
        <b/>
        <sz val="12"/>
        <color rgb="FF221F1F"/>
        <rFont val="Calibri"/>
        <family val="2"/>
        <scheme val="minor"/>
      </rPr>
      <t>Crude</t>
    </r>
    <r>
      <rPr>
        <sz val="12"/>
        <color rgb="FF221F1F"/>
        <rFont val="Calibri"/>
        <family val="2"/>
        <scheme val="minor"/>
      </rPr>
      <t xml:space="preserve"> </t>
    </r>
    <r>
      <rPr>
        <b/>
        <sz val="12"/>
        <color rgb="FF221F1F"/>
        <rFont val="Calibri"/>
        <family val="2"/>
        <scheme val="minor"/>
      </rPr>
      <t>Oil</t>
    </r>
  </si>
  <si>
    <r>
      <rPr>
        <b/>
        <sz val="12"/>
        <color rgb="FF221F1F"/>
        <rFont val="Calibri"/>
        <family val="2"/>
        <scheme val="minor"/>
      </rPr>
      <t>Oil</t>
    </r>
    <r>
      <rPr>
        <sz val="12"/>
        <color rgb="FF221F1F"/>
        <rFont val="Calibri"/>
        <family val="2"/>
        <scheme val="minor"/>
      </rPr>
      <t xml:space="preserve"> </t>
    </r>
    <r>
      <rPr>
        <b/>
        <sz val="12"/>
        <color rgb="FF221F1F"/>
        <rFont val="Calibri"/>
        <family val="2"/>
        <scheme val="minor"/>
      </rPr>
      <t>Products</t>
    </r>
  </si>
  <si>
    <r>
      <rPr>
        <b/>
        <sz val="12"/>
        <color rgb="FF221F1F"/>
        <rFont val="Calibri"/>
        <family val="2"/>
        <scheme val="minor"/>
      </rPr>
      <t>Natural</t>
    </r>
    <r>
      <rPr>
        <sz val="12"/>
        <color rgb="FF221F1F"/>
        <rFont val="Calibri"/>
        <family val="2"/>
        <scheme val="minor"/>
      </rPr>
      <t xml:space="preserve"> </t>
    </r>
    <r>
      <rPr>
        <b/>
        <sz val="12"/>
        <color rgb="FF221F1F"/>
        <rFont val="Calibri"/>
        <family val="2"/>
        <scheme val="minor"/>
      </rPr>
      <t>Gas</t>
    </r>
  </si>
  <si>
    <r>
      <rPr>
        <b/>
        <sz val="12"/>
        <color rgb="FF221F1F"/>
        <rFont val="Calibri"/>
        <family val="2"/>
        <scheme val="minor"/>
      </rPr>
      <t>Nuclear</t>
    </r>
  </si>
  <si>
    <r>
      <rPr>
        <b/>
        <sz val="12"/>
        <color rgb="FF221F1F"/>
        <rFont val="Calibri"/>
        <family val="2"/>
        <scheme val="minor"/>
      </rPr>
      <t>Hydro</t>
    </r>
  </si>
  <si>
    <r>
      <rPr>
        <b/>
        <sz val="12"/>
        <color rgb="FF221F1F"/>
        <rFont val="Calibri"/>
        <family val="2"/>
        <scheme val="minor"/>
      </rPr>
      <t>Solar,</t>
    </r>
    <r>
      <rPr>
        <sz val="12"/>
        <color rgb="FF221F1F"/>
        <rFont val="Calibri"/>
        <family val="2"/>
        <scheme val="minor"/>
      </rPr>
      <t xml:space="preserve"> </t>
    </r>
    <r>
      <rPr>
        <b/>
        <sz val="12"/>
        <color rgb="FF221F1F"/>
        <rFont val="Calibri"/>
        <family val="2"/>
        <scheme val="minor"/>
      </rPr>
      <t>Wind,
Others</t>
    </r>
  </si>
  <si>
    <r>
      <rPr>
        <b/>
        <sz val="12"/>
        <color rgb="FF221F1F"/>
        <rFont val="Calibri"/>
        <family val="2"/>
        <scheme val="minor"/>
      </rPr>
      <t>Electricity</t>
    </r>
  </si>
  <si>
    <r>
      <rPr>
        <b/>
        <sz val="12"/>
        <color rgb="FF221F1F"/>
        <rFont val="Calibri"/>
        <family val="2"/>
        <scheme val="minor"/>
      </rPr>
      <t>Total</t>
    </r>
  </si>
  <si>
    <t xml:space="preserve">(All figures in Ktoe)  </t>
  </si>
  <si>
    <t>State</t>
  </si>
  <si>
    <t xml:space="preserve">Water Pumping/Wind Mills# </t>
  </si>
  <si>
    <t xml:space="preserve">SPV Pumps                     </t>
  </si>
  <si>
    <t>Solar Photovoltaic (SPV)Systems</t>
  </si>
  <si>
    <t>Aerogen. Hybrid System</t>
  </si>
  <si>
    <t>Solar Cooker#</t>
  </si>
  <si>
    <t>Biomass Gasifiers (Rural+Industrial)</t>
  </si>
  <si>
    <t>Biomass (non bagasse)</t>
  </si>
  <si>
    <t>Village Electrification</t>
  </si>
  <si>
    <t>Percentage of village electified</t>
  </si>
  <si>
    <t xml:space="preserve"> (Nos.)</t>
  </si>
  <si>
    <t>(KWP)</t>
  </si>
  <si>
    <t xml:space="preserve">Goa </t>
  </si>
  <si>
    <t xml:space="preserve">Gujarat </t>
  </si>
  <si>
    <t xml:space="preserve">Jharkhand </t>
  </si>
  <si>
    <t xml:space="preserve"> - </t>
  </si>
  <si>
    <t xml:space="preserve">Punjab </t>
  </si>
  <si>
    <t xml:space="preserve">Telangana </t>
  </si>
  <si>
    <t xml:space="preserve">Dadar &amp; Nagar Haveli </t>
  </si>
  <si>
    <t xml:space="preserve">Delhi </t>
  </si>
  <si>
    <t xml:space="preserve">Others* </t>
  </si>
  <si>
    <t>Source : Ministry of New and Renewable Energy</t>
  </si>
  <si>
    <t>*Others includes installations through NGOs/IREDA in different states.</t>
  </si>
  <si>
    <t># Data reported for the year 2012.</t>
  </si>
  <si>
    <t>(as on 31.03.2016)</t>
  </si>
  <si>
    <r>
      <t>NCT of Delhi</t>
    </r>
    <r>
      <rPr>
        <vertAlign val="superscript"/>
        <sz val="11"/>
        <rFont val="Calibri"/>
        <family val="2"/>
        <scheme val="minor"/>
      </rPr>
      <t xml:space="preserve"> </t>
    </r>
  </si>
  <si>
    <r>
      <t>Source : NSS Report No. 567: Energy Sources of Indian Households for Cooking and Lighting in India, 2011-12   (NSS 68</t>
    </r>
    <r>
      <rPr>
        <vertAlign val="superscript"/>
        <sz val="9"/>
        <rFont val="Calibri"/>
        <family val="2"/>
        <scheme val="minor"/>
      </rPr>
      <t>th</t>
    </r>
    <r>
      <rPr>
        <sz val="9"/>
        <rFont val="Calibri"/>
        <family val="2"/>
        <scheme val="minor"/>
      </rPr>
      <t xml:space="preserve">  Round ) (P-A-37 to A-57)</t>
    </r>
  </si>
  <si>
    <r>
      <t>Source : NSS Report No. 567: Energy Sources of Indian Households for Cooking and Lighting in India, 2011-12   (NSS 68</t>
    </r>
    <r>
      <rPr>
        <vertAlign val="superscript"/>
        <sz val="10"/>
        <rFont val="Calibri"/>
        <family val="2"/>
        <scheme val="minor"/>
      </rPr>
      <t>th</t>
    </r>
    <r>
      <rPr>
        <sz val="10"/>
        <rFont val="Calibri"/>
        <family val="2"/>
        <scheme val="minor"/>
      </rPr>
      <t xml:space="preserve">  Round ) (P-A-37 to A-57)</t>
    </r>
  </si>
  <si>
    <t>(For Year 2007-08)</t>
  </si>
  <si>
    <t>(For Year 2009-10)</t>
  </si>
  <si>
    <t>(For Year 2011-12)</t>
  </si>
  <si>
    <t xml:space="preserve">A &amp; N Islands  </t>
  </si>
  <si>
    <r>
      <t>Chandigarh</t>
    </r>
    <r>
      <rPr>
        <vertAlign val="superscript"/>
        <sz val="11"/>
        <rFont val="Calibri"/>
        <family val="2"/>
        <scheme val="minor"/>
      </rPr>
      <t xml:space="preserve"> </t>
    </r>
  </si>
  <si>
    <t xml:space="preserve">4.13.6 One of the major constraints on the profitability of the coal sector is the low productivity levels in underground mines.   The productivity in Coal mines during 2007 to 2012 can be viewed in Statement 4.13.3 </t>
  </si>
  <si>
    <t>Statement 10  :  State wise Details of Small Hydro Power Projects (upto 25 MW) Setup &amp; Under Implementation (as on 31.03.2014)</t>
  </si>
  <si>
    <t>$ : Miscellaneous Sector =Manufacture + Internal consumption for pipeline system +others</t>
  </si>
  <si>
    <t>Miscellaneous Sector $</t>
  </si>
  <si>
    <t xml:space="preserve">    ( P )   : Provisional     </t>
  </si>
  <si>
    <t>* : Reinjected=Internal use +Losses</t>
  </si>
  <si>
    <t>Re-injected *</t>
  </si>
  <si>
    <t>Source: Annual Report 2016-17, Ministry of New and Renewable Energy</t>
  </si>
  <si>
    <t>MW: Mega-Watt</t>
  </si>
  <si>
    <t>MWp: Mega-Watt Peak</t>
  </si>
  <si>
    <t>Source: Ministry of New and Renewable Energy</t>
  </si>
  <si>
    <t xml:space="preserve">Statement 2.23 :State-wise Installed Capacity of Grid Interactive Renewable Power </t>
  </si>
  <si>
    <t>Statement 2.25 : Number of towns and villages electrified in India</t>
  </si>
  <si>
    <t xml:space="preserve">Statement   2.26 : Decentralised/off-grid renewable energy systems devices </t>
  </si>
  <si>
    <t>Statement 2.24 :Energy Balance of India for 2015-16 (P)</t>
  </si>
  <si>
    <t>SLS = Street Lighting System;        HLS = Home Lighting System;       SL = Solar Lantern;       PP = Power Plants;      SPV = Solar Photovoltaic;     KWP = Kilowatt peak</t>
  </si>
  <si>
    <t>Source  :  Census 2001, 2011, Office of the Registrar General</t>
  </si>
  <si>
    <t>Primary source of energy for lighting (%)</t>
  </si>
  <si>
    <t>No cooking arrangement</t>
  </si>
  <si>
    <t>* : all including n.r. cases</t>
  </si>
  <si>
    <t>No.</t>
  </si>
  <si>
    <t>Percentage Electrified %</t>
  </si>
  <si>
    <t>Statement 2.27 : Per 1000 distribution of households by primary source of energy for cooking (Rural)</t>
  </si>
  <si>
    <t>Statement 2.28 : Per 1000 distribution of households by primary source of energy for cooking (Urban)</t>
  </si>
  <si>
    <t>For year 2007-08</t>
  </si>
  <si>
    <t>With no lightng arrangement</t>
  </si>
  <si>
    <t>primary source of energy for lighting</t>
  </si>
  <si>
    <t>estd. No . Of hhs (00)</t>
  </si>
  <si>
    <t>no. of sample hhs</t>
  </si>
  <si>
    <t xml:space="preserve">electricity </t>
  </si>
  <si>
    <t>Statement  2.16 : Domestic production of petroleum products</t>
  </si>
  <si>
    <t>Statement 2.17 : Industry-wise off-take of natural gas</t>
  </si>
  <si>
    <t>Statement 2.18:  Availability of crude oil and petroleum products</t>
  </si>
  <si>
    <t>Statement 2.19:  Gross and net production  of natural gas</t>
  </si>
  <si>
    <t xml:space="preserve">Statement 2.20 :State-wise solar photovoltaic systems installed </t>
  </si>
  <si>
    <t xml:space="preserve">Statement 2.29(a) : Distribution of households by source of lighting </t>
  </si>
  <si>
    <t>(Rural)</t>
  </si>
  <si>
    <t xml:space="preserve">Statement 2.29(b): Distribution of households by source of lighting </t>
  </si>
  <si>
    <t>(Urban)</t>
  </si>
  <si>
    <t xml:space="preserve">TABLE 2.29(c):  Distribution of households by source of lighting </t>
  </si>
  <si>
    <t>(RURAL)</t>
  </si>
  <si>
    <t xml:space="preserve">TABLE 2.29(d) :Distribution of households by source of lighting </t>
  </si>
  <si>
    <t>(Urban )</t>
  </si>
  <si>
    <t>Andhra Pradesh &amp; Telangana</t>
  </si>
  <si>
    <t>Source : NSS Report No. 530: Household Consumer Expenditure in India,2007-08</t>
  </si>
  <si>
    <t xml:space="preserve">Source : Energy Statistics 2017, Ministry of Statistics &amp; Programme Implementation &amp; Central Electricity Authority </t>
  </si>
  <si>
    <t xml:space="preserve">(As on 31.03.2017) </t>
  </si>
  <si>
    <t>Nos. in lakh)</t>
  </si>
  <si>
    <t>Electrified    as on 31.03.2017</t>
  </si>
  <si>
    <t>Source    : General Review 2017, Central Electricity Authority</t>
  </si>
  <si>
    <t>Source : Energy Statistics 2017, Ministry of Statistics and Programme Implementation</t>
  </si>
  <si>
    <t>Ktoe: Kilo Tonne of oil equivalent</t>
  </si>
  <si>
    <t>0.0 : Not Available or indeterminate value</t>
  </si>
  <si>
    <t>Source: Annual Report 2015-16, Ministry of New and Renewable Energy</t>
  </si>
  <si>
    <t>Note: Sectors where nature gas is being used as feedstock are classified as consumption of gas under non energy purpose whereas those sectors where natural gas is used as fuel are classified as consumption of gas under energy purpose.</t>
  </si>
  <si>
    <t xml:space="preserve">Source :  Ministry of Petroleum and Natural Gas.     </t>
  </si>
  <si>
    <t>Source : Indian Petroleum &amp; Natural Gas Statistics 2016-17, Ministry of Petroleum and Natural Gas</t>
  </si>
  <si>
    <t>Source : Ministry of Petroleum and Natural Gas.</t>
  </si>
  <si>
    <t xml:space="preserve">Source: Annual Report 2016-17, Ministry of New and Renewable Energy. </t>
  </si>
  <si>
    <t>Statement 2.21  :  State-wise details of small hydro power projects Setup &amp; Under Implementation</t>
  </si>
  <si>
    <t xml:space="preserve">Statement 2.21  :  State-wise details of small hydro power projects  Setup &amp; Under Implementation </t>
  </si>
  <si>
    <t>Statement 2.22:  Sourcewise and State-wise estimated potential of Renewable Power in India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</si>
</sst>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Calibri"/>
      <family val="2"/>
      <scheme val="minor"/>
    </font>
    <font>
      <sz val="11"/>
      <name val="Calibri"/>
      <family val="2"/>
      <scheme val="minor"/>
    </font>
    <font>
      <b/>
      <sz val="11"/>
      <name val="Calibri"/>
      <family val="2"/>
      <scheme val="minor"/>
    </font>
    <font>
      <b/>
      <sz val="11"/>
      <color theme="1"/>
      <name val="Calibri"/>
      <family val="2"/>
      <scheme val="minor"/>
    </font>
    <font>
      <b/>
      <sz val="12"/>
      <color indexed="16"/>
      <name val="Calibri"/>
      <family val="2"/>
      <scheme val="minor"/>
    </font>
    <font>
      <b/>
      <sz val="12"/>
      <name val="Calibri"/>
      <family val="2"/>
      <scheme val="minor"/>
    </font>
    <font>
      <sz val="12"/>
      <color theme="1"/>
      <name val="Calibri"/>
      <family val="2"/>
      <scheme val="minor"/>
    </font>
    <font>
      <sz val="12"/>
      <name val="Calibri"/>
      <family val="2"/>
      <scheme val="minor"/>
    </font>
    <font>
      <sz val="12"/>
      <color indexed="8"/>
      <name val="Calibri"/>
      <family val="2"/>
      <scheme val="minor"/>
    </font>
    <font>
      <b/>
      <sz val="12"/>
      <color indexed="8"/>
      <name val="Calibri"/>
      <family val="2"/>
      <scheme val="minor"/>
    </font>
    <font>
      <sz val="10"/>
      <color theme="1"/>
      <name val="Calibri"/>
      <family val="2"/>
      <scheme val="minor"/>
    </font>
    <font>
      <i/>
      <sz val="9"/>
      <color theme="1"/>
      <name val="Calibri"/>
      <family val="2"/>
      <scheme val="minor"/>
    </font>
    <font>
      <sz val="10"/>
      <color rgb="FF000000"/>
      <name val="Times New Roman"/>
      <family val="1"/>
    </font>
    <font>
      <b/>
      <sz val="10"/>
      <color theme="1"/>
      <name val="Calibri"/>
      <family val="2"/>
      <scheme val="minor"/>
    </font>
    <font>
      <b/>
      <sz val="10"/>
      <name val="Calibri"/>
      <family val="2"/>
      <scheme val="minor"/>
    </font>
    <font>
      <b/>
      <sz val="13"/>
      <color theme="1"/>
      <name val="Calibri"/>
      <family val="2"/>
      <scheme val="minor"/>
    </font>
    <font>
      <b/>
      <sz val="13"/>
      <name val="Calibri"/>
      <family val="2"/>
      <scheme val="minor"/>
    </font>
    <font>
      <b/>
      <sz val="12"/>
      <color theme="1"/>
      <name val="Calibri"/>
      <family val="2"/>
      <scheme val="minor"/>
    </font>
    <font>
      <sz val="10"/>
      <color rgb="FF666666"/>
      <name val="Calibri"/>
      <family val="2"/>
      <scheme val="minor"/>
    </font>
    <font>
      <sz val="13"/>
      <name val="Calibri"/>
      <family val="2"/>
      <scheme val="minor"/>
    </font>
    <font>
      <sz val="11"/>
      <color indexed="8"/>
      <name val="Calibri"/>
      <family val="2"/>
      <scheme val="minor"/>
    </font>
    <font>
      <sz val="10"/>
      <color rgb="FF221F1F"/>
      <name val="Calibri"/>
      <family val="2"/>
      <scheme val="minor"/>
    </font>
    <font>
      <b/>
      <sz val="10"/>
      <color rgb="FF221F1F"/>
      <name val="Calibri"/>
      <family val="2"/>
      <scheme val="minor"/>
    </font>
    <font>
      <sz val="10"/>
      <color rgb="FF000000"/>
      <name val="Calibri"/>
      <family val="2"/>
      <scheme val="minor"/>
    </font>
    <font>
      <b/>
      <sz val="13"/>
      <color rgb="FF221F1F"/>
      <name val="Calibri"/>
      <family val="2"/>
      <scheme val="minor"/>
    </font>
    <font>
      <b/>
      <sz val="12"/>
      <color rgb="FF221F1F"/>
      <name val="Calibri"/>
      <family val="2"/>
      <scheme val="minor"/>
    </font>
    <font>
      <sz val="11"/>
      <color rgb="FF221F1F"/>
      <name val="Calibri"/>
      <family val="2"/>
      <scheme val="minor"/>
    </font>
    <font>
      <sz val="12"/>
      <color rgb="FF000000"/>
      <name val="Calibri"/>
      <family val="2"/>
      <scheme val="minor"/>
    </font>
    <font>
      <sz val="12"/>
      <color rgb="FF221F1F"/>
      <name val="Calibri"/>
      <family val="2"/>
      <scheme val="minor"/>
    </font>
    <font>
      <vertAlign val="superscript"/>
      <sz val="11"/>
      <name val="Calibri"/>
      <family val="2"/>
      <scheme val="minor"/>
    </font>
    <font>
      <sz val="9"/>
      <name val="Calibri"/>
      <family val="2"/>
      <scheme val="minor"/>
    </font>
    <font>
      <vertAlign val="superscript"/>
      <sz val="9"/>
      <name val="Calibri"/>
      <family val="2"/>
      <scheme val="minor"/>
    </font>
    <font>
      <vertAlign val="superscript"/>
      <sz val="10"/>
      <name val="Calibri"/>
      <family val="2"/>
      <scheme val="minor"/>
    </font>
    <font>
      <u/>
      <sz val="10"/>
      <name val="Calibri"/>
      <family val="2"/>
      <scheme val="minor"/>
    </font>
    <font>
      <i/>
      <sz val="11"/>
      <name val="Calibri"/>
      <family val="2"/>
      <scheme val="minor"/>
    </font>
    <font>
      <b/>
      <sz val="12"/>
      <color indexed="61"/>
      <name val="Calibri"/>
      <family val="2"/>
      <scheme val="minor"/>
    </font>
    <font>
      <b/>
      <sz val="11"/>
      <name val="Arial"/>
      <family val="2"/>
    </font>
    <font>
      <sz val="11"/>
      <name val="Arial"/>
      <family val="2"/>
    </font>
    <font>
      <b/>
      <sz val="1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rgb="FF221F1F"/>
      </left>
      <right/>
      <top/>
      <bottom/>
      <diagonal/>
    </border>
    <border>
      <left style="thin">
        <color rgb="FF221F1F"/>
      </left>
      <right/>
      <top/>
      <bottom style="thin">
        <color rgb="FF221F1F"/>
      </bottom>
      <diagonal/>
    </border>
    <border>
      <left style="thin">
        <color rgb="FF221F1F"/>
      </left>
      <right/>
      <top style="thin">
        <color rgb="FF221F1F"/>
      </top>
      <bottom style="thin">
        <color rgb="FF221F1F"/>
      </bottom>
      <diagonal/>
    </border>
    <border>
      <left style="thin">
        <color rgb="FF221F1F"/>
      </left>
      <right/>
      <top style="thin">
        <color rgb="FF221F1F"/>
      </top>
      <bottom/>
      <diagonal/>
    </border>
    <border>
      <left style="medium">
        <color auto="1"/>
      </left>
      <right style="thin">
        <color auto="1"/>
      </right>
      <top/>
      <bottom/>
      <diagonal/>
    </border>
  </borders>
  <cellStyleXfs count="8">
    <xf numFmtId="0" fontId="0" fillId="0" borderId="0"/>
    <xf numFmtId="0" fontId="8" fillId="0" borderId="0" applyNumberFormat="0" applyFill="0" applyBorder="0" applyAlignment="0" applyProtection="0">
      <alignment vertical="top"/>
      <protection locked="0"/>
    </xf>
    <xf numFmtId="0" fontId="7" fillId="0" borderId="0"/>
    <xf numFmtId="0" fontId="7" fillId="0" borderId="0"/>
    <xf numFmtId="0" fontId="21" fillId="0" borderId="0"/>
    <xf numFmtId="0" fontId="6" fillId="0" borderId="0"/>
    <xf numFmtId="0" fontId="4" fillId="0" borderId="0"/>
    <xf numFmtId="0" fontId="3" fillId="0" borderId="0"/>
  </cellStyleXfs>
  <cellXfs count="633">
    <xf numFmtId="0" fontId="0" fillId="0" borderId="0" xfId="0"/>
    <xf numFmtId="0" fontId="9" fillId="0" borderId="0" xfId="2" applyFont="1" applyFill="1" applyAlignment="1">
      <alignment horizontal="center"/>
    </xf>
    <xf numFmtId="0" fontId="10" fillId="0" borderId="0" xfId="0" applyFont="1"/>
    <xf numFmtId="0" fontId="12" fillId="0" borderId="7" xfId="0" applyFont="1" applyBorder="1" applyAlignment="1">
      <alignment vertical="center"/>
    </xf>
    <xf numFmtId="0" fontId="12" fillId="0" borderId="7" xfId="0" applyFont="1" applyBorder="1" applyAlignment="1">
      <alignment horizontal="right" vertical="center"/>
    </xf>
    <xf numFmtId="2" fontId="12" fillId="0" borderId="7" xfId="0" applyNumberFormat="1" applyFont="1" applyBorder="1" applyAlignment="1">
      <alignment horizontal="right" vertical="center"/>
    </xf>
    <xf numFmtId="0" fontId="13" fillId="0" borderId="0" xfId="0" applyFont="1" applyAlignment="1">
      <alignment horizontal="center" vertical="center"/>
    </xf>
    <xf numFmtId="0" fontId="14" fillId="0" borderId="7" xfId="0" applyFont="1" applyBorder="1" applyAlignment="1">
      <alignment horizontal="center" vertical="top" wrapText="1"/>
    </xf>
    <xf numFmtId="0" fontId="16" fillId="0" borderId="7" xfId="0" applyFont="1" applyBorder="1" applyAlignment="1">
      <alignment horizontal="center"/>
    </xf>
    <xf numFmtId="0" fontId="16" fillId="0" borderId="7" xfId="0" applyFont="1" applyBorder="1"/>
    <xf numFmtId="0" fontId="15" fillId="0" borderId="7" xfId="0" applyFont="1" applyBorder="1"/>
    <xf numFmtId="2" fontId="15" fillId="0" borderId="7" xfId="0" applyNumberFormat="1" applyFont="1" applyBorder="1"/>
    <xf numFmtId="0" fontId="15" fillId="0" borderId="7" xfId="0" applyFont="1" applyBorder="1" applyAlignment="1">
      <alignment horizontal="center"/>
    </xf>
    <xf numFmtId="0" fontId="15" fillId="0" borderId="7" xfId="0" applyFont="1" applyFill="1" applyBorder="1"/>
    <xf numFmtId="2" fontId="15" fillId="0" borderId="7" xfId="0" applyNumberFormat="1" applyFont="1" applyFill="1" applyBorder="1"/>
    <xf numFmtId="2" fontId="15" fillId="0" borderId="7" xfId="0" applyNumberFormat="1" applyFont="1" applyBorder="1" applyAlignment="1">
      <alignment horizontal="right"/>
    </xf>
    <xf numFmtId="0" fontId="14" fillId="0" borderId="3" xfId="0" applyFont="1" applyBorder="1"/>
    <xf numFmtId="0" fontId="15" fillId="0" borderId="0" xfId="0" applyFont="1" applyBorder="1"/>
    <xf numFmtId="0" fontId="16" fillId="0" borderId="7" xfId="0" applyFont="1" applyBorder="1" applyAlignment="1">
      <alignment horizontal="right"/>
    </xf>
    <xf numFmtId="0" fontId="14" fillId="0" borderId="7" xfId="0" applyFont="1" applyBorder="1"/>
    <xf numFmtId="0" fontId="14" fillId="0" borderId="7" xfId="0" applyFont="1" applyBorder="1" applyAlignment="1">
      <alignment horizontal="right"/>
    </xf>
    <xf numFmtId="2" fontId="16" fillId="0" borderId="7" xfId="0" applyNumberFormat="1" applyFont="1" applyBorder="1"/>
    <xf numFmtId="2" fontId="16" fillId="0" borderId="7" xfId="0" applyNumberFormat="1" applyFont="1" applyBorder="1" applyAlignment="1">
      <alignment horizontal="right"/>
    </xf>
    <xf numFmtId="0" fontId="17" fillId="0" borderId="3" xfId="0" applyFont="1" applyBorder="1" applyAlignment="1">
      <alignment horizontal="center" vertical="top" wrapText="1"/>
    </xf>
    <xf numFmtId="0" fontId="18" fillId="0" borderId="11" xfId="0" applyFont="1" applyBorder="1" applyAlignment="1">
      <alignment vertical="top" wrapText="1"/>
    </xf>
    <xf numFmtId="0" fontId="18" fillId="0" borderId="7" xfId="0" applyFont="1" applyBorder="1" applyAlignment="1">
      <alignment vertical="top" wrapText="1"/>
    </xf>
    <xf numFmtId="1" fontId="18" fillId="0" borderId="7" xfId="0" applyNumberFormat="1" applyFont="1" applyBorder="1" applyAlignment="1">
      <alignment vertical="top" wrapText="1"/>
    </xf>
    <xf numFmtId="0" fontId="15" fillId="0" borderId="0" xfId="0" applyFont="1"/>
    <xf numFmtId="0" fontId="20" fillId="0" borderId="0" xfId="0" applyFont="1"/>
    <xf numFmtId="0" fontId="19" fillId="0" borderId="0" xfId="0" applyFont="1"/>
    <xf numFmtId="0" fontId="14" fillId="0" borderId="7" xfId="0" applyFont="1" applyFill="1" applyBorder="1"/>
    <xf numFmtId="0" fontId="14" fillId="0" borderId="7" xfId="0" applyFont="1" applyFill="1" applyBorder="1" applyAlignment="1">
      <alignment horizontal="right"/>
    </xf>
    <xf numFmtId="0" fontId="14" fillId="0" borderId="7" xfId="0" applyFont="1" applyBorder="1" applyAlignment="1">
      <alignment horizontal="center" vertical="top"/>
    </xf>
    <xf numFmtId="0" fontId="14"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0" xfId="2" applyFont="1" applyFill="1"/>
    <xf numFmtId="0" fontId="14" fillId="0" borderId="7" xfId="2" applyFont="1" applyFill="1" applyBorder="1" applyAlignment="1">
      <alignment horizontal="center" vertical="top" wrapText="1"/>
    </xf>
    <xf numFmtId="0" fontId="10" fillId="0" borderId="0" xfId="2" applyFont="1" applyFill="1"/>
    <xf numFmtId="0" fontId="11" fillId="0" borderId="7" xfId="2" applyFont="1" applyFill="1" applyBorder="1" applyAlignment="1">
      <alignment horizontal="center" vertical="top" wrapText="1"/>
    </xf>
    <xf numFmtId="0" fontId="11" fillId="0" borderId="7" xfId="2" applyFont="1" applyFill="1" applyBorder="1" applyAlignment="1">
      <alignment horizontal="center" vertical="top"/>
    </xf>
    <xf numFmtId="0" fontId="6" fillId="0" borderId="0" xfId="0" applyFont="1"/>
    <xf numFmtId="0" fontId="23" fillId="0" borderId="7" xfId="0" applyFont="1" applyBorder="1" applyAlignment="1">
      <alignment horizontal="center" vertical="top" wrapText="1"/>
    </xf>
    <xf numFmtId="0" fontId="6" fillId="0" borderId="0" xfId="0" applyFont="1" applyBorder="1"/>
    <xf numFmtId="0" fontId="6" fillId="0" borderId="3" xfId="0" applyFont="1" applyBorder="1"/>
    <xf numFmtId="0" fontId="6" fillId="0" borderId="0" xfId="0" applyFont="1" applyAlignment="1">
      <alignment vertical="top"/>
    </xf>
    <xf numFmtId="0" fontId="6" fillId="0" borderId="0" xfId="0" applyFont="1" applyAlignment="1">
      <alignment horizontal="center"/>
    </xf>
    <xf numFmtId="0" fontId="6" fillId="0" borderId="7" xfId="0" applyFont="1" applyBorder="1"/>
    <xf numFmtId="0" fontId="23" fillId="0" borderId="0" xfId="0" applyFont="1" applyBorder="1" applyAlignment="1">
      <alignment horizontal="right"/>
    </xf>
    <xf numFmtId="0" fontId="23" fillId="0" borderId="7" xfId="0" applyFont="1" applyBorder="1" applyAlignment="1">
      <alignment vertical="top" wrapText="1"/>
    </xf>
    <xf numFmtId="0" fontId="23" fillId="0" borderId="7" xfId="0" applyFont="1" applyBorder="1" applyAlignment="1">
      <alignment horizontal="center" vertical="center"/>
    </xf>
    <xf numFmtId="0" fontId="23" fillId="0" borderId="7" xfId="0" applyFont="1" applyBorder="1" applyAlignment="1">
      <alignment horizontal="center" vertical="center" wrapText="1"/>
    </xf>
    <xf numFmtId="0" fontId="9" fillId="0" borderId="7" xfId="0" applyFont="1" applyBorder="1" applyAlignment="1">
      <alignment horizontal="left" vertical="top" wrapText="1"/>
    </xf>
    <xf numFmtId="0" fontId="9" fillId="0" borderId="7" xfId="0" applyFont="1" applyBorder="1" applyAlignment="1">
      <alignment horizontal="right" vertical="top" wrapText="1"/>
    </xf>
    <xf numFmtId="0" fontId="9" fillId="0" borderId="11" xfId="0" applyFont="1" applyBorder="1" applyAlignment="1">
      <alignment horizontal="right" vertical="top" wrapText="1"/>
    </xf>
    <xf numFmtId="0" fontId="9" fillId="0" borderId="7" xfId="0" applyFont="1" applyBorder="1"/>
    <xf numFmtId="0" fontId="9" fillId="0" borderId="11" xfId="0" applyFont="1" applyBorder="1"/>
    <xf numFmtId="0" fontId="9" fillId="0" borderId="7" xfId="0" applyFont="1" applyBorder="1" applyAlignment="1">
      <alignment vertical="top"/>
    </xf>
    <xf numFmtId="0" fontId="9" fillId="0" borderId="7" xfId="0" applyFont="1" applyFill="1" applyBorder="1" applyAlignment="1">
      <alignment horizontal="right" vertical="top" wrapText="1"/>
    </xf>
    <xf numFmtId="0" fontId="9" fillId="0" borderId="7" xfId="0" applyFont="1" applyFill="1" applyBorder="1"/>
    <xf numFmtId="0" fontId="9" fillId="0" borderId="11" xfId="0" applyFont="1" applyFill="1" applyBorder="1"/>
    <xf numFmtId="0" fontId="9" fillId="0" borderId="0" xfId="0" applyFont="1" applyBorder="1"/>
    <xf numFmtId="0" fontId="9" fillId="0" borderId="0" xfId="0" applyFont="1" applyFill="1" applyBorder="1"/>
    <xf numFmtId="0" fontId="9" fillId="0" borderId="0" xfId="0" applyFont="1" applyBorder="1" applyAlignment="1">
      <alignment horizontal="right" vertical="top" wrapText="1"/>
    </xf>
    <xf numFmtId="0" fontId="9" fillId="0" borderId="0" xfId="0" applyFont="1"/>
    <xf numFmtId="0" fontId="9" fillId="0" borderId="0" xfId="0" applyFont="1" applyFill="1" applyBorder="1" applyAlignment="1">
      <alignment horizontal="right"/>
    </xf>
    <xf numFmtId="0" fontId="23" fillId="0" borderId="0" xfId="0" applyFont="1" applyBorder="1" applyAlignment="1">
      <alignment horizontal="center"/>
    </xf>
    <xf numFmtId="0" fontId="23" fillId="0" borderId="0" xfId="0" applyFont="1" applyBorder="1" applyAlignment="1">
      <alignment horizontal="center" vertical="top" wrapText="1"/>
    </xf>
    <xf numFmtId="0" fontId="9" fillId="0" borderId="3" xfId="0" applyFont="1" applyBorder="1" applyAlignment="1">
      <alignment horizontal="center" vertical="top"/>
    </xf>
    <xf numFmtId="0" fontId="9" fillId="0" borderId="3" xfId="0" applyFont="1" applyBorder="1" applyAlignment="1">
      <alignment horizontal="right" vertical="top" wrapText="1"/>
    </xf>
    <xf numFmtId="0" fontId="9" fillId="0" borderId="11" xfId="0" applyFont="1" applyBorder="1" applyAlignment="1">
      <alignment vertical="top"/>
    </xf>
    <xf numFmtId="0" fontId="9" fillId="0" borderId="3" xfId="0" applyFont="1" applyBorder="1" applyAlignment="1">
      <alignment horizontal="center"/>
    </xf>
    <xf numFmtId="0" fontId="9" fillId="0" borderId="8" xfId="0" applyFont="1" applyBorder="1" applyAlignment="1">
      <alignment horizontal="right" vertical="top" wrapText="1"/>
    </xf>
    <xf numFmtId="0" fontId="9" fillId="0" borderId="12" xfId="0" applyFont="1" applyBorder="1"/>
    <xf numFmtId="0" fontId="9" fillId="0" borderId="13" xfId="0" applyFont="1" applyBorder="1" applyAlignment="1">
      <alignment horizontal="right" vertical="top" wrapText="1"/>
    </xf>
    <xf numFmtId="0" fontId="9" fillId="0" borderId="10" xfId="0" applyFont="1" applyBorder="1"/>
    <xf numFmtId="0" fontId="9" fillId="0" borderId="3" xfId="0" applyFont="1" applyBorder="1" applyAlignment="1">
      <alignment horizontal="right"/>
    </xf>
    <xf numFmtId="0" fontId="9" fillId="0" borderId="13" xfId="0" applyFont="1" applyBorder="1" applyAlignment="1">
      <alignment horizontal="right"/>
    </xf>
    <xf numFmtId="0" fontId="9" fillId="0" borderId="10" xfId="0" applyFont="1" applyBorder="1" applyAlignment="1"/>
    <xf numFmtId="0" fontId="9" fillId="0" borderId="3" xfId="0" applyFont="1" applyFill="1" applyBorder="1" applyAlignment="1">
      <alignment horizontal="right" vertical="top" wrapText="1"/>
    </xf>
    <xf numFmtId="0" fontId="9" fillId="0" borderId="11" xfId="0" applyFont="1" applyFill="1" applyBorder="1" applyAlignment="1">
      <alignment vertical="top" wrapText="1"/>
    </xf>
    <xf numFmtId="0" fontId="9" fillId="0" borderId="13" xfId="0" applyFont="1" applyFill="1" applyBorder="1" applyAlignment="1">
      <alignment horizontal="right" vertical="top" wrapText="1"/>
    </xf>
    <xf numFmtId="0" fontId="9" fillId="0" borderId="10" xfId="0" applyFont="1" applyFill="1" applyBorder="1" applyAlignment="1">
      <alignment vertical="top" wrapText="1"/>
    </xf>
    <xf numFmtId="0" fontId="9" fillId="0" borderId="0" xfId="0" applyFont="1" applyAlignment="1">
      <alignment horizontal="left"/>
    </xf>
    <xf numFmtId="0" fontId="9" fillId="0" borderId="0" xfId="0" applyFont="1" applyBorder="1" applyAlignment="1">
      <alignment horizontal="left"/>
    </xf>
    <xf numFmtId="0" fontId="14" fillId="0" borderId="7" xfId="0" applyFont="1" applyBorder="1" applyAlignment="1">
      <alignment vertical="top" wrapText="1"/>
    </xf>
    <xf numFmtId="0" fontId="10" fillId="0" borderId="7" xfId="0" applyFont="1" applyBorder="1" applyAlignment="1">
      <alignment horizontal="center" vertical="top"/>
    </xf>
    <xf numFmtId="0" fontId="10" fillId="0" borderId="7" xfId="0" applyFont="1" applyBorder="1" applyAlignment="1">
      <alignment horizontal="left" vertical="top" wrapText="1"/>
    </xf>
    <xf numFmtId="0" fontId="10" fillId="0" borderId="7" xfId="0" applyFont="1" applyBorder="1" applyAlignment="1">
      <alignment horizontal="right" vertical="top" wrapText="1"/>
    </xf>
    <xf numFmtId="0" fontId="10" fillId="0" borderId="11" xfId="0" applyFont="1" applyBorder="1" applyAlignment="1">
      <alignment horizontal="right" vertical="top" wrapText="1"/>
    </xf>
    <xf numFmtId="0" fontId="10" fillId="0" borderId="7" xfId="0" applyFont="1" applyBorder="1" applyAlignment="1">
      <alignment horizontal="center"/>
    </xf>
    <xf numFmtId="0" fontId="10" fillId="0" borderId="7" xfId="0" applyFont="1" applyBorder="1" applyAlignment="1">
      <alignment vertical="top" wrapText="1"/>
    </xf>
    <xf numFmtId="0" fontId="10" fillId="0" borderId="7" xfId="0" applyFont="1" applyBorder="1"/>
    <xf numFmtId="0" fontId="10" fillId="0" borderId="7" xfId="0" applyFont="1" applyFill="1" applyBorder="1" applyAlignment="1">
      <alignment vertical="top" wrapText="1"/>
    </xf>
    <xf numFmtId="0" fontId="10" fillId="0" borderId="7" xfId="0" applyFont="1" applyBorder="1" applyAlignment="1">
      <alignment horizontal="right"/>
    </xf>
    <xf numFmtId="0" fontId="10" fillId="0" borderId="11" xfId="0" applyFont="1" applyBorder="1"/>
    <xf numFmtId="0" fontId="10" fillId="0" borderId="7" xfId="0" applyFont="1" applyBorder="1" applyAlignment="1">
      <alignment vertical="top"/>
    </xf>
    <xf numFmtId="0" fontId="10" fillId="0" borderId="7" xfId="0" applyFont="1" applyFill="1" applyBorder="1" applyAlignment="1">
      <alignment horizontal="right" vertical="top" wrapText="1"/>
    </xf>
    <xf numFmtId="0" fontId="10" fillId="0" borderId="7" xfId="0" applyFont="1" applyFill="1" applyBorder="1"/>
    <xf numFmtId="0" fontId="10" fillId="0" borderId="11" xfId="0" applyFont="1" applyFill="1" applyBorder="1"/>
    <xf numFmtId="0" fontId="6" fillId="0" borderId="7" xfId="0" applyFont="1" applyFill="1" applyBorder="1" applyAlignment="1">
      <alignment vertical="top" wrapText="1"/>
    </xf>
    <xf numFmtId="0" fontId="10" fillId="0" borderId="2" xfId="0" applyFont="1" applyBorder="1" applyAlignment="1">
      <alignment horizontal="center"/>
    </xf>
    <xf numFmtId="0" fontId="6" fillId="0" borderId="2" xfId="0" applyFont="1" applyFill="1" applyBorder="1" applyAlignment="1">
      <alignment vertical="top" wrapText="1"/>
    </xf>
    <xf numFmtId="0" fontId="10" fillId="0" borderId="2" xfId="0" applyFont="1" applyBorder="1"/>
    <xf numFmtId="0" fontId="10" fillId="0" borderId="2" xfId="0" applyFont="1" applyFill="1" applyBorder="1"/>
    <xf numFmtId="0" fontId="10" fillId="0" borderId="2" xfId="0" applyFont="1" applyBorder="1" applyAlignment="1">
      <alignment horizontal="right" vertical="top" wrapText="1"/>
    </xf>
    <xf numFmtId="0" fontId="10" fillId="0" borderId="2" xfId="0" applyFont="1" applyFill="1" applyBorder="1" applyAlignment="1">
      <alignment horizontal="right" vertical="top" wrapText="1"/>
    </xf>
    <xf numFmtId="0" fontId="10" fillId="0" borderId="2" xfId="0" applyFont="1" applyBorder="1" applyAlignment="1">
      <alignment horizontal="right"/>
    </xf>
    <xf numFmtId="0" fontId="10" fillId="0" borderId="15" xfId="0" applyFont="1" applyBorder="1" applyAlignment="1">
      <alignment horizontal="right" vertical="top" wrapText="1"/>
    </xf>
    <xf numFmtId="0" fontId="10" fillId="0" borderId="15" xfId="0" applyFont="1" applyBorder="1"/>
    <xf numFmtId="0" fontId="10" fillId="0" borderId="14" xfId="0" applyFont="1" applyFill="1" applyBorder="1"/>
    <xf numFmtId="0" fontId="10" fillId="0" borderId="14" xfId="0" applyFont="1" applyFill="1" applyBorder="1" applyAlignment="1">
      <alignment horizontal="right" vertical="top" wrapText="1"/>
    </xf>
    <xf numFmtId="0" fontId="10" fillId="0" borderId="14" xfId="0" applyFont="1" applyBorder="1" applyAlignment="1">
      <alignment horizontal="right"/>
    </xf>
    <xf numFmtId="0" fontId="10" fillId="0" borderId="14" xfId="0" applyFont="1" applyBorder="1" applyAlignment="1">
      <alignment horizontal="right" vertical="top" wrapText="1"/>
    </xf>
    <xf numFmtId="0" fontId="10" fillId="0" borderId="14" xfId="0" applyFont="1" applyBorder="1"/>
    <xf numFmtId="0" fontId="6" fillId="0" borderId="14" xfId="0" applyFont="1" applyBorder="1"/>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7" xfId="0" applyFont="1" applyFill="1" applyBorder="1" applyAlignment="1">
      <alignment vertical="center" wrapText="1"/>
    </xf>
    <xf numFmtId="0" fontId="11" fillId="2" borderId="7" xfId="0" applyFont="1" applyFill="1" applyBorder="1" applyAlignment="1">
      <alignment horizontal="center" vertical="top" wrapText="1"/>
    </xf>
    <xf numFmtId="0" fontId="11" fillId="2" borderId="4" xfId="0" applyFont="1" applyFill="1" applyBorder="1" applyAlignment="1">
      <alignment horizontal="center" vertical="top" wrapText="1"/>
    </xf>
    <xf numFmtId="0" fontId="9" fillId="0" borderId="1" xfId="2" applyFont="1" applyFill="1" applyBorder="1"/>
    <xf numFmtId="0" fontId="9" fillId="0" borderId="0" xfId="2" applyFont="1" applyFill="1" applyAlignment="1"/>
    <xf numFmtId="0" fontId="9" fillId="0" borderId="0" xfId="2" applyFont="1" applyFill="1" applyAlignment="1">
      <alignment vertical="top"/>
    </xf>
    <xf numFmtId="1" fontId="9" fillId="0" borderId="0" xfId="2" applyNumberFormat="1" applyFont="1" applyFill="1"/>
    <xf numFmtId="0" fontId="23" fillId="0" borderId="0" xfId="2" applyFont="1" applyFill="1"/>
    <xf numFmtId="0" fontId="11" fillId="0" borderId="2" xfId="2" applyFont="1" applyFill="1" applyBorder="1" applyAlignment="1">
      <alignment horizontal="center" vertical="top" wrapText="1"/>
    </xf>
    <xf numFmtId="0" fontId="10" fillId="0" borderId="0" xfId="2" applyFont="1" applyFill="1" applyAlignment="1">
      <alignment vertical="top" wrapText="1"/>
    </xf>
    <xf numFmtId="0" fontId="9" fillId="0" borderId="0" xfId="2" applyFont="1" applyFill="1" applyAlignment="1">
      <alignment horizontal="justify"/>
    </xf>
    <xf numFmtId="0" fontId="9" fillId="0" borderId="1" xfId="2" applyFont="1" applyFill="1" applyBorder="1" applyAlignment="1">
      <alignment horizontal="left"/>
    </xf>
    <xf numFmtId="0" fontId="9" fillId="0" borderId="1" xfId="2" applyFont="1" applyFill="1" applyBorder="1" applyAlignment="1">
      <alignment horizontal="center"/>
    </xf>
    <xf numFmtId="0" fontId="9" fillId="0" borderId="0" xfId="2" applyFont="1" applyFill="1" applyAlignment="1">
      <alignment horizontal="left"/>
    </xf>
    <xf numFmtId="0" fontId="16" fillId="0" borderId="0" xfId="2" applyFont="1" applyFill="1" applyAlignment="1">
      <alignment horizontal="center" vertical="top" wrapText="1"/>
    </xf>
    <xf numFmtId="0" fontId="16" fillId="0" borderId="0" xfId="2" applyFont="1" applyFill="1" applyAlignment="1">
      <alignment vertical="top" wrapText="1"/>
    </xf>
    <xf numFmtId="0" fontId="14" fillId="0" borderId="7" xfId="2" applyFont="1" applyFill="1" applyBorder="1" applyAlignment="1">
      <alignment horizontal="center" vertical="center" wrapText="1"/>
    </xf>
    <xf numFmtId="0" fontId="10" fillId="0" borderId="0" xfId="2" applyFont="1" applyFill="1" applyAlignment="1"/>
    <xf numFmtId="0" fontId="10" fillId="0" borderId="9" xfId="2" applyFont="1" applyFill="1" applyBorder="1" applyAlignment="1">
      <alignment horizontal="center" vertical="center" wrapText="1"/>
    </xf>
    <xf numFmtId="0" fontId="10" fillId="0" borderId="10" xfId="2" applyFont="1" applyFill="1" applyBorder="1" applyAlignment="1">
      <alignment horizontal="right" vertical="center" wrapText="1"/>
    </xf>
    <xf numFmtId="0" fontId="10" fillId="0" borderId="13" xfId="2" applyFont="1" applyFill="1" applyBorder="1" applyAlignment="1">
      <alignment horizontal="center" vertical="center" wrapText="1"/>
    </xf>
    <xf numFmtId="0" fontId="10" fillId="0" borderId="13" xfId="2" applyFont="1" applyFill="1" applyBorder="1" applyAlignment="1">
      <alignment horizontal="right" vertical="center" wrapText="1"/>
    </xf>
    <xf numFmtId="0" fontId="10" fillId="0" borderId="9" xfId="2" applyFont="1" applyFill="1" applyBorder="1" applyAlignment="1">
      <alignment horizontal="right" vertical="center" wrapText="1"/>
    </xf>
    <xf numFmtId="0" fontId="10" fillId="0" borderId="0" xfId="2" applyFont="1" applyFill="1" applyAlignment="1">
      <alignment vertical="top"/>
    </xf>
    <xf numFmtId="0" fontId="10" fillId="0" borderId="10" xfId="2" applyFont="1" applyFill="1" applyBorder="1" applyAlignment="1">
      <alignment horizontal="right" vertical="center"/>
    </xf>
    <xf numFmtId="0" fontId="10" fillId="0" borderId="9" xfId="2" applyFont="1" applyFill="1" applyBorder="1" applyAlignment="1">
      <alignment horizontal="center" vertical="center"/>
    </xf>
    <xf numFmtId="0" fontId="10" fillId="0" borderId="0" xfId="2" applyFont="1" applyFill="1" applyBorder="1"/>
    <xf numFmtId="0" fontId="10" fillId="0" borderId="9" xfId="2" applyFont="1" applyFill="1" applyBorder="1" applyAlignment="1">
      <alignment horizontal="center"/>
    </xf>
    <xf numFmtId="0" fontId="10" fillId="0" borderId="10" xfId="2" applyFont="1" applyFill="1" applyBorder="1" applyAlignment="1">
      <alignment horizontal="right"/>
    </xf>
    <xf numFmtId="0" fontId="10" fillId="0" borderId="0" xfId="2" applyFont="1" applyFill="1" applyAlignment="1">
      <alignment horizontal="left"/>
    </xf>
    <xf numFmtId="0" fontId="10" fillId="0" borderId="0" xfId="2" applyFont="1" applyFill="1" applyAlignment="1">
      <alignment horizontal="center"/>
    </xf>
    <xf numFmtId="0" fontId="10" fillId="0" borderId="0" xfId="2" applyFont="1" applyFill="1" applyBorder="1" applyAlignment="1">
      <alignment horizontal="center" vertical="center"/>
    </xf>
    <xf numFmtId="0" fontId="10" fillId="0" borderId="6" xfId="2" applyFont="1" applyFill="1" applyBorder="1" applyAlignment="1">
      <alignment horizontal="center"/>
    </xf>
    <xf numFmtId="0" fontId="10" fillId="0" borderId="12" xfId="2" applyFont="1" applyFill="1" applyBorder="1" applyAlignment="1">
      <alignment horizontal="right"/>
    </xf>
    <xf numFmtId="0" fontId="27" fillId="0" borderId="0" xfId="0" applyFont="1"/>
    <xf numFmtId="0" fontId="18" fillId="0" borderId="7" xfId="0" applyFont="1" applyBorder="1" applyAlignment="1">
      <alignment horizontal="center" vertical="top" wrapText="1"/>
    </xf>
    <xf numFmtId="0" fontId="18" fillId="0" borderId="17" xfId="0" applyFont="1" applyBorder="1" applyAlignment="1">
      <alignment horizontal="center" vertical="top" wrapText="1"/>
    </xf>
    <xf numFmtId="0" fontId="29" fillId="0" borderId="7" xfId="0" applyFont="1" applyBorder="1" applyAlignment="1">
      <alignment horizontal="center" vertical="top" wrapText="1"/>
    </xf>
    <xf numFmtId="0" fontId="10" fillId="0" borderId="7" xfId="0" applyFont="1" applyFill="1" applyBorder="1" applyAlignment="1">
      <alignment horizontal="left"/>
    </xf>
    <xf numFmtId="0" fontId="29" fillId="0" borderId="7" xfId="0" applyFont="1" applyBorder="1" applyAlignment="1">
      <alignment vertical="top" wrapText="1"/>
    </xf>
    <xf numFmtId="1" fontId="29" fillId="0" borderId="7" xfId="0" applyNumberFormat="1" applyFont="1" applyBorder="1" applyAlignment="1">
      <alignment vertical="top" wrapText="1"/>
    </xf>
    <xf numFmtId="0" fontId="29" fillId="0" borderId="7" xfId="0" applyFont="1" applyFill="1" applyBorder="1" applyAlignment="1"/>
    <xf numFmtId="0" fontId="29" fillId="0" borderId="9" xfId="0" applyFont="1" applyFill="1" applyBorder="1" applyAlignment="1">
      <alignment vertical="top" wrapText="1"/>
    </xf>
    <xf numFmtId="0" fontId="10" fillId="0" borderId="7" xfId="0" applyFont="1" applyFill="1" applyBorder="1" applyAlignment="1"/>
    <xf numFmtId="0" fontId="10" fillId="0" borderId="9" xfId="0" applyFont="1" applyFill="1" applyBorder="1" applyAlignment="1"/>
    <xf numFmtId="0" fontId="29" fillId="3" borderId="7" xfId="0" applyFont="1" applyFill="1" applyBorder="1" applyAlignment="1">
      <alignment vertical="top" wrapText="1"/>
    </xf>
    <xf numFmtId="0" fontId="29" fillId="0" borderId="2" xfId="0" applyFont="1" applyBorder="1" applyAlignment="1">
      <alignment vertical="top" wrapText="1"/>
    </xf>
    <xf numFmtId="0" fontId="14" fillId="0" borderId="5" xfId="0" applyFont="1" applyBorder="1" applyAlignment="1">
      <alignment horizontal="center" vertical="center" wrapText="1"/>
    </xf>
    <xf numFmtId="0" fontId="14" fillId="0" borderId="14" xfId="0" applyFont="1" applyBorder="1" applyAlignment="1">
      <alignment horizontal="center" vertical="center" wrapText="1"/>
    </xf>
    <xf numFmtId="0" fontId="6" fillId="0" borderId="7" xfId="0" applyFont="1" applyBorder="1" applyAlignment="1">
      <alignment vertical="center"/>
    </xf>
    <xf numFmtId="0" fontId="6" fillId="0" borderId="7" xfId="0" applyFont="1" applyBorder="1" applyAlignment="1">
      <alignment horizontal="right" vertical="center"/>
    </xf>
    <xf numFmtId="2" fontId="6" fillId="0" borderId="7" xfId="0" applyNumberFormat="1" applyFont="1" applyBorder="1" applyAlignment="1">
      <alignment horizontal="right" vertical="center"/>
    </xf>
    <xf numFmtId="0" fontId="6" fillId="0" borderId="9" xfId="0" applyFont="1" applyFill="1" applyBorder="1" applyAlignment="1">
      <alignment horizontal="right" vertical="center"/>
    </xf>
    <xf numFmtId="2" fontId="9" fillId="0" borderId="7" xfId="0" applyNumberFormat="1" applyFont="1" applyBorder="1" applyAlignment="1">
      <alignment horizontal="right" vertical="top" wrapText="1"/>
    </xf>
    <xf numFmtId="0" fontId="9" fillId="0" borderId="8" xfId="0" applyFont="1" applyBorder="1" applyAlignment="1">
      <alignment horizontal="left" vertical="top" wrapText="1"/>
    </xf>
    <xf numFmtId="2" fontId="23" fillId="0" borderId="7" xfId="0" applyNumberFormat="1" applyFont="1" applyBorder="1" applyAlignment="1">
      <alignment horizontal="right" vertical="top" wrapText="1"/>
    </xf>
    <xf numFmtId="0" fontId="23" fillId="0" borderId="8" xfId="0" applyFont="1" applyBorder="1" applyAlignment="1">
      <alignment horizontal="left" vertical="top" wrapText="1"/>
    </xf>
    <xf numFmtId="0" fontId="11" fillId="0" borderId="7" xfId="0" applyNumberFormat="1" applyFont="1" applyBorder="1" applyAlignment="1">
      <alignment horizontal="center" vertical="top" wrapText="1"/>
    </xf>
    <xf numFmtId="0" fontId="32" fillId="0" borderId="0" xfId="4" applyFont="1" applyFill="1" applyBorder="1" applyAlignment="1">
      <alignment horizontal="left" vertical="top"/>
    </xf>
    <xf numFmtId="0" fontId="36" fillId="0" borderId="0" xfId="4" applyFont="1" applyFill="1" applyBorder="1" applyAlignment="1">
      <alignment horizontal="center" vertical="top"/>
    </xf>
    <xf numFmtId="0" fontId="9" fillId="0" borderId="18" xfId="4" applyFont="1" applyFill="1" applyBorder="1" applyAlignment="1">
      <alignment horizontal="left" vertical="top" wrapText="1"/>
    </xf>
    <xf numFmtId="0" fontId="9" fillId="0" borderId="7" xfId="4" applyFont="1" applyFill="1" applyBorder="1" applyAlignment="1">
      <alignment horizontal="right" vertical="top" wrapText="1"/>
    </xf>
    <xf numFmtId="4" fontId="30" fillId="0" borderId="7" xfId="4" applyNumberFormat="1" applyFont="1" applyFill="1" applyBorder="1" applyAlignment="1">
      <alignment horizontal="right" vertical="top" wrapText="1"/>
    </xf>
    <xf numFmtId="0" fontId="9" fillId="0" borderId="7" xfId="4" applyFont="1" applyFill="1" applyBorder="1" applyAlignment="1">
      <alignment horizontal="left" vertical="top" wrapText="1"/>
    </xf>
    <xf numFmtId="2" fontId="30" fillId="0" borderId="7" xfId="4" applyNumberFormat="1" applyFont="1" applyFill="1" applyBorder="1" applyAlignment="1">
      <alignment horizontal="right" vertical="top" wrapText="1"/>
    </xf>
    <xf numFmtId="0" fontId="32" fillId="0" borderId="18" xfId="4" applyFont="1" applyFill="1" applyBorder="1" applyAlignment="1">
      <alignment horizontal="left" vertical="top" wrapText="1"/>
    </xf>
    <xf numFmtId="0" fontId="23" fillId="0" borderId="7" xfId="4" applyFont="1" applyFill="1" applyBorder="1" applyAlignment="1">
      <alignment horizontal="right" vertical="top" wrapText="1"/>
    </xf>
    <xf numFmtId="0" fontId="23" fillId="0" borderId="7" xfId="4" applyFont="1" applyFill="1" applyBorder="1" applyAlignment="1">
      <alignment horizontal="left" vertical="top" wrapText="1"/>
    </xf>
    <xf numFmtId="4" fontId="31" fillId="0" borderId="7" xfId="4" applyNumberFormat="1" applyFont="1" applyFill="1" applyBorder="1" applyAlignment="1">
      <alignment horizontal="right" vertical="top" wrapText="1"/>
    </xf>
    <xf numFmtId="0" fontId="9" fillId="0" borderId="19" xfId="4" applyFont="1" applyFill="1" applyBorder="1" applyAlignment="1">
      <alignment horizontal="left" vertical="top" wrapText="1"/>
    </xf>
    <xf numFmtId="0" fontId="32" fillId="0" borderId="7" xfId="4" applyFont="1" applyFill="1" applyBorder="1" applyAlignment="1">
      <alignment horizontal="left" vertical="center" wrapText="1"/>
    </xf>
    <xf numFmtId="0" fontId="32" fillId="0" borderId="20" xfId="4" applyFont="1" applyFill="1" applyBorder="1" applyAlignment="1">
      <alignment horizontal="left" vertical="top" wrapText="1"/>
    </xf>
    <xf numFmtId="0" fontId="23" fillId="0" borderId="20" xfId="4" applyFont="1" applyFill="1" applyBorder="1" applyAlignment="1">
      <alignment horizontal="left" vertical="top" wrapText="1"/>
    </xf>
    <xf numFmtId="2" fontId="31" fillId="0" borderId="7" xfId="4" applyNumberFormat="1" applyFont="1" applyFill="1" applyBorder="1" applyAlignment="1">
      <alignment horizontal="right" vertical="top" wrapText="1"/>
    </xf>
    <xf numFmtId="0" fontId="32" fillId="0" borderId="21" xfId="4" applyFont="1" applyFill="1" applyBorder="1" applyAlignment="1">
      <alignment horizontal="left" vertical="top" wrapText="1"/>
    </xf>
    <xf numFmtId="0" fontId="32" fillId="0" borderId="19" xfId="4" applyFont="1" applyFill="1" applyBorder="1" applyAlignment="1">
      <alignment horizontal="left" vertical="top" wrapText="1"/>
    </xf>
    <xf numFmtId="0" fontId="9" fillId="0" borderId="21" xfId="4" applyFont="1" applyFill="1" applyBorder="1" applyAlignment="1">
      <alignment horizontal="left" vertical="top" wrapText="1"/>
    </xf>
    <xf numFmtId="0" fontId="9" fillId="0" borderId="1" xfId="2" applyFont="1" applyFill="1" applyBorder="1" applyAlignment="1"/>
    <xf numFmtId="0" fontId="10" fillId="0" borderId="10" xfId="2" applyFont="1" applyFill="1" applyBorder="1"/>
    <xf numFmtId="0" fontId="11" fillId="0" borderId="6" xfId="2" applyFont="1" applyFill="1" applyBorder="1" applyAlignment="1">
      <alignment horizontal="left" vertical="top"/>
    </xf>
    <xf numFmtId="0" fontId="11" fillId="0" borderId="8" xfId="2" applyFont="1" applyFill="1" applyBorder="1"/>
    <xf numFmtId="0" fontId="11" fillId="0" borderId="12" xfId="2" applyFont="1" applyFill="1" applyBorder="1"/>
    <xf numFmtId="0" fontId="11" fillId="0" borderId="15" xfId="2" applyFont="1" applyFill="1" applyBorder="1" applyAlignment="1">
      <alignment horizontal="center" vertical="top" wrapText="1"/>
    </xf>
    <xf numFmtId="0" fontId="11" fillId="0" borderId="10" xfId="2" applyFont="1" applyFill="1" applyBorder="1" applyAlignment="1">
      <alignment vertical="top" wrapText="1"/>
    </xf>
    <xf numFmtId="0" fontId="11" fillId="0" borderId="5" xfId="2" applyFont="1" applyFill="1" applyBorder="1" applyAlignment="1">
      <alignment horizontal="center"/>
    </xf>
    <xf numFmtId="0" fontId="11" fillId="0" borderId="2" xfId="2" applyFont="1" applyFill="1" applyBorder="1" applyAlignment="1">
      <alignment horizontal="center" vertical="top"/>
    </xf>
    <xf numFmtId="0" fontId="11" fillId="0" borderId="14" xfId="2" applyFont="1" applyFill="1" applyBorder="1" applyAlignment="1">
      <alignment horizontal="center" vertical="top"/>
    </xf>
    <xf numFmtId="0" fontId="10" fillId="0" borderId="7" xfId="2" applyFont="1" applyFill="1" applyBorder="1"/>
    <xf numFmtId="0" fontId="11" fillId="0" borderId="5" xfId="3" applyFont="1" applyFill="1" applyBorder="1" applyAlignment="1">
      <alignment vertical="top"/>
    </xf>
    <xf numFmtId="0" fontId="11" fillId="0" borderId="8" xfId="3" applyFont="1" applyFill="1" applyBorder="1" applyAlignment="1">
      <alignment vertical="top"/>
    </xf>
    <xf numFmtId="0" fontId="9" fillId="0" borderId="0" xfId="2" applyFont="1" applyFill="1" applyAlignment="1">
      <alignment vertical="center"/>
    </xf>
    <xf numFmtId="0" fontId="9" fillId="0" borderId="0" xfId="2" applyFont="1" applyFill="1" applyAlignment="1">
      <alignment horizontal="right"/>
    </xf>
    <xf numFmtId="0" fontId="23" fillId="0" borderId="7" xfId="2" applyFont="1" applyFill="1" applyBorder="1" applyAlignment="1">
      <alignment horizontal="left" vertical="center" wrapText="1"/>
    </xf>
    <xf numFmtId="0" fontId="23" fillId="0" borderId="7" xfId="2" applyFont="1" applyFill="1" applyBorder="1" applyAlignment="1">
      <alignment horizontal="center" vertical="center" wrapText="1"/>
    </xf>
    <xf numFmtId="0" fontId="9" fillId="0" borderId="0" xfId="2" applyFont="1" applyFill="1" applyBorder="1" applyAlignment="1">
      <alignment horizontal="center" vertical="top" textRotation="180" wrapText="1"/>
    </xf>
    <xf numFmtId="0" fontId="23" fillId="0" borderId="11" xfId="0" applyFont="1" applyFill="1" applyBorder="1" applyAlignment="1">
      <alignment horizontal="center" vertical="top" wrapText="1"/>
    </xf>
    <xf numFmtId="0" fontId="23" fillId="0" borderId="7" xfId="0" applyFont="1" applyFill="1" applyBorder="1" applyAlignment="1">
      <alignment vertical="top" wrapText="1"/>
    </xf>
    <xf numFmtId="0" fontId="23" fillId="0" borderId="7" xfId="0" applyFont="1" applyFill="1" applyBorder="1" applyAlignment="1">
      <alignment vertical="top"/>
    </xf>
    <xf numFmtId="0" fontId="11" fillId="0" borderId="1" xfId="2" applyFont="1" applyFill="1" applyBorder="1" applyAlignment="1">
      <alignment horizontal="center" vertical="center" wrapText="1"/>
    </xf>
    <xf numFmtId="0" fontId="23" fillId="0" borderId="0" xfId="2" applyFont="1" applyFill="1" applyAlignment="1">
      <alignment horizontal="right"/>
    </xf>
    <xf numFmtId="0" fontId="11" fillId="2" borderId="0" xfId="2" applyFont="1" applyFill="1" applyBorder="1" applyAlignment="1">
      <alignment vertical="center"/>
    </xf>
    <xf numFmtId="0" fontId="9" fillId="2" borderId="0" xfId="2" applyFont="1" applyFill="1" applyBorder="1"/>
    <xf numFmtId="0" fontId="10" fillId="0" borderId="10" xfId="0" applyFont="1" applyFill="1" applyBorder="1"/>
    <xf numFmtId="0" fontId="10" fillId="0" borderId="12" xfId="0" applyFont="1" applyFill="1" applyBorder="1"/>
    <xf numFmtId="0" fontId="10" fillId="0" borderId="0" xfId="0" applyFont="1" applyFill="1"/>
    <xf numFmtId="0" fontId="42" fillId="0" borderId="0" xfId="1" applyFont="1" applyFill="1" applyAlignment="1" applyProtection="1"/>
    <xf numFmtId="0" fontId="14" fillId="0" borderId="0" xfId="0" applyFont="1" applyFill="1" applyAlignment="1">
      <alignment horizontal="center" vertical="center" wrapText="1"/>
    </xf>
    <xf numFmtId="0" fontId="11" fillId="0" borderId="0" xfId="0" applyFont="1" applyFill="1" applyAlignment="1">
      <alignment horizontal="center" wrapText="1"/>
    </xf>
    <xf numFmtId="0" fontId="5" fillId="0" borderId="0" xfId="0" applyFont="1"/>
    <xf numFmtId="0" fontId="23" fillId="0" borderId="7" xfId="0" applyFont="1" applyFill="1" applyBorder="1" applyAlignment="1">
      <alignment horizontal="center"/>
    </xf>
    <xf numFmtId="1" fontId="23" fillId="0" borderId="7" xfId="0" applyNumberFormat="1" applyFont="1" applyFill="1" applyBorder="1" applyAlignment="1">
      <alignment horizontal="center"/>
    </xf>
    <xf numFmtId="0" fontId="23" fillId="0" borderId="9" xfId="2" applyFont="1" applyFill="1" applyBorder="1" applyAlignment="1">
      <alignment horizontal="center" vertical="center" wrapText="1"/>
    </xf>
    <xf numFmtId="0" fontId="23" fillId="0" borderId="2" xfId="0" applyFont="1" applyFill="1" applyBorder="1" applyAlignment="1">
      <alignment horizontal="center" vertical="center"/>
    </xf>
    <xf numFmtId="1" fontId="23" fillId="0" borderId="2" xfId="0" applyNumberFormat="1" applyFont="1" applyFill="1" applyBorder="1" applyAlignment="1">
      <alignment horizontal="center" vertical="center"/>
    </xf>
    <xf numFmtId="0" fontId="23" fillId="0" borderId="2" xfId="0" applyFont="1" applyFill="1" applyBorder="1"/>
    <xf numFmtId="0" fontId="23" fillId="0" borderId="15" xfId="0" applyFont="1" applyFill="1" applyBorder="1"/>
    <xf numFmtId="164" fontId="23" fillId="0" borderId="15" xfId="0" applyNumberFormat="1" applyFont="1" applyFill="1" applyBorder="1"/>
    <xf numFmtId="164" fontId="23" fillId="0" borderId="14" xfId="0" applyNumberFormat="1" applyFont="1" applyFill="1" applyBorder="1"/>
    <xf numFmtId="0" fontId="10" fillId="0" borderId="2" xfId="0" applyFont="1" applyFill="1" applyBorder="1" applyAlignment="1">
      <alignment horizontal="center"/>
    </xf>
    <xf numFmtId="0" fontId="10" fillId="0" borderId="15" xfId="0" applyFont="1" applyFill="1" applyBorder="1"/>
    <xf numFmtId="164" fontId="10" fillId="0" borderId="15" xfId="0" applyNumberFormat="1" applyFont="1" applyFill="1" applyBorder="1"/>
    <xf numFmtId="164" fontId="10" fillId="0" borderId="14" xfId="0" applyNumberFormat="1" applyFont="1" applyFill="1" applyBorder="1"/>
    <xf numFmtId="0" fontId="10" fillId="0" borderId="9" xfId="0" applyFont="1" applyFill="1" applyBorder="1" applyAlignment="1">
      <alignment horizontal="center"/>
    </xf>
    <xf numFmtId="164" fontId="10" fillId="0" borderId="10" xfId="0" applyNumberFormat="1" applyFont="1" applyFill="1" applyBorder="1"/>
    <xf numFmtId="164" fontId="10" fillId="0" borderId="0" xfId="0" applyNumberFormat="1" applyFont="1" applyFill="1" applyBorder="1"/>
    <xf numFmtId="0" fontId="10" fillId="0" borderId="6" xfId="0" applyFont="1" applyFill="1" applyBorder="1" applyAlignment="1">
      <alignment horizontal="center"/>
    </xf>
    <xf numFmtId="164" fontId="10" fillId="0" borderId="12" xfId="0" applyNumberFormat="1" applyFont="1" applyFill="1" applyBorder="1"/>
    <xf numFmtId="164" fontId="10" fillId="0" borderId="1" xfId="0" applyNumberFormat="1" applyFont="1" applyFill="1" applyBorder="1"/>
    <xf numFmtId="0" fontId="11" fillId="0" borderId="9" xfId="0" applyFont="1" applyFill="1" applyBorder="1"/>
    <xf numFmtId="164" fontId="11" fillId="0" borderId="9" xfId="0" applyNumberFormat="1" applyFont="1" applyFill="1" applyBorder="1"/>
    <xf numFmtId="0" fontId="11" fillId="0" borderId="2" xfId="2" applyFont="1" applyFill="1" applyBorder="1" applyAlignment="1">
      <alignment horizontal="center" vertical="top" wrapText="1"/>
    </xf>
    <xf numFmtId="0" fontId="12" fillId="0" borderId="1" xfId="0" applyFont="1" applyBorder="1" applyAlignment="1">
      <alignment horizontal="right"/>
    </xf>
    <xf numFmtId="0" fontId="26" fillId="0" borderId="6" xfId="0" applyFont="1" applyBorder="1" applyAlignment="1">
      <alignment horizontal="center" vertical="top" wrapText="1"/>
    </xf>
    <xf numFmtId="0" fontId="11" fillId="0" borderId="7" xfId="2" applyFont="1" applyFill="1" applyBorder="1" applyAlignment="1">
      <alignment horizontal="center" vertical="top" wrapText="1"/>
    </xf>
    <xf numFmtId="0" fontId="11" fillId="0" borderId="3" xfId="2" applyFont="1" applyFill="1" applyBorder="1" applyAlignment="1">
      <alignment horizontal="center" vertical="top" wrapText="1"/>
    </xf>
    <xf numFmtId="0" fontId="9" fillId="0" borderId="9" xfId="2" applyFont="1" applyFill="1" applyBorder="1" applyAlignment="1">
      <alignment vertical="center"/>
    </xf>
    <xf numFmtId="0" fontId="9" fillId="0" borderId="10" xfId="2" applyFont="1" applyFill="1" applyBorder="1" applyAlignment="1">
      <alignment vertical="center"/>
    </xf>
    <xf numFmtId="2" fontId="9" fillId="0" borderId="10" xfId="2" applyNumberFormat="1" applyFont="1" applyFill="1" applyBorder="1" applyAlignment="1">
      <alignment horizontal="right" vertical="center"/>
    </xf>
    <xf numFmtId="0" fontId="23" fillId="0" borderId="9" xfId="2" applyFont="1" applyFill="1" applyBorder="1" applyAlignment="1">
      <alignment vertical="center"/>
    </xf>
    <xf numFmtId="0" fontId="23" fillId="0" borderId="10" xfId="2" applyFont="1" applyFill="1" applyBorder="1" applyAlignment="1">
      <alignment vertical="center"/>
    </xf>
    <xf numFmtId="0" fontId="9" fillId="0" borderId="2" xfId="2" applyFont="1" applyFill="1" applyBorder="1" applyAlignment="1">
      <alignment vertical="center"/>
    </xf>
    <xf numFmtId="0" fontId="9" fillId="0" borderId="15" xfId="2" applyFont="1" applyFill="1" applyBorder="1" applyAlignment="1">
      <alignment vertical="center"/>
    </xf>
    <xf numFmtId="0" fontId="23" fillId="0" borderId="6" xfId="2" applyFont="1" applyFill="1" applyBorder="1" applyAlignment="1">
      <alignment vertical="center"/>
    </xf>
    <xf numFmtId="0" fontId="9" fillId="0" borderId="0" xfId="2" applyFont="1" applyFill="1" applyBorder="1" applyAlignment="1">
      <alignment horizontal="right" vertical="center"/>
    </xf>
    <xf numFmtId="0" fontId="23" fillId="0" borderId="7" xfId="2" applyFont="1" applyFill="1" applyBorder="1" applyAlignment="1">
      <alignment vertical="center"/>
    </xf>
    <xf numFmtId="0" fontId="11" fillId="0" borderId="5" xfId="2" applyFont="1" applyFill="1" applyBorder="1" applyAlignment="1">
      <alignment horizontal="center" vertical="top" wrapText="1"/>
    </xf>
    <xf numFmtId="0" fontId="43" fillId="0" borderId="0" xfId="2" applyFont="1" applyFill="1"/>
    <xf numFmtId="0" fontId="9" fillId="0" borderId="11" xfId="2" applyFont="1" applyFill="1" applyBorder="1" applyAlignment="1">
      <alignment horizontal="center" vertical="center"/>
    </xf>
    <xf numFmtId="0" fontId="1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xf>
    <xf numFmtId="0" fontId="14" fillId="0" borderId="2" xfId="0" applyFont="1" applyBorder="1"/>
    <xf numFmtId="2" fontId="14" fillId="0" borderId="2" xfId="0" applyNumberFormat="1" applyFont="1" applyBorder="1"/>
    <xf numFmtId="0" fontId="14" fillId="0" borderId="2" xfId="0" applyFont="1" applyFill="1" applyBorder="1"/>
    <xf numFmtId="2" fontId="14" fillId="0" borderId="2" xfId="0" applyNumberFormat="1" applyFont="1" applyFill="1" applyBorder="1"/>
    <xf numFmtId="0" fontId="4" fillId="0" borderId="0" xfId="0" applyFont="1" applyBorder="1" applyAlignment="1">
      <alignment vertical="center"/>
    </xf>
    <xf numFmtId="0" fontId="26" fillId="0" borderId="6" xfId="0" applyFont="1" applyBorder="1" applyAlignment="1">
      <alignment horizontal="center" vertical="center" wrapText="1"/>
    </xf>
    <xf numFmtId="0" fontId="26" fillId="0" borderId="12" xfId="0" applyFont="1" applyBorder="1" applyAlignment="1">
      <alignment horizontal="center" vertical="center" wrapText="1"/>
    </xf>
    <xf numFmtId="0" fontId="10" fillId="0" borderId="0" xfId="0" applyFont="1" applyBorder="1" applyAlignment="1">
      <alignment horizontal="left" vertical="top" wrapText="1"/>
    </xf>
    <xf numFmtId="0" fontId="36" fillId="0" borderId="8" xfId="4" applyFont="1" applyFill="1" applyBorder="1" applyAlignment="1">
      <alignment horizontal="center" vertical="top" wrapText="1"/>
    </xf>
    <xf numFmtId="0" fontId="14" fillId="0" borderId="6" xfId="4" applyFont="1" applyFill="1" applyBorder="1" applyAlignment="1">
      <alignment horizontal="center" vertical="top" wrapText="1"/>
    </xf>
    <xf numFmtId="0" fontId="36" fillId="0" borderId="6" xfId="4" applyFont="1" applyFill="1" applyBorder="1" applyAlignment="1">
      <alignment horizontal="center" vertical="top" wrapText="1"/>
    </xf>
    <xf numFmtId="0" fontId="32" fillId="0" borderId="1" xfId="4" applyFont="1" applyFill="1" applyBorder="1" applyAlignment="1">
      <alignment horizontal="left" vertical="top"/>
    </xf>
    <xf numFmtId="0" fontId="34" fillId="0" borderId="1" xfId="4" applyFont="1" applyFill="1" applyBorder="1" applyAlignment="1">
      <alignment horizontal="center" vertical="top"/>
    </xf>
    <xf numFmtId="0" fontId="11" fillId="0" borderId="9" xfId="2" applyFont="1" applyFill="1" applyBorder="1"/>
    <xf numFmtId="0" fontId="11" fillId="0" borderId="13" xfId="2" applyFont="1" applyFill="1" applyBorder="1"/>
    <xf numFmtId="0" fontId="11" fillId="0" borderId="10" xfId="2" applyFont="1" applyFill="1" applyBorder="1"/>
    <xf numFmtId="0" fontId="9" fillId="0" borderId="1" xfId="2" applyFont="1" applyFill="1" applyBorder="1" applyAlignment="1">
      <alignment horizontal="right"/>
    </xf>
    <xf numFmtId="0" fontId="11" fillId="0" borderId="1" xfId="0" applyFont="1" applyFill="1" applyBorder="1" applyAlignment="1">
      <alignment horizontal="center" vertical="center" wrapText="1"/>
    </xf>
    <xf numFmtId="0" fontId="9" fillId="0" borderId="9" xfId="0" applyFont="1" applyFill="1" applyBorder="1" applyAlignment="1">
      <alignment vertical="center" wrapText="1"/>
    </xf>
    <xf numFmtId="0" fontId="10" fillId="0" borderId="10" xfId="0" applyFont="1" applyFill="1" applyBorder="1" applyAlignment="1">
      <alignment vertical="center"/>
    </xf>
    <xf numFmtId="0" fontId="9" fillId="0" borderId="0" xfId="2" applyFont="1" applyFill="1" applyAlignment="1">
      <alignment horizontal="right" vertical="center"/>
    </xf>
    <xf numFmtId="0" fontId="10" fillId="0" borderId="9" xfId="0" applyFont="1" applyFill="1" applyBorder="1" applyAlignment="1">
      <alignment vertical="center"/>
    </xf>
    <xf numFmtId="0" fontId="10" fillId="0" borderId="6" xfId="0" applyFont="1" applyFill="1" applyBorder="1" applyAlignment="1">
      <alignment vertical="center"/>
    </xf>
    <xf numFmtId="0" fontId="10" fillId="0" borderId="12" xfId="0" applyFont="1" applyFill="1" applyBorder="1" applyAlignment="1">
      <alignment vertical="center"/>
    </xf>
    <xf numFmtId="0" fontId="9" fillId="0" borderId="10" xfId="0" applyFont="1" applyFill="1" applyBorder="1" applyAlignment="1">
      <alignment vertical="center"/>
    </xf>
    <xf numFmtId="0" fontId="9" fillId="0" borderId="15" xfId="0" applyFont="1" applyFill="1" applyBorder="1" applyAlignment="1">
      <alignment vertical="center"/>
    </xf>
    <xf numFmtId="0" fontId="9" fillId="0" borderId="9" xfId="0" applyFont="1" applyFill="1" applyBorder="1" applyAlignment="1">
      <alignment vertical="center"/>
    </xf>
    <xf numFmtId="0" fontId="9" fillId="0" borderId="6" xfId="2" applyFont="1" applyFill="1" applyBorder="1" applyAlignment="1">
      <alignment vertical="center"/>
    </xf>
    <xf numFmtId="0" fontId="23" fillId="0" borderId="7" xfId="0" applyFont="1" applyFill="1" applyBorder="1" applyAlignment="1">
      <alignment vertical="center"/>
    </xf>
    <xf numFmtId="0" fontId="9" fillId="0" borderId="9" xfId="2" applyFont="1" applyFill="1" applyBorder="1" applyAlignment="1">
      <alignment vertical="center" wrapText="1"/>
    </xf>
    <xf numFmtId="0" fontId="23" fillId="0" borderId="2" xfId="2" applyFont="1" applyFill="1" applyBorder="1" applyAlignment="1">
      <alignment vertical="center"/>
    </xf>
    <xf numFmtId="0" fontId="23" fillId="0" borderId="0" xfId="2" applyFont="1" applyFill="1" applyAlignment="1">
      <alignment vertical="center"/>
    </xf>
    <xf numFmtId="0" fontId="9" fillId="0" borderId="0" xfId="2" applyFont="1" applyFill="1" applyBorder="1" applyAlignment="1">
      <alignment horizontal="left" vertical="center" wrapText="1"/>
    </xf>
    <xf numFmtId="0" fontId="9" fillId="0" borderId="0" xfId="2" applyFont="1" applyFill="1" applyBorder="1" applyAlignment="1">
      <alignment horizontal="center" vertical="center" textRotation="180" wrapText="1"/>
    </xf>
    <xf numFmtId="0" fontId="42" fillId="0" borderId="0" xfId="1" applyFont="1" applyFill="1" applyAlignment="1" applyProtection="1">
      <alignment vertical="center"/>
    </xf>
    <xf numFmtId="0" fontId="9" fillId="0" borderId="0" xfId="0" applyFont="1" applyFill="1" applyAlignment="1">
      <alignment vertical="center"/>
    </xf>
    <xf numFmtId="0" fontId="9" fillId="0" borderId="2" xfId="0" applyFont="1" applyFill="1" applyBorder="1" applyAlignment="1">
      <alignment vertical="center"/>
    </xf>
    <xf numFmtId="0" fontId="9" fillId="0" borderId="0" xfId="2" applyFont="1" applyFill="1" applyAlignment="1">
      <alignment horizontal="right" vertical="center"/>
    </xf>
    <xf numFmtId="0" fontId="23" fillId="0" borderId="3" xfId="0" applyFont="1" applyFill="1" applyBorder="1" applyAlignment="1">
      <alignment vertical="center"/>
    </xf>
    <xf numFmtId="0" fontId="23" fillId="0" borderId="11" xfId="0" applyFont="1" applyFill="1" applyBorder="1" applyAlignment="1">
      <alignment vertical="center"/>
    </xf>
    <xf numFmtId="0" fontId="23" fillId="0" borderId="5" xfId="2" applyFont="1" applyFill="1" applyBorder="1" applyAlignment="1">
      <alignment vertical="center"/>
    </xf>
    <xf numFmtId="0" fontId="23" fillId="0" borderId="15" xfId="2" applyFont="1" applyFill="1" applyBorder="1" applyAlignment="1">
      <alignment vertical="center"/>
    </xf>
    <xf numFmtId="0" fontId="9" fillId="0" borderId="0" xfId="2" applyFont="1" applyFill="1" applyBorder="1"/>
    <xf numFmtId="0" fontId="9" fillId="0" borderId="14" xfId="2" applyFont="1" applyFill="1" applyBorder="1"/>
    <xf numFmtId="0" fontId="23" fillId="0" borderId="5" xfId="2" applyFont="1" applyFill="1" applyBorder="1" applyAlignment="1">
      <alignment horizontal="left" vertical="center"/>
    </xf>
    <xf numFmtId="0" fontId="9" fillId="0" borderId="5" xfId="2" applyFont="1" applyFill="1" applyBorder="1" applyAlignment="1">
      <alignment horizontal="center" vertical="center"/>
    </xf>
    <xf numFmtId="2" fontId="23" fillId="0" borderId="15" xfId="2" applyNumberFormat="1" applyFont="1" applyFill="1" applyBorder="1" applyAlignment="1">
      <alignment horizontal="right" vertical="center"/>
    </xf>
    <xf numFmtId="0" fontId="9" fillId="0" borderId="13" xfId="2" applyFont="1" applyFill="1" applyBorder="1" applyAlignment="1">
      <alignment horizontal="center" vertical="center"/>
    </xf>
    <xf numFmtId="0" fontId="9" fillId="0" borderId="10" xfId="2" applyNumberFormat="1" applyFont="1" applyFill="1" applyBorder="1" applyAlignment="1" applyProtection="1">
      <alignment vertical="center"/>
    </xf>
    <xf numFmtId="0" fontId="9" fillId="0" borderId="9" xfId="2" applyNumberFormat="1" applyFont="1" applyFill="1" applyBorder="1" applyAlignment="1" applyProtection="1">
      <alignment vertical="center"/>
    </xf>
    <xf numFmtId="0" fontId="9" fillId="0" borderId="13" xfId="2" applyNumberFormat="1" applyFont="1" applyFill="1" applyBorder="1" applyAlignment="1" applyProtection="1">
      <alignment vertical="center"/>
    </xf>
    <xf numFmtId="2" fontId="9" fillId="0" borderId="10" xfId="2" applyNumberFormat="1" applyFont="1" applyFill="1" applyBorder="1" applyAlignment="1" applyProtection="1">
      <alignment horizontal="right" vertical="center"/>
    </xf>
    <xf numFmtId="0" fontId="23" fillId="0" borderId="13" xfId="2" applyNumberFormat="1" applyFont="1" applyFill="1" applyBorder="1" applyAlignment="1" applyProtection="1">
      <alignment horizontal="center" vertical="center"/>
    </xf>
    <xf numFmtId="0" fontId="23" fillId="0" borderId="13" xfId="2" applyFont="1" applyFill="1" applyBorder="1" applyAlignment="1">
      <alignment horizontal="left" vertical="center"/>
    </xf>
    <xf numFmtId="2" fontId="23" fillId="0" borderId="10" xfId="2" applyNumberFormat="1" applyFont="1" applyFill="1" applyBorder="1" applyAlignment="1">
      <alignment vertical="center"/>
    </xf>
    <xf numFmtId="2" fontId="9" fillId="0" borderId="10" xfId="2" applyNumberFormat="1" applyFont="1" applyFill="1" applyBorder="1" applyAlignment="1">
      <alignment vertical="center"/>
    </xf>
    <xf numFmtId="0" fontId="23" fillId="0" borderId="13" xfId="2" applyFont="1" applyFill="1" applyBorder="1" applyAlignment="1">
      <alignment horizontal="center" vertical="center"/>
    </xf>
    <xf numFmtId="0" fontId="9" fillId="0" borderId="8" xfId="2" applyFont="1" applyFill="1" applyBorder="1" applyAlignment="1">
      <alignment horizontal="center" vertical="center"/>
    </xf>
    <xf numFmtId="0" fontId="9" fillId="0" borderId="12" xfId="2" applyFont="1" applyFill="1" applyBorder="1" applyAlignment="1">
      <alignment vertical="center"/>
    </xf>
    <xf numFmtId="0" fontId="9" fillId="0" borderId="6" xfId="2" applyNumberFormat="1" applyFont="1" applyFill="1" applyBorder="1" applyAlignment="1" applyProtection="1">
      <alignment vertical="center"/>
    </xf>
    <xf numFmtId="0" fontId="9" fillId="0" borderId="12" xfId="2" applyNumberFormat="1" applyFont="1" applyFill="1" applyBorder="1" applyAlignment="1" applyProtection="1">
      <alignment vertical="center"/>
    </xf>
    <xf numFmtId="2" fontId="23" fillId="0" borderId="2" xfId="2" applyNumberFormat="1" applyFont="1" applyFill="1" applyBorder="1" applyAlignment="1">
      <alignment vertical="center"/>
    </xf>
    <xf numFmtId="0" fontId="2" fillId="0" borderId="0" xfId="7" applyFont="1"/>
    <xf numFmtId="0" fontId="14" fillId="0" borderId="0" xfId="7" applyFont="1" applyBorder="1" applyAlignment="1">
      <alignment horizontal="center" wrapText="1"/>
    </xf>
    <xf numFmtId="0" fontId="23" fillId="0" borderId="7" xfId="7" applyFont="1" applyBorder="1" applyAlignment="1">
      <alignment horizontal="center" vertical="top" wrapText="1"/>
    </xf>
    <xf numFmtId="0" fontId="9" fillId="0" borderId="9" xfId="7" applyFont="1" applyBorder="1" applyAlignment="1">
      <alignment vertical="top" wrapText="1"/>
    </xf>
    <xf numFmtId="0" fontId="9" fillId="0" borderId="10" xfId="7" applyFont="1" applyBorder="1" applyAlignment="1">
      <alignment vertical="top" wrapText="1"/>
    </xf>
    <xf numFmtId="0" fontId="2" fillId="0" borderId="10" xfId="7" applyFont="1" applyBorder="1"/>
    <xf numFmtId="0" fontId="2" fillId="0" borderId="9" xfId="7" applyFont="1" applyBorder="1"/>
    <xf numFmtId="0" fontId="2" fillId="0" borderId="10" xfId="7" applyFont="1" applyFill="1" applyBorder="1"/>
    <xf numFmtId="0" fontId="2" fillId="0" borderId="9" xfId="7" applyFont="1" applyFill="1" applyBorder="1"/>
    <xf numFmtId="0" fontId="9" fillId="0" borderId="10" xfId="7" applyFont="1" applyFill="1" applyBorder="1" applyAlignment="1">
      <alignment vertical="top" wrapText="1"/>
    </xf>
    <xf numFmtId="0" fontId="2" fillId="0" borderId="6" xfId="7" applyFont="1" applyBorder="1"/>
    <xf numFmtId="0" fontId="9" fillId="0" borderId="12" xfId="7" applyFont="1" applyBorder="1" applyAlignment="1">
      <alignment vertical="top" wrapText="1"/>
    </xf>
    <xf numFmtId="0" fontId="2" fillId="0" borderId="12" xfId="7" applyFont="1" applyBorder="1"/>
    <xf numFmtId="0" fontId="2" fillId="0" borderId="12" xfId="7" applyFont="1" applyFill="1" applyBorder="1"/>
    <xf numFmtId="0" fontId="23" fillId="0" borderId="6" xfId="7" applyFont="1" applyBorder="1" applyAlignment="1">
      <alignment vertical="top" wrapText="1"/>
    </xf>
    <xf numFmtId="0" fontId="23" fillId="0" borderId="7" xfId="7" applyFont="1" applyBorder="1" applyAlignment="1">
      <alignment vertical="top" wrapText="1"/>
    </xf>
    <xf numFmtId="0" fontId="23" fillId="0" borderId="11" xfId="7" applyFont="1" applyBorder="1" applyAlignment="1">
      <alignment vertical="top" wrapText="1"/>
    </xf>
    <xf numFmtId="0" fontId="23" fillId="0" borderId="11" xfId="7" applyFont="1" applyBorder="1"/>
    <xf numFmtId="0" fontId="23" fillId="0" borderId="7" xfId="7" applyFont="1" applyBorder="1"/>
    <xf numFmtId="0" fontId="23" fillId="0" borderId="11" xfId="7" applyFont="1" applyFill="1" applyBorder="1"/>
    <xf numFmtId="0" fontId="14" fillId="0" borderId="1" xfId="7" applyFont="1" applyBorder="1" applyAlignment="1">
      <alignment horizontal="center" wrapText="1"/>
    </xf>
    <xf numFmtId="0" fontId="44" fillId="0" borderId="1" xfId="7" applyFont="1" applyBorder="1" applyAlignment="1">
      <alignment horizontal="center" wrapText="1"/>
    </xf>
    <xf numFmtId="0" fontId="14" fillId="0" borderId="0" xfId="7" applyFont="1" applyBorder="1" applyAlignment="1">
      <alignment horizontal="center" vertical="center" wrapText="1"/>
    </xf>
    <xf numFmtId="0" fontId="9" fillId="0" borderId="1" xfId="0" applyFont="1" applyFill="1" applyBorder="1"/>
    <xf numFmtId="0" fontId="25" fillId="0" borderId="1" xfId="0" applyFont="1" applyFill="1" applyBorder="1" applyAlignment="1">
      <alignment horizontal="center"/>
    </xf>
    <xf numFmtId="0" fontId="11" fillId="2"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23" fillId="0" borderId="0" xfId="0" applyFont="1" applyFill="1" applyBorder="1" applyAlignment="1">
      <alignment horizontal="left" vertical="top" wrapText="1"/>
    </xf>
    <xf numFmtId="0" fontId="10" fillId="0" borderId="0" xfId="0" applyFont="1" applyBorder="1"/>
    <xf numFmtId="0" fontId="9" fillId="0" borderId="0" xfId="0" applyFont="1" applyBorder="1" applyAlignment="1">
      <alignment horizontal="center"/>
    </xf>
    <xf numFmtId="0" fontId="10" fillId="0" borderId="14" xfId="0" applyFont="1" applyBorder="1" applyAlignment="1">
      <alignment horizontal="left"/>
    </xf>
    <xf numFmtId="0" fontId="10" fillId="0" borderId="0" xfId="0" applyFont="1" applyAlignment="1">
      <alignment horizontal="center"/>
    </xf>
    <xf numFmtId="1" fontId="10" fillId="0" borderId="0" xfId="0" applyNumberFormat="1" applyFont="1" applyBorder="1"/>
    <xf numFmtId="0" fontId="10" fillId="0" borderId="2" xfId="0" applyFont="1" applyBorder="1" applyAlignment="1">
      <alignment horizontal="center" vertical="center"/>
    </xf>
    <xf numFmtId="0" fontId="10" fillId="0" borderId="14" xfId="0" applyFont="1" applyBorder="1" applyAlignment="1">
      <alignment vertical="center"/>
    </xf>
    <xf numFmtId="1" fontId="10" fillId="0" borderId="2" xfId="0" applyNumberFormat="1" applyFont="1" applyBorder="1" applyAlignment="1">
      <alignment vertical="center"/>
    </xf>
    <xf numFmtId="1" fontId="10" fillId="0" borderId="14" xfId="0" applyNumberFormat="1" applyFont="1" applyBorder="1" applyAlignment="1">
      <alignment vertical="center"/>
    </xf>
    <xf numFmtId="1" fontId="10" fillId="0" borderId="0" xfId="0" applyNumberFormat="1" applyFont="1" applyAlignment="1">
      <alignment vertical="center"/>
    </xf>
    <xf numFmtId="0" fontId="10" fillId="0" borderId="0" xfId="0" applyFont="1" applyAlignment="1">
      <alignment vertical="center"/>
    </xf>
    <xf numFmtId="0" fontId="10" fillId="0" borderId="9" xfId="0" applyFont="1" applyBorder="1" applyAlignment="1">
      <alignment horizontal="center" vertical="center"/>
    </xf>
    <xf numFmtId="0" fontId="10" fillId="0" borderId="0" xfId="0" applyFont="1" applyBorder="1" applyAlignment="1">
      <alignment vertical="center"/>
    </xf>
    <xf numFmtId="1" fontId="10" fillId="0" borderId="9" xfId="0" applyNumberFormat="1" applyFont="1" applyBorder="1" applyAlignment="1">
      <alignment vertical="center"/>
    </xf>
    <xf numFmtId="1" fontId="10" fillId="0" borderId="0" xfId="0" applyNumberFormat="1" applyFont="1" applyBorder="1" applyAlignment="1">
      <alignment vertical="center"/>
    </xf>
    <xf numFmtId="0" fontId="10" fillId="0" borderId="1" xfId="0" applyFont="1" applyBorder="1" applyAlignment="1">
      <alignment vertical="center"/>
    </xf>
    <xf numFmtId="1" fontId="10" fillId="0" borderId="6" xfId="0" applyNumberFormat="1" applyFont="1" applyBorder="1" applyAlignment="1">
      <alignment vertical="center"/>
    </xf>
    <xf numFmtId="1" fontId="10" fillId="0" borderId="1" xfId="0" applyNumberFormat="1" applyFont="1" applyBorder="1" applyAlignment="1">
      <alignment vertical="center"/>
    </xf>
    <xf numFmtId="1" fontId="10" fillId="0" borderId="6" xfId="0" applyNumberFormat="1" applyFont="1" applyBorder="1" applyAlignment="1">
      <alignment horizontal="right" vertical="center"/>
    </xf>
    <xf numFmtId="0" fontId="10" fillId="0" borderId="7" xfId="2" applyFont="1" applyFill="1" applyBorder="1" applyAlignment="1">
      <alignment horizontal="center" vertical="center"/>
    </xf>
    <xf numFmtId="0" fontId="10" fillId="0" borderId="7" xfId="2" applyFont="1" applyFill="1" applyBorder="1" applyAlignment="1">
      <alignment horizontal="center" vertical="center" wrapText="1"/>
    </xf>
    <xf numFmtId="0" fontId="10" fillId="0" borderId="7" xfId="2" applyFont="1" applyFill="1" applyBorder="1" applyAlignment="1">
      <alignment horizontal="right" vertical="center" wrapText="1"/>
    </xf>
    <xf numFmtId="0" fontId="10" fillId="0" borderId="7" xfId="2" applyFont="1" applyFill="1" applyBorder="1" applyAlignment="1">
      <alignment vertical="center" wrapText="1"/>
    </xf>
    <xf numFmtId="0" fontId="10" fillId="0" borderId="7" xfId="2" applyFont="1" applyFill="1" applyBorder="1" applyAlignment="1">
      <alignment vertical="center"/>
    </xf>
    <xf numFmtId="0" fontId="10" fillId="0" borderId="7" xfId="2" quotePrefix="1" applyFont="1" applyFill="1" applyBorder="1" applyAlignment="1">
      <alignment horizontal="right" vertical="center"/>
    </xf>
    <xf numFmtId="0" fontId="10" fillId="0" borderId="7" xfId="2" applyFont="1" applyFill="1" applyBorder="1" applyAlignment="1">
      <alignment horizontal="right" vertical="center"/>
    </xf>
    <xf numFmtId="1" fontId="10" fillId="0" borderId="7" xfId="2" applyNumberFormat="1" applyFont="1" applyFill="1" applyBorder="1" applyAlignment="1">
      <alignment horizontal="right" vertical="center" wrapText="1"/>
    </xf>
    <xf numFmtId="1" fontId="10" fillId="0" borderId="7" xfId="2" applyNumberFormat="1" applyFont="1" applyFill="1" applyBorder="1" applyAlignment="1">
      <alignment vertical="center"/>
    </xf>
    <xf numFmtId="1" fontId="10" fillId="0" borderId="7" xfId="2" applyNumberFormat="1" applyFont="1" applyFill="1" applyBorder="1" applyAlignment="1">
      <alignment horizontal="right" vertical="center"/>
    </xf>
    <xf numFmtId="0" fontId="14" fillId="0" borderId="9" xfId="2" applyFont="1" applyFill="1" applyBorder="1" applyAlignment="1">
      <alignment horizontal="center" vertical="top" wrapText="1"/>
    </xf>
    <xf numFmtId="0" fontId="14" fillId="0" borderId="10" xfId="2" applyFont="1" applyFill="1" applyBorder="1" applyAlignment="1">
      <alignment horizontal="center" vertical="top" wrapText="1"/>
    </xf>
    <xf numFmtId="0" fontId="10" fillId="0" borderId="10" xfId="2" applyFont="1" applyFill="1" applyBorder="1" applyAlignment="1">
      <alignment horizontal="left" vertical="center" wrapText="1" indent="2"/>
    </xf>
    <xf numFmtId="0" fontId="10" fillId="0" borderId="13" xfId="2" applyFont="1" applyFill="1" applyBorder="1" applyAlignment="1">
      <alignment horizontal="left" vertical="center" wrapText="1" indent="2"/>
    </xf>
    <xf numFmtId="0" fontId="10" fillId="0" borderId="10" xfId="2" applyFont="1" applyFill="1" applyBorder="1" applyAlignment="1">
      <alignment horizontal="left" vertical="center" indent="2"/>
    </xf>
    <xf numFmtId="0" fontId="10" fillId="0" borderId="10" xfId="2" applyFont="1" applyFill="1" applyBorder="1" applyAlignment="1">
      <alignment horizontal="left" indent="2"/>
    </xf>
    <xf numFmtId="0" fontId="10" fillId="0" borderId="12" xfId="2" applyFont="1" applyFill="1" applyBorder="1" applyAlignment="1">
      <alignment horizontal="left" indent="2"/>
    </xf>
    <xf numFmtId="0" fontId="11" fillId="0" borderId="1" xfId="0" applyFont="1" applyFill="1" applyBorder="1" applyAlignment="1">
      <alignment horizontal="center" vertical="top" wrapText="1"/>
    </xf>
    <xf numFmtId="0" fontId="46" fillId="0" borderId="0" xfId="6" applyFont="1"/>
    <xf numFmtId="0" fontId="45" fillId="0" borderId="0" xfId="6" applyFont="1" applyAlignment="1">
      <alignment wrapText="1"/>
    </xf>
    <xf numFmtId="0" fontId="45" fillId="0" borderId="4" xfId="6" applyFont="1" applyBorder="1" applyAlignment="1">
      <alignment horizontal="center" vertical="top"/>
    </xf>
    <xf numFmtId="0" fontId="45" fillId="0" borderId="7" xfId="6" applyFont="1" applyBorder="1" applyAlignment="1">
      <alignment horizontal="center" vertical="top"/>
    </xf>
    <xf numFmtId="0" fontId="45" fillId="0" borderId="11" xfId="6" applyFont="1" applyBorder="1" applyAlignment="1">
      <alignment horizontal="center" vertical="top"/>
    </xf>
    <xf numFmtId="0" fontId="45" fillId="0" borderId="11" xfId="6" applyFont="1" applyBorder="1" applyAlignment="1">
      <alignment horizontal="center" vertical="top" wrapText="1"/>
    </xf>
    <xf numFmtId="0" fontId="45" fillId="0" borderId="7" xfId="6" applyFont="1" applyBorder="1" applyAlignment="1">
      <alignment horizontal="center" vertical="top" wrapText="1"/>
    </xf>
    <xf numFmtId="0" fontId="45" fillId="0" borderId="11" xfId="6" applyFont="1" applyBorder="1" applyAlignment="1">
      <alignment horizontal="center" wrapText="1"/>
    </xf>
    <xf numFmtId="0" fontId="45" fillId="0" borderId="11" xfId="6" applyFont="1" applyBorder="1"/>
    <xf numFmtId="0" fontId="46" fillId="0" borderId="7" xfId="6" applyFont="1" applyBorder="1"/>
    <xf numFmtId="0" fontId="46" fillId="0" borderId="7" xfId="6" applyFont="1" applyBorder="1" applyAlignment="1">
      <alignment horizontal="right"/>
    </xf>
    <xf numFmtId="164" fontId="46" fillId="0" borderId="7" xfId="6" applyNumberFormat="1" applyFont="1" applyBorder="1"/>
    <xf numFmtId="2" fontId="46" fillId="0" borderId="7" xfId="6" applyNumberFormat="1" applyFont="1" applyBorder="1" applyAlignment="1">
      <alignment horizontal="right"/>
    </xf>
    <xf numFmtId="3" fontId="46" fillId="0" borderId="7" xfId="6" applyNumberFormat="1" applyFont="1" applyBorder="1"/>
    <xf numFmtId="164" fontId="46" fillId="0" borderId="7" xfId="6" applyNumberFormat="1" applyFont="1" applyBorder="1" applyAlignment="1">
      <alignment horizontal="right"/>
    </xf>
    <xf numFmtId="0" fontId="45" fillId="0" borderId="7" xfId="6" applyFont="1" applyBorder="1" applyAlignment="1">
      <alignment horizontal="right"/>
    </xf>
    <xf numFmtId="2" fontId="45" fillId="0" borderId="7" xfId="6" applyNumberFormat="1" applyFont="1" applyBorder="1" applyAlignment="1">
      <alignment horizontal="right"/>
    </xf>
    <xf numFmtId="1" fontId="45" fillId="0" borderId="7" xfId="6" applyNumberFormat="1" applyFont="1" applyBorder="1" applyAlignment="1">
      <alignment horizontal="right"/>
    </xf>
    <xf numFmtId="0" fontId="46" fillId="0" borderId="0" xfId="6" applyFont="1" applyAlignment="1">
      <alignment horizontal="right"/>
    </xf>
    <xf numFmtId="2" fontId="46" fillId="0" borderId="0" xfId="6" applyNumberFormat="1" applyFont="1" applyAlignment="1">
      <alignment horizontal="right"/>
    </xf>
    <xf numFmtId="1" fontId="46" fillId="0" borderId="0" xfId="6" applyNumberFormat="1" applyFont="1" applyAlignment="1">
      <alignment horizontal="right"/>
    </xf>
    <xf numFmtId="0" fontId="46" fillId="0" borderId="0" xfId="6" applyFont="1" applyAlignment="1"/>
    <xf numFmtId="0" fontId="46" fillId="0" borderId="0" xfId="6" applyFont="1" applyAlignment="1">
      <alignment wrapText="1"/>
    </xf>
    <xf numFmtId="0" fontId="23" fillId="0" borderId="7" xfId="0" applyFont="1" applyFill="1" applyBorder="1" applyAlignment="1">
      <alignment vertical="top" wrapText="1"/>
    </xf>
    <xf numFmtId="2" fontId="9" fillId="0" borderId="7" xfId="0" applyNumberFormat="1" applyFont="1" applyBorder="1" applyAlignment="1">
      <alignment horizontal="right" vertical="center" wrapText="1"/>
    </xf>
    <xf numFmtId="2" fontId="19" fillId="0" borderId="7" xfId="0" applyNumberFormat="1" applyFont="1" applyBorder="1" applyAlignment="1">
      <alignment vertical="center"/>
    </xf>
    <xf numFmtId="2" fontId="23" fillId="0" borderId="7" xfId="0" applyNumberFormat="1" applyFont="1" applyBorder="1" applyAlignment="1">
      <alignment horizontal="right" vertical="center" wrapText="1"/>
    </xf>
    <xf numFmtId="2" fontId="22" fillId="0" borderId="7" xfId="0" applyNumberFormat="1" applyFont="1" applyBorder="1" applyAlignment="1">
      <alignment vertical="center"/>
    </xf>
    <xf numFmtId="2" fontId="14" fillId="0" borderId="7" xfId="0" applyNumberFormat="1" applyFont="1" applyBorder="1"/>
    <xf numFmtId="0" fontId="9" fillId="0" borderId="0" xfId="7" applyFont="1" applyFill="1" applyBorder="1" applyAlignment="1">
      <alignment vertical="top" wrapText="1"/>
    </xf>
    <xf numFmtId="0" fontId="11" fillId="0" borderId="7" xfId="0" applyFont="1" applyFill="1" applyBorder="1" applyAlignment="1">
      <alignment vertical="center"/>
    </xf>
    <xf numFmtId="0" fontId="10" fillId="0" borderId="2" xfId="0" applyFont="1" applyFill="1" applyBorder="1" applyAlignment="1">
      <alignment vertical="center"/>
    </xf>
    <xf numFmtId="0" fontId="9" fillId="0" borderId="0" xfId="2" applyFont="1" applyFill="1" applyBorder="1" applyAlignment="1">
      <alignment horizontal="left" vertical="center"/>
    </xf>
    <xf numFmtId="0" fontId="23" fillId="0" borderId="12" xfId="7" applyFont="1" applyBorder="1" applyAlignment="1">
      <alignment vertical="top" wrapText="1"/>
    </xf>
    <xf numFmtId="0" fontId="12" fillId="0" borderId="12" xfId="7" applyFont="1" applyBorder="1"/>
    <xf numFmtId="0" fontId="12" fillId="0" borderId="12" xfId="7" applyFont="1" applyFill="1" applyBorder="1"/>
    <xf numFmtId="0" fontId="10" fillId="0" borderId="0" xfId="2" applyFont="1" applyFill="1" applyBorder="1" applyAlignment="1">
      <alignment vertical="top"/>
    </xf>
    <xf numFmtId="0" fontId="9" fillId="0" borderId="0" xfId="2" applyFont="1" applyFill="1" applyBorder="1" applyAlignment="1">
      <alignment horizontal="center"/>
    </xf>
    <xf numFmtId="0" fontId="2" fillId="0" borderId="0" xfId="7" applyFont="1" applyBorder="1"/>
    <xf numFmtId="0" fontId="2" fillId="0" borderId="0" xfId="7" applyFont="1" applyFill="1" applyBorder="1"/>
    <xf numFmtId="0" fontId="2" fillId="0" borderId="0" xfId="7" applyFont="1" applyBorder="1" applyAlignment="1">
      <alignment horizontal="right"/>
    </xf>
    <xf numFmtId="0" fontId="23" fillId="0" borderId="0" xfId="7" applyFont="1" applyBorder="1" applyAlignment="1">
      <alignment horizontal="center" vertical="top" wrapText="1"/>
    </xf>
    <xf numFmtId="0" fontId="9" fillId="0" borderId="0" xfId="7" applyFont="1" applyBorder="1" applyAlignment="1">
      <alignment vertical="top" wrapText="1"/>
    </xf>
    <xf numFmtId="0" fontId="23" fillId="0" borderId="0" xfId="7" applyFont="1" applyBorder="1" applyAlignment="1">
      <alignment vertical="top" wrapText="1"/>
    </xf>
    <xf numFmtId="0" fontId="23" fillId="0" borderId="0" xfId="7" applyFont="1" applyBorder="1"/>
    <xf numFmtId="0" fontId="23" fillId="0" borderId="0" xfId="7" applyFont="1" applyBorder="1" applyAlignment="1">
      <alignment horizontal="right"/>
    </xf>
    <xf numFmtId="0" fontId="2" fillId="0" borderId="0" xfId="7" applyFont="1" applyBorder="1" applyAlignment="1">
      <alignment textRotation="180" wrapText="1"/>
    </xf>
    <xf numFmtId="0" fontId="2" fillId="0" borderId="0" xfId="7" applyFont="1" applyBorder="1" applyAlignment="1">
      <alignment wrapText="1"/>
    </xf>
    <xf numFmtId="0" fontId="23" fillId="0" borderId="7" xfId="7" applyFont="1" applyFill="1" applyBorder="1"/>
    <xf numFmtId="0" fontId="2" fillId="0" borderId="6" xfId="7" applyFont="1" applyFill="1" applyBorder="1"/>
    <xf numFmtId="0" fontId="12" fillId="0" borderId="6" xfId="7" applyFont="1" applyFill="1" applyBorder="1"/>
    <xf numFmtId="0" fontId="25" fillId="0" borderId="0" xfId="0" applyFont="1" applyBorder="1" applyAlignment="1">
      <alignment horizontal="center" vertical="center" wrapText="1"/>
    </xf>
    <xf numFmtId="0" fontId="23" fillId="0" borderId="1" xfId="0" applyFont="1" applyBorder="1" applyAlignment="1">
      <alignment horizontal="right"/>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14" fillId="0" borderId="11" xfId="0" applyFont="1" applyBorder="1" applyAlignment="1">
      <alignment horizontal="center" vertical="top" wrapText="1"/>
    </xf>
    <xf numFmtId="0" fontId="14" fillId="0" borderId="7" xfId="0" applyFont="1" applyBorder="1" applyAlignment="1">
      <alignment horizontal="center" vertical="top" wrapText="1"/>
    </xf>
    <xf numFmtId="0" fontId="14" fillId="0" borderId="7" xfId="0" applyFont="1" applyBorder="1" applyAlignment="1">
      <alignment vertical="top" wrapText="1"/>
    </xf>
    <xf numFmtId="0" fontId="14" fillId="0" borderId="7" xfId="0" applyFont="1" applyBorder="1" applyAlignment="1">
      <alignment horizontal="center" vertical="center"/>
    </xf>
    <xf numFmtId="0" fontId="15" fillId="0" borderId="7" xfId="0" applyFont="1" applyBorder="1" applyAlignment="1">
      <alignment vertical="center"/>
    </xf>
    <xf numFmtId="0" fontId="23" fillId="0" borderId="0" xfId="0" applyFont="1" applyBorder="1" applyAlignment="1">
      <alignment horizontal="center"/>
    </xf>
    <xf numFmtId="0" fontId="23" fillId="0" borderId="0" xfId="0" applyFont="1" applyBorder="1" applyAlignment="1">
      <alignment horizontal="right"/>
    </xf>
    <xf numFmtId="0" fontId="23" fillId="0" borderId="7" xfId="0" applyFont="1" applyBorder="1" applyAlignment="1">
      <alignment horizontal="center" vertical="top" wrapText="1"/>
    </xf>
    <xf numFmtId="0" fontId="23" fillId="0" borderId="7" xfId="0" applyFont="1" applyBorder="1" applyAlignment="1">
      <alignment horizontal="center" vertical="center" wrapText="1"/>
    </xf>
    <xf numFmtId="0" fontId="9" fillId="0" borderId="3" xfId="0" applyFont="1" applyBorder="1" applyAlignment="1">
      <alignment horizontal="left"/>
    </xf>
    <xf numFmtId="0" fontId="9" fillId="0" borderId="11" xfId="0" applyFont="1" applyBorder="1" applyAlignment="1">
      <alignment horizontal="left"/>
    </xf>
    <xf numFmtId="0" fontId="19" fillId="0" borderId="0" xfId="0" applyFont="1" applyFill="1" applyBorder="1" applyAlignment="1">
      <alignment horizontal="left" vertical="top" wrapText="1"/>
    </xf>
    <xf numFmtId="0" fontId="6" fillId="0" borderId="14" xfId="0" applyFont="1" applyFill="1" applyBorder="1" applyAlignment="1">
      <alignment horizontal="left" vertical="top" wrapText="1"/>
    </xf>
    <xf numFmtId="0" fontId="9" fillId="0" borderId="0" xfId="0" applyFont="1" applyBorder="1" applyAlignment="1">
      <alignment horizontal="left" vertical="top" wrapText="1"/>
    </xf>
    <xf numFmtId="0" fontId="25" fillId="0" borderId="0" xfId="0" applyFont="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0" fillId="0" borderId="0" xfId="0" applyFont="1" applyAlignment="1">
      <alignment horizontal="left" vertical="top" wrapText="1"/>
    </xf>
    <xf numFmtId="0" fontId="11" fillId="2" borderId="2"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0" borderId="9" xfId="2" applyFont="1" applyFill="1" applyBorder="1" applyAlignment="1">
      <alignment horizontal="center" vertical="center" wrapText="1"/>
    </xf>
    <xf numFmtId="0" fontId="11" fillId="0" borderId="6" xfId="2" applyFont="1" applyFill="1" applyBorder="1" applyAlignment="1">
      <alignment horizontal="center" vertical="center" wrapText="1"/>
    </xf>
    <xf numFmtId="0" fontId="9" fillId="0" borderId="14" xfId="2" applyFont="1" applyFill="1" applyBorder="1" applyAlignment="1">
      <alignment horizontal="center" vertical="center"/>
    </xf>
    <xf numFmtId="0" fontId="9" fillId="0" borderId="0" xfId="2" applyFont="1" applyFill="1" applyBorder="1" applyAlignment="1">
      <alignment horizontal="center" vertical="center"/>
    </xf>
    <xf numFmtId="0" fontId="25" fillId="0" borderId="0" xfId="2" applyFont="1" applyFill="1" applyBorder="1" applyAlignment="1">
      <alignment horizontal="center"/>
    </xf>
    <xf numFmtId="0" fontId="23" fillId="0" borderId="1" xfId="2" quotePrefix="1" applyFont="1" applyFill="1" applyBorder="1" applyAlignment="1">
      <alignment horizontal="right"/>
    </xf>
    <xf numFmtId="0" fontId="23" fillId="0" borderId="1" xfId="2" applyFont="1" applyFill="1" applyBorder="1" applyAlignment="1">
      <alignment horizontal="right"/>
    </xf>
    <xf numFmtId="0" fontId="11" fillId="0" borderId="6" xfId="2" applyFont="1" applyFill="1" applyBorder="1" applyAlignment="1">
      <alignment horizontal="center" vertical="top" wrapText="1"/>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11" xfId="2" applyFont="1" applyFill="1" applyBorder="1" applyAlignment="1">
      <alignment horizontal="center" vertical="top" wrapText="1"/>
    </xf>
    <xf numFmtId="0" fontId="11" fillId="0" borderId="2" xfId="2" applyFont="1" applyFill="1" applyBorder="1" applyAlignment="1">
      <alignment horizontal="center" vertical="center" wrapText="1"/>
    </xf>
    <xf numFmtId="0" fontId="9" fillId="0" borderId="0" xfId="2" applyFont="1" applyFill="1" applyAlignment="1">
      <alignment horizontal="justify" vertical="center"/>
    </xf>
    <xf numFmtId="0" fontId="9" fillId="0" borderId="0" xfId="2" applyFont="1" applyFill="1" applyAlignment="1">
      <alignment horizontal="justify" vertical="top"/>
    </xf>
    <xf numFmtId="0" fontId="25" fillId="0" borderId="0" xfId="2" applyFont="1" applyFill="1" applyBorder="1" applyAlignment="1">
      <alignment horizontal="center" vertical="center"/>
    </xf>
    <xf numFmtId="0" fontId="23" fillId="0" borderId="1" xfId="2" applyFont="1" applyFill="1" applyBorder="1" applyAlignment="1">
      <alignment horizontal="center"/>
    </xf>
    <xf numFmtId="0" fontId="9" fillId="0" borderId="0" xfId="2" applyFont="1" applyFill="1" applyAlignment="1">
      <alignment horizontal="justify"/>
    </xf>
    <xf numFmtId="0" fontId="10" fillId="0" borderId="0" xfId="2" applyFont="1" applyFill="1" applyBorder="1" applyAlignment="1">
      <alignment horizontal="center" vertical="center"/>
    </xf>
    <xf numFmtId="0" fontId="28" fillId="0" borderId="0"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1" xfId="0" applyFont="1" applyBorder="1" applyAlignment="1">
      <alignment horizontal="center" vertical="center" wrapText="1"/>
    </xf>
    <xf numFmtId="0" fontId="14" fillId="0" borderId="8" xfId="0" applyFont="1" applyBorder="1" applyAlignment="1">
      <alignment horizontal="center" vertical="top"/>
    </xf>
    <xf numFmtId="0" fontId="14" fillId="0" borderId="12" xfId="0" applyFont="1" applyBorder="1" applyAlignment="1">
      <alignment horizontal="center" vertical="top"/>
    </xf>
    <xf numFmtId="0" fontId="14" fillId="0" borderId="8" xfId="0" applyFont="1" applyBorder="1" applyAlignment="1">
      <alignment horizontal="center" vertical="top" wrapText="1"/>
    </xf>
    <xf numFmtId="0" fontId="14" fillId="0" borderId="12" xfId="0" applyFont="1" applyBorder="1" applyAlignment="1">
      <alignment horizontal="center" vertical="top" wrapText="1"/>
    </xf>
    <xf numFmtId="0" fontId="14" fillId="0" borderId="7" xfId="0" applyFont="1" applyBorder="1" applyAlignment="1">
      <alignment horizontal="center" vertical="top"/>
    </xf>
    <xf numFmtId="0" fontId="15" fillId="0" borderId="3" xfId="0" applyFont="1" applyBorder="1" applyAlignment="1">
      <alignment wrapText="1"/>
    </xf>
    <xf numFmtId="0" fontId="15" fillId="0" borderId="4" xfId="0" applyFont="1" applyBorder="1" applyAlignment="1">
      <alignment wrapText="1"/>
    </xf>
    <xf numFmtId="0" fontId="15" fillId="0" borderId="11" xfId="0" applyFont="1" applyBorder="1" applyAlignment="1">
      <alignment wrapText="1"/>
    </xf>
    <xf numFmtId="0" fontId="1" fillId="0" borderId="5" xfId="0" applyFont="1" applyBorder="1" applyAlignment="1">
      <alignment horizontal="center"/>
    </xf>
    <xf numFmtId="0" fontId="6" fillId="0" borderId="14" xfId="0" applyFont="1" applyBorder="1" applyAlignment="1">
      <alignment horizontal="center"/>
    </xf>
    <xf numFmtId="0" fontId="1" fillId="0" borderId="14" xfId="0" applyFont="1" applyBorder="1" applyAlignment="1">
      <alignment horizontal="left"/>
    </xf>
    <xf numFmtId="0" fontId="6" fillId="0" borderId="14" xfId="0" applyFont="1" applyBorder="1" applyAlignment="1">
      <alignment horizontal="left"/>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2" fontId="12" fillId="0" borderId="7" xfId="0" applyNumberFormat="1" applyFont="1" applyBorder="1" applyAlignment="1">
      <alignment horizontal="right" vertical="center" wrapText="1"/>
    </xf>
    <xf numFmtId="0" fontId="10" fillId="0" borderId="0" xfId="0" applyFont="1" applyBorder="1" applyAlignment="1">
      <alignment horizontal="left" vertical="top" wrapText="1"/>
    </xf>
    <xf numFmtId="0" fontId="10" fillId="0" borderId="14" xfId="0" applyFont="1" applyBorder="1" applyAlignment="1">
      <alignment horizontal="left" vertical="top" wrapText="1"/>
    </xf>
    <xf numFmtId="0" fontId="11" fillId="0" borderId="9"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24" fillId="0" borderId="0" xfId="0" applyFont="1" applyBorder="1" applyAlignment="1">
      <alignment horizontal="center" vertical="center" wrapText="1"/>
    </xf>
    <xf numFmtId="0" fontId="12" fillId="0" borderId="1" xfId="0" applyFont="1" applyBorder="1" applyAlignment="1">
      <alignment horizontal="right" vertical="center" wrapText="1"/>
    </xf>
    <xf numFmtId="0" fontId="11" fillId="0" borderId="8" xfId="0" applyNumberFormat="1" applyFont="1" applyBorder="1" applyAlignment="1">
      <alignment horizontal="center" vertical="top" wrapText="1"/>
    </xf>
    <xf numFmtId="0" fontId="11" fillId="0" borderId="1" xfId="0" applyNumberFormat="1" applyFont="1" applyBorder="1" applyAlignment="1">
      <alignment horizontal="center" vertical="top" wrapText="1"/>
    </xf>
    <xf numFmtId="0" fontId="11" fillId="0" borderId="12" xfId="0" applyNumberFormat="1" applyFont="1" applyBorder="1" applyAlignment="1">
      <alignment horizontal="center" vertical="top" wrapText="1"/>
    </xf>
    <xf numFmtId="0" fontId="11" fillId="0" borderId="8" xfId="0" applyFont="1" applyBorder="1" applyAlignment="1">
      <alignment horizontal="center" vertical="top" wrapText="1"/>
    </xf>
    <xf numFmtId="0" fontId="11" fillId="0" borderId="1" xfId="0" applyFont="1" applyBorder="1" applyAlignment="1">
      <alignment horizontal="center" vertical="top" wrapText="1"/>
    </xf>
    <xf numFmtId="0" fontId="11" fillId="0" borderId="12" xfId="0" applyFont="1" applyBorder="1" applyAlignment="1">
      <alignment horizontal="center" vertical="top" wrapText="1"/>
    </xf>
    <xf numFmtId="0" fontId="9" fillId="0" borderId="7" xfId="4" applyFont="1" applyFill="1" applyBorder="1" applyAlignment="1">
      <alignment horizontal="right" vertical="top" wrapText="1"/>
    </xf>
    <xf numFmtId="0" fontId="9" fillId="0" borderId="7" xfId="4" applyFont="1" applyFill="1" applyBorder="1" applyAlignment="1">
      <alignment horizontal="right" vertical="top" wrapText="1" indent="1"/>
    </xf>
    <xf numFmtId="0" fontId="9" fillId="0" borderId="0" xfId="4" applyFont="1" applyFill="1" applyBorder="1" applyAlignment="1">
      <alignment horizontal="left" vertical="top"/>
    </xf>
    <xf numFmtId="0" fontId="23" fillId="0" borderId="7" xfId="4" applyFont="1" applyFill="1" applyBorder="1" applyAlignment="1">
      <alignment horizontal="right" vertical="top" wrapText="1"/>
    </xf>
    <xf numFmtId="0" fontId="23" fillId="0" borderId="7" xfId="4" applyFont="1" applyFill="1" applyBorder="1" applyAlignment="1">
      <alignment horizontal="right" vertical="top" wrapText="1" indent="1"/>
    </xf>
    <xf numFmtId="4" fontId="30" fillId="0" borderId="7" xfId="4" applyNumberFormat="1" applyFont="1" applyFill="1" applyBorder="1" applyAlignment="1">
      <alignment horizontal="right" vertical="top" wrapText="1" indent="1"/>
    </xf>
    <xf numFmtId="4" fontId="31" fillId="0" borderId="7" xfId="4" applyNumberFormat="1" applyFont="1" applyFill="1" applyBorder="1" applyAlignment="1">
      <alignment horizontal="right" vertical="top" wrapText="1" indent="1"/>
    </xf>
    <xf numFmtId="4" fontId="30" fillId="0" borderId="7" xfId="4" applyNumberFormat="1" applyFont="1" applyFill="1" applyBorder="1" applyAlignment="1">
      <alignment horizontal="right" vertical="top" wrapText="1"/>
    </xf>
    <xf numFmtId="4" fontId="31" fillId="0" borderId="7" xfId="4" applyNumberFormat="1" applyFont="1" applyFill="1" applyBorder="1" applyAlignment="1">
      <alignment horizontal="right" vertical="top" wrapText="1"/>
    </xf>
    <xf numFmtId="2" fontId="31" fillId="0" borderId="7" xfId="4" applyNumberFormat="1" applyFont="1" applyFill="1" applyBorder="1" applyAlignment="1">
      <alignment horizontal="right" vertical="top" wrapText="1" indent="1"/>
    </xf>
    <xf numFmtId="2" fontId="30" fillId="0" borderId="7" xfId="4" applyNumberFormat="1" applyFont="1" applyFill="1" applyBorder="1" applyAlignment="1">
      <alignment horizontal="right" vertical="top" wrapText="1" indent="1"/>
    </xf>
    <xf numFmtId="0" fontId="33" fillId="0" borderId="0" xfId="4" applyFont="1" applyFill="1" applyBorder="1" applyAlignment="1">
      <alignment horizontal="center" vertical="top"/>
    </xf>
    <xf numFmtId="0" fontId="35" fillId="0" borderId="1" xfId="4" applyFont="1" applyFill="1" applyBorder="1" applyAlignment="1">
      <alignment horizontal="right" vertical="top"/>
    </xf>
    <xf numFmtId="0" fontId="10" fillId="0" borderId="1" xfId="4" applyFont="1" applyFill="1" applyBorder="1" applyAlignment="1">
      <alignment horizontal="right" vertical="top"/>
    </xf>
    <xf numFmtId="0" fontId="36" fillId="0" borderId="6" xfId="4" applyFont="1" applyFill="1" applyBorder="1" applyAlignment="1">
      <alignment horizontal="center" vertical="top" wrapText="1"/>
    </xf>
    <xf numFmtId="0" fontId="14" fillId="0" borderId="6" xfId="4" applyFont="1" applyFill="1" applyBorder="1" applyAlignment="1">
      <alignment horizontal="center" vertical="top" wrapText="1"/>
    </xf>
    <xf numFmtId="0" fontId="23" fillId="0" borderId="3" xfId="2" applyFont="1" applyFill="1" applyBorder="1" applyAlignment="1">
      <alignment horizontal="center" vertical="center"/>
    </xf>
    <xf numFmtId="0" fontId="23" fillId="0" borderId="4" xfId="2" applyFont="1" applyFill="1" applyBorder="1" applyAlignment="1">
      <alignment horizontal="center" vertical="center"/>
    </xf>
    <xf numFmtId="0" fontId="23" fillId="0" borderId="11" xfId="2" applyFont="1" applyFill="1" applyBorder="1" applyAlignment="1">
      <alignment horizontal="center" vertical="center"/>
    </xf>
    <xf numFmtId="0" fontId="11" fillId="0" borderId="12" xfId="2" applyFont="1" applyFill="1" applyBorder="1" applyAlignment="1">
      <alignment horizontal="center"/>
    </xf>
    <xf numFmtId="0" fontId="11" fillId="0" borderId="6" xfId="2" applyFont="1" applyFill="1" applyBorder="1" applyAlignment="1">
      <alignment horizontal="center"/>
    </xf>
    <xf numFmtId="0" fontId="11" fillId="0" borderId="8" xfId="2" applyFont="1" applyFill="1" applyBorder="1" applyAlignment="1">
      <alignment horizontal="center"/>
    </xf>
    <xf numFmtId="0" fontId="11" fillId="0" borderId="5" xfId="2" applyFont="1" applyFill="1" applyBorder="1" applyAlignment="1">
      <alignment horizontal="center"/>
    </xf>
    <xf numFmtId="0" fontId="11" fillId="0" borderId="15" xfId="2" applyFont="1" applyFill="1" applyBorder="1" applyAlignment="1">
      <alignment horizontal="center"/>
    </xf>
    <xf numFmtId="0" fontId="45" fillId="0" borderId="1" xfId="5" applyFont="1" applyBorder="1" applyAlignment="1">
      <alignment horizontal="center" wrapText="1"/>
    </xf>
    <xf numFmtId="0" fontId="45" fillId="0" borderId="0" xfId="5" applyFont="1" applyAlignment="1">
      <alignment horizontal="center" wrapText="1"/>
    </xf>
    <xf numFmtId="0" fontId="45" fillId="0" borderId="2" xfId="6" applyFont="1" applyBorder="1" applyAlignment="1">
      <alignment horizontal="center" vertical="top" wrapText="1"/>
    </xf>
    <xf numFmtId="0" fontId="45" fillId="0" borderId="6" xfId="6" applyFont="1" applyBorder="1" applyAlignment="1">
      <alignment horizontal="center" vertical="top" wrapText="1"/>
    </xf>
    <xf numFmtId="0" fontId="47" fillId="0" borderId="7" xfId="6" applyFont="1" applyBorder="1" applyAlignment="1">
      <alignment horizontal="center"/>
    </xf>
    <xf numFmtId="0" fontId="45" fillId="0" borderId="7" xfId="6" applyFont="1" applyBorder="1" applyAlignment="1">
      <alignment horizontal="center" vertical="top" wrapText="1"/>
    </xf>
    <xf numFmtId="0" fontId="45" fillId="0" borderId="11" xfId="6" applyFont="1" applyBorder="1" applyAlignment="1">
      <alignment horizontal="center" vertical="top" wrapText="1"/>
    </xf>
    <xf numFmtId="0" fontId="45" fillId="0" borderId="3" xfId="6" applyFont="1" applyBorder="1" applyAlignment="1">
      <alignment vertical="top"/>
    </xf>
    <xf numFmtId="0" fontId="45" fillId="0" borderId="4" xfId="6" applyFont="1" applyBorder="1" applyAlignment="1">
      <alignment vertical="top"/>
    </xf>
    <xf numFmtId="0" fontId="45" fillId="0" borderId="11" xfId="6" applyFont="1" applyBorder="1" applyAlignment="1">
      <alignment vertical="top"/>
    </xf>
    <xf numFmtId="0" fontId="45" fillId="0" borderId="1" xfId="6" applyFont="1" applyBorder="1" applyAlignment="1">
      <alignment horizontal="center" wrapText="1"/>
    </xf>
    <xf numFmtId="0" fontId="14" fillId="0" borderId="0" xfId="0" applyFont="1" applyFill="1" applyAlignment="1">
      <alignment horizontal="center" vertical="center" wrapText="1"/>
    </xf>
    <xf numFmtId="0" fontId="23" fillId="0" borderId="0" xfId="0" applyFont="1" applyFill="1" applyBorder="1" applyAlignment="1">
      <alignment horizontal="left" vertical="top" wrapText="1"/>
    </xf>
    <xf numFmtId="0" fontId="23" fillId="0" borderId="2" xfId="0" applyFont="1" applyFill="1" applyBorder="1" applyAlignment="1">
      <alignment vertical="top" wrapText="1"/>
    </xf>
    <xf numFmtId="0" fontId="23" fillId="0" borderId="6" xfId="0" applyFont="1" applyFill="1" applyBorder="1" applyAlignment="1">
      <alignment vertical="top" wrapText="1"/>
    </xf>
    <xf numFmtId="0" fontId="23" fillId="0" borderId="9" xfId="2" applyFont="1" applyFill="1" applyBorder="1" applyAlignment="1">
      <alignment horizontal="center" vertical="top" wrapText="1"/>
    </xf>
    <xf numFmtId="0" fontId="23" fillId="0" borderId="6" xfId="2" applyFont="1" applyFill="1" applyBorder="1" applyAlignment="1">
      <alignment horizontal="center" vertical="top" wrapText="1"/>
    </xf>
    <xf numFmtId="0" fontId="23" fillId="0" borderId="2" xfId="0" applyFont="1" applyFill="1" applyBorder="1" applyAlignment="1">
      <alignment horizontal="left" vertical="center"/>
    </xf>
    <xf numFmtId="0" fontId="23" fillId="0" borderId="6" xfId="0" applyFont="1" applyFill="1" applyBorder="1" applyAlignment="1">
      <alignment horizontal="left" vertical="center"/>
    </xf>
    <xf numFmtId="0" fontId="23" fillId="0" borderId="9" xfId="0" applyFont="1" applyFill="1" applyBorder="1" applyAlignment="1">
      <alignment horizontal="center" vertical="top"/>
    </xf>
    <xf numFmtId="0" fontId="23" fillId="0" borderId="6" xfId="0" applyFont="1" applyFill="1" applyBorder="1" applyAlignment="1">
      <alignment horizontal="center" vertical="top"/>
    </xf>
    <xf numFmtId="0" fontId="9" fillId="0" borderId="1" xfId="0" applyFont="1" applyFill="1" applyBorder="1" applyAlignment="1">
      <alignment horizontal="center" vertical="center" wrapText="1"/>
    </xf>
    <xf numFmtId="0" fontId="23" fillId="0" borderId="6" xfId="2" applyFont="1" applyFill="1" applyBorder="1" applyAlignment="1">
      <alignment horizontal="center" vertical="center"/>
    </xf>
    <xf numFmtId="0" fontId="9" fillId="0" borderId="1" xfId="0" applyFont="1" applyFill="1" applyBorder="1" applyAlignment="1">
      <alignment horizontal="center" vertical="center"/>
    </xf>
    <xf numFmtId="0" fontId="11" fillId="0" borderId="0" xfId="0" applyFont="1" applyFill="1" applyBorder="1" applyAlignment="1">
      <alignment horizontal="center" vertical="top" wrapText="1"/>
    </xf>
    <xf numFmtId="0" fontId="23" fillId="0" borderId="7" xfId="0" applyFont="1" applyFill="1" applyBorder="1" applyAlignment="1">
      <alignment horizontal="center" vertical="center"/>
    </xf>
    <xf numFmtId="0" fontId="23" fillId="0" borderId="9" xfId="2" applyFont="1" applyFill="1" applyBorder="1" applyAlignment="1">
      <alignment horizontal="center" vertical="center" wrapText="1"/>
    </xf>
    <xf numFmtId="0" fontId="23" fillId="0" borderId="6" xfId="2" applyFont="1" applyFill="1" applyBorder="1" applyAlignment="1">
      <alignment horizontal="center" vertical="center" wrapText="1"/>
    </xf>
    <xf numFmtId="0" fontId="9" fillId="0" borderId="0" xfId="2" applyFont="1" applyFill="1" applyBorder="1" applyAlignment="1">
      <alignment horizontal="left" vertical="center" wrapText="1"/>
    </xf>
    <xf numFmtId="0" fontId="11" fillId="0" borderId="0" xfId="0" applyFont="1" applyFill="1" applyAlignment="1">
      <alignment horizontal="center" vertical="center" wrapText="1"/>
    </xf>
    <xf numFmtId="0" fontId="9" fillId="0" borderId="0" xfId="0" applyFont="1" applyFill="1" applyBorder="1" applyAlignment="1">
      <alignment horizontal="left" vertical="top" wrapText="1"/>
    </xf>
    <xf numFmtId="0" fontId="11" fillId="0" borderId="0" xfId="0" applyFont="1" applyFill="1" applyBorder="1" applyAlignment="1">
      <alignment horizontal="center" vertical="center" wrapText="1"/>
    </xf>
    <xf numFmtId="0" fontId="9" fillId="0" borderId="0" xfId="2" applyFont="1" applyFill="1" applyBorder="1" applyAlignment="1">
      <alignment horizontal="center" vertical="center" textRotation="180" wrapText="1"/>
    </xf>
    <xf numFmtId="0" fontId="9" fillId="0" borderId="0" xfId="2" applyFont="1" applyFill="1" applyAlignment="1">
      <alignment horizontal="right" vertical="center"/>
    </xf>
    <xf numFmtId="0" fontId="9" fillId="0" borderId="14" xfId="2" applyFont="1" applyFill="1" applyBorder="1" applyAlignment="1">
      <alignment horizontal="left" vertical="center" wrapText="1"/>
    </xf>
    <xf numFmtId="0" fontId="9" fillId="0" borderId="0" xfId="2" applyFont="1" applyFill="1" applyBorder="1" applyAlignment="1">
      <alignment horizontal="center" vertical="center" wrapText="1"/>
    </xf>
    <xf numFmtId="0" fontId="10" fillId="0" borderId="0" xfId="2" applyFont="1" applyFill="1" applyBorder="1" applyAlignment="1">
      <alignment horizontal="justify" vertical="top" wrapText="1"/>
    </xf>
    <xf numFmtId="0" fontId="23" fillId="0" borderId="6" xfId="0" applyFont="1" applyFill="1" applyBorder="1" applyAlignment="1">
      <alignment horizontal="center" vertical="center"/>
    </xf>
    <xf numFmtId="0" fontId="23" fillId="0" borderId="9" xfId="2" applyFont="1" applyFill="1" applyBorder="1" applyAlignment="1">
      <alignment horizontal="center" vertical="center"/>
    </xf>
    <xf numFmtId="0" fontId="39" fillId="0" borderId="14"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39" fillId="0" borderId="14" xfId="2" applyFont="1" applyFill="1" applyBorder="1" applyAlignment="1">
      <alignment horizontal="left" vertical="center" wrapText="1"/>
    </xf>
    <xf numFmtId="0" fontId="23" fillId="0" borderId="7" xfId="2" applyFont="1" applyFill="1" applyBorder="1" applyAlignment="1">
      <alignment horizontal="center" vertical="center"/>
    </xf>
    <xf numFmtId="0" fontId="25" fillId="0" borderId="0" xfId="0" applyFont="1" applyFill="1" applyBorder="1" applyAlignment="1">
      <alignment horizontal="center"/>
    </xf>
    <xf numFmtId="0" fontId="23" fillId="0" borderId="7" xfId="2" applyFont="1" applyFill="1" applyBorder="1" applyAlignment="1">
      <alignment horizontal="center" vertical="top" wrapText="1"/>
    </xf>
    <xf numFmtId="0" fontId="11" fillId="0" borderId="5" xfId="3" applyFont="1" applyFill="1" applyBorder="1" applyAlignment="1">
      <alignment horizontal="center" vertical="top" wrapText="1"/>
    </xf>
    <xf numFmtId="0" fontId="11" fillId="0" borderId="15" xfId="3" applyFont="1" applyFill="1" applyBorder="1" applyAlignment="1">
      <alignment horizontal="center" vertical="top" wrapText="1"/>
    </xf>
    <xf numFmtId="0" fontId="11" fillId="0" borderId="8" xfId="3" applyFont="1" applyFill="1" applyBorder="1" applyAlignment="1">
      <alignment horizontal="center" vertical="top" wrapText="1"/>
    </xf>
    <xf numFmtId="0" fontId="11" fillId="0" borderId="12" xfId="3" applyFont="1" applyFill="1" applyBorder="1" applyAlignment="1">
      <alignment horizontal="center" vertical="top" wrapText="1"/>
    </xf>
    <xf numFmtId="0" fontId="11" fillId="0" borderId="14" xfId="3" applyFont="1" applyFill="1" applyBorder="1" applyAlignment="1">
      <alignment horizontal="center" vertical="top" wrapText="1"/>
    </xf>
    <xf numFmtId="0" fontId="11" fillId="0" borderId="1" xfId="3" applyFont="1" applyFill="1" applyBorder="1" applyAlignment="1">
      <alignment horizontal="center" vertical="top" wrapText="1"/>
    </xf>
    <xf numFmtId="0" fontId="10" fillId="0" borderId="14" xfId="2" applyFont="1" applyFill="1" applyBorder="1" applyAlignment="1">
      <alignment horizontal="left"/>
    </xf>
    <xf numFmtId="0" fontId="11" fillId="0" borderId="13" xfId="3" applyFont="1" applyFill="1" applyBorder="1" applyAlignment="1">
      <alignment horizontal="center" vertical="center" wrapText="1"/>
    </xf>
    <xf numFmtId="0" fontId="11" fillId="0" borderId="10" xfId="3" applyFont="1" applyFill="1" applyBorder="1" applyAlignment="1">
      <alignment horizontal="center" vertical="center" wrapText="1"/>
    </xf>
    <xf numFmtId="0" fontId="11" fillId="0" borderId="8" xfId="3" applyFont="1" applyFill="1" applyBorder="1" applyAlignment="1">
      <alignment horizontal="center" vertical="center" wrapText="1"/>
    </xf>
    <xf numFmtId="0" fontId="11" fillId="0" borderId="12" xfId="3" applyFont="1" applyFill="1" applyBorder="1" applyAlignment="1">
      <alignment horizontal="center" vertical="center" wrapText="1"/>
    </xf>
    <xf numFmtId="0" fontId="11" fillId="0" borderId="6" xfId="3" applyFont="1" applyFill="1" applyBorder="1" applyAlignment="1">
      <alignment horizontal="center" vertical="center" wrapText="1"/>
    </xf>
    <xf numFmtId="0" fontId="23" fillId="0" borderId="0" xfId="7" applyFont="1" applyBorder="1" applyAlignment="1">
      <alignment vertical="top" wrapText="1"/>
    </xf>
    <xf numFmtId="0" fontId="9" fillId="0" borderId="0" xfId="7" applyFont="1" applyFill="1" applyBorder="1" applyAlignment="1">
      <alignment horizontal="left" vertical="top" wrapText="1"/>
    </xf>
    <xf numFmtId="0" fontId="9" fillId="0" borderId="0" xfId="7" applyFont="1" applyFill="1" applyBorder="1" applyAlignment="1">
      <alignment vertical="top" wrapText="1"/>
    </xf>
    <xf numFmtId="0" fontId="23" fillId="0" borderId="0" xfId="7" applyFont="1" applyBorder="1" applyAlignment="1">
      <alignment horizontal="center" vertical="top"/>
    </xf>
    <xf numFmtId="0" fontId="23" fillId="0" borderId="0" xfId="7" applyFont="1" applyBorder="1" applyAlignment="1">
      <alignment horizontal="center" vertical="top" wrapText="1"/>
    </xf>
    <xf numFmtId="0" fontId="23" fillId="0" borderId="0" xfId="7" applyFont="1" applyBorder="1" applyAlignment="1">
      <alignment horizontal="center"/>
    </xf>
    <xf numFmtId="0" fontId="14" fillId="0" borderId="0" xfId="7" applyFont="1" applyBorder="1" applyAlignment="1">
      <alignment horizontal="center" wrapText="1"/>
    </xf>
    <xf numFmtId="0" fontId="23" fillId="0" borderId="1" xfId="7" applyFont="1" applyBorder="1" applyAlignment="1">
      <alignment horizontal="center" wrapText="1"/>
    </xf>
    <xf numFmtId="0" fontId="23" fillId="0" borderId="9" xfId="7" applyFont="1" applyBorder="1" applyAlignment="1">
      <alignment horizontal="left" vertical="center"/>
    </xf>
    <xf numFmtId="0" fontId="23" fillId="0" borderId="6" xfId="7" applyFont="1" applyBorder="1" applyAlignment="1">
      <alignment horizontal="left" vertical="center"/>
    </xf>
    <xf numFmtId="0" fontId="23" fillId="0" borderId="9" xfId="7" applyFont="1" applyBorder="1" applyAlignment="1">
      <alignment vertical="top" wrapText="1"/>
    </xf>
    <xf numFmtId="0" fontId="23" fillId="0" borderId="6" xfId="7" applyFont="1" applyBorder="1" applyAlignment="1">
      <alignment vertical="top" wrapText="1"/>
    </xf>
    <xf numFmtId="0" fontId="23" fillId="0" borderId="2" xfId="7" applyFont="1" applyBorder="1" applyAlignment="1">
      <alignment vertical="top" wrapText="1"/>
    </xf>
    <xf numFmtId="0" fontId="23" fillId="0" borderId="3" xfId="7" applyFont="1" applyBorder="1" applyAlignment="1">
      <alignment horizontal="center"/>
    </xf>
    <xf numFmtId="0" fontId="23" fillId="0" borderId="4" xfId="7" applyFont="1" applyBorder="1" applyAlignment="1">
      <alignment horizontal="center"/>
    </xf>
    <xf numFmtId="0" fontId="23" fillId="0" borderId="11" xfId="7" applyFont="1" applyBorder="1" applyAlignment="1">
      <alignment horizontal="center"/>
    </xf>
    <xf numFmtId="0" fontId="14" fillId="0" borderId="0" xfId="7" applyFont="1" applyBorder="1" applyAlignment="1">
      <alignment horizontal="center" vertical="center" wrapText="1"/>
    </xf>
  </cellXfs>
  <cellStyles count="8">
    <cellStyle name="Hyperlink" xfId="1" builtinId="8"/>
    <cellStyle name="Normal" xfId="0" builtinId="0"/>
    <cellStyle name="Normal 2" xfId="2"/>
    <cellStyle name="Normal 2 2" xfId="3"/>
    <cellStyle name="Normal 3" xfId="4"/>
    <cellStyle name="Normal 4" xfId="5"/>
    <cellStyle name="Normal 5" xfId="6"/>
    <cellStyle name="Normal 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3045</xdr:colOff>
      <xdr:row>0</xdr:row>
      <xdr:rowOff>0</xdr:rowOff>
    </xdr:from>
    <xdr:ext cx="5628005" cy="0"/>
    <xdr:sp macro="" textlink="">
      <xdr:nvSpPr>
        <xdr:cNvPr id="2" name="Shape 2"/>
        <xdr:cNvSpPr/>
      </xdr:nvSpPr>
      <xdr:spPr>
        <a:xfrm>
          <a:off x="3045" y="0"/>
          <a:ext cx="5628005" cy="0"/>
        </a:xfrm>
        <a:custGeom>
          <a:avLst/>
          <a:gdLst/>
          <a:ahLst/>
          <a:cxnLst/>
          <a:rect l="0" t="0" r="0" b="0"/>
          <a:pathLst>
            <a:path w="5628005">
              <a:moveTo>
                <a:pt x="0" y="0"/>
              </a:moveTo>
              <a:lnTo>
                <a:pt x="5627507" y="0"/>
              </a:lnTo>
            </a:path>
          </a:pathLst>
        </a:custGeom>
        <a:ln w="6090">
          <a:solidFill>
            <a:srgbClr val="221F1F"/>
          </a:solidFill>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2"/>
  <sheetViews>
    <sheetView view="pageBreakPreview" zoomScaleNormal="100" zoomScaleSheetLayoutView="100" workbookViewId="0">
      <selection activeCell="A59" sqref="A59"/>
    </sheetView>
  </sheetViews>
  <sheetFormatPr defaultColWidth="9" defaultRowHeight="15"/>
  <cols>
    <col min="1" max="1" width="5.7109375" style="63" customWidth="1"/>
    <col min="2" max="2" width="14.5703125" style="83" customWidth="1"/>
    <col min="3" max="3" width="11.28515625" style="63" hidden="1" customWidth="1"/>
    <col min="4" max="4" width="9.7109375" style="63" hidden="1" customWidth="1"/>
    <col min="5" max="5" width="8.7109375" style="63" hidden="1" customWidth="1"/>
    <col min="6" max="6" width="11" style="63" customWidth="1"/>
    <col min="7" max="7" width="9.5703125" style="63" hidden="1" customWidth="1"/>
    <col min="8" max="8" width="9.42578125" style="63" hidden="1" customWidth="1"/>
    <col min="9" max="9" width="10.140625" style="63" hidden="1" customWidth="1"/>
    <col min="10" max="10" width="9.7109375" style="63" hidden="1" customWidth="1"/>
    <col min="11" max="11" width="15.28515625" style="63" customWidth="1"/>
    <col min="12" max="15" width="9" style="40" hidden="1" customWidth="1"/>
    <col min="16" max="16" width="12.7109375" style="40" customWidth="1"/>
    <col min="17" max="17" width="15.28515625" style="40" customWidth="1"/>
    <col min="18" max="18" width="11.85546875" style="40" customWidth="1"/>
    <col min="19" max="16384" width="9" style="40"/>
  </cols>
  <sheetData>
    <row r="1" spans="1:18" ht="16.5" customHeight="1">
      <c r="A1" s="447" t="s">
        <v>456</v>
      </c>
      <c r="B1" s="447"/>
      <c r="C1" s="447"/>
      <c r="D1" s="447"/>
      <c r="E1" s="447"/>
      <c r="F1" s="447"/>
      <c r="G1" s="447"/>
      <c r="H1" s="447"/>
      <c r="I1" s="447"/>
      <c r="J1" s="447"/>
      <c r="K1" s="447"/>
      <c r="L1" s="447"/>
      <c r="M1" s="447"/>
      <c r="N1" s="447"/>
      <c r="O1" s="447"/>
      <c r="P1" s="447"/>
      <c r="Q1" s="447"/>
      <c r="R1" s="447"/>
    </row>
    <row r="2" spans="1:18" ht="13.5" customHeight="1">
      <c r="A2" s="448"/>
      <c r="B2" s="448"/>
      <c r="C2" s="448"/>
      <c r="D2" s="448"/>
      <c r="E2" s="448"/>
      <c r="F2" s="448"/>
      <c r="G2" s="448"/>
      <c r="H2" s="448"/>
      <c r="I2" s="448"/>
      <c r="J2" s="448"/>
      <c r="K2" s="47"/>
      <c r="R2" s="28" t="s">
        <v>83</v>
      </c>
    </row>
    <row r="3" spans="1:18" s="27" customFormat="1" ht="13.5" hidden="1" customHeight="1">
      <c r="A3" s="453" t="s">
        <v>50</v>
      </c>
      <c r="B3" s="454" t="s">
        <v>51</v>
      </c>
      <c r="C3" s="449" t="s">
        <v>84</v>
      </c>
      <c r="D3" s="450"/>
      <c r="E3" s="450"/>
      <c r="F3" s="451"/>
      <c r="G3" s="452" t="s">
        <v>85</v>
      </c>
      <c r="H3" s="452"/>
      <c r="I3" s="452"/>
      <c r="J3" s="452"/>
      <c r="K3" s="7"/>
      <c r="L3" s="452" t="s">
        <v>86</v>
      </c>
      <c r="M3" s="452"/>
      <c r="N3" s="452"/>
      <c r="O3" s="452"/>
      <c r="P3" s="7"/>
      <c r="Q3" s="84" t="s">
        <v>87</v>
      </c>
      <c r="R3" s="84" t="s">
        <v>52</v>
      </c>
    </row>
    <row r="4" spans="1:18" s="27" customFormat="1" ht="37.5" customHeight="1">
      <c r="A4" s="453"/>
      <c r="B4" s="455"/>
      <c r="C4" s="7" t="s">
        <v>88</v>
      </c>
      <c r="D4" s="7" t="s">
        <v>89</v>
      </c>
      <c r="E4" s="7" t="s">
        <v>90</v>
      </c>
      <c r="F4" s="7" t="s">
        <v>84</v>
      </c>
      <c r="G4" s="7" t="s">
        <v>91</v>
      </c>
      <c r="H4" s="7" t="s">
        <v>92</v>
      </c>
      <c r="I4" s="7" t="s">
        <v>93</v>
      </c>
      <c r="J4" s="7" t="s">
        <v>94</v>
      </c>
      <c r="K4" s="7" t="s">
        <v>85</v>
      </c>
      <c r="L4" s="7" t="s">
        <v>95</v>
      </c>
      <c r="M4" s="84" t="s">
        <v>96</v>
      </c>
      <c r="N4" s="84" t="s">
        <v>97</v>
      </c>
      <c r="O4" s="7" t="s">
        <v>98</v>
      </c>
      <c r="P4" s="7" t="s">
        <v>86</v>
      </c>
      <c r="Q4" s="84" t="s">
        <v>174</v>
      </c>
      <c r="R4" s="84" t="s">
        <v>52</v>
      </c>
    </row>
    <row r="5" spans="1:18" ht="12" hidden="1" customHeight="1">
      <c r="A5" s="41">
        <v>1</v>
      </c>
      <c r="B5" s="49">
        <v>2</v>
      </c>
      <c r="C5" s="41">
        <v>3</v>
      </c>
      <c r="D5" s="49">
        <v>4</v>
      </c>
      <c r="E5" s="41">
        <v>5</v>
      </c>
      <c r="F5" s="41"/>
      <c r="G5" s="49">
        <v>6</v>
      </c>
      <c r="H5" s="41">
        <v>7</v>
      </c>
      <c r="I5" s="49">
        <v>8</v>
      </c>
      <c r="J5" s="41">
        <v>9</v>
      </c>
      <c r="K5" s="41"/>
      <c r="L5" s="50">
        <v>10</v>
      </c>
      <c r="M5" s="41">
        <v>11</v>
      </c>
      <c r="N5" s="50">
        <v>12</v>
      </c>
      <c r="O5" s="41">
        <v>13</v>
      </c>
      <c r="P5" s="41"/>
      <c r="Q5" s="50">
        <v>14</v>
      </c>
      <c r="R5" s="41">
        <v>15</v>
      </c>
    </row>
    <row r="6" spans="1:18" s="44" customFormat="1" ht="13.5" customHeight="1">
      <c r="A6" s="85">
        <v>1</v>
      </c>
      <c r="B6" s="86" t="s">
        <v>99</v>
      </c>
      <c r="C6" s="87">
        <v>169</v>
      </c>
      <c r="D6" s="87">
        <v>1526</v>
      </c>
      <c r="E6" s="87">
        <v>1205</v>
      </c>
      <c r="F6" s="87">
        <f>SUM(C6:E6)</f>
        <v>2900</v>
      </c>
      <c r="G6" s="87">
        <v>2896</v>
      </c>
      <c r="H6" s="87">
        <v>710</v>
      </c>
      <c r="I6" s="87">
        <v>3840</v>
      </c>
      <c r="J6" s="87">
        <v>986</v>
      </c>
      <c r="K6" s="88">
        <f>SUM(G6:J6)</f>
        <v>8432</v>
      </c>
      <c r="L6" s="88">
        <v>4090</v>
      </c>
      <c r="M6" s="87">
        <v>231</v>
      </c>
      <c r="N6" s="87">
        <v>151</v>
      </c>
      <c r="O6" s="87">
        <v>805</v>
      </c>
      <c r="P6" s="87">
        <f>SUM(L6:O6)</f>
        <v>5277</v>
      </c>
      <c r="Q6" s="87">
        <v>501</v>
      </c>
      <c r="R6" s="87">
        <v>17110</v>
      </c>
    </row>
    <row r="7" spans="1:18" ht="13.5" customHeight="1">
      <c r="A7" s="89">
        <v>2</v>
      </c>
      <c r="B7" s="86" t="s">
        <v>100</v>
      </c>
      <c r="C7" s="87">
        <v>195</v>
      </c>
      <c r="D7" s="87">
        <v>1615</v>
      </c>
      <c r="E7" s="87">
        <v>1217</v>
      </c>
      <c r="F7" s="87">
        <f t="shared" ref="F7:F52" si="0">SUM(C7:E7)</f>
        <v>3027</v>
      </c>
      <c r="G7" s="87">
        <v>2995</v>
      </c>
      <c r="H7" s="87">
        <v>808</v>
      </c>
      <c r="I7" s="87">
        <v>4356</v>
      </c>
      <c r="J7" s="87">
        <v>1065</v>
      </c>
      <c r="K7" s="88">
        <f t="shared" ref="K7:K52" si="1">SUM(G7:J7)</f>
        <v>9224</v>
      </c>
      <c r="L7" s="88">
        <v>4098</v>
      </c>
      <c r="M7" s="87">
        <v>140</v>
      </c>
      <c r="N7" s="87">
        <v>142</v>
      </c>
      <c r="O7" s="87">
        <v>1009</v>
      </c>
      <c r="P7" s="87">
        <f t="shared" ref="P7:P52" si="2">SUM(L7:O7)</f>
        <v>5389</v>
      </c>
      <c r="Q7" s="87">
        <v>999</v>
      </c>
      <c r="R7" s="87">
        <v>18639</v>
      </c>
    </row>
    <row r="8" spans="1:18" ht="13.5" customHeight="1">
      <c r="A8" s="89">
        <v>3</v>
      </c>
      <c r="B8" s="86" t="s">
        <v>101</v>
      </c>
      <c r="C8" s="87">
        <v>227</v>
      </c>
      <c r="D8" s="87">
        <v>1581</v>
      </c>
      <c r="E8" s="87">
        <v>1330</v>
      </c>
      <c r="F8" s="87">
        <f t="shared" si="0"/>
        <v>3138</v>
      </c>
      <c r="G8" s="87">
        <v>2813</v>
      </c>
      <c r="H8" s="87">
        <v>801</v>
      </c>
      <c r="I8" s="87">
        <v>4598</v>
      </c>
      <c r="J8" s="87">
        <v>1010</v>
      </c>
      <c r="K8" s="88">
        <f t="shared" si="1"/>
        <v>9222</v>
      </c>
      <c r="L8" s="88">
        <v>3688</v>
      </c>
      <c r="M8" s="87">
        <v>304</v>
      </c>
      <c r="N8" s="87">
        <v>132</v>
      </c>
      <c r="O8" s="87">
        <v>1109</v>
      </c>
      <c r="P8" s="87">
        <f t="shared" si="2"/>
        <v>5233</v>
      </c>
      <c r="Q8" s="87">
        <v>267</v>
      </c>
      <c r="R8" s="87">
        <v>17860</v>
      </c>
    </row>
    <row r="9" spans="1:18" ht="13.5" customHeight="1">
      <c r="A9" s="89">
        <v>4</v>
      </c>
      <c r="B9" s="86" t="s">
        <v>102</v>
      </c>
      <c r="C9" s="87">
        <v>259</v>
      </c>
      <c r="D9" s="87">
        <v>1647</v>
      </c>
      <c r="E9" s="87">
        <v>1438</v>
      </c>
      <c r="F9" s="87">
        <f t="shared" si="0"/>
        <v>3344</v>
      </c>
      <c r="G9" s="87">
        <v>2613</v>
      </c>
      <c r="H9" s="87">
        <v>875</v>
      </c>
      <c r="I9" s="87">
        <v>5039</v>
      </c>
      <c r="J9" s="87">
        <v>1079</v>
      </c>
      <c r="K9" s="88">
        <f t="shared" si="1"/>
        <v>9606</v>
      </c>
      <c r="L9" s="88">
        <v>3931</v>
      </c>
      <c r="M9" s="87">
        <v>318</v>
      </c>
      <c r="N9" s="87">
        <v>131</v>
      </c>
      <c r="O9" s="87">
        <v>1093</v>
      </c>
      <c r="P9" s="87">
        <f t="shared" si="2"/>
        <v>5473</v>
      </c>
      <c r="Q9" s="87">
        <v>1072</v>
      </c>
      <c r="R9" s="87">
        <v>19495</v>
      </c>
    </row>
    <row r="10" spans="1:18" ht="13.5" customHeight="1">
      <c r="A10" s="89">
        <v>5</v>
      </c>
      <c r="B10" s="86" t="s">
        <v>103</v>
      </c>
      <c r="C10" s="87">
        <v>278</v>
      </c>
      <c r="D10" s="87">
        <v>1298</v>
      </c>
      <c r="E10" s="87">
        <v>1720</v>
      </c>
      <c r="F10" s="87">
        <f t="shared" si="0"/>
        <v>3296</v>
      </c>
      <c r="G10" s="87">
        <v>2052</v>
      </c>
      <c r="H10" s="87">
        <v>837</v>
      </c>
      <c r="I10" s="87">
        <v>6034</v>
      </c>
      <c r="J10" s="87">
        <v>1084</v>
      </c>
      <c r="K10" s="88">
        <f t="shared" si="1"/>
        <v>10007</v>
      </c>
      <c r="L10" s="88">
        <v>4243</v>
      </c>
      <c r="M10" s="87">
        <v>387</v>
      </c>
      <c r="N10" s="87">
        <v>137</v>
      </c>
      <c r="O10" s="87">
        <v>873</v>
      </c>
      <c r="P10" s="87">
        <f t="shared" si="2"/>
        <v>5640</v>
      </c>
      <c r="Q10" s="87">
        <v>668</v>
      </c>
      <c r="R10" s="87">
        <v>19611</v>
      </c>
    </row>
    <row r="11" spans="1:18" ht="13.5" customHeight="1">
      <c r="A11" s="89">
        <v>6</v>
      </c>
      <c r="B11" s="86" t="s">
        <v>104</v>
      </c>
      <c r="C11" s="87">
        <v>331</v>
      </c>
      <c r="D11" s="87">
        <v>1275</v>
      </c>
      <c r="E11" s="87">
        <v>1910</v>
      </c>
      <c r="F11" s="87">
        <f t="shared" si="0"/>
        <v>3516</v>
      </c>
      <c r="G11" s="87">
        <v>2439</v>
      </c>
      <c r="H11" s="87">
        <v>925</v>
      </c>
      <c r="I11" s="87">
        <v>6285</v>
      </c>
      <c r="J11" s="87">
        <v>946</v>
      </c>
      <c r="K11" s="88">
        <f t="shared" si="1"/>
        <v>10595</v>
      </c>
      <c r="L11" s="88">
        <v>5083</v>
      </c>
      <c r="M11" s="87">
        <v>342</v>
      </c>
      <c r="N11" s="87">
        <v>160</v>
      </c>
      <c r="O11" s="87">
        <v>697</v>
      </c>
      <c r="P11" s="87">
        <f t="shared" si="2"/>
        <v>6282</v>
      </c>
      <c r="Q11" s="87">
        <v>436</v>
      </c>
      <c r="R11" s="87">
        <v>20829</v>
      </c>
    </row>
    <row r="12" spans="1:18" ht="13.5" customHeight="1">
      <c r="A12" s="89">
        <v>7</v>
      </c>
      <c r="B12" s="86" t="s">
        <v>105</v>
      </c>
      <c r="C12" s="87">
        <v>363</v>
      </c>
      <c r="D12" s="87">
        <v>1340</v>
      </c>
      <c r="E12" s="87">
        <v>1986</v>
      </c>
      <c r="F12" s="87">
        <f t="shared" si="0"/>
        <v>3689</v>
      </c>
      <c r="G12" s="87">
        <v>2581</v>
      </c>
      <c r="H12" s="87">
        <v>1001</v>
      </c>
      <c r="I12" s="87">
        <v>6399</v>
      </c>
      <c r="J12" s="87">
        <v>1047</v>
      </c>
      <c r="K12" s="88">
        <f t="shared" si="1"/>
        <v>11028</v>
      </c>
      <c r="L12" s="88">
        <v>4728</v>
      </c>
      <c r="M12" s="87">
        <v>368</v>
      </c>
      <c r="N12" s="87">
        <v>163</v>
      </c>
      <c r="O12" s="87">
        <v>945</v>
      </c>
      <c r="P12" s="87">
        <f t="shared" si="2"/>
        <v>6204</v>
      </c>
      <c r="Q12" s="87">
        <v>511</v>
      </c>
      <c r="R12" s="87">
        <v>21432</v>
      </c>
    </row>
    <row r="13" spans="1:18" ht="13.5" customHeight="1">
      <c r="A13" s="89">
        <v>8</v>
      </c>
      <c r="B13" s="86" t="s">
        <v>106</v>
      </c>
      <c r="C13" s="87">
        <v>383</v>
      </c>
      <c r="D13" s="87">
        <v>1423</v>
      </c>
      <c r="E13" s="87">
        <v>2120</v>
      </c>
      <c r="F13" s="87">
        <f t="shared" si="0"/>
        <v>3926</v>
      </c>
      <c r="G13" s="87">
        <v>2450</v>
      </c>
      <c r="H13" s="87">
        <v>1077</v>
      </c>
      <c r="I13" s="87">
        <v>7129</v>
      </c>
      <c r="J13" s="87">
        <v>1224</v>
      </c>
      <c r="K13" s="88">
        <f t="shared" si="1"/>
        <v>11880</v>
      </c>
      <c r="L13" s="88">
        <v>5332</v>
      </c>
      <c r="M13" s="87">
        <v>413</v>
      </c>
      <c r="N13" s="87">
        <v>155</v>
      </c>
      <c r="O13" s="87">
        <v>992</v>
      </c>
      <c r="P13" s="87">
        <f t="shared" si="2"/>
        <v>6892</v>
      </c>
      <c r="Q13" s="87">
        <v>521</v>
      </c>
      <c r="R13" s="87">
        <v>23219</v>
      </c>
    </row>
    <row r="14" spans="1:18" ht="13.5" customHeight="1">
      <c r="A14" s="89">
        <v>9</v>
      </c>
      <c r="B14" s="86" t="s">
        <v>107</v>
      </c>
      <c r="C14" s="87">
        <v>403</v>
      </c>
      <c r="D14" s="87">
        <v>1515</v>
      </c>
      <c r="E14" s="87">
        <v>2262</v>
      </c>
      <c r="F14" s="87">
        <f t="shared" si="0"/>
        <v>4180</v>
      </c>
      <c r="G14" s="87">
        <v>2514</v>
      </c>
      <c r="H14" s="87">
        <v>1177</v>
      </c>
      <c r="I14" s="87">
        <v>7350</v>
      </c>
      <c r="J14" s="87">
        <v>1227</v>
      </c>
      <c r="K14" s="88">
        <f t="shared" si="1"/>
        <v>12268</v>
      </c>
      <c r="L14" s="88">
        <v>5644</v>
      </c>
      <c r="M14" s="87">
        <v>490</v>
      </c>
      <c r="N14" s="87">
        <v>122</v>
      </c>
      <c r="O14" s="87">
        <v>962</v>
      </c>
      <c r="P14" s="87">
        <f t="shared" si="2"/>
        <v>7218</v>
      </c>
      <c r="Q14" s="87">
        <v>527</v>
      </c>
      <c r="R14" s="87">
        <v>24193</v>
      </c>
    </row>
    <row r="15" spans="1:18" ht="13.5" customHeight="1">
      <c r="A15" s="89">
        <v>10</v>
      </c>
      <c r="B15" s="86" t="s">
        <v>108</v>
      </c>
      <c r="C15" s="87">
        <v>406</v>
      </c>
      <c r="D15" s="87">
        <v>1512</v>
      </c>
      <c r="E15" s="87">
        <v>2415</v>
      </c>
      <c r="F15" s="87">
        <f t="shared" si="0"/>
        <v>4333</v>
      </c>
      <c r="G15" s="87">
        <v>2539</v>
      </c>
      <c r="H15" s="87">
        <v>1104</v>
      </c>
      <c r="I15" s="87">
        <v>7975</v>
      </c>
      <c r="J15" s="87">
        <v>1230</v>
      </c>
      <c r="K15" s="88">
        <f t="shared" si="1"/>
        <v>12848</v>
      </c>
      <c r="L15" s="88">
        <v>6351</v>
      </c>
      <c r="M15" s="87">
        <v>487</v>
      </c>
      <c r="N15" s="87">
        <v>99</v>
      </c>
      <c r="O15" s="87">
        <v>1103</v>
      </c>
      <c r="P15" s="87">
        <f t="shared" si="2"/>
        <v>8040</v>
      </c>
      <c r="Q15" s="87">
        <v>573</v>
      </c>
      <c r="R15" s="87">
        <v>25794</v>
      </c>
    </row>
    <row r="16" spans="1:18" ht="13.5" customHeight="1">
      <c r="A16" s="89">
        <v>11</v>
      </c>
      <c r="B16" s="86" t="s">
        <v>53</v>
      </c>
      <c r="C16" s="87">
        <v>366</v>
      </c>
      <c r="D16" s="87">
        <v>1519</v>
      </c>
      <c r="E16" s="87">
        <v>2115</v>
      </c>
      <c r="F16" s="87">
        <f t="shared" si="0"/>
        <v>4000</v>
      </c>
      <c r="G16" s="87">
        <v>2396</v>
      </c>
      <c r="H16" s="87">
        <v>1001</v>
      </c>
      <c r="I16" s="87">
        <v>7371</v>
      </c>
      <c r="J16" s="87">
        <v>1108</v>
      </c>
      <c r="K16" s="88">
        <f t="shared" si="1"/>
        <v>11876</v>
      </c>
      <c r="L16" s="88">
        <v>6120</v>
      </c>
      <c r="M16" s="87">
        <v>426</v>
      </c>
      <c r="N16" s="87">
        <v>86</v>
      </c>
      <c r="O16" s="87">
        <v>1082</v>
      </c>
      <c r="P16" s="87">
        <f t="shared" si="2"/>
        <v>7714</v>
      </c>
      <c r="Q16" s="87">
        <v>533</v>
      </c>
      <c r="R16" s="87">
        <v>24123</v>
      </c>
    </row>
    <row r="17" spans="1:18" ht="13.5" customHeight="1">
      <c r="A17" s="89">
        <v>12</v>
      </c>
      <c r="B17" s="86" t="s">
        <v>109</v>
      </c>
      <c r="C17" s="87">
        <v>410</v>
      </c>
      <c r="D17" s="87">
        <v>1614</v>
      </c>
      <c r="E17" s="87">
        <v>3004</v>
      </c>
      <c r="F17" s="87">
        <f t="shared" si="0"/>
        <v>5028</v>
      </c>
      <c r="G17" s="87">
        <v>2907</v>
      </c>
      <c r="H17" s="87">
        <v>1009</v>
      </c>
      <c r="I17" s="87">
        <v>9042</v>
      </c>
      <c r="J17" s="87">
        <v>949</v>
      </c>
      <c r="K17" s="88">
        <f t="shared" si="1"/>
        <v>13907</v>
      </c>
      <c r="L17" s="88">
        <v>6908</v>
      </c>
      <c r="M17" s="87">
        <v>407</v>
      </c>
      <c r="N17" s="87">
        <v>141</v>
      </c>
      <c r="O17" s="87">
        <v>1298</v>
      </c>
      <c r="P17" s="87">
        <f t="shared" si="2"/>
        <v>8754</v>
      </c>
      <c r="Q17" s="87">
        <v>493</v>
      </c>
      <c r="R17" s="87">
        <v>28182</v>
      </c>
    </row>
    <row r="18" spans="1:18" ht="13.5" customHeight="1">
      <c r="A18" s="89">
        <v>13</v>
      </c>
      <c r="B18" s="86" t="s">
        <v>110</v>
      </c>
      <c r="C18" s="87">
        <v>406</v>
      </c>
      <c r="D18" s="87">
        <v>1797</v>
      </c>
      <c r="E18" s="87">
        <v>2986</v>
      </c>
      <c r="F18" s="87">
        <f t="shared" si="0"/>
        <v>5189</v>
      </c>
      <c r="G18" s="87">
        <v>3393</v>
      </c>
      <c r="H18" s="87">
        <v>1137</v>
      </c>
      <c r="I18" s="87">
        <v>9761</v>
      </c>
      <c r="J18" s="87">
        <v>1121</v>
      </c>
      <c r="K18" s="88">
        <f t="shared" si="1"/>
        <v>15412</v>
      </c>
      <c r="L18" s="88">
        <v>7964</v>
      </c>
      <c r="M18" s="87">
        <v>434</v>
      </c>
      <c r="N18" s="87">
        <v>149</v>
      </c>
      <c r="O18" s="87">
        <v>1397</v>
      </c>
      <c r="P18" s="87">
        <f t="shared" si="2"/>
        <v>9944</v>
      </c>
      <c r="Q18" s="87">
        <v>528</v>
      </c>
      <c r="R18" s="87">
        <v>31073</v>
      </c>
    </row>
    <row r="19" spans="1:18" ht="13.5" customHeight="1">
      <c r="A19" s="89">
        <v>14</v>
      </c>
      <c r="B19" s="86" t="s">
        <v>111</v>
      </c>
      <c r="C19" s="87">
        <v>514</v>
      </c>
      <c r="D19" s="87">
        <v>1937</v>
      </c>
      <c r="E19" s="87">
        <v>3578</v>
      </c>
      <c r="F19" s="87">
        <f t="shared" si="0"/>
        <v>6029</v>
      </c>
      <c r="G19" s="87">
        <v>3528</v>
      </c>
      <c r="H19" s="87">
        <v>1195</v>
      </c>
      <c r="I19" s="87">
        <v>10862</v>
      </c>
      <c r="J19" s="87">
        <v>1081</v>
      </c>
      <c r="K19" s="88">
        <f t="shared" si="1"/>
        <v>16666</v>
      </c>
      <c r="L19" s="88">
        <v>8000</v>
      </c>
      <c r="M19" s="87">
        <v>470</v>
      </c>
      <c r="N19" s="87">
        <v>136</v>
      </c>
      <c r="O19" s="87">
        <v>1069</v>
      </c>
      <c r="P19" s="87">
        <f t="shared" si="2"/>
        <v>9675</v>
      </c>
      <c r="Q19" s="87">
        <v>556</v>
      </c>
      <c r="R19" s="87">
        <v>32926</v>
      </c>
    </row>
    <row r="20" spans="1:18" ht="13.5" customHeight="1">
      <c r="A20" s="89">
        <v>15</v>
      </c>
      <c r="B20" s="86" t="s">
        <v>112</v>
      </c>
      <c r="C20" s="87">
        <v>596</v>
      </c>
      <c r="D20" s="87">
        <v>2144</v>
      </c>
      <c r="E20" s="87">
        <v>3470</v>
      </c>
      <c r="F20" s="87">
        <f t="shared" si="0"/>
        <v>6210</v>
      </c>
      <c r="G20" s="87">
        <v>3364</v>
      </c>
      <c r="H20" s="87">
        <v>1297</v>
      </c>
      <c r="I20" s="87">
        <v>11086</v>
      </c>
      <c r="J20" s="87">
        <v>1253</v>
      </c>
      <c r="K20" s="88">
        <f t="shared" si="1"/>
        <v>17000</v>
      </c>
      <c r="L20" s="88">
        <v>7886</v>
      </c>
      <c r="M20" s="87">
        <v>414</v>
      </c>
      <c r="N20" s="87">
        <v>181</v>
      </c>
      <c r="O20" s="87">
        <v>944</v>
      </c>
      <c r="P20" s="87">
        <f t="shared" si="2"/>
        <v>9425</v>
      </c>
      <c r="Q20" s="87">
        <v>601</v>
      </c>
      <c r="R20" s="87">
        <v>33236</v>
      </c>
    </row>
    <row r="21" spans="1:18" ht="13.5" customHeight="1">
      <c r="A21" s="89">
        <v>16</v>
      </c>
      <c r="B21" s="86" t="s">
        <v>55</v>
      </c>
      <c r="C21" s="87">
        <v>867</v>
      </c>
      <c r="D21" s="87">
        <v>2309</v>
      </c>
      <c r="E21" s="87">
        <v>4955</v>
      </c>
      <c r="F21" s="87">
        <f t="shared" si="0"/>
        <v>8131</v>
      </c>
      <c r="G21" s="87">
        <v>4030</v>
      </c>
      <c r="H21" s="87">
        <v>1519</v>
      </c>
      <c r="I21" s="87">
        <v>14624</v>
      </c>
      <c r="J21" s="87">
        <v>1177</v>
      </c>
      <c r="K21" s="88">
        <f t="shared" si="1"/>
        <v>21350</v>
      </c>
      <c r="L21" s="88">
        <v>7955</v>
      </c>
      <c r="M21" s="87">
        <v>501</v>
      </c>
      <c r="N21" s="87">
        <v>192</v>
      </c>
      <c r="O21" s="87">
        <v>1107</v>
      </c>
      <c r="P21" s="87">
        <f t="shared" si="2"/>
        <v>9755</v>
      </c>
      <c r="Q21" s="87">
        <v>645</v>
      </c>
      <c r="R21" s="87">
        <v>39881</v>
      </c>
    </row>
    <row r="22" spans="1:18" ht="13.5" customHeight="1">
      <c r="A22" s="89">
        <v>17</v>
      </c>
      <c r="B22" s="86" t="s">
        <v>113</v>
      </c>
      <c r="C22" s="87">
        <v>995</v>
      </c>
      <c r="D22" s="87">
        <v>2515</v>
      </c>
      <c r="E22" s="87">
        <v>5437</v>
      </c>
      <c r="F22" s="87">
        <f t="shared" si="0"/>
        <v>8947</v>
      </c>
      <c r="G22" s="87">
        <v>4912</v>
      </c>
      <c r="H22" s="87">
        <v>1553</v>
      </c>
      <c r="I22" s="87">
        <v>15450</v>
      </c>
      <c r="J22" s="87">
        <v>1172</v>
      </c>
      <c r="K22" s="88">
        <f t="shared" si="1"/>
        <v>23087</v>
      </c>
      <c r="L22" s="88">
        <v>8011</v>
      </c>
      <c r="M22" s="87">
        <v>491</v>
      </c>
      <c r="N22" s="87">
        <v>264</v>
      </c>
      <c r="O22" s="87">
        <v>1224</v>
      </c>
      <c r="P22" s="87">
        <f t="shared" si="2"/>
        <v>9990</v>
      </c>
      <c r="Q22" s="87">
        <v>737</v>
      </c>
      <c r="R22" s="87">
        <v>42761</v>
      </c>
    </row>
    <row r="23" spans="1:18" ht="13.5" customHeight="1">
      <c r="A23" s="89">
        <v>18</v>
      </c>
      <c r="B23" s="86" t="s">
        <v>114</v>
      </c>
      <c r="C23" s="87">
        <v>1026</v>
      </c>
      <c r="D23" s="87">
        <v>2662</v>
      </c>
      <c r="E23" s="87">
        <v>5462</v>
      </c>
      <c r="F23" s="87">
        <f t="shared" si="0"/>
        <v>9150</v>
      </c>
      <c r="G23" s="87">
        <v>5104</v>
      </c>
      <c r="H23" s="87">
        <v>1695</v>
      </c>
      <c r="I23" s="87">
        <v>16296</v>
      </c>
      <c r="J23" s="87">
        <v>1259</v>
      </c>
      <c r="K23" s="88">
        <f t="shared" si="1"/>
        <v>24354</v>
      </c>
      <c r="L23" s="88">
        <v>8466</v>
      </c>
      <c r="M23" s="87">
        <v>478</v>
      </c>
      <c r="N23" s="87">
        <v>257</v>
      </c>
      <c r="O23" s="87">
        <v>1370</v>
      </c>
      <c r="P23" s="87">
        <f t="shared" si="2"/>
        <v>10571</v>
      </c>
      <c r="Q23" s="87">
        <v>653</v>
      </c>
      <c r="R23" s="87">
        <v>44728</v>
      </c>
    </row>
    <row r="24" spans="1:18" ht="13.5" customHeight="1">
      <c r="A24" s="89">
        <v>19</v>
      </c>
      <c r="B24" s="86" t="s">
        <v>115</v>
      </c>
      <c r="C24" s="87">
        <v>1034</v>
      </c>
      <c r="D24" s="87">
        <v>2822</v>
      </c>
      <c r="E24" s="87">
        <v>5378</v>
      </c>
      <c r="F24" s="87">
        <f t="shared" si="0"/>
        <v>9234</v>
      </c>
      <c r="G24" s="87">
        <v>5201</v>
      </c>
      <c r="H24" s="87">
        <v>1753</v>
      </c>
      <c r="I24" s="87">
        <v>16656</v>
      </c>
      <c r="J24" s="87">
        <v>1468</v>
      </c>
      <c r="K24" s="88">
        <f t="shared" si="1"/>
        <v>25078</v>
      </c>
      <c r="L24" s="88">
        <v>8171</v>
      </c>
      <c r="M24" s="87">
        <v>497</v>
      </c>
      <c r="N24" s="87">
        <v>275</v>
      </c>
      <c r="O24" s="87">
        <v>1548</v>
      </c>
      <c r="P24" s="87">
        <f t="shared" si="2"/>
        <v>10491</v>
      </c>
      <c r="Q24" s="87">
        <v>896</v>
      </c>
      <c r="R24" s="87">
        <v>45699</v>
      </c>
    </row>
    <row r="25" spans="1:18" ht="13.5" customHeight="1">
      <c r="A25" s="89">
        <v>20</v>
      </c>
      <c r="B25" s="86" t="s">
        <v>116</v>
      </c>
      <c r="C25" s="87">
        <v>1179</v>
      </c>
      <c r="D25" s="87">
        <v>3328</v>
      </c>
      <c r="E25" s="87">
        <v>5227</v>
      </c>
      <c r="F25" s="87">
        <f t="shared" si="0"/>
        <v>9734</v>
      </c>
      <c r="G25" s="87">
        <v>5700</v>
      </c>
      <c r="H25" s="87">
        <v>1575</v>
      </c>
      <c r="I25" s="87">
        <v>17737</v>
      </c>
      <c r="J25" s="87">
        <v>1540</v>
      </c>
      <c r="K25" s="88">
        <f t="shared" si="1"/>
        <v>26552</v>
      </c>
      <c r="L25" s="88">
        <v>8952</v>
      </c>
      <c r="M25" s="87">
        <v>547</v>
      </c>
      <c r="N25" s="87">
        <v>275</v>
      </c>
      <c r="O25" s="87">
        <v>1671</v>
      </c>
      <c r="P25" s="87">
        <f t="shared" si="2"/>
        <v>11445</v>
      </c>
      <c r="Q25" s="87">
        <v>959</v>
      </c>
      <c r="R25" s="87">
        <v>48690</v>
      </c>
    </row>
    <row r="26" spans="1:18" ht="13.5" customHeight="1">
      <c r="A26" s="89">
        <v>21</v>
      </c>
      <c r="B26" s="86" t="s">
        <v>56</v>
      </c>
      <c r="C26" s="87">
        <v>1221</v>
      </c>
      <c r="D26" s="87">
        <v>3552</v>
      </c>
      <c r="E26" s="87">
        <v>4859</v>
      </c>
      <c r="F26" s="87">
        <f t="shared" si="0"/>
        <v>9632</v>
      </c>
      <c r="G26" s="87">
        <v>5471</v>
      </c>
      <c r="H26" s="87">
        <v>1801</v>
      </c>
      <c r="I26" s="87">
        <v>17185</v>
      </c>
      <c r="J26" s="87">
        <v>1509</v>
      </c>
      <c r="K26" s="88">
        <f t="shared" si="1"/>
        <v>25966</v>
      </c>
      <c r="L26" s="88">
        <v>9429</v>
      </c>
      <c r="M26" s="87">
        <v>561</v>
      </c>
      <c r="N26" s="87">
        <v>229</v>
      </c>
      <c r="O26" s="87">
        <v>1603</v>
      </c>
      <c r="P26" s="87">
        <f t="shared" si="2"/>
        <v>11822</v>
      </c>
      <c r="Q26" s="87">
        <v>1142</v>
      </c>
      <c r="R26" s="87">
        <v>48562</v>
      </c>
    </row>
    <row r="27" spans="1:18" ht="13.5" customHeight="1">
      <c r="A27" s="89">
        <v>22</v>
      </c>
      <c r="B27" s="86" t="s">
        <v>57</v>
      </c>
      <c r="C27" s="87">
        <v>1250</v>
      </c>
      <c r="D27" s="87">
        <v>3420</v>
      </c>
      <c r="E27" s="87">
        <v>4546</v>
      </c>
      <c r="F27" s="87">
        <f t="shared" si="0"/>
        <v>9216</v>
      </c>
      <c r="G27" s="87">
        <v>5339</v>
      </c>
      <c r="H27" s="87">
        <v>1539</v>
      </c>
      <c r="I27" s="87">
        <v>17404</v>
      </c>
      <c r="J27" s="87">
        <v>1482</v>
      </c>
      <c r="K27" s="88">
        <f t="shared" si="1"/>
        <v>25764</v>
      </c>
      <c r="L27" s="88">
        <v>9637</v>
      </c>
      <c r="M27" s="87">
        <v>390</v>
      </c>
      <c r="N27" s="87">
        <v>216</v>
      </c>
      <c r="O27" s="87">
        <v>1710</v>
      </c>
      <c r="P27" s="87">
        <f t="shared" si="2"/>
        <v>11953</v>
      </c>
      <c r="Q27" s="87">
        <v>1416</v>
      </c>
      <c r="R27" s="87">
        <v>48349</v>
      </c>
    </row>
    <row r="28" spans="1:18" ht="13.5" customHeight="1">
      <c r="A28" s="89">
        <v>23</v>
      </c>
      <c r="B28" s="86" t="s">
        <v>58</v>
      </c>
      <c r="C28" s="87">
        <v>1249</v>
      </c>
      <c r="D28" s="87">
        <v>3709</v>
      </c>
      <c r="E28" s="87">
        <v>4586</v>
      </c>
      <c r="F28" s="87">
        <f t="shared" si="0"/>
        <v>9544</v>
      </c>
      <c r="G28" s="87">
        <v>5199</v>
      </c>
      <c r="H28" s="87">
        <v>1636</v>
      </c>
      <c r="I28" s="87">
        <v>18289</v>
      </c>
      <c r="J28" s="87">
        <v>1453</v>
      </c>
      <c r="K28" s="88">
        <f t="shared" si="1"/>
        <v>26577</v>
      </c>
      <c r="L28" s="88">
        <v>10403</v>
      </c>
      <c r="M28" s="87">
        <v>533</v>
      </c>
      <c r="N28" s="87">
        <v>221</v>
      </c>
      <c r="O28" s="87">
        <v>1862</v>
      </c>
      <c r="P28" s="87">
        <f t="shared" si="2"/>
        <v>13019</v>
      </c>
      <c r="Q28" s="87">
        <v>1219</v>
      </c>
      <c r="R28" s="87">
        <v>50359</v>
      </c>
    </row>
    <row r="29" spans="1:18" ht="13.5" customHeight="1">
      <c r="A29" s="89">
        <v>24</v>
      </c>
      <c r="B29" s="86" t="s">
        <v>59</v>
      </c>
      <c r="C29" s="87">
        <v>1314</v>
      </c>
      <c r="D29" s="87">
        <v>3843</v>
      </c>
      <c r="E29" s="87">
        <v>4666</v>
      </c>
      <c r="F29" s="87">
        <f t="shared" si="0"/>
        <v>9823</v>
      </c>
      <c r="G29" s="87">
        <v>5270</v>
      </c>
      <c r="H29" s="87">
        <v>1788</v>
      </c>
      <c r="I29" s="87">
        <v>18809</v>
      </c>
      <c r="J29" s="87">
        <v>1474</v>
      </c>
      <c r="K29" s="88">
        <f t="shared" si="1"/>
        <v>27341</v>
      </c>
      <c r="L29" s="88">
        <v>10304</v>
      </c>
      <c r="M29" s="87">
        <v>489</v>
      </c>
      <c r="N29" s="87">
        <v>233</v>
      </c>
      <c r="O29" s="87">
        <v>1874</v>
      </c>
      <c r="P29" s="87">
        <f t="shared" si="2"/>
        <v>12900</v>
      </c>
      <c r="Q29" s="87">
        <v>1020</v>
      </c>
      <c r="R29" s="87">
        <v>51084</v>
      </c>
    </row>
    <row r="30" spans="1:18" ht="13.5" customHeight="1">
      <c r="A30" s="89">
        <v>25</v>
      </c>
      <c r="B30" s="90" t="s">
        <v>60</v>
      </c>
      <c r="C30" s="90">
        <v>1432</v>
      </c>
      <c r="D30" s="90">
        <v>4129</v>
      </c>
      <c r="E30" s="87">
        <v>5662</v>
      </c>
      <c r="F30" s="87">
        <f t="shared" si="0"/>
        <v>11223</v>
      </c>
      <c r="G30" s="87">
        <v>5261</v>
      </c>
      <c r="H30" s="87">
        <v>1968</v>
      </c>
      <c r="I30" s="87">
        <v>19593</v>
      </c>
      <c r="J30" s="90">
        <v>1364</v>
      </c>
      <c r="K30" s="88">
        <f t="shared" si="1"/>
        <v>28186</v>
      </c>
      <c r="L30" s="88">
        <v>9822</v>
      </c>
      <c r="M30" s="87">
        <v>504</v>
      </c>
      <c r="N30" s="87">
        <v>259</v>
      </c>
      <c r="O30" s="87">
        <v>1845</v>
      </c>
      <c r="P30" s="87">
        <f t="shared" si="2"/>
        <v>12430</v>
      </c>
      <c r="Q30" s="87">
        <v>1088</v>
      </c>
      <c r="R30" s="87">
        <v>52927</v>
      </c>
    </row>
    <row r="31" spans="1:18" ht="13.5" customHeight="1">
      <c r="A31" s="89">
        <v>26</v>
      </c>
      <c r="B31" s="90" t="s">
        <v>61</v>
      </c>
      <c r="C31" s="90">
        <v>1539</v>
      </c>
      <c r="D31" s="90">
        <v>4462</v>
      </c>
      <c r="E31" s="87">
        <v>5975</v>
      </c>
      <c r="F31" s="87">
        <f t="shared" si="0"/>
        <v>11976</v>
      </c>
      <c r="G31" s="87">
        <v>5267</v>
      </c>
      <c r="H31" s="87">
        <v>2127</v>
      </c>
      <c r="I31" s="87">
        <v>20661</v>
      </c>
      <c r="J31" s="90">
        <v>1351</v>
      </c>
      <c r="K31" s="88">
        <f t="shared" si="1"/>
        <v>29406</v>
      </c>
      <c r="L31" s="88">
        <v>9579</v>
      </c>
      <c r="M31" s="87">
        <v>633</v>
      </c>
      <c r="N31" s="87">
        <v>256</v>
      </c>
      <c r="O31" s="87">
        <v>2032</v>
      </c>
      <c r="P31" s="87">
        <f t="shared" si="2"/>
        <v>12500</v>
      </c>
      <c r="Q31" s="87">
        <v>1199</v>
      </c>
      <c r="R31" s="87">
        <v>55081</v>
      </c>
    </row>
    <row r="32" spans="1:18" ht="13.5" customHeight="1">
      <c r="A32" s="89">
        <v>27</v>
      </c>
      <c r="B32" s="90" t="s">
        <v>62</v>
      </c>
      <c r="C32" s="90">
        <v>1598</v>
      </c>
      <c r="D32" s="90">
        <v>4704</v>
      </c>
      <c r="E32" s="87">
        <v>6123</v>
      </c>
      <c r="F32" s="87">
        <f t="shared" si="0"/>
        <v>12425</v>
      </c>
      <c r="G32" s="87">
        <v>6236</v>
      </c>
      <c r="H32" s="87">
        <v>2119</v>
      </c>
      <c r="I32" s="87">
        <v>22202</v>
      </c>
      <c r="J32" s="90">
        <v>1286</v>
      </c>
      <c r="K32" s="88">
        <f t="shared" si="1"/>
        <v>31843</v>
      </c>
      <c r="L32" s="88">
        <v>10298</v>
      </c>
      <c r="M32" s="87">
        <v>619</v>
      </c>
      <c r="N32" s="87">
        <v>246</v>
      </c>
      <c r="O32" s="87">
        <v>2283</v>
      </c>
      <c r="P32" s="87">
        <f t="shared" si="2"/>
        <v>13446</v>
      </c>
      <c r="Q32" s="87">
        <v>1291</v>
      </c>
      <c r="R32" s="87">
        <v>59005</v>
      </c>
    </row>
    <row r="33" spans="1:18" ht="13.5" customHeight="1">
      <c r="A33" s="89">
        <v>28</v>
      </c>
      <c r="B33" s="90" t="s">
        <v>63</v>
      </c>
      <c r="C33" s="90">
        <v>1666</v>
      </c>
      <c r="D33" s="90">
        <v>4849</v>
      </c>
      <c r="E33" s="87">
        <v>6103</v>
      </c>
      <c r="F33" s="87">
        <f t="shared" si="0"/>
        <v>12618</v>
      </c>
      <c r="G33" s="87">
        <v>6701</v>
      </c>
      <c r="H33" s="87">
        <v>2147</v>
      </c>
      <c r="I33" s="87">
        <v>23354</v>
      </c>
      <c r="J33" s="90">
        <v>1246</v>
      </c>
      <c r="K33" s="88">
        <f t="shared" si="1"/>
        <v>33448</v>
      </c>
      <c r="L33" s="88">
        <v>11080</v>
      </c>
      <c r="M33" s="87">
        <v>593</v>
      </c>
      <c r="N33" s="87">
        <v>282</v>
      </c>
      <c r="O33" s="87">
        <v>2158</v>
      </c>
      <c r="P33" s="87">
        <f t="shared" si="2"/>
        <v>14113</v>
      </c>
      <c r="Q33" s="87">
        <v>1129</v>
      </c>
      <c r="R33" s="87">
        <v>61308</v>
      </c>
    </row>
    <row r="34" spans="1:18" ht="13.5" customHeight="1">
      <c r="A34" s="89">
        <v>29</v>
      </c>
      <c r="B34" s="90" t="s">
        <v>64</v>
      </c>
      <c r="C34" s="90">
        <v>1724</v>
      </c>
      <c r="D34" s="90">
        <v>5573</v>
      </c>
      <c r="E34" s="87">
        <v>6081</v>
      </c>
      <c r="F34" s="87">
        <f t="shared" si="0"/>
        <v>13378</v>
      </c>
      <c r="G34" s="87">
        <v>5341</v>
      </c>
      <c r="H34" s="87">
        <v>2289</v>
      </c>
      <c r="I34" s="87">
        <v>26716</v>
      </c>
      <c r="J34" s="90">
        <v>1336</v>
      </c>
      <c r="K34" s="88">
        <f t="shared" si="1"/>
        <v>35682</v>
      </c>
      <c r="L34" s="88">
        <v>11030</v>
      </c>
      <c r="M34" s="87">
        <v>586</v>
      </c>
      <c r="N34" s="87">
        <v>286</v>
      </c>
      <c r="O34" s="87">
        <v>2419</v>
      </c>
      <c r="P34" s="87">
        <f t="shared" si="2"/>
        <v>14321</v>
      </c>
      <c r="Q34" s="87">
        <v>1163</v>
      </c>
      <c r="R34" s="87">
        <v>64544</v>
      </c>
    </row>
    <row r="35" spans="1:18" ht="13.5" customHeight="1">
      <c r="A35" s="89">
        <v>30</v>
      </c>
      <c r="B35" s="90" t="s">
        <v>65</v>
      </c>
      <c r="C35" s="91">
        <v>2487</v>
      </c>
      <c r="D35" s="90">
        <v>6232</v>
      </c>
      <c r="E35" s="87">
        <v>8170</v>
      </c>
      <c r="F35" s="87">
        <f t="shared" si="0"/>
        <v>16889</v>
      </c>
      <c r="G35" s="87">
        <v>5735</v>
      </c>
      <c r="H35" s="87">
        <v>2292</v>
      </c>
      <c r="I35" s="87">
        <v>34793</v>
      </c>
      <c r="J35" s="90">
        <v>1624</v>
      </c>
      <c r="K35" s="88">
        <f t="shared" si="1"/>
        <v>44444</v>
      </c>
      <c r="L35" s="88">
        <v>11352</v>
      </c>
      <c r="M35" s="87">
        <v>728</v>
      </c>
      <c r="N35" s="87">
        <v>465</v>
      </c>
      <c r="O35" s="87">
        <v>2485</v>
      </c>
      <c r="P35" s="87">
        <f t="shared" si="2"/>
        <v>15030</v>
      </c>
      <c r="Q35" s="87">
        <v>3048</v>
      </c>
      <c r="R35" s="87">
        <v>79411</v>
      </c>
    </row>
    <row r="36" spans="1:18" ht="13.5" customHeight="1">
      <c r="A36" s="89">
        <v>31</v>
      </c>
      <c r="B36" s="90" t="s">
        <v>66</v>
      </c>
      <c r="C36" s="92">
        <v>4088</v>
      </c>
      <c r="D36" s="90">
        <v>8070</v>
      </c>
      <c r="E36" s="87">
        <v>9908</v>
      </c>
      <c r="F36" s="87">
        <f t="shared" si="0"/>
        <v>22066</v>
      </c>
      <c r="G36" s="87">
        <v>8714</v>
      </c>
      <c r="H36" s="87">
        <v>2513</v>
      </c>
      <c r="I36" s="93">
        <v>39052</v>
      </c>
      <c r="J36" s="90">
        <v>1481</v>
      </c>
      <c r="K36" s="88">
        <f t="shared" si="1"/>
        <v>51760</v>
      </c>
      <c r="L36" s="94">
        <v>11392</v>
      </c>
      <c r="M36" s="91">
        <v>684</v>
      </c>
      <c r="N36" s="95">
        <v>2473</v>
      </c>
      <c r="O36" s="91">
        <v>2721</v>
      </c>
      <c r="P36" s="87">
        <f t="shared" si="2"/>
        <v>17270</v>
      </c>
      <c r="Q36" s="91">
        <v>4518</v>
      </c>
      <c r="R36" s="91">
        <v>95614</v>
      </c>
    </row>
    <row r="37" spans="1:18" ht="13.5" customHeight="1">
      <c r="A37" s="89">
        <v>32</v>
      </c>
      <c r="B37" s="92" t="s">
        <v>67</v>
      </c>
      <c r="C37" s="91">
        <v>4778</v>
      </c>
      <c r="D37" s="91">
        <v>9699</v>
      </c>
      <c r="E37" s="91">
        <v>9180</v>
      </c>
      <c r="F37" s="87">
        <f t="shared" si="0"/>
        <v>23657</v>
      </c>
      <c r="G37" s="91">
        <v>9681</v>
      </c>
      <c r="H37" s="91">
        <v>2595</v>
      </c>
      <c r="I37" s="93">
        <v>39899</v>
      </c>
      <c r="J37" s="91">
        <v>1703</v>
      </c>
      <c r="K37" s="88">
        <f t="shared" si="1"/>
        <v>53878</v>
      </c>
      <c r="L37" s="94">
        <v>12227</v>
      </c>
      <c r="M37" s="91">
        <v>651</v>
      </c>
      <c r="N37" s="91">
        <v>2784</v>
      </c>
      <c r="O37" s="91">
        <v>2561</v>
      </c>
      <c r="P37" s="87">
        <f t="shared" si="2"/>
        <v>18223</v>
      </c>
      <c r="Q37" s="91">
        <v>4246</v>
      </c>
      <c r="R37" s="91">
        <v>100004</v>
      </c>
    </row>
    <row r="38" spans="1:18" ht="13.5" customHeight="1">
      <c r="A38" s="89">
        <v>33</v>
      </c>
      <c r="B38" s="92" t="s">
        <v>68</v>
      </c>
      <c r="C38" s="91">
        <v>4903</v>
      </c>
      <c r="D38" s="91">
        <v>10361</v>
      </c>
      <c r="E38" s="91">
        <v>9650</v>
      </c>
      <c r="F38" s="87">
        <f t="shared" si="0"/>
        <v>24914</v>
      </c>
      <c r="G38" s="91">
        <v>10028</v>
      </c>
      <c r="H38" s="96">
        <v>3053</v>
      </c>
      <c r="I38" s="93">
        <v>40207</v>
      </c>
      <c r="J38" s="91">
        <v>2079</v>
      </c>
      <c r="K38" s="88">
        <f t="shared" si="1"/>
        <v>55367</v>
      </c>
      <c r="L38" s="94">
        <v>12167</v>
      </c>
      <c r="M38" s="96">
        <v>684</v>
      </c>
      <c r="N38" s="91">
        <v>2659</v>
      </c>
      <c r="O38" s="91">
        <v>2941</v>
      </c>
      <c r="P38" s="87">
        <f t="shared" si="2"/>
        <v>18451</v>
      </c>
      <c r="Q38" s="91">
        <v>5408</v>
      </c>
      <c r="R38" s="91">
        <v>104140</v>
      </c>
    </row>
    <row r="39" spans="1:18" ht="13.5" customHeight="1">
      <c r="A39" s="89">
        <v>34</v>
      </c>
      <c r="B39" s="90" t="s">
        <v>69</v>
      </c>
      <c r="C39" s="91">
        <v>5348</v>
      </c>
      <c r="D39" s="91">
        <v>10999</v>
      </c>
      <c r="E39" s="91">
        <v>11317</v>
      </c>
      <c r="F39" s="87">
        <f t="shared" si="0"/>
        <v>27664</v>
      </c>
      <c r="G39" s="91">
        <v>10187</v>
      </c>
      <c r="H39" s="96">
        <v>4289</v>
      </c>
      <c r="I39" s="93">
        <v>43316</v>
      </c>
      <c r="J39" s="91">
        <v>1659</v>
      </c>
      <c r="K39" s="88">
        <f t="shared" si="1"/>
        <v>59451</v>
      </c>
      <c r="L39" s="94">
        <v>13372</v>
      </c>
      <c r="M39" s="96">
        <v>666</v>
      </c>
      <c r="N39" s="91">
        <v>2743</v>
      </c>
      <c r="O39" s="91">
        <v>3397</v>
      </c>
      <c r="P39" s="87">
        <f t="shared" si="2"/>
        <v>20178</v>
      </c>
      <c r="Q39" s="91">
        <v>6170</v>
      </c>
      <c r="R39" s="91">
        <v>113463</v>
      </c>
    </row>
    <row r="40" spans="1:18" ht="13.5" customHeight="1">
      <c r="A40" s="89">
        <v>35</v>
      </c>
      <c r="B40" s="92" t="s">
        <v>70</v>
      </c>
      <c r="C40" s="91">
        <v>5570</v>
      </c>
      <c r="D40" s="91">
        <v>11057</v>
      </c>
      <c r="E40" s="91">
        <v>14100</v>
      </c>
      <c r="F40" s="87">
        <f t="shared" si="0"/>
        <v>30727</v>
      </c>
      <c r="G40" s="91">
        <v>9298</v>
      </c>
      <c r="H40" s="96">
        <v>5201</v>
      </c>
      <c r="I40" s="93">
        <v>45903</v>
      </c>
      <c r="J40" s="91">
        <v>1546</v>
      </c>
      <c r="K40" s="88">
        <f t="shared" si="1"/>
        <v>61948</v>
      </c>
      <c r="L40" s="94">
        <v>14970</v>
      </c>
      <c r="M40" s="96">
        <v>646</v>
      </c>
      <c r="N40" s="91">
        <v>3162</v>
      </c>
      <c r="O40" s="91">
        <v>3349</v>
      </c>
      <c r="P40" s="87">
        <f t="shared" si="2"/>
        <v>22127</v>
      </c>
      <c r="Q40" s="91">
        <v>3777</v>
      </c>
      <c r="R40" s="91">
        <v>118579</v>
      </c>
    </row>
    <row r="41" spans="1:18" ht="13.5" customHeight="1">
      <c r="A41" s="89">
        <v>36</v>
      </c>
      <c r="B41" s="92" t="s">
        <v>71</v>
      </c>
      <c r="C41" s="97">
        <v>7710</v>
      </c>
      <c r="D41" s="97">
        <v>10502</v>
      </c>
      <c r="E41" s="97">
        <v>16087</v>
      </c>
      <c r="F41" s="87">
        <f t="shared" si="0"/>
        <v>34299</v>
      </c>
      <c r="G41" s="97">
        <v>9242</v>
      </c>
      <c r="H41" s="96">
        <v>6196</v>
      </c>
      <c r="I41" s="93">
        <v>47586</v>
      </c>
      <c r="J41" s="97">
        <v>923</v>
      </c>
      <c r="K41" s="88">
        <f t="shared" si="1"/>
        <v>63947</v>
      </c>
      <c r="L41" s="94">
        <v>14305</v>
      </c>
      <c r="M41" s="96">
        <v>677</v>
      </c>
      <c r="N41" s="97">
        <v>3182</v>
      </c>
      <c r="O41" s="91">
        <v>3576</v>
      </c>
      <c r="P41" s="87">
        <f t="shared" si="2"/>
        <v>21740</v>
      </c>
      <c r="Q41" s="91">
        <v>4419</v>
      </c>
      <c r="R41" s="91">
        <v>124405</v>
      </c>
    </row>
    <row r="42" spans="1:18" ht="13.5" customHeight="1">
      <c r="A42" s="89">
        <v>37</v>
      </c>
      <c r="B42" s="92" t="s">
        <v>72</v>
      </c>
      <c r="C42" s="97">
        <v>8408</v>
      </c>
      <c r="D42" s="97">
        <v>12539</v>
      </c>
      <c r="E42" s="97">
        <v>18145</v>
      </c>
      <c r="F42" s="87">
        <f t="shared" si="0"/>
        <v>39092</v>
      </c>
      <c r="G42" s="97">
        <v>8634</v>
      </c>
      <c r="H42" s="96">
        <v>7805</v>
      </c>
      <c r="I42" s="93">
        <v>53476</v>
      </c>
      <c r="J42" s="97">
        <v>803</v>
      </c>
      <c r="K42" s="88">
        <f t="shared" si="1"/>
        <v>70718</v>
      </c>
      <c r="L42" s="94">
        <v>15697</v>
      </c>
      <c r="M42" s="96">
        <v>825</v>
      </c>
      <c r="N42" s="97">
        <v>3779</v>
      </c>
      <c r="O42" s="91">
        <v>3891</v>
      </c>
      <c r="P42" s="87">
        <f t="shared" si="2"/>
        <v>24192</v>
      </c>
      <c r="Q42" s="91">
        <v>5746</v>
      </c>
      <c r="R42" s="91">
        <v>139748</v>
      </c>
    </row>
    <row r="43" spans="1:18" ht="13.5" customHeight="1">
      <c r="A43" s="89">
        <v>38</v>
      </c>
      <c r="B43" s="92" t="s">
        <v>73</v>
      </c>
      <c r="C43" s="97">
        <v>8792</v>
      </c>
      <c r="D43" s="97">
        <v>14167</v>
      </c>
      <c r="E43" s="97">
        <v>17964</v>
      </c>
      <c r="F43" s="87">
        <f t="shared" si="0"/>
        <v>40923</v>
      </c>
      <c r="G43" s="97">
        <v>7970</v>
      </c>
      <c r="H43" s="96">
        <v>9107</v>
      </c>
      <c r="I43" s="93">
        <v>58376</v>
      </c>
      <c r="J43" s="97">
        <v>671</v>
      </c>
      <c r="K43" s="88">
        <f t="shared" si="1"/>
        <v>76124</v>
      </c>
      <c r="L43" s="98">
        <v>15805</v>
      </c>
      <c r="M43" s="96">
        <v>881</v>
      </c>
      <c r="N43" s="97">
        <v>4129</v>
      </c>
      <c r="O43" s="97">
        <v>4507</v>
      </c>
      <c r="P43" s="87">
        <f t="shared" si="2"/>
        <v>25322</v>
      </c>
      <c r="Q43" s="97">
        <v>7103</v>
      </c>
      <c r="R43" s="97">
        <v>149472</v>
      </c>
    </row>
    <row r="44" spans="1:18" ht="13.5" customHeight="1">
      <c r="A44" s="89">
        <v>39</v>
      </c>
      <c r="B44" s="92" t="s">
        <v>74</v>
      </c>
      <c r="C44" s="97">
        <v>9158</v>
      </c>
      <c r="D44" s="97">
        <v>16020</v>
      </c>
      <c r="E44" s="97">
        <v>16452</v>
      </c>
      <c r="F44" s="87">
        <f t="shared" si="0"/>
        <v>41630</v>
      </c>
      <c r="G44" s="97">
        <v>8391</v>
      </c>
      <c r="H44" s="96">
        <v>8071</v>
      </c>
      <c r="I44" s="93">
        <v>62905</v>
      </c>
      <c r="J44" s="97">
        <v>606</v>
      </c>
      <c r="K44" s="88">
        <f t="shared" si="1"/>
        <v>79973</v>
      </c>
      <c r="L44" s="98">
        <v>17684</v>
      </c>
      <c r="M44" s="96">
        <v>874</v>
      </c>
      <c r="N44" s="97">
        <v>4241</v>
      </c>
      <c r="O44" s="97">
        <v>4713</v>
      </c>
      <c r="P44" s="87">
        <f t="shared" si="2"/>
        <v>27512</v>
      </c>
      <c r="Q44" s="97">
        <v>6033</v>
      </c>
      <c r="R44" s="97">
        <v>155148</v>
      </c>
    </row>
    <row r="45" spans="1:18" ht="13.5" customHeight="1">
      <c r="A45" s="89">
        <v>40</v>
      </c>
      <c r="B45" s="92" t="s">
        <v>75</v>
      </c>
      <c r="C45" s="97">
        <v>10334</v>
      </c>
      <c r="D45" s="97">
        <v>22537</v>
      </c>
      <c r="E45" s="97">
        <v>18788</v>
      </c>
      <c r="F45" s="87">
        <f t="shared" si="0"/>
        <v>51659</v>
      </c>
      <c r="G45" s="97">
        <v>8703</v>
      </c>
      <c r="H45" s="96">
        <v>9304</v>
      </c>
      <c r="I45" s="93">
        <v>73298</v>
      </c>
      <c r="J45" s="97">
        <v>472</v>
      </c>
      <c r="K45" s="88">
        <f t="shared" si="1"/>
        <v>91777</v>
      </c>
      <c r="L45" s="98">
        <v>18346</v>
      </c>
      <c r="M45" s="96">
        <v>950</v>
      </c>
      <c r="N45" s="97">
        <v>3709</v>
      </c>
      <c r="O45" s="97">
        <v>4889</v>
      </c>
      <c r="P45" s="87">
        <f t="shared" si="2"/>
        <v>27894</v>
      </c>
      <c r="Q45" s="97">
        <v>13279</v>
      </c>
      <c r="R45" s="97">
        <v>184610</v>
      </c>
    </row>
    <row r="46" spans="1:18" ht="13.5" customHeight="1">
      <c r="A46" s="89">
        <v>41</v>
      </c>
      <c r="B46" s="92" t="s">
        <v>76</v>
      </c>
      <c r="C46" s="92">
        <v>9708</v>
      </c>
      <c r="D46" s="97">
        <v>26138</v>
      </c>
      <c r="E46" s="97">
        <v>19196</v>
      </c>
      <c r="F46" s="87">
        <f t="shared" si="0"/>
        <v>55042</v>
      </c>
      <c r="G46" s="97">
        <v>7809</v>
      </c>
      <c r="H46" s="96">
        <v>9589</v>
      </c>
      <c r="I46" s="93">
        <v>78057</v>
      </c>
      <c r="J46" s="97">
        <v>590</v>
      </c>
      <c r="K46" s="88">
        <f t="shared" si="1"/>
        <v>96045</v>
      </c>
      <c r="L46" s="98">
        <v>20519</v>
      </c>
      <c r="M46" s="96">
        <v>884</v>
      </c>
      <c r="N46" s="97">
        <v>2711</v>
      </c>
      <c r="O46" s="97">
        <v>4478</v>
      </c>
      <c r="P46" s="87">
        <f t="shared" si="2"/>
        <v>28592</v>
      </c>
      <c r="Q46" s="97">
        <v>15142</v>
      </c>
      <c r="R46" s="97">
        <v>194821</v>
      </c>
    </row>
    <row r="47" spans="1:18" ht="13.5" customHeight="1">
      <c r="A47" s="89">
        <v>42</v>
      </c>
      <c r="B47" s="92" t="s">
        <v>77</v>
      </c>
      <c r="C47" s="92">
        <v>9547</v>
      </c>
      <c r="D47" s="97">
        <v>27186</v>
      </c>
      <c r="E47" s="97">
        <v>18825</v>
      </c>
      <c r="F47" s="87">
        <f t="shared" si="0"/>
        <v>55558</v>
      </c>
      <c r="G47" s="97">
        <v>7861</v>
      </c>
      <c r="H47" s="96">
        <v>10065</v>
      </c>
      <c r="I47" s="93">
        <v>82880</v>
      </c>
      <c r="J47" s="97">
        <v>502</v>
      </c>
      <c r="K47" s="88">
        <f t="shared" si="1"/>
        <v>101308</v>
      </c>
      <c r="L47" s="98">
        <v>18433</v>
      </c>
      <c r="M47" s="96">
        <v>1028</v>
      </c>
      <c r="N47" s="97">
        <v>7837</v>
      </c>
      <c r="O47" s="97">
        <v>4610</v>
      </c>
      <c r="P47" s="87">
        <f t="shared" si="2"/>
        <v>31908</v>
      </c>
      <c r="Q47" s="97">
        <v>14429</v>
      </c>
      <c r="R47" s="97">
        <v>203202</v>
      </c>
    </row>
    <row r="48" spans="1:18" ht="13.5" customHeight="1">
      <c r="A48" s="89">
        <v>43</v>
      </c>
      <c r="B48" s="92" t="s">
        <v>78</v>
      </c>
      <c r="C48" s="92">
        <v>9825</v>
      </c>
      <c r="D48" s="97">
        <v>30118</v>
      </c>
      <c r="E48" s="97">
        <v>19018</v>
      </c>
      <c r="F48" s="87">
        <f t="shared" si="0"/>
        <v>58961</v>
      </c>
      <c r="G48" s="97">
        <v>7971</v>
      </c>
      <c r="H48" s="96">
        <v>10088</v>
      </c>
      <c r="I48" s="93">
        <v>91103</v>
      </c>
      <c r="J48" s="97">
        <v>400</v>
      </c>
      <c r="K48" s="88">
        <f t="shared" si="1"/>
        <v>109562</v>
      </c>
      <c r="L48" s="98">
        <v>15054</v>
      </c>
      <c r="M48" s="96">
        <v>896</v>
      </c>
      <c r="N48" s="97">
        <v>10943</v>
      </c>
      <c r="O48" s="97">
        <v>4670</v>
      </c>
      <c r="P48" s="87">
        <f t="shared" si="2"/>
        <v>31563</v>
      </c>
      <c r="Q48" s="97">
        <v>17650</v>
      </c>
      <c r="R48" s="97">
        <v>217736</v>
      </c>
    </row>
    <row r="49" spans="1:18" ht="13.5" customHeight="1">
      <c r="A49" s="89">
        <v>44</v>
      </c>
      <c r="B49" s="92" t="s">
        <v>79</v>
      </c>
      <c r="C49" s="92">
        <v>10030</v>
      </c>
      <c r="D49" s="97">
        <v>30275</v>
      </c>
      <c r="E49" s="97">
        <v>18505</v>
      </c>
      <c r="F49" s="87">
        <f t="shared" si="0"/>
        <v>58810</v>
      </c>
      <c r="G49" s="97">
        <v>7418</v>
      </c>
      <c r="H49" s="96">
        <v>11220</v>
      </c>
      <c r="I49" s="93">
        <v>93759</v>
      </c>
      <c r="J49" s="97">
        <v>423</v>
      </c>
      <c r="K49" s="88">
        <f t="shared" si="1"/>
        <v>112820</v>
      </c>
      <c r="L49" s="98">
        <v>13405</v>
      </c>
      <c r="M49" s="96">
        <v>941</v>
      </c>
      <c r="N49" s="97">
        <v>12068</v>
      </c>
      <c r="O49" s="97">
        <v>4785</v>
      </c>
      <c r="P49" s="87">
        <f t="shared" si="2"/>
        <v>31199</v>
      </c>
      <c r="Q49" s="97">
        <v>17927</v>
      </c>
      <c r="R49" s="97">
        <v>220756</v>
      </c>
    </row>
    <row r="50" spans="1:18" ht="13.5" customHeight="1">
      <c r="A50" s="89">
        <v>45</v>
      </c>
      <c r="B50" s="99" t="s">
        <v>80</v>
      </c>
      <c r="C50" s="96">
        <v>9840</v>
      </c>
      <c r="D50" s="97">
        <v>32325</v>
      </c>
      <c r="E50" s="97">
        <v>17391</v>
      </c>
      <c r="F50" s="87">
        <f t="shared" si="0"/>
        <v>59556</v>
      </c>
      <c r="G50" s="97">
        <v>7559</v>
      </c>
      <c r="H50" s="96">
        <v>11103</v>
      </c>
      <c r="I50" s="93">
        <v>94428</v>
      </c>
      <c r="J50" s="97">
        <v>358</v>
      </c>
      <c r="K50" s="88">
        <f t="shared" si="1"/>
        <v>113448</v>
      </c>
      <c r="L50" s="98">
        <v>11919</v>
      </c>
      <c r="M50" s="96">
        <v>946</v>
      </c>
      <c r="N50" s="97">
        <v>4632</v>
      </c>
      <c r="O50" s="97">
        <v>12448</v>
      </c>
      <c r="P50" s="87">
        <f t="shared" si="2"/>
        <v>29945</v>
      </c>
      <c r="Q50" s="97">
        <v>18188</v>
      </c>
      <c r="R50" s="97">
        <v>221136</v>
      </c>
    </row>
    <row r="51" spans="1:18" ht="13.5" customHeight="1">
      <c r="A51" s="89">
        <v>46</v>
      </c>
      <c r="B51" s="99" t="s">
        <v>294</v>
      </c>
      <c r="C51" s="91">
        <v>10568</v>
      </c>
      <c r="D51" s="97">
        <v>35321</v>
      </c>
      <c r="E51" s="97">
        <v>17861</v>
      </c>
      <c r="F51" s="87">
        <f t="shared" si="0"/>
        <v>63750</v>
      </c>
      <c r="G51" s="97">
        <v>7503</v>
      </c>
      <c r="H51" s="96">
        <v>11789</v>
      </c>
      <c r="I51" s="93">
        <v>98588</v>
      </c>
      <c r="J51" s="97">
        <v>429</v>
      </c>
      <c r="K51" s="88">
        <f t="shared" si="1"/>
        <v>118309</v>
      </c>
      <c r="L51" s="98">
        <v>9727</v>
      </c>
      <c r="M51" s="97">
        <v>1037</v>
      </c>
      <c r="N51" s="97">
        <v>5157</v>
      </c>
      <c r="O51" s="97">
        <v>13322</v>
      </c>
      <c r="P51" s="87">
        <f t="shared" si="2"/>
        <v>29243</v>
      </c>
      <c r="Q51" s="97">
        <v>20622</v>
      </c>
      <c r="R51" s="97">
        <v>231923</v>
      </c>
    </row>
    <row r="52" spans="1:18" ht="13.5" customHeight="1">
      <c r="A52" s="100">
        <v>47</v>
      </c>
      <c r="B52" s="101" t="s">
        <v>301</v>
      </c>
      <c r="C52" s="102">
        <v>11326</v>
      </c>
      <c r="D52" s="103">
        <v>36593</v>
      </c>
      <c r="E52" s="103">
        <v>19946</v>
      </c>
      <c r="F52" s="104">
        <f t="shared" si="0"/>
        <v>67865</v>
      </c>
      <c r="G52" s="103">
        <v>6041</v>
      </c>
      <c r="H52" s="105">
        <v>13831</v>
      </c>
      <c r="I52" s="106">
        <v>102484</v>
      </c>
      <c r="J52" s="103">
        <v>629</v>
      </c>
      <c r="K52" s="107">
        <f t="shared" si="1"/>
        <v>122985</v>
      </c>
      <c r="L52" s="108">
        <v>9962</v>
      </c>
      <c r="M52" s="102">
        <v>1029</v>
      </c>
      <c r="N52" s="102">
        <v>5185</v>
      </c>
      <c r="O52" s="102">
        <v>13936</v>
      </c>
      <c r="P52" s="104">
        <f t="shared" si="2"/>
        <v>30112</v>
      </c>
      <c r="Q52" s="102">
        <v>22589</v>
      </c>
      <c r="R52" s="102">
        <v>243551</v>
      </c>
    </row>
    <row r="53" spans="1:18" ht="13.5" customHeight="1">
      <c r="A53" s="361" t="s">
        <v>302</v>
      </c>
      <c r="B53" s="463" t="s">
        <v>303</v>
      </c>
      <c r="C53" s="463"/>
      <c r="D53" s="463"/>
      <c r="E53" s="463"/>
      <c r="F53" s="463"/>
      <c r="G53" s="109"/>
      <c r="H53" s="110"/>
      <c r="I53" s="111"/>
      <c r="J53" s="109"/>
      <c r="K53" s="112"/>
      <c r="L53" s="113"/>
      <c r="M53" s="113"/>
      <c r="N53" s="113"/>
      <c r="O53" s="113"/>
      <c r="P53" s="112"/>
      <c r="Q53" s="113"/>
      <c r="R53" s="113"/>
    </row>
    <row r="54" spans="1:18">
      <c r="A54" s="360">
        <v>1</v>
      </c>
      <c r="B54" s="464" t="s">
        <v>305</v>
      </c>
      <c r="C54" s="464"/>
      <c r="D54" s="464"/>
      <c r="E54" s="464"/>
      <c r="F54" s="464"/>
      <c r="G54" s="464"/>
      <c r="H54" s="464"/>
      <c r="I54" s="464"/>
      <c r="J54" s="464"/>
      <c r="K54" s="464"/>
      <c r="L54" s="464"/>
      <c r="M54" s="464"/>
      <c r="N54" s="464"/>
      <c r="O54" s="464"/>
      <c r="P54" s="464"/>
      <c r="Q54" s="464"/>
      <c r="R54" s="464"/>
    </row>
    <row r="55" spans="1:18">
      <c r="A55" s="360">
        <v>2</v>
      </c>
      <c r="B55" s="464" t="s">
        <v>298</v>
      </c>
      <c r="C55" s="464"/>
      <c r="D55" s="464"/>
      <c r="E55" s="464"/>
      <c r="F55" s="464"/>
      <c r="G55" s="464"/>
      <c r="H55" s="464"/>
      <c r="I55" s="464"/>
      <c r="J55" s="464"/>
      <c r="K55" s="464"/>
      <c r="L55" s="464"/>
      <c r="M55" s="464"/>
      <c r="N55" s="464"/>
      <c r="O55" s="464"/>
      <c r="P55" s="464"/>
      <c r="Q55" s="464"/>
      <c r="R55" s="464"/>
    </row>
    <row r="56" spans="1:18" ht="13.5" customHeight="1">
      <c r="A56" s="360">
        <v>3</v>
      </c>
      <c r="B56" s="462" t="s">
        <v>299</v>
      </c>
      <c r="C56" s="462"/>
      <c r="D56" s="462"/>
      <c r="E56" s="462"/>
      <c r="F56" s="462"/>
      <c r="G56" s="462"/>
      <c r="H56" s="462"/>
      <c r="I56" s="462"/>
      <c r="J56" s="462"/>
      <c r="K56" s="462"/>
      <c r="L56" s="462"/>
      <c r="M56" s="462"/>
      <c r="N56" s="462"/>
      <c r="O56" s="462"/>
      <c r="P56" s="462"/>
      <c r="Q56" s="462"/>
      <c r="R56" s="462"/>
    </row>
    <row r="57" spans="1:18" ht="13.5" customHeight="1">
      <c r="A57" s="360">
        <v>4</v>
      </c>
      <c r="B57" s="462" t="s">
        <v>304</v>
      </c>
      <c r="C57" s="462"/>
      <c r="D57" s="462"/>
      <c r="E57" s="462"/>
      <c r="F57" s="462"/>
      <c r="G57" s="462"/>
      <c r="H57" s="462"/>
      <c r="I57" s="462"/>
      <c r="J57" s="462"/>
      <c r="K57" s="462"/>
      <c r="L57" s="462"/>
      <c r="M57" s="462"/>
      <c r="N57" s="462"/>
      <c r="O57" s="462"/>
      <c r="P57" s="462"/>
      <c r="Q57" s="462"/>
      <c r="R57" s="462"/>
    </row>
    <row r="58" spans="1:18" ht="12" customHeight="1">
      <c r="A58" s="60" t="s">
        <v>481</v>
      </c>
      <c r="B58" s="60"/>
      <c r="C58" s="60"/>
      <c r="D58" s="60"/>
      <c r="E58" s="60"/>
      <c r="F58" s="60"/>
      <c r="G58" s="60"/>
      <c r="H58" s="60"/>
      <c r="I58" s="60"/>
      <c r="J58" s="60"/>
      <c r="K58" s="60"/>
      <c r="L58" s="42"/>
      <c r="M58" s="42"/>
      <c r="N58" s="42"/>
      <c r="O58" s="42"/>
      <c r="P58" s="42"/>
      <c r="Q58" s="42"/>
      <c r="R58" s="42"/>
    </row>
    <row r="59" spans="1:18" ht="12" customHeight="1">
      <c r="B59" s="63"/>
      <c r="G59" s="64" t="s">
        <v>300</v>
      </c>
      <c r="H59" s="63" t="s">
        <v>82</v>
      </c>
    </row>
    <row r="60" spans="1:18" ht="12" hidden="1" customHeight="1">
      <c r="A60" s="456" t="s">
        <v>120</v>
      </c>
      <c r="B60" s="456"/>
      <c r="C60" s="456"/>
      <c r="D60" s="456"/>
      <c r="E60" s="456"/>
      <c r="F60" s="456"/>
      <c r="G60" s="456"/>
      <c r="H60" s="456"/>
      <c r="I60" s="456"/>
      <c r="J60" s="456"/>
      <c r="K60" s="65"/>
    </row>
    <row r="61" spans="1:18" ht="12" hidden="1" customHeight="1">
      <c r="A61" s="457" t="s">
        <v>83</v>
      </c>
      <c r="B61" s="457"/>
      <c r="C61" s="457"/>
      <c r="D61" s="457"/>
      <c r="E61" s="457"/>
      <c r="F61" s="457"/>
      <c r="G61" s="457"/>
      <c r="H61" s="457"/>
      <c r="I61" s="457"/>
      <c r="J61" s="457"/>
      <c r="K61" s="47"/>
    </row>
    <row r="62" spans="1:18" ht="12" hidden="1" customHeight="1">
      <c r="A62" s="458" t="s">
        <v>50</v>
      </c>
      <c r="B62" s="459" t="s">
        <v>51</v>
      </c>
      <c r="C62" s="459"/>
      <c r="D62" s="458" t="s">
        <v>86</v>
      </c>
      <c r="E62" s="458"/>
      <c r="F62" s="458"/>
      <c r="G62" s="458"/>
      <c r="H62" s="458"/>
      <c r="I62" s="458" t="s">
        <v>87</v>
      </c>
      <c r="J62" s="458" t="s">
        <v>52</v>
      </c>
      <c r="K62" s="66"/>
    </row>
    <row r="63" spans="1:18" ht="12" hidden="1" customHeight="1">
      <c r="A63" s="458"/>
      <c r="B63" s="459"/>
      <c r="C63" s="459"/>
      <c r="D63" s="41" t="s">
        <v>95</v>
      </c>
      <c r="E63" s="48" t="s">
        <v>96</v>
      </c>
      <c r="F63" s="48"/>
      <c r="G63" s="48" t="s">
        <v>97</v>
      </c>
      <c r="H63" s="41" t="s">
        <v>98</v>
      </c>
      <c r="I63" s="458"/>
      <c r="J63" s="458"/>
      <c r="K63" s="66"/>
    </row>
    <row r="64" spans="1:18" ht="12" hidden="1" customHeight="1">
      <c r="A64" s="41">
        <v>1</v>
      </c>
      <c r="B64" s="459">
        <v>2</v>
      </c>
      <c r="C64" s="459"/>
      <c r="D64" s="50">
        <v>10</v>
      </c>
      <c r="E64" s="41">
        <v>11</v>
      </c>
      <c r="F64" s="41"/>
      <c r="G64" s="50">
        <v>12</v>
      </c>
      <c r="H64" s="41">
        <v>13</v>
      </c>
      <c r="I64" s="50">
        <v>14</v>
      </c>
      <c r="J64" s="41">
        <v>15</v>
      </c>
      <c r="K64" s="66"/>
    </row>
    <row r="65" spans="1:11" s="44" customFormat="1" ht="13.5" hidden="1" customHeight="1">
      <c r="A65" s="67">
        <v>1</v>
      </c>
      <c r="B65" s="68" t="s">
        <v>99</v>
      </c>
      <c r="C65" s="69"/>
      <c r="D65" s="53">
        <v>4090</v>
      </c>
      <c r="E65" s="52">
        <v>231</v>
      </c>
      <c r="F65" s="52"/>
      <c r="G65" s="52">
        <v>151</v>
      </c>
      <c r="H65" s="52">
        <v>805</v>
      </c>
      <c r="I65" s="52">
        <v>501</v>
      </c>
      <c r="J65" s="52">
        <v>17110</v>
      </c>
      <c r="K65" s="62"/>
    </row>
    <row r="66" spans="1:11" ht="13.5" hidden="1" customHeight="1">
      <c r="A66" s="70">
        <v>2</v>
      </c>
      <c r="B66" s="71" t="s">
        <v>100</v>
      </c>
      <c r="C66" s="72"/>
      <c r="D66" s="53">
        <v>4098</v>
      </c>
      <c r="E66" s="52">
        <v>140</v>
      </c>
      <c r="F66" s="52"/>
      <c r="G66" s="52">
        <v>142</v>
      </c>
      <c r="H66" s="52">
        <v>1009</v>
      </c>
      <c r="I66" s="52">
        <v>999</v>
      </c>
      <c r="J66" s="52">
        <v>18639</v>
      </c>
      <c r="K66" s="62"/>
    </row>
    <row r="67" spans="1:11" ht="13.5" hidden="1" customHeight="1">
      <c r="A67" s="70">
        <v>3</v>
      </c>
      <c r="B67" s="71" t="s">
        <v>101</v>
      </c>
      <c r="C67" s="72"/>
      <c r="D67" s="53">
        <v>3688</v>
      </c>
      <c r="E67" s="52">
        <v>304</v>
      </c>
      <c r="F67" s="52"/>
      <c r="G67" s="52">
        <v>132</v>
      </c>
      <c r="H67" s="52">
        <v>1109</v>
      </c>
      <c r="I67" s="52">
        <v>267</v>
      </c>
      <c r="J67" s="52">
        <v>17860</v>
      </c>
      <c r="K67" s="62"/>
    </row>
    <row r="68" spans="1:11" ht="13.5" hidden="1" customHeight="1">
      <c r="A68" s="70">
        <v>4</v>
      </c>
      <c r="B68" s="71" t="s">
        <v>102</v>
      </c>
      <c r="C68" s="72"/>
      <c r="D68" s="53">
        <v>3931</v>
      </c>
      <c r="E68" s="52">
        <v>318</v>
      </c>
      <c r="F68" s="52"/>
      <c r="G68" s="52">
        <v>131</v>
      </c>
      <c r="H68" s="52">
        <v>1093</v>
      </c>
      <c r="I68" s="52">
        <v>1072</v>
      </c>
      <c r="J68" s="52">
        <v>19495</v>
      </c>
      <c r="K68" s="62"/>
    </row>
    <row r="69" spans="1:11" ht="13.5" hidden="1" customHeight="1">
      <c r="A69" s="70">
        <v>5</v>
      </c>
      <c r="B69" s="71" t="s">
        <v>103</v>
      </c>
      <c r="C69" s="72"/>
      <c r="D69" s="53">
        <v>4243</v>
      </c>
      <c r="E69" s="52">
        <v>387</v>
      </c>
      <c r="F69" s="52"/>
      <c r="G69" s="52">
        <v>137</v>
      </c>
      <c r="H69" s="52">
        <v>873</v>
      </c>
      <c r="I69" s="52">
        <v>668</v>
      </c>
      <c r="J69" s="52">
        <v>19611</v>
      </c>
      <c r="K69" s="62"/>
    </row>
    <row r="70" spans="1:11" ht="13.5" hidden="1" customHeight="1">
      <c r="A70" s="70">
        <v>6</v>
      </c>
      <c r="B70" s="71" t="s">
        <v>104</v>
      </c>
      <c r="C70" s="72"/>
      <c r="D70" s="53">
        <v>5083</v>
      </c>
      <c r="E70" s="52">
        <v>342</v>
      </c>
      <c r="F70" s="52"/>
      <c r="G70" s="52">
        <v>160</v>
      </c>
      <c r="H70" s="52">
        <v>697</v>
      </c>
      <c r="I70" s="52">
        <v>436</v>
      </c>
      <c r="J70" s="52">
        <v>20829</v>
      </c>
      <c r="K70" s="62"/>
    </row>
    <row r="71" spans="1:11" ht="13.5" hidden="1" customHeight="1">
      <c r="A71" s="70">
        <v>7</v>
      </c>
      <c r="B71" s="71" t="s">
        <v>105</v>
      </c>
      <c r="C71" s="72"/>
      <c r="D71" s="53">
        <v>4728</v>
      </c>
      <c r="E71" s="52">
        <v>368</v>
      </c>
      <c r="F71" s="52"/>
      <c r="G71" s="52">
        <v>163</v>
      </c>
      <c r="H71" s="52">
        <v>945</v>
      </c>
      <c r="I71" s="52">
        <v>511</v>
      </c>
      <c r="J71" s="52">
        <v>21432</v>
      </c>
      <c r="K71" s="62"/>
    </row>
    <row r="72" spans="1:11" ht="13.5" hidden="1" customHeight="1">
      <c r="A72" s="70">
        <v>8</v>
      </c>
      <c r="B72" s="71" t="s">
        <v>106</v>
      </c>
      <c r="C72" s="72"/>
      <c r="D72" s="53">
        <v>5332</v>
      </c>
      <c r="E72" s="52">
        <v>413</v>
      </c>
      <c r="F72" s="52"/>
      <c r="G72" s="52">
        <v>155</v>
      </c>
      <c r="H72" s="52">
        <v>992</v>
      </c>
      <c r="I72" s="52">
        <v>521</v>
      </c>
      <c r="J72" s="52">
        <v>23219</v>
      </c>
      <c r="K72" s="62"/>
    </row>
    <row r="73" spans="1:11" ht="13.5" hidden="1" customHeight="1">
      <c r="A73" s="70">
        <v>9</v>
      </c>
      <c r="B73" s="71" t="s">
        <v>107</v>
      </c>
      <c r="C73" s="72"/>
      <c r="D73" s="53">
        <v>5644</v>
      </c>
      <c r="E73" s="52">
        <v>490</v>
      </c>
      <c r="F73" s="52"/>
      <c r="G73" s="52">
        <v>122</v>
      </c>
      <c r="H73" s="52">
        <v>962</v>
      </c>
      <c r="I73" s="52">
        <v>527</v>
      </c>
      <c r="J73" s="52">
        <v>24193</v>
      </c>
      <c r="K73" s="62"/>
    </row>
    <row r="74" spans="1:11" ht="13.5" hidden="1" customHeight="1">
      <c r="A74" s="70">
        <v>10</v>
      </c>
      <c r="B74" s="71" t="s">
        <v>108</v>
      </c>
      <c r="C74" s="72"/>
      <c r="D74" s="53">
        <v>6351</v>
      </c>
      <c r="E74" s="52">
        <v>487</v>
      </c>
      <c r="F74" s="52"/>
      <c r="G74" s="52">
        <v>99</v>
      </c>
      <c r="H74" s="52">
        <v>1103</v>
      </c>
      <c r="I74" s="52">
        <v>573</v>
      </c>
      <c r="J74" s="52">
        <v>25794</v>
      </c>
      <c r="K74" s="62"/>
    </row>
    <row r="75" spans="1:11" ht="13.5" hidden="1" customHeight="1">
      <c r="A75" s="70">
        <v>11</v>
      </c>
      <c r="B75" s="71" t="s">
        <v>53</v>
      </c>
      <c r="C75" s="72"/>
      <c r="D75" s="53">
        <v>6120</v>
      </c>
      <c r="E75" s="52">
        <v>426</v>
      </c>
      <c r="F75" s="52"/>
      <c r="G75" s="52">
        <v>86</v>
      </c>
      <c r="H75" s="52">
        <v>1082</v>
      </c>
      <c r="I75" s="52">
        <v>533</v>
      </c>
      <c r="J75" s="52">
        <v>24123</v>
      </c>
      <c r="K75" s="62"/>
    </row>
    <row r="76" spans="1:11" ht="13.5" hidden="1" customHeight="1">
      <c r="A76" s="70">
        <v>12</v>
      </c>
      <c r="B76" s="71" t="s">
        <v>109</v>
      </c>
      <c r="C76" s="72"/>
      <c r="D76" s="53">
        <v>6908</v>
      </c>
      <c r="E76" s="52">
        <v>407</v>
      </c>
      <c r="F76" s="52"/>
      <c r="G76" s="52">
        <v>141</v>
      </c>
      <c r="H76" s="52">
        <v>1298</v>
      </c>
      <c r="I76" s="52">
        <v>493</v>
      </c>
      <c r="J76" s="52">
        <v>28182</v>
      </c>
      <c r="K76" s="62"/>
    </row>
    <row r="77" spans="1:11" ht="13.5" hidden="1" customHeight="1">
      <c r="A77" s="70">
        <v>13</v>
      </c>
      <c r="B77" s="71" t="s">
        <v>110</v>
      </c>
      <c r="C77" s="72"/>
      <c r="D77" s="53">
        <v>7964</v>
      </c>
      <c r="E77" s="52">
        <v>434</v>
      </c>
      <c r="F77" s="52"/>
      <c r="G77" s="52">
        <v>149</v>
      </c>
      <c r="H77" s="52">
        <v>1397</v>
      </c>
      <c r="I77" s="52">
        <v>528</v>
      </c>
      <c r="J77" s="52">
        <v>31073</v>
      </c>
      <c r="K77" s="62"/>
    </row>
    <row r="78" spans="1:11" ht="13.5" hidden="1" customHeight="1">
      <c r="A78" s="70">
        <v>14</v>
      </c>
      <c r="B78" s="71" t="s">
        <v>111</v>
      </c>
      <c r="C78" s="72"/>
      <c r="D78" s="53">
        <v>8000</v>
      </c>
      <c r="E78" s="52">
        <v>470</v>
      </c>
      <c r="F78" s="52"/>
      <c r="G78" s="52">
        <v>136</v>
      </c>
      <c r="H78" s="52">
        <v>1069</v>
      </c>
      <c r="I78" s="52">
        <v>556</v>
      </c>
      <c r="J78" s="52">
        <v>32926</v>
      </c>
      <c r="K78" s="62"/>
    </row>
    <row r="79" spans="1:11" ht="13.5" hidden="1" customHeight="1">
      <c r="A79" s="70">
        <v>15</v>
      </c>
      <c r="B79" s="71" t="s">
        <v>112</v>
      </c>
      <c r="C79" s="72"/>
      <c r="D79" s="53">
        <v>7886</v>
      </c>
      <c r="E79" s="52">
        <v>414</v>
      </c>
      <c r="F79" s="52"/>
      <c r="G79" s="52">
        <v>181</v>
      </c>
      <c r="H79" s="52">
        <v>944</v>
      </c>
      <c r="I79" s="52">
        <v>601</v>
      </c>
      <c r="J79" s="52">
        <v>33236</v>
      </c>
      <c r="K79" s="62"/>
    </row>
    <row r="80" spans="1:11" ht="13.5" hidden="1" customHeight="1">
      <c r="A80" s="70">
        <v>16</v>
      </c>
      <c r="B80" s="71" t="s">
        <v>55</v>
      </c>
      <c r="C80" s="72"/>
      <c r="D80" s="53">
        <v>7955</v>
      </c>
      <c r="E80" s="52">
        <v>501</v>
      </c>
      <c r="F80" s="52"/>
      <c r="G80" s="52">
        <v>192</v>
      </c>
      <c r="H80" s="52">
        <v>1107</v>
      </c>
      <c r="I80" s="52">
        <v>645</v>
      </c>
      <c r="J80" s="52">
        <v>39881</v>
      </c>
      <c r="K80" s="62"/>
    </row>
    <row r="81" spans="1:11" ht="13.5" hidden="1" customHeight="1">
      <c r="A81" s="70">
        <v>17</v>
      </c>
      <c r="B81" s="71" t="s">
        <v>113</v>
      </c>
      <c r="C81" s="72"/>
      <c r="D81" s="53">
        <v>8011</v>
      </c>
      <c r="E81" s="52">
        <v>491</v>
      </c>
      <c r="F81" s="52"/>
      <c r="G81" s="52">
        <v>264</v>
      </c>
      <c r="H81" s="52">
        <v>1224</v>
      </c>
      <c r="I81" s="52">
        <v>737</v>
      </c>
      <c r="J81" s="52">
        <v>42761</v>
      </c>
      <c r="K81" s="62"/>
    </row>
    <row r="82" spans="1:11" ht="13.5" hidden="1" customHeight="1">
      <c r="A82" s="70">
        <v>18</v>
      </c>
      <c r="B82" s="71" t="s">
        <v>114</v>
      </c>
      <c r="C82" s="72"/>
      <c r="D82" s="53">
        <v>8466</v>
      </c>
      <c r="E82" s="52">
        <v>478</v>
      </c>
      <c r="F82" s="52"/>
      <c r="G82" s="52">
        <v>257</v>
      </c>
      <c r="H82" s="52">
        <v>1370</v>
      </c>
      <c r="I82" s="52">
        <v>653</v>
      </c>
      <c r="J82" s="52">
        <v>44728</v>
      </c>
      <c r="K82" s="62"/>
    </row>
    <row r="83" spans="1:11" ht="13.5" hidden="1" customHeight="1">
      <c r="A83" s="70">
        <v>19</v>
      </c>
      <c r="B83" s="71" t="s">
        <v>115</v>
      </c>
      <c r="C83" s="72"/>
      <c r="D83" s="53">
        <v>8171</v>
      </c>
      <c r="E83" s="52">
        <v>497</v>
      </c>
      <c r="F83" s="52"/>
      <c r="G83" s="52">
        <v>275</v>
      </c>
      <c r="H83" s="52">
        <v>1548</v>
      </c>
      <c r="I83" s="52">
        <v>896</v>
      </c>
      <c r="J83" s="52">
        <v>45699</v>
      </c>
      <c r="K83" s="62"/>
    </row>
    <row r="84" spans="1:11" ht="13.5" hidden="1" customHeight="1">
      <c r="A84" s="70">
        <v>20</v>
      </c>
      <c r="B84" s="71" t="s">
        <v>116</v>
      </c>
      <c r="C84" s="72"/>
      <c r="D84" s="53">
        <v>8952</v>
      </c>
      <c r="E84" s="52">
        <v>547</v>
      </c>
      <c r="F84" s="52"/>
      <c r="G84" s="52">
        <v>275</v>
      </c>
      <c r="H84" s="52">
        <v>1671</v>
      </c>
      <c r="I84" s="52">
        <v>959</v>
      </c>
      <c r="J84" s="52">
        <v>48690</v>
      </c>
      <c r="K84" s="62"/>
    </row>
    <row r="85" spans="1:11" ht="13.5" hidden="1" customHeight="1">
      <c r="A85" s="70">
        <v>21</v>
      </c>
      <c r="B85" s="71" t="s">
        <v>56</v>
      </c>
      <c r="C85" s="72"/>
      <c r="D85" s="53">
        <v>9429</v>
      </c>
      <c r="E85" s="52">
        <v>561</v>
      </c>
      <c r="F85" s="52"/>
      <c r="G85" s="52">
        <v>229</v>
      </c>
      <c r="H85" s="52">
        <v>1603</v>
      </c>
      <c r="I85" s="52">
        <v>1142</v>
      </c>
      <c r="J85" s="52">
        <v>48562</v>
      </c>
      <c r="K85" s="62"/>
    </row>
    <row r="86" spans="1:11" ht="13.5" hidden="1" customHeight="1">
      <c r="A86" s="70">
        <v>22</v>
      </c>
      <c r="B86" s="71" t="s">
        <v>57</v>
      </c>
      <c r="C86" s="72"/>
      <c r="D86" s="53">
        <v>9637</v>
      </c>
      <c r="E86" s="52">
        <v>390</v>
      </c>
      <c r="F86" s="52"/>
      <c r="G86" s="52">
        <v>216</v>
      </c>
      <c r="H86" s="52">
        <v>1710</v>
      </c>
      <c r="I86" s="52">
        <v>1416</v>
      </c>
      <c r="J86" s="52">
        <v>48349</v>
      </c>
      <c r="K86" s="62"/>
    </row>
    <row r="87" spans="1:11" ht="13.5" hidden="1" customHeight="1">
      <c r="A87" s="70">
        <v>23</v>
      </c>
      <c r="B87" s="68" t="s">
        <v>58</v>
      </c>
      <c r="C87" s="55"/>
      <c r="D87" s="53">
        <v>10403</v>
      </c>
      <c r="E87" s="52">
        <v>533</v>
      </c>
      <c r="F87" s="52"/>
      <c r="G87" s="52">
        <v>221</v>
      </c>
      <c r="H87" s="52">
        <v>1862</v>
      </c>
      <c r="I87" s="52">
        <v>1219</v>
      </c>
      <c r="J87" s="52">
        <v>50359</v>
      </c>
      <c r="K87" s="62"/>
    </row>
    <row r="88" spans="1:11" ht="13.5" hidden="1" customHeight="1">
      <c r="A88" s="70">
        <v>24</v>
      </c>
      <c r="B88" s="73" t="s">
        <v>59</v>
      </c>
      <c r="C88" s="74"/>
      <c r="D88" s="53">
        <v>10304</v>
      </c>
      <c r="E88" s="52">
        <v>489</v>
      </c>
      <c r="F88" s="52"/>
      <c r="G88" s="52">
        <v>233</v>
      </c>
      <c r="H88" s="52">
        <v>1874</v>
      </c>
      <c r="I88" s="52">
        <v>1020</v>
      </c>
      <c r="J88" s="52">
        <v>51084</v>
      </c>
      <c r="K88" s="62"/>
    </row>
    <row r="89" spans="1:11" ht="13.5" hidden="1" customHeight="1">
      <c r="A89" s="70">
        <v>25</v>
      </c>
      <c r="B89" s="68" t="s">
        <v>60</v>
      </c>
      <c r="C89" s="55"/>
      <c r="D89" s="53">
        <v>9822</v>
      </c>
      <c r="E89" s="52">
        <v>504</v>
      </c>
      <c r="F89" s="52"/>
      <c r="G89" s="52">
        <v>259</v>
      </c>
      <c r="H89" s="52">
        <v>1845</v>
      </c>
      <c r="I89" s="52">
        <v>1088</v>
      </c>
      <c r="J89" s="52">
        <v>52927</v>
      </c>
      <c r="K89" s="62"/>
    </row>
    <row r="90" spans="1:11" ht="13.5" hidden="1" customHeight="1">
      <c r="A90" s="70">
        <v>26</v>
      </c>
      <c r="B90" s="73" t="s">
        <v>61</v>
      </c>
      <c r="C90" s="74"/>
      <c r="D90" s="53">
        <v>9579</v>
      </c>
      <c r="E90" s="52">
        <v>633</v>
      </c>
      <c r="F90" s="52"/>
      <c r="G90" s="52">
        <v>256</v>
      </c>
      <c r="H90" s="52">
        <v>2032</v>
      </c>
      <c r="I90" s="52">
        <v>1199</v>
      </c>
      <c r="J90" s="52">
        <v>55081</v>
      </c>
      <c r="K90" s="62"/>
    </row>
    <row r="91" spans="1:11" ht="13.5" hidden="1" customHeight="1">
      <c r="A91" s="70">
        <v>27</v>
      </c>
      <c r="B91" s="68" t="s">
        <v>62</v>
      </c>
      <c r="C91" s="55"/>
      <c r="D91" s="53">
        <v>10298</v>
      </c>
      <c r="E91" s="52">
        <v>619</v>
      </c>
      <c r="F91" s="52"/>
      <c r="G91" s="52">
        <v>246</v>
      </c>
      <c r="H91" s="52">
        <v>2283</v>
      </c>
      <c r="I91" s="52">
        <v>1291</v>
      </c>
      <c r="J91" s="52">
        <v>59005</v>
      </c>
      <c r="K91" s="62"/>
    </row>
    <row r="92" spans="1:11" ht="13.5" hidden="1" customHeight="1">
      <c r="A92" s="70">
        <v>28</v>
      </c>
      <c r="B92" s="73" t="s">
        <v>63</v>
      </c>
      <c r="C92" s="74"/>
      <c r="D92" s="53">
        <v>11080</v>
      </c>
      <c r="E92" s="52">
        <v>593</v>
      </c>
      <c r="F92" s="52"/>
      <c r="G92" s="52">
        <v>282</v>
      </c>
      <c r="H92" s="52">
        <v>2158</v>
      </c>
      <c r="I92" s="52">
        <v>1129</v>
      </c>
      <c r="J92" s="52">
        <v>61308</v>
      </c>
      <c r="K92" s="62"/>
    </row>
    <row r="93" spans="1:11" ht="13.5" hidden="1" customHeight="1">
      <c r="A93" s="70">
        <v>29</v>
      </c>
      <c r="B93" s="68" t="s">
        <v>64</v>
      </c>
      <c r="C93" s="55"/>
      <c r="D93" s="53">
        <v>11030</v>
      </c>
      <c r="E93" s="52">
        <v>586</v>
      </c>
      <c r="F93" s="52"/>
      <c r="G93" s="52">
        <v>286</v>
      </c>
      <c r="H93" s="52">
        <v>2419</v>
      </c>
      <c r="I93" s="52">
        <v>1163</v>
      </c>
      <c r="J93" s="52">
        <v>64544</v>
      </c>
      <c r="K93" s="62"/>
    </row>
    <row r="94" spans="1:11" ht="13.5" hidden="1" customHeight="1">
      <c r="A94" s="70">
        <v>30</v>
      </c>
      <c r="B94" s="73" t="s">
        <v>65</v>
      </c>
      <c r="C94" s="74"/>
      <c r="D94" s="53">
        <v>11352</v>
      </c>
      <c r="E94" s="52">
        <v>728</v>
      </c>
      <c r="F94" s="52"/>
      <c r="G94" s="52">
        <v>465</v>
      </c>
      <c r="H94" s="52">
        <v>2485</v>
      </c>
      <c r="I94" s="52">
        <v>3048</v>
      </c>
      <c r="J94" s="52">
        <v>79411</v>
      </c>
      <c r="K94" s="62"/>
    </row>
    <row r="95" spans="1:11" ht="13.5" hidden="1" customHeight="1">
      <c r="A95" s="67">
        <v>31</v>
      </c>
      <c r="B95" s="75" t="s">
        <v>66</v>
      </c>
      <c r="C95" s="69"/>
      <c r="D95" s="55">
        <v>11392</v>
      </c>
      <c r="E95" s="54">
        <v>684</v>
      </c>
      <c r="F95" s="54"/>
      <c r="G95" s="56">
        <v>2473</v>
      </c>
      <c r="H95" s="54">
        <v>2721</v>
      </c>
      <c r="I95" s="54">
        <v>4518</v>
      </c>
      <c r="J95" s="54">
        <v>95614</v>
      </c>
      <c r="K95" s="60"/>
    </row>
    <row r="96" spans="1:11" ht="13.5" hidden="1" customHeight="1">
      <c r="A96" s="70">
        <v>32</v>
      </c>
      <c r="B96" s="76" t="s">
        <v>67</v>
      </c>
      <c r="C96" s="74"/>
      <c r="D96" s="55">
        <v>12227</v>
      </c>
      <c r="E96" s="54">
        <v>651</v>
      </c>
      <c r="F96" s="54"/>
      <c r="G96" s="54">
        <v>2784</v>
      </c>
      <c r="H96" s="54">
        <v>2561</v>
      </c>
      <c r="I96" s="54">
        <v>4246</v>
      </c>
      <c r="J96" s="54">
        <v>100004</v>
      </c>
      <c r="K96" s="60"/>
    </row>
    <row r="97" spans="1:11" ht="13.5" hidden="1" customHeight="1">
      <c r="A97" s="67">
        <v>33</v>
      </c>
      <c r="B97" s="75" t="s">
        <v>68</v>
      </c>
      <c r="C97" s="55"/>
      <c r="D97" s="55">
        <v>12167</v>
      </c>
      <c r="E97" s="57">
        <v>684</v>
      </c>
      <c r="F97" s="57"/>
      <c r="G97" s="54">
        <v>2659</v>
      </c>
      <c r="H97" s="54">
        <v>2941</v>
      </c>
      <c r="I97" s="54">
        <v>5408</v>
      </c>
      <c r="J97" s="54">
        <v>104140</v>
      </c>
      <c r="K97" s="60"/>
    </row>
    <row r="98" spans="1:11" ht="13.5" hidden="1" customHeight="1">
      <c r="A98" s="67">
        <v>34</v>
      </c>
      <c r="B98" s="76" t="s">
        <v>69</v>
      </c>
      <c r="C98" s="74"/>
      <c r="D98" s="55">
        <v>13372</v>
      </c>
      <c r="E98" s="57">
        <v>666</v>
      </c>
      <c r="F98" s="57"/>
      <c r="G98" s="54">
        <v>2743</v>
      </c>
      <c r="H98" s="54">
        <v>3397</v>
      </c>
      <c r="I98" s="54">
        <v>6170</v>
      </c>
      <c r="J98" s="54">
        <v>113463</v>
      </c>
      <c r="K98" s="60"/>
    </row>
    <row r="99" spans="1:11" ht="13.5" hidden="1" customHeight="1">
      <c r="A99" s="67">
        <v>35</v>
      </c>
      <c r="B99" s="75" t="s">
        <v>70</v>
      </c>
      <c r="C99" s="55"/>
      <c r="D99" s="55">
        <v>14970</v>
      </c>
      <c r="E99" s="57">
        <v>646</v>
      </c>
      <c r="F99" s="57"/>
      <c r="G99" s="54">
        <v>3162</v>
      </c>
      <c r="H99" s="54">
        <v>3349</v>
      </c>
      <c r="I99" s="54">
        <v>3777</v>
      </c>
      <c r="J99" s="54">
        <v>118579</v>
      </c>
      <c r="K99" s="60"/>
    </row>
    <row r="100" spans="1:11" ht="13.5" hidden="1" customHeight="1">
      <c r="A100" s="67">
        <v>36</v>
      </c>
      <c r="B100" s="76" t="s">
        <v>71</v>
      </c>
      <c r="C100" s="77"/>
      <c r="D100" s="55">
        <v>14305</v>
      </c>
      <c r="E100" s="57">
        <v>677</v>
      </c>
      <c r="F100" s="57"/>
      <c r="G100" s="58">
        <v>3182</v>
      </c>
      <c r="H100" s="54">
        <v>3576</v>
      </c>
      <c r="I100" s="54">
        <v>4419</v>
      </c>
      <c r="J100" s="54">
        <v>124405</v>
      </c>
      <c r="K100" s="60"/>
    </row>
    <row r="101" spans="1:11" ht="13.5" hidden="1" customHeight="1">
      <c r="A101" s="67">
        <v>37</v>
      </c>
      <c r="B101" s="78" t="s">
        <v>121</v>
      </c>
      <c r="C101" s="79"/>
      <c r="D101" s="55">
        <v>15697</v>
      </c>
      <c r="E101" s="57">
        <v>825</v>
      </c>
      <c r="F101" s="57"/>
      <c r="G101" s="58">
        <v>3779</v>
      </c>
      <c r="H101" s="54">
        <v>3891</v>
      </c>
      <c r="I101" s="54">
        <v>5746</v>
      </c>
      <c r="J101" s="54">
        <v>139748</v>
      </c>
      <c r="K101" s="60"/>
    </row>
    <row r="102" spans="1:11" ht="13.5" hidden="1" customHeight="1">
      <c r="A102" s="67">
        <v>38</v>
      </c>
      <c r="B102" s="80" t="s">
        <v>122</v>
      </c>
      <c r="C102" s="81"/>
      <c r="D102" s="59">
        <v>15805</v>
      </c>
      <c r="E102" s="57">
        <v>881</v>
      </c>
      <c r="F102" s="57"/>
      <c r="G102" s="58">
        <v>4129</v>
      </c>
      <c r="H102" s="58">
        <v>4507</v>
      </c>
      <c r="I102" s="58">
        <v>7103</v>
      </c>
      <c r="J102" s="58">
        <v>149472</v>
      </c>
      <c r="K102" s="61"/>
    </row>
    <row r="103" spans="1:11" ht="13.5" hidden="1" customHeight="1">
      <c r="A103" s="67">
        <v>39</v>
      </c>
      <c r="B103" s="78" t="s">
        <v>74</v>
      </c>
      <c r="C103" s="79"/>
      <c r="D103" s="59">
        <v>17684</v>
      </c>
      <c r="E103" s="57">
        <v>874</v>
      </c>
      <c r="F103" s="57"/>
      <c r="G103" s="58">
        <v>4241</v>
      </c>
      <c r="H103" s="58">
        <v>4713</v>
      </c>
      <c r="I103" s="58">
        <v>6033</v>
      </c>
      <c r="J103" s="58">
        <v>155148</v>
      </c>
      <c r="K103" s="61"/>
    </row>
    <row r="104" spans="1:11" ht="13.5" hidden="1" customHeight="1">
      <c r="A104" s="67">
        <v>40</v>
      </c>
      <c r="B104" s="80" t="s">
        <v>75</v>
      </c>
      <c r="C104" s="81"/>
      <c r="D104" s="59">
        <v>18346</v>
      </c>
      <c r="E104" s="57">
        <v>950</v>
      </c>
      <c r="F104" s="57"/>
      <c r="G104" s="58">
        <v>3709</v>
      </c>
      <c r="H104" s="58">
        <v>4889</v>
      </c>
      <c r="I104" s="58">
        <v>13279</v>
      </c>
      <c r="J104" s="58">
        <v>184610</v>
      </c>
      <c r="K104" s="61"/>
    </row>
    <row r="105" spans="1:11" ht="13.5" hidden="1" customHeight="1">
      <c r="A105" s="67">
        <v>41</v>
      </c>
      <c r="B105" s="78" t="s">
        <v>76</v>
      </c>
      <c r="C105" s="55"/>
      <c r="D105" s="59">
        <v>20519</v>
      </c>
      <c r="E105" s="57">
        <v>884</v>
      </c>
      <c r="F105" s="57"/>
      <c r="G105" s="58">
        <v>2711</v>
      </c>
      <c r="H105" s="58">
        <v>4478</v>
      </c>
      <c r="I105" s="58">
        <v>15142</v>
      </c>
      <c r="J105" s="58">
        <v>194821</v>
      </c>
      <c r="K105" s="61"/>
    </row>
    <row r="106" spans="1:11" ht="13.5" hidden="1" customHeight="1">
      <c r="A106" s="67">
        <v>42</v>
      </c>
      <c r="B106" s="80" t="s">
        <v>77</v>
      </c>
      <c r="C106" s="74"/>
      <c r="D106" s="59">
        <v>18433</v>
      </c>
      <c r="E106" s="57">
        <v>1028</v>
      </c>
      <c r="F106" s="57"/>
      <c r="G106" s="58">
        <v>7837</v>
      </c>
      <c r="H106" s="58">
        <v>4610</v>
      </c>
      <c r="I106" s="58">
        <v>14429</v>
      </c>
      <c r="J106" s="58">
        <v>203202</v>
      </c>
      <c r="K106" s="61"/>
    </row>
    <row r="107" spans="1:11" ht="13.5" hidden="1" customHeight="1">
      <c r="A107" s="67">
        <v>43</v>
      </c>
      <c r="B107" s="78" t="s">
        <v>78</v>
      </c>
      <c r="C107" s="55"/>
      <c r="D107" s="59">
        <v>15054</v>
      </c>
      <c r="E107" s="57">
        <v>896</v>
      </c>
      <c r="F107" s="57"/>
      <c r="G107" s="58">
        <v>10943</v>
      </c>
      <c r="H107" s="58">
        <v>4670</v>
      </c>
      <c r="I107" s="58">
        <v>17650</v>
      </c>
      <c r="J107" s="58">
        <v>217736</v>
      </c>
      <c r="K107" s="61"/>
    </row>
    <row r="108" spans="1:11" ht="13.5" hidden="1" customHeight="1">
      <c r="A108" s="67">
        <v>44</v>
      </c>
      <c r="B108" s="80" t="s">
        <v>79</v>
      </c>
      <c r="C108" s="74"/>
      <c r="D108" s="59">
        <v>13405</v>
      </c>
      <c r="E108" s="57">
        <v>941</v>
      </c>
      <c r="F108" s="57"/>
      <c r="G108" s="58">
        <v>12068</v>
      </c>
      <c r="H108" s="58">
        <v>4785</v>
      </c>
      <c r="I108" s="58">
        <v>17927</v>
      </c>
      <c r="J108" s="58">
        <v>220756</v>
      </c>
      <c r="K108" s="61"/>
    </row>
    <row r="109" spans="1:11" ht="13.5" hidden="1" customHeight="1">
      <c r="A109" s="67">
        <v>45</v>
      </c>
      <c r="B109" s="78" t="s">
        <v>80</v>
      </c>
      <c r="C109" s="55"/>
      <c r="D109" s="59">
        <v>11919</v>
      </c>
      <c r="E109" s="57">
        <v>946</v>
      </c>
      <c r="F109" s="57"/>
      <c r="G109" s="58">
        <v>4632</v>
      </c>
      <c r="H109" s="58">
        <v>12448</v>
      </c>
      <c r="I109" s="58">
        <v>18188</v>
      </c>
      <c r="J109" s="58">
        <v>221136</v>
      </c>
      <c r="K109" s="61"/>
    </row>
    <row r="110" spans="1:11" ht="13.5" hidden="1" customHeight="1">
      <c r="A110" s="67">
        <v>46</v>
      </c>
      <c r="B110" s="80" t="s">
        <v>81</v>
      </c>
      <c r="C110" s="74"/>
      <c r="D110" s="59">
        <v>9727</v>
      </c>
      <c r="E110" s="58">
        <v>1037</v>
      </c>
      <c r="F110" s="58"/>
      <c r="G110" s="58">
        <v>5157</v>
      </c>
      <c r="H110" s="58">
        <v>13322</v>
      </c>
      <c r="I110" s="58">
        <v>20622</v>
      </c>
      <c r="J110" s="58">
        <v>231923</v>
      </c>
      <c r="K110" s="61"/>
    </row>
    <row r="111" spans="1:11" ht="13.5" hidden="1" customHeight="1">
      <c r="A111" s="67">
        <v>47</v>
      </c>
      <c r="B111" s="460" t="s">
        <v>123</v>
      </c>
      <c r="C111" s="461"/>
      <c r="D111" s="55">
        <v>9962</v>
      </c>
      <c r="E111" s="54">
        <v>1029</v>
      </c>
      <c r="F111" s="54"/>
      <c r="G111" s="54">
        <v>5185</v>
      </c>
      <c r="H111" s="54">
        <v>13936</v>
      </c>
      <c r="I111" s="54">
        <v>22589</v>
      </c>
      <c r="J111" s="54">
        <v>243551</v>
      </c>
      <c r="K111" s="60"/>
    </row>
    <row r="112" spans="1:11" ht="12" hidden="1" customHeight="1">
      <c r="A112" s="63" t="s">
        <v>118</v>
      </c>
      <c r="B112" s="63"/>
    </row>
    <row r="113" spans="1:11" ht="12" hidden="1" customHeight="1">
      <c r="A113" s="63" t="s">
        <v>119</v>
      </c>
      <c r="B113" s="63"/>
      <c r="H113" s="61" t="s">
        <v>124</v>
      </c>
    </row>
    <row r="114" spans="1:11" ht="12" hidden="1" customHeight="1">
      <c r="A114" s="63" t="s">
        <v>125</v>
      </c>
      <c r="B114" s="82"/>
    </row>
    <row r="115" spans="1:11" ht="12" customHeight="1">
      <c r="G115" s="29"/>
      <c r="H115" s="29"/>
      <c r="I115" s="29"/>
      <c r="J115" s="29"/>
      <c r="K115" s="29"/>
    </row>
    <row r="116" spans="1:11" ht="12" customHeight="1"/>
    <row r="117" spans="1:11" ht="12" customHeight="1"/>
    <row r="118" spans="1:11" ht="12" customHeight="1"/>
    <row r="119" spans="1:11" ht="12" customHeight="1"/>
    <row r="121" spans="1:11">
      <c r="H121" s="63" t="s">
        <v>126</v>
      </c>
    </row>
    <row r="122" spans="1:11">
      <c r="D122" s="63" t="s">
        <v>127</v>
      </c>
      <c r="E122" s="40" t="s">
        <v>127</v>
      </c>
      <c r="F122" s="40"/>
    </row>
  </sheetData>
  <mergeCells count="21">
    <mergeCell ref="B57:R57"/>
    <mergeCell ref="B53:F53"/>
    <mergeCell ref="B54:R54"/>
    <mergeCell ref="B55:R55"/>
    <mergeCell ref="B56:R56"/>
    <mergeCell ref="A60:J60"/>
    <mergeCell ref="A61:J61"/>
    <mergeCell ref="D62:H62"/>
    <mergeCell ref="B64:C64"/>
    <mergeCell ref="B111:C111"/>
    <mergeCell ref="A62:A63"/>
    <mergeCell ref="I62:I63"/>
    <mergeCell ref="J62:J63"/>
    <mergeCell ref="B62:C63"/>
    <mergeCell ref="A1:R1"/>
    <mergeCell ref="A2:J2"/>
    <mergeCell ref="C3:F3"/>
    <mergeCell ref="G3:J3"/>
    <mergeCell ref="L3:O3"/>
    <mergeCell ref="A3:A4"/>
    <mergeCell ref="B3:B4"/>
  </mergeCells>
  <printOptions horizontalCentered="1"/>
  <pageMargins left="0.70833333333333304" right="0.70833333333333304" top="0.55972222222222201" bottom="0.74791666666666701" header="0.31458333333333299" footer="0.31458333333333299"/>
  <pageSetup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view="pageBreakPreview" topLeftCell="A44" zoomScaleNormal="115" zoomScaleSheetLayoutView="100" workbookViewId="0">
      <selection activeCell="F57" sqref="F57"/>
    </sheetView>
  </sheetViews>
  <sheetFormatPr defaultColWidth="9" defaultRowHeight="12.75"/>
  <cols>
    <col min="1" max="1" width="4.140625" style="310" customWidth="1"/>
    <col min="2" max="2" width="3.42578125" style="433" customWidth="1"/>
    <col min="3" max="3" width="21.42578125" style="310" customWidth="1"/>
    <col min="4" max="4" width="11.7109375" style="310" customWidth="1"/>
    <col min="5" max="6" width="13" style="310" customWidth="1"/>
    <col min="7" max="7" width="14.85546875" style="310" customWidth="1"/>
    <col min="8" max="8" width="11.5703125" style="310" customWidth="1"/>
    <col min="9" max="256" width="9.140625" style="310"/>
    <col min="257" max="257" width="4.140625" style="310" customWidth="1"/>
    <col min="258" max="258" width="3.42578125" style="310" customWidth="1"/>
    <col min="259" max="259" width="23.5703125" style="310" customWidth="1"/>
    <col min="260" max="262" width="13" style="310" customWidth="1"/>
    <col min="263" max="263" width="14.85546875" style="310" customWidth="1"/>
    <col min="264" max="264" width="11.5703125" style="310" customWidth="1"/>
    <col min="265" max="512" width="9.140625" style="310"/>
    <col min="513" max="513" width="4.140625" style="310" customWidth="1"/>
    <col min="514" max="514" width="3.42578125" style="310" customWidth="1"/>
    <col min="515" max="515" width="23.5703125" style="310" customWidth="1"/>
    <col min="516" max="518" width="13" style="310" customWidth="1"/>
    <col min="519" max="519" width="14.85546875" style="310" customWidth="1"/>
    <col min="520" max="520" width="11.5703125" style="310" customWidth="1"/>
    <col min="521" max="768" width="9.140625" style="310"/>
    <col min="769" max="769" width="4.140625" style="310" customWidth="1"/>
    <col min="770" max="770" width="3.42578125" style="310" customWidth="1"/>
    <col min="771" max="771" width="23.5703125" style="310" customWidth="1"/>
    <col min="772" max="774" width="13" style="310" customWidth="1"/>
    <col min="775" max="775" width="14.85546875" style="310" customWidth="1"/>
    <col min="776" max="776" width="11.5703125" style="310" customWidth="1"/>
    <col min="777" max="1024" width="9.140625" style="310"/>
    <col min="1025" max="1025" width="4.140625" style="310" customWidth="1"/>
    <col min="1026" max="1026" width="3.42578125" style="310" customWidth="1"/>
    <col min="1027" max="1027" width="23.5703125" style="310" customWidth="1"/>
    <col min="1028" max="1030" width="13" style="310" customWidth="1"/>
    <col min="1031" max="1031" width="14.85546875" style="310" customWidth="1"/>
    <col min="1032" max="1032" width="11.5703125" style="310" customWidth="1"/>
    <col min="1033" max="1280" width="9.140625" style="310"/>
    <col min="1281" max="1281" width="4.140625" style="310" customWidth="1"/>
    <col min="1282" max="1282" width="3.42578125" style="310" customWidth="1"/>
    <col min="1283" max="1283" width="23.5703125" style="310" customWidth="1"/>
    <col min="1284" max="1286" width="13" style="310" customWidth="1"/>
    <col min="1287" max="1287" width="14.85546875" style="310" customWidth="1"/>
    <col min="1288" max="1288" width="11.5703125" style="310" customWidth="1"/>
    <col min="1289" max="1536" width="9.140625" style="310"/>
    <col min="1537" max="1537" width="4.140625" style="310" customWidth="1"/>
    <col min="1538" max="1538" width="3.42578125" style="310" customWidth="1"/>
    <col min="1539" max="1539" width="23.5703125" style="310" customWidth="1"/>
    <col min="1540" max="1542" width="13" style="310" customWidth="1"/>
    <col min="1543" max="1543" width="14.85546875" style="310" customWidth="1"/>
    <col min="1544" max="1544" width="11.5703125" style="310" customWidth="1"/>
    <col min="1545" max="1792" width="9.140625" style="310"/>
    <col min="1793" max="1793" width="4.140625" style="310" customWidth="1"/>
    <col min="1794" max="1794" width="3.42578125" style="310" customWidth="1"/>
    <col min="1795" max="1795" width="23.5703125" style="310" customWidth="1"/>
    <col min="1796" max="1798" width="13" style="310" customWidth="1"/>
    <col min="1799" max="1799" width="14.85546875" style="310" customWidth="1"/>
    <col min="1800" max="1800" width="11.5703125" style="310" customWidth="1"/>
    <col min="1801" max="2048" width="9.140625" style="310"/>
    <col min="2049" max="2049" width="4.140625" style="310" customWidth="1"/>
    <col min="2050" max="2050" width="3.42578125" style="310" customWidth="1"/>
    <col min="2051" max="2051" width="23.5703125" style="310" customWidth="1"/>
    <col min="2052" max="2054" width="13" style="310" customWidth="1"/>
    <col min="2055" max="2055" width="14.85546875" style="310" customWidth="1"/>
    <col min="2056" max="2056" width="11.5703125" style="310" customWidth="1"/>
    <col min="2057" max="2304" width="9.140625" style="310"/>
    <col min="2305" max="2305" width="4.140625" style="310" customWidth="1"/>
    <col min="2306" max="2306" width="3.42578125" style="310" customWidth="1"/>
    <col min="2307" max="2307" width="23.5703125" style="310" customWidth="1"/>
    <col min="2308" max="2310" width="13" style="310" customWidth="1"/>
    <col min="2311" max="2311" width="14.85546875" style="310" customWidth="1"/>
    <col min="2312" max="2312" width="11.5703125" style="310" customWidth="1"/>
    <col min="2313" max="2560" width="9.140625" style="310"/>
    <col min="2561" max="2561" width="4.140625" style="310" customWidth="1"/>
    <col min="2562" max="2562" width="3.42578125" style="310" customWidth="1"/>
    <col min="2563" max="2563" width="23.5703125" style="310" customWidth="1"/>
    <col min="2564" max="2566" width="13" style="310" customWidth="1"/>
    <col min="2567" max="2567" width="14.85546875" style="310" customWidth="1"/>
    <col min="2568" max="2568" width="11.5703125" style="310" customWidth="1"/>
    <col min="2569" max="2816" width="9.140625" style="310"/>
    <col min="2817" max="2817" width="4.140625" style="310" customWidth="1"/>
    <col min="2818" max="2818" width="3.42578125" style="310" customWidth="1"/>
    <col min="2819" max="2819" width="23.5703125" style="310" customWidth="1"/>
    <col min="2820" max="2822" width="13" style="310" customWidth="1"/>
    <col min="2823" max="2823" width="14.85546875" style="310" customWidth="1"/>
    <col min="2824" max="2824" width="11.5703125" style="310" customWidth="1"/>
    <col min="2825" max="3072" width="9.140625" style="310"/>
    <col min="3073" max="3073" width="4.140625" style="310" customWidth="1"/>
    <col min="3074" max="3074" width="3.42578125" style="310" customWidth="1"/>
    <col min="3075" max="3075" width="23.5703125" style="310" customWidth="1"/>
    <col min="3076" max="3078" width="13" style="310" customWidth="1"/>
    <col min="3079" max="3079" width="14.85546875" style="310" customWidth="1"/>
    <col min="3080" max="3080" width="11.5703125" style="310" customWidth="1"/>
    <col min="3081" max="3328" width="9.140625" style="310"/>
    <col min="3329" max="3329" width="4.140625" style="310" customWidth="1"/>
    <col min="3330" max="3330" width="3.42578125" style="310" customWidth="1"/>
    <col min="3331" max="3331" width="23.5703125" style="310" customWidth="1"/>
    <col min="3332" max="3334" width="13" style="310" customWidth="1"/>
    <col min="3335" max="3335" width="14.85546875" style="310" customWidth="1"/>
    <col min="3336" max="3336" width="11.5703125" style="310" customWidth="1"/>
    <col min="3337" max="3584" width="9.140625" style="310"/>
    <col min="3585" max="3585" width="4.140625" style="310" customWidth="1"/>
    <col min="3586" max="3586" width="3.42578125" style="310" customWidth="1"/>
    <col min="3587" max="3587" width="23.5703125" style="310" customWidth="1"/>
    <col min="3588" max="3590" width="13" style="310" customWidth="1"/>
    <col min="3591" max="3591" width="14.85546875" style="310" customWidth="1"/>
    <col min="3592" max="3592" width="11.5703125" style="310" customWidth="1"/>
    <col min="3593" max="3840" width="9.140625" style="310"/>
    <col min="3841" max="3841" width="4.140625" style="310" customWidth="1"/>
    <col min="3842" max="3842" width="3.42578125" style="310" customWidth="1"/>
    <col min="3843" max="3843" width="23.5703125" style="310" customWidth="1"/>
    <col min="3844" max="3846" width="13" style="310" customWidth="1"/>
    <col min="3847" max="3847" width="14.85546875" style="310" customWidth="1"/>
    <col min="3848" max="3848" width="11.5703125" style="310" customWidth="1"/>
    <col min="3849" max="4096" width="9.140625" style="310"/>
    <col min="4097" max="4097" width="4.140625" style="310" customWidth="1"/>
    <col min="4098" max="4098" width="3.42578125" style="310" customWidth="1"/>
    <col min="4099" max="4099" width="23.5703125" style="310" customWidth="1"/>
    <col min="4100" max="4102" width="13" style="310" customWidth="1"/>
    <col min="4103" max="4103" width="14.85546875" style="310" customWidth="1"/>
    <col min="4104" max="4104" width="11.5703125" style="310" customWidth="1"/>
    <col min="4105" max="4352" width="9.140625" style="310"/>
    <col min="4353" max="4353" width="4.140625" style="310" customWidth="1"/>
    <col min="4354" max="4354" width="3.42578125" style="310" customWidth="1"/>
    <col min="4355" max="4355" width="23.5703125" style="310" customWidth="1"/>
    <col min="4356" max="4358" width="13" style="310" customWidth="1"/>
    <col min="4359" max="4359" width="14.85546875" style="310" customWidth="1"/>
    <col min="4360" max="4360" width="11.5703125" style="310" customWidth="1"/>
    <col min="4361" max="4608" width="9.140625" style="310"/>
    <col min="4609" max="4609" width="4.140625" style="310" customWidth="1"/>
    <col min="4610" max="4610" width="3.42578125" style="310" customWidth="1"/>
    <col min="4611" max="4611" width="23.5703125" style="310" customWidth="1"/>
    <col min="4612" max="4614" width="13" style="310" customWidth="1"/>
    <col min="4615" max="4615" width="14.85546875" style="310" customWidth="1"/>
    <col min="4616" max="4616" width="11.5703125" style="310" customWidth="1"/>
    <col min="4617" max="4864" width="9.140625" style="310"/>
    <col min="4865" max="4865" width="4.140625" style="310" customWidth="1"/>
    <col min="4866" max="4866" width="3.42578125" style="310" customWidth="1"/>
    <col min="4867" max="4867" width="23.5703125" style="310" customWidth="1"/>
    <col min="4868" max="4870" width="13" style="310" customWidth="1"/>
    <col min="4871" max="4871" width="14.85546875" style="310" customWidth="1"/>
    <col min="4872" max="4872" width="11.5703125" style="310" customWidth="1"/>
    <col min="4873" max="5120" width="9.140625" style="310"/>
    <col min="5121" max="5121" width="4.140625" style="310" customWidth="1"/>
    <col min="5122" max="5122" width="3.42578125" style="310" customWidth="1"/>
    <col min="5123" max="5123" width="23.5703125" style="310" customWidth="1"/>
    <col min="5124" max="5126" width="13" style="310" customWidth="1"/>
    <col min="5127" max="5127" width="14.85546875" style="310" customWidth="1"/>
    <col min="5128" max="5128" width="11.5703125" style="310" customWidth="1"/>
    <col min="5129" max="5376" width="9.140625" style="310"/>
    <col min="5377" max="5377" width="4.140625" style="310" customWidth="1"/>
    <col min="5378" max="5378" width="3.42578125" style="310" customWidth="1"/>
    <col min="5379" max="5379" width="23.5703125" style="310" customWidth="1"/>
    <col min="5380" max="5382" width="13" style="310" customWidth="1"/>
    <col min="5383" max="5383" width="14.85546875" style="310" customWidth="1"/>
    <col min="5384" max="5384" width="11.5703125" style="310" customWidth="1"/>
    <col min="5385" max="5632" width="9.140625" style="310"/>
    <col min="5633" max="5633" width="4.140625" style="310" customWidth="1"/>
    <col min="5634" max="5634" width="3.42578125" style="310" customWidth="1"/>
    <col min="5635" max="5635" width="23.5703125" style="310" customWidth="1"/>
    <col min="5636" max="5638" width="13" style="310" customWidth="1"/>
    <col min="5639" max="5639" width="14.85546875" style="310" customWidth="1"/>
    <col min="5640" max="5640" width="11.5703125" style="310" customWidth="1"/>
    <col min="5641" max="5888" width="9.140625" style="310"/>
    <col min="5889" max="5889" width="4.140625" style="310" customWidth="1"/>
    <col min="5890" max="5890" width="3.42578125" style="310" customWidth="1"/>
    <col min="5891" max="5891" width="23.5703125" style="310" customWidth="1"/>
    <col min="5892" max="5894" width="13" style="310" customWidth="1"/>
    <col min="5895" max="5895" width="14.85546875" style="310" customWidth="1"/>
    <col min="5896" max="5896" width="11.5703125" style="310" customWidth="1"/>
    <col min="5897" max="6144" width="9.140625" style="310"/>
    <col min="6145" max="6145" width="4.140625" style="310" customWidth="1"/>
    <col min="6146" max="6146" width="3.42578125" style="310" customWidth="1"/>
    <col min="6147" max="6147" width="23.5703125" style="310" customWidth="1"/>
    <col min="6148" max="6150" width="13" style="310" customWidth="1"/>
    <col min="6151" max="6151" width="14.85546875" style="310" customWidth="1"/>
    <col min="6152" max="6152" width="11.5703125" style="310" customWidth="1"/>
    <col min="6153" max="6400" width="9.140625" style="310"/>
    <col min="6401" max="6401" width="4.140625" style="310" customWidth="1"/>
    <col min="6402" max="6402" width="3.42578125" style="310" customWidth="1"/>
    <col min="6403" max="6403" width="23.5703125" style="310" customWidth="1"/>
    <col min="6404" max="6406" width="13" style="310" customWidth="1"/>
    <col min="6407" max="6407" width="14.85546875" style="310" customWidth="1"/>
    <col min="6408" max="6408" width="11.5703125" style="310" customWidth="1"/>
    <col min="6409" max="6656" width="9.140625" style="310"/>
    <col min="6657" max="6657" width="4.140625" style="310" customWidth="1"/>
    <col min="6658" max="6658" width="3.42578125" style="310" customWidth="1"/>
    <col min="6659" max="6659" width="23.5703125" style="310" customWidth="1"/>
    <col min="6660" max="6662" width="13" style="310" customWidth="1"/>
    <col min="6663" max="6663" width="14.85546875" style="310" customWidth="1"/>
    <col min="6664" max="6664" width="11.5703125" style="310" customWidth="1"/>
    <col min="6665" max="6912" width="9.140625" style="310"/>
    <col min="6913" max="6913" width="4.140625" style="310" customWidth="1"/>
    <col min="6914" max="6914" width="3.42578125" style="310" customWidth="1"/>
    <col min="6915" max="6915" width="23.5703125" style="310" customWidth="1"/>
    <col min="6916" max="6918" width="13" style="310" customWidth="1"/>
    <col min="6919" max="6919" width="14.85546875" style="310" customWidth="1"/>
    <col min="6920" max="6920" width="11.5703125" style="310" customWidth="1"/>
    <col min="6921" max="7168" width="9.140625" style="310"/>
    <col min="7169" max="7169" width="4.140625" style="310" customWidth="1"/>
    <col min="7170" max="7170" width="3.42578125" style="310" customWidth="1"/>
    <col min="7171" max="7171" width="23.5703125" style="310" customWidth="1"/>
    <col min="7172" max="7174" width="13" style="310" customWidth="1"/>
    <col min="7175" max="7175" width="14.85546875" style="310" customWidth="1"/>
    <col min="7176" max="7176" width="11.5703125" style="310" customWidth="1"/>
    <col min="7177" max="7424" width="9.140625" style="310"/>
    <col min="7425" max="7425" width="4.140625" style="310" customWidth="1"/>
    <col min="7426" max="7426" width="3.42578125" style="310" customWidth="1"/>
    <col min="7427" max="7427" width="23.5703125" style="310" customWidth="1"/>
    <col min="7428" max="7430" width="13" style="310" customWidth="1"/>
    <col min="7431" max="7431" width="14.85546875" style="310" customWidth="1"/>
    <col min="7432" max="7432" width="11.5703125" style="310" customWidth="1"/>
    <col min="7433" max="7680" width="9.140625" style="310"/>
    <col min="7681" max="7681" width="4.140625" style="310" customWidth="1"/>
    <col min="7682" max="7682" width="3.42578125" style="310" customWidth="1"/>
    <col min="7683" max="7683" width="23.5703125" style="310" customWidth="1"/>
    <col min="7684" max="7686" width="13" style="310" customWidth="1"/>
    <col min="7687" max="7687" width="14.85546875" style="310" customWidth="1"/>
    <col min="7688" max="7688" width="11.5703125" style="310" customWidth="1"/>
    <col min="7689" max="7936" width="9.140625" style="310"/>
    <col min="7937" max="7937" width="4.140625" style="310" customWidth="1"/>
    <col min="7938" max="7938" width="3.42578125" style="310" customWidth="1"/>
    <col min="7939" max="7939" width="23.5703125" style="310" customWidth="1"/>
    <col min="7940" max="7942" width="13" style="310" customWidth="1"/>
    <col min="7943" max="7943" width="14.85546875" style="310" customWidth="1"/>
    <col min="7944" max="7944" width="11.5703125" style="310" customWidth="1"/>
    <col min="7945" max="8192" width="9.140625" style="310"/>
    <col min="8193" max="8193" width="4.140625" style="310" customWidth="1"/>
    <col min="8194" max="8194" width="3.42578125" style="310" customWidth="1"/>
    <col min="8195" max="8195" width="23.5703125" style="310" customWidth="1"/>
    <col min="8196" max="8198" width="13" style="310" customWidth="1"/>
    <col min="8199" max="8199" width="14.85546875" style="310" customWidth="1"/>
    <col min="8200" max="8200" width="11.5703125" style="310" customWidth="1"/>
    <col min="8201" max="8448" width="9.140625" style="310"/>
    <col min="8449" max="8449" width="4.140625" style="310" customWidth="1"/>
    <col min="8450" max="8450" width="3.42578125" style="310" customWidth="1"/>
    <col min="8451" max="8451" width="23.5703125" style="310" customWidth="1"/>
    <col min="8452" max="8454" width="13" style="310" customWidth="1"/>
    <col min="8455" max="8455" width="14.85546875" style="310" customWidth="1"/>
    <col min="8456" max="8456" width="11.5703125" style="310" customWidth="1"/>
    <col min="8457" max="8704" width="9.140625" style="310"/>
    <col min="8705" max="8705" width="4.140625" style="310" customWidth="1"/>
    <col min="8706" max="8706" width="3.42578125" style="310" customWidth="1"/>
    <col min="8707" max="8707" width="23.5703125" style="310" customWidth="1"/>
    <col min="8708" max="8710" width="13" style="310" customWidth="1"/>
    <col min="8711" max="8711" width="14.85546875" style="310" customWidth="1"/>
    <col min="8712" max="8712" width="11.5703125" style="310" customWidth="1"/>
    <col min="8713" max="8960" width="9.140625" style="310"/>
    <col min="8961" max="8961" width="4.140625" style="310" customWidth="1"/>
    <col min="8962" max="8962" width="3.42578125" style="310" customWidth="1"/>
    <col min="8963" max="8963" width="23.5703125" style="310" customWidth="1"/>
    <col min="8964" max="8966" width="13" style="310" customWidth="1"/>
    <col min="8967" max="8967" width="14.85546875" style="310" customWidth="1"/>
    <col min="8968" max="8968" width="11.5703125" style="310" customWidth="1"/>
    <col min="8969" max="9216" width="9.140625" style="310"/>
    <col min="9217" max="9217" width="4.140625" style="310" customWidth="1"/>
    <col min="9218" max="9218" width="3.42578125" style="310" customWidth="1"/>
    <col min="9219" max="9219" width="23.5703125" style="310" customWidth="1"/>
    <col min="9220" max="9222" width="13" style="310" customWidth="1"/>
    <col min="9223" max="9223" width="14.85546875" style="310" customWidth="1"/>
    <col min="9224" max="9224" width="11.5703125" style="310" customWidth="1"/>
    <col min="9225" max="9472" width="9.140625" style="310"/>
    <col min="9473" max="9473" width="4.140625" style="310" customWidth="1"/>
    <col min="9474" max="9474" width="3.42578125" style="310" customWidth="1"/>
    <col min="9475" max="9475" width="23.5703125" style="310" customWidth="1"/>
    <col min="9476" max="9478" width="13" style="310" customWidth="1"/>
    <col min="9479" max="9479" width="14.85546875" style="310" customWidth="1"/>
    <col min="9480" max="9480" width="11.5703125" style="310" customWidth="1"/>
    <col min="9481" max="9728" width="9.140625" style="310"/>
    <col min="9729" max="9729" width="4.140625" style="310" customWidth="1"/>
    <col min="9730" max="9730" width="3.42578125" style="310" customWidth="1"/>
    <col min="9731" max="9731" width="23.5703125" style="310" customWidth="1"/>
    <col min="9732" max="9734" width="13" style="310" customWidth="1"/>
    <col min="9735" max="9735" width="14.85546875" style="310" customWidth="1"/>
    <col min="9736" max="9736" width="11.5703125" style="310" customWidth="1"/>
    <col min="9737" max="9984" width="9.140625" style="310"/>
    <col min="9985" max="9985" width="4.140625" style="310" customWidth="1"/>
    <col min="9986" max="9986" width="3.42578125" style="310" customWidth="1"/>
    <col min="9987" max="9987" width="23.5703125" style="310" customWidth="1"/>
    <col min="9988" max="9990" width="13" style="310" customWidth="1"/>
    <col min="9991" max="9991" width="14.85546875" style="310" customWidth="1"/>
    <col min="9992" max="9992" width="11.5703125" style="310" customWidth="1"/>
    <col min="9993" max="10240" width="9.140625" style="310"/>
    <col min="10241" max="10241" width="4.140625" style="310" customWidth="1"/>
    <col min="10242" max="10242" width="3.42578125" style="310" customWidth="1"/>
    <col min="10243" max="10243" width="23.5703125" style="310" customWidth="1"/>
    <col min="10244" max="10246" width="13" style="310" customWidth="1"/>
    <col min="10247" max="10247" width="14.85546875" style="310" customWidth="1"/>
    <col min="10248" max="10248" width="11.5703125" style="310" customWidth="1"/>
    <col min="10249" max="10496" width="9.140625" style="310"/>
    <col min="10497" max="10497" width="4.140625" style="310" customWidth="1"/>
    <col min="10498" max="10498" width="3.42578125" style="310" customWidth="1"/>
    <col min="10499" max="10499" width="23.5703125" style="310" customWidth="1"/>
    <col min="10500" max="10502" width="13" style="310" customWidth="1"/>
    <col min="10503" max="10503" width="14.85546875" style="310" customWidth="1"/>
    <col min="10504" max="10504" width="11.5703125" style="310" customWidth="1"/>
    <col min="10505" max="10752" width="9.140625" style="310"/>
    <col min="10753" max="10753" width="4.140625" style="310" customWidth="1"/>
    <col min="10754" max="10754" width="3.42578125" style="310" customWidth="1"/>
    <col min="10755" max="10755" width="23.5703125" style="310" customWidth="1"/>
    <col min="10756" max="10758" width="13" style="310" customWidth="1"/>
    <col min="10759" max="10759" width="14.85546875" style="310" customWidth="1"/>
    <col min="10760" max="10760" width="11.5703125" style="310" customWidth="1"/>
    <col min="10761" max="11008" width="9.140625" style="310"/>
    <col min="11009" max="11009" width="4.140625" style="310" customWidth="1"/>
    <col min="11010" max="11010" width="3.42578125" style="310" customWidth="1"/>
    <col min="11011" max="11011" width="23.5703125" style="310" customWidth="1"/>
    <col min="11012" max="11014" width="13" style="310" customWidth="1"/>
    <col min="11015" max="11015" width="14.85546875" style="310" customWidth="1"/>
    <col min="11016" max="11016" width="11.5703125" style="310" customWidth="1"/>
    <col min="11017" max="11264" width="9.140625" style="310"/>
    <col min="11265" max="11265" width="4.140625" style="310" customWidth="1"/>
    <col min="11266" max="11266" width="3.42578125" style="310" customWidth="1"/>
    <col min="11267" max="11267" width="23.5703125" style="310" customWidth="1"/>
    <col min="11268" max="11270" width="13" style="310" customWidth="1"/>
    <col min="11271" max="11271" width="14.85546875" style="310" customWidth="1"/>
    <col min="11272" max="11272" width="11.5703125" style="310" customWidth="1"/>
    <col min="11273" max="11520" width="9.140625" style="310"/>
    <col min="11521" max="11521" width="4.140625" style="310" customWidth="1"/>
    <col min="11522" max="11522" width="3.42578125" style="310" customWidth="1"/>
    <col min="11523" max="11523" width="23.5703125" style="310" customWidth="1"/>
    <col min="11524" max="11526" width="13" style="310" customWidth="1"/>
    <col min="11527" max="11527" width="14.85546875" style="310" customWidth="1"/>
    <col min="11528" max="11528" width="11.5703125" style="310" customWidth="1"/>
    <col min="11529" max="11776" width="9.140625" style="310"/>
    <col min="11777" max="11777" width="4.140625" style="310" customWidth="1"/>
    <col min="11778" max="11778" width="3.42578125" style="310" customWidth="1"/>
    <col min="11779" max="11779" width="23.5703125" style="310" customWidth="1"/>
    <col min="11780" max="11782" width="13" style="310" customWidth="1"/>
    <col min="11783" max="11783" width="14.85546875" style="310" customWidth="1"/>
    <col min="11784" max="11784" width="11.5703125" style="310" customWidth="1"/>
    <col min="11785" max="12032" width="9.140625" style="310"/>
    <col min="12033" max="12033" width="4.140625" style="310" customWidth="1"/>
    <col min="12034" max="12034" width="3.42578125" style="310" customWidth="1"/>
    <col min="12035" max="12035" width="23.5703125" style="310" customWidth="1"/>
    <col min="12036" max="12038" width="13" style="310" customWidth="1"/>
    <col min="12039" max="12039" width="14.85546875" style="310" customWidth="1"/>
    <col min="12040" max="12040" width="11.5703125" style="310" customWidth="1"/>
    <col min="12041" max="12288" width="9.140625" style="310"/>
    <col min="12289" max="12289" width="4.140625" style="310" customWidth="1"/>
    <col min="12290" max="12290" width="3.42578125" style="310" customWidth="1"/>
    <col min="12291" max="12291" width="23.5703125" style="310" customWidth="1"/>
    <col min="12292" max="12294" width="13" style="310" customWidth="1"/>
    <col min="12295" max="12295" width="14.85546875" style="310" customWidth="1"/>
    <col min="12296" max="12296" width="11.5703125" style="310" customWidth="1"/>
    <col min="12297" max="12544" width="9.140625" style="310"/>
    <col min="12545" max="12545" width="4.140625" style="310" customWidth="1"/>
    <col min="12546" max="12546" width="3.42578125" style="310" customWidth="1"/>
    <col min="12547" max="12547" width="23.5703125" style="310" customWidth="1"/>
    <col min="12548" max="12550" width="13" style="310" customWidth="1"/>
    <col min="12551" max="12551" width="14.85546875" style="310" customWidth="1"/>
    <col min="12552" max="12552" width="11.5703125" style="310" customWidth="1"/>
    <col min="12553" max="12800" width="9.140625" style="310"/>
    <col min="12801" max="12801" width="4.140625" style="310" customWidth="1"/>
    <col min="12802" max="12802" width="3.42578125" style="310" customWidth="1"/>
    <col min="12803" max="12803" width="23.5703125" style="310" customWidth="1"/>
    <col min="12804" max="12806" width="13" style="310" customWidth="1"/>
    <col min="12807" max="12807" width="14.85546875" style="310" customWidth="1"/>
    <col min="12808" max="12808" width="11.5703125" style="310" customWidth="1"/>
    <col min="12809" max="13056" width="9.140625" style="310"/>
    <col min="13057" max="13057" width="4.140625" style="310" customWidth="1"/>
    <col min="13058" max="13058" width="3.42578125" style="310" customWidth="1"/>
    <col min="13059" max="13059" width="23.5703125" style="310" customWidth="1"/>
    <col min="13060" max="13062" width="13" style="310" customWidth="1"/>
    <col min="13063" max="13063" width="14.85546875" style="310" customWidth="1"/>
    <col min="13064" max="13064" width="11.5703125" style="310" customWidth="1"/>
    <col min="13065" max="13312" width="9.140625" style="310"/>
    <col min="13313" max="13313" width="4.140625" style="310" customWidth="1"/>
    <col min="13314" max="13314" width="3.42578125" style="310" customWidth="1"/>
    <col min="13315" max="13315" width="23.5703125" style="310" customWidth="1"/>
    <col min="13316" max="13318" width="13" style="310" customWidth="1"/>
    <col min="13319" max="13319" width="14.85546875" style="310" customWidth="1"/>
    <col min="13320" max="13320" width="11.5703125" style="310" customWidth="1"/>
    <col min="13321" max="13568" width="9.140625" style="310"/>
    <col min="13569" max="13569" width="4.140625" style="310" customWidth="1"/>
    <col min="13570" max="13570" width="3.42578125" style="310" customWidth="1"/>
    <col min="13571" max="13571" width="23.5703125" style="310" customWidth="1"/>
    <col min="13572" max="13574" width="13" style="310" customWidth="1"/>
    <col min="13575" max="13575" width="14.85546875" style="310" customWidth="1"/>
    <col min="13576" max="13576" width="11.5703125" style="310" customWidth="1"/>
    <col min="13577" max="13824" width="9.140625" style="310"/>
    <col min="13825" max="13825" width="4.140625" style="310" customWidth="1"/>
    <col min="13826" max="13826" width="3.42578125" style="310" customWidth="1"/>
    <col min="13827" max="13827" width="23.5703125" style="310" customWidth="1"/>
    <col min="13828" max="13830" width="13" style="310" customWidth="1"/>
    <col min="13831" max="13831" width="14.85546875" style="310" customWidth="1"/>
    <col min="13832" max="13832" width="11.5703125" style="310" customWidth="1"/>
    <col min="13833" max="14080" width="9.140625" style="310"/>
    <col min="14081" max="14081" width="4.140625" style="310" customWidth="1"/>
    <col min="14082" max="14082" width="3.42578125" style="310" customWidth="1"/>
    <col min="14083" max="14083" width="23.5703125" style="310" customWidth="1"/>
    <col min="14084" max="14086" width="13" style="310" customWidth="1"/>
    <col min="14087" max="14087" width="14.85546875" style="310" customWidth="1"/>
    <col min="14088" max="14088" width="11.5703125" style="310" customWidth="1"/>
    <col min="14089" max="14336" width="9.140625" style="310"/>
    <col min="14337" max="14337" width="4.140625" style="310" customWidth="1"/>
    <col min="14338" max="14338" width="3.42578125" style="310" customWidth="1"/>
    <col min="14339" max="14339" width="23.5703125" style="310" customWidth="1"/>
    <col min="14340" max="14342" width="13" style="310" customWidth="1"/>
    <col min="14343" max="14343" width="14.85546875" style="310" customWidth="1"/>
    <col min="14344" max="14344" width="11.5703125" style="310" customWidth="1"/>
    <col min="14345" max="14592" width="9.140625" style="310"/>
    <col min="14593" max="14593" width="4.140625" style="310" customWidth="1"/>
    <col min="14594" max="14594" width="3.42578125" style="310" customWidth="1"/>
    <col min="14595" max="14595" width="23.5703125" style="310" customWidth="1"/>
    <col min="14596" max="14598" width="13" style="310" customWidth="1"/>
    <col min="14599" max="14599" width="14.85546875" style="310" customWidth="1"/>
    <col min="14600" max="14600" width="11.5703125" style="310" customWidth="1"/>
    <col min="14601" max="14848" width="9.140625" style="310"/>
    <col min="14849" max="14849" width="4.140625" style="310" customWidth="1"/>
    <col min="14850" max="14850" width="3.42578125" style="310" customWidth="1"/>
    <col min="14851" max="14851" width="23.5703125" style="310" customWidth="1"/>
    <col min="14852" max="14854" width="13" style="310" customWidth="1"/>
    <col min="14855" max="14855" width="14.85546875" style="310" customWidth="1"/>
    <col min="14856" max="14856" width="11.5703125" style="310" customWidth="1"/>
    <col min="14857" max="15104" width="9.140625" style="310"/>
    <col min="15105" max="15105" width="4.140625" style="310" customWidth="1"/>
    <col min="15106" max="15106" width="3.42578125" style="310" customWidth="1"/>
    <col min="15107" max="15107" width="23.5703125" style="310" customWidth="1"/>
    <col min="15108" max="15110" width="13" style="310" customWidth="1"/>
    <col min="15111" max="15111" width="14.85546875" style="310" customWidth="1"/>
    <col min="15112" max="15112" width="11.5703125" style="310" customWidth="1"/>
    <col min="15113" max="15360" width="9.140625" style="310"/>
    <col min="15361" max="15361" width="4.140625" style="310" customWidth="1"/>
    <col min="15362" max="15362" width="3.42578125" style="310" customWidth="1"/>
    <col min="15363" max="15363" width="23.5703125" style="310" customWidth="1"/>
    <col min="15364" max="15366" width="13" style="310" customWidth="1"/>
    <col min="15367" max="15367" width="14.85546875" style="310" customWidth="1"/>
    <col min="15368" max="15368" width="11.5703125" style="310" customWidth="1"/>
    <col min="15369" max="15616" width="9.140625" style="310"/>
    <col min="15617" max="15617" width="4.140625" style="310" customWidth="1"/>
    <col min="15618" max="15618" width="3.42578125" style="310" customWidth="1"/>
    <col min="15619" max="15619" width="23.5703125" style="310" customWidth="1"/>
    <col min="15620" max="15622" width="13" style="310" customWidth="1"/>
    <col min="15623" max="15623" width="14.85546875" style="310" customWidth="1"/>
    <col min="15624" max="15624" width="11.5703125" style="310" customWidth="1"/>
    <col min="15625" max="15872" width="9.140625" style="310"/>
    <col min="15873" max="15873" width="4.140625" style="310" customWidth="1"/>
    <col min="15874" max="15874" width="3.42578125" style="310" customWidth="1"/>
    <col min="15875" max="15875" width="23.5703125" style="310" customWidth="1"/>
    <col min="15876" max="15878" width="13" style="310" customWidth="1"/>
    <col min="15879" max="15879" width="14.85546875" style="310" customWidth="1"/>
    <col min="15880" max="15880" width="11.5703125" style="310" customWidth="1"/>
    <col min="15881" max="16128" width="9.140625" style="310"/>
    <col min="16129" max="16129" width="4.140625" style="310" customWidth="1"/>
    <col min="16130" max="16130" width="3.42578125" style="310" customWidth="1"/>
    <col min="16131" max="16131" width="23.5703125" style="310" customWidth="1"/>
    <col min="16132" max="16134" width="13" style="310" customWidth="1"/>
    <col min="16135" max="16135" width="14.85546875" style="310" customWidth="1"/>
    <col min="16136" max="16136" width="11.5703125" style="310" customWidth="1"/>
    <col min="16137" max="16384" width="9.140625" style="310"/>
  </cols>
  <sheetData>
    <row r="1" spans="1:8" s="35" customFormat="1" ht="21.75" customHeight="1">
      <c r="A1" s="489" t="s">
        <v>438</v>
      </c>
      <c r="B1" s="489"/>
      <c r="C1" s="489"/>
      <c r="D1" s="489"/>
      <c r="E1" s="489"/>
      <c r="F1" s="489"/>
      <c r="G1" s="489"/>
      <c r="H1" s="489"/>
    </row>
    <row r="2" spans="1:8" s="35" customFormat="1">
      <c r="A2" s="120"/>
      <c r="B2" s="194"/>
      <c r="C2" s="194"/>
      <c r="D2" s="194"/>
      <c r="E2" s="194"/>
      <c r="F2" s="194"/>
      <c r="G2" s="194"/>
      <c r="H2" s="284" t="s">
        <v>472</v>
      </c>
    </row>
    <row r="3" spans="1:8" s="37" customFormat="1" ht="12.75" customHeight="1">
      <c r="A3" s="281" t="s">
        <v>230</v>
      </c>
      <c r="B3" s="282" t="s">
        <v>29</v>
      </c>
      <c r="C3" s="283"/>
      <c r="D3" s="554" t="s">
        <v>231</v>
      </c>
      <c r="E3" s="555"/>
      <c r="F3" s="556" t="s">
        <v>232</v>
      </c>
      <c r="G3" s="554"/>
      <c r="H3" s="195"/>
    </row>
    <row r="4" spans="1:8" s="37" customFormat="1" ht="45">
      <c r="A4" s="196" t="s">
        <v>233</v>
      </c>
      <c r="B4" s="197"/>
      <c r="C4" s="198"/>
      <c r="D4" s="199" t="s">
        <v>235</v>
      </c>
      <c r="E4" s="125" t="s">
        <v>234</v>
      </c>
      <c r="F4" s="199" t="s">
        <v>235</v>
      </c>
      <c r="G4" s="38" t="s">
        <v>474</v>
      </c>
      <c r="H4" s="200" t="s">
        <v>447</v>
      </c>
    </row>
    <row r="5" spans="1:8" s="37" customFormat="1" ht="15">
      <c r="A5" s="201">
        <v>1</v>
      </c>
      <c r="B5" s="557">
        <v>2</v>
      </c>
      <c r="C5" s="558"/>
      <c r="D5" s="202">
        <v>3</v>
      </c>
      <c r="E5" s="203">
        <v>4</v>
      </c>
      <c r="F5" s="39">
        <v>5</v>
      </c>
      <c r="G5" s="38">
        <v>6</v>
      </c>
      <c r="H5" s="204"/>
    </row>
    <row r="6" spans="1:8" s="207" customFormat="1" ht="16.5" customHeight="1">
      <c r="A6" s="312" t="s">
        <v>236</v>
      </c>
      <c r="B6" s="313"/>
      <c r="C6" s="309" t="s">
        <v>31</v>
      </c>
      <c r="D6" s="298">
        <f>SUM(D7:D15)</f>
        <v>1999</v>
      </c>
      <c r="E6" s="308">
        <f>SUM(E7:E15)</f>
        <v>1999</v>
      </c>
      <c r="F6" s="255">
        <f>SUM(F7:F15)</f>
        <v>199959</v>
      </c>
      <c r="G6" s="309">
        <f>SUM(G7:G15)</f>
        <v>199661</v>
      </c>
      <c r="H6" s="314">
        <f>G6/F6*100</f>
        <v>99.85096944873699</v>
      </c>
    </row>
    <row r="7" spans="1:8" s="207" customFormat="1" ht="16.5" customHeight="1">
      <c r="A7" s="315"/>
      <c r="B7" s="315">
        <v>1</v>
      </c>
      <c r="C7" s="316" t="s">
        <v>0</v>
      </c>
      <c r="D7" s="317">
        <v>6</v>
      </c>
      <c r="E7" s="318">
        <v>6</v>
      </c>
      <c r="F7" s="317">
        <v>5</v>
      </c>
      <c r="G7" s="317">
        <v>5</v>
      </c>
      <c r="H7" s="319">
        <v>100</v>
      </c>
    </row>
    <row r="8" spans="1:8" s="207" customFormat="1" ht="16.5" customHeight="1">
      <c r="A8" s="315"/>
      <c r="B8" s="315">
        <v>2</v>
      </c>
      <c r="C8" s="316" t="s">
        <v>32</v>
      </c>
      <c r="D8" s="317">
        <v>113</v>
      </c>
      <c r="E8" s="317">
        <v>113</v>
      </c>
      <c r="F8" s="317">
        <v>103</v>
      </c>
      <c r="G8" s="317">
        <v>103</v>
      </c>
      <c r="H8" s="319">
        <v>100</v>
      </c>
    </row>
    <row r="9" spans="1:8" s="207" customFormat="1" ht="16.5" customHeight="1">
      <c r="A9" s="315"/>
      <c r="B9" s="315">
        <v>3</v>
      </c>
      <c r="C9" s="316" t="s">
        <v>1</v>
      </c>
      <c r="D9" s="317">
        <v>154</v>
      </c>
      <c r="E9" s="317">
        <v>154</v>
      </c>
      <c r="F9" s="252">
        <v>6642</v>
      </c>
      <c r="G9" s="252">
        <v>6642</v>
      </c>
      <c r="H9" s="319">
        <v>100</v>
      </c>
    </row>
    <row r="10" spans="1:8" s="207" customFormat="1" ht="16.5" customHeight="1">
      <c r="A10" s="315"/>
      <c r="B10" s="315">
        <v>4</v>
      </c>
      <c r="C10" s="316" t="s">
        <v>2</v>
      </c>
      <c r="D10" s="317">
        <v>59</v>
      </c>
      <c r="E10" s="317">
        <v>59</v>
      </c>
      <c r="F10" s="317">
        <v>17882</v>
      </c>
      <c r="G10" s="317">
        <v>17875</v>
      </c>
      <c r="H10" s="319">
        <v>100</v>
      </c>
    </row>
    <row r="11" spans="1:8" s="207" customFormat="1" ht="16.5" customHeight="1">
      <c r="A11" s="315"/>
      <c r="B11" s="315">
        <v>5</v>
      </c>
      <c r="C11" s="316" t="s">
        <v>33</v>
      </c>
      <c r="D11" s="317">
        <v>122</v>
      </c>
      <c r="E11" s="317">
        <v>122</v>
      </c>
      <c r="F11" s="317">
        <v>6337</v>
      </c>
      <c r="G11" s="316">
        <v>6235</v>
      </c>
      <c r="H11" s="254">
        <v>98.39</v>
      </c>
    </row>
    <row r="12" spans="1:8" s="207" customFormat="1" ht="16.5" customHeight="1">
      <c r="A12" s="315"/>
      <c r="B12" s="315">
        <v>6</v>
      </c>
      <c r="C12" s="316" t="s">
        <v>4</v>
      </c>
      <c r="D12" s="317">
        <v>217</v>
      </c>
      <c r="E12" s="317">
        <v>217</v>
      </c>
      <c r="F12" s="317">
        <v>12168</v>
      </c>
      <c r="G12" s="316">
        <v>12168</v>
      </c>
      <c r="H12" s="319">
        <v>100</v>
      </c>
    </row>
    <row r="13" spans="1:8" s="207" customFormat="1" ht="16.5" customHeight="1">
      <c r="A13" s="315"/>
      <c r="B13" s="315">
        <v>7</v>
      </c>
      <c r="C13" s="316" t="s">
        <v>34</v>
      </c>
      <c r="D13" s="317">
        <v>297</v>
      </c>
      <c r="E13" s="317">
        <v>297</v>
      </c>
      <c r="F13" s="317">
        <v>43264</v>
      </c>
      <c r="G13" s="316">
        <v>43195</v>
      </c>
      <c r="H13" s="319">
        <v>100</v>
      </c>
    </row>
    <row r="14" spans="1:8" s="207" customFormat="1" ht="16.5" customHeight="1">
      <c r="A14" s="315"/>
      <c r="B14" s="315">
        <v>8</v>
      </c>
      <c r="C14" s="316" t="s">
        <v>5</v>
      </c>
      <c r="D14" s="317">
        <v>915</v>
      </c>
      <c r="E14" s="317">
        <v>915</v>
      </c>
      <c r="F14" s="317">
        <v>97813</v>
      </c>
      <c r="G14" s="316">
        <v>97751</v>
      </c>
      <c r="H14" s="319">
        <v>99.99</v>
      </c>
    </row>
    <row r="15" spans="1:8" s="207" customFormat="1" ht="16.5" customHeight="1">
      <c r="A15" s="315"/>
      <c r="B15" s="315">
        <v>9</v>
      </c>
      <c r="C15" s="316" t="s">
        <v>6</v>
      </c>
      <c r="D15" s="317">
        <v>116</v>
      </c>
      <c r="E15" s="317">
        <v>116</v>
      </c>
      <c r="F15" s="317">
        <v>15745</v>
      </c>
      <c r="G15" s="317">
        <v>15687</v>
      </c>
      <c r="H15" s="319">
        <v>99.63</v>
      </c>
    </row>
    <row r="16" spans="1:8" s="207" customFormat="1" ht="16.5" customHeight="1">
      <c r="A16" s="315"/>
      <c r="B16" s="320"/>
      <c r="C16" s="253"/>
      <c r="D16" s="252"/>
      <c r="E16" s="252"/>
      <c r="F16" s="252"/>
      <c r="G16" s="253"/>
      <c r="H16" s="253"/>
    </row>
    <row r="17" spans="1:11" s="207" customFormat="1" ht="16.5" customHeight="1">
      <c r="A17" s="321" t="s">
        <v>237</v>
      </c>
      <c r="B17" s="315"/>
      <c r="C17" s="256" t="s">
        <v>35</v>
      </c>
      <c r="D17" s="255">
        <f>SUM(D18:D24)</f>
        <v>1625</v>
      </c>
      <c r="E17" s="255">
        <f>SUM(E18:E24)</f>
        <v>1625</v>
      </c>
      <c r="F17" s="255">
        <f>SUM(F18:F24)</f>
        <v>130699</v>
      </c>
      <c r="G17" s="256">
        <f>SUM(G18:G24)</f>
        <v>130219</v>
      </c>
      <c r="H17" s="322">
        <f t="shared" ref="H17:H24" si="0">G17/F17*100</f>
        <v>99.632743938362182</v>
      </c>
    </row>
    <row r="18" spans="1:11" s="207" customFormat="1" ht="16.5" customHeight="1">
      <c r="A18" s="315"/>
      <c r="B18" s="315">
        <v>1</v>
      </c>
      <c r="C18" s="253" t="s">
        <v>238</v>
      </c>
      <c r="D18" s="317">
        <v>182</v>
      </c>
      <c r="E18" s="317">
        <v>182</v>
      </c>
      <c r="F18" s="317">
        <v>19567</v>
      </c>
      <c r="G18" s="317">
        <v>19186</v>
      </c>
      <c r="H18" s="323">
        <f t="shared" si="0"/>
        <v>98.052844074206575</v>
      </c>
    </row>
    <row r="19" spans="1:11" s="207" customFormat="1" ht="16.5" customHeight="1">
      <c r="A19" s="315"/>
      <c r="B19" s="315">
        <v>2</v>
      </c>
      <c r="C19" s="253" t="s">
        <v>10</v>
      </c>
      <c r="D19" s="317">
        <v>6</v>
      </c>
      <c r="E19" s="317">
        <v>6</v>
      </c>
      <c r="F19" s="317">
        <v>65</v>
      </c>
      <c r="G19" s="316">
        <v>65</v>
      </c>
      <c r="H19" s="323">
        <f t="shared" si="0"/>
        <v>100</v>
      </c>
    </row>
    <row r="20" spans="1:11" s="207" customFormat="1" ht="16.5" customHeight="1">
      <c r="A20" s="315"/>
      <c r="B20" s="315">
        <v>3</v>
      </c>
      <c r="C20" s="253" t="s">
        <v>9</v>
      </c>
      <c r="D20" s="317">
        <v>8</v>
      </c>
      <c r="E20" s="317">
        <v>8</v>
      </c>
      <c r="F20" s="317">
        <v>19</v>
      </c>
      <c r="G20" s="316">
        <v>19</v>
      </c>
      <c r="H20" s="323">
        <f t="shared" si="0"/>
        <v>100</v>
      </c>
    </row>
    <row r="21" spans="1:11" s="207" customFormat="1" ht="16.5" customHeight="1">
      <c r="A21" s="315"/>
      <c r="B21" s="315">
        <v>4</v>
      </c>
      <c r="C21" s="253" t="s">
        <v>11</v>
      </c>
      <c r="D21" s="317">
        <v>70</v>
      </c>
      <c r="E21" s="317">
        <v>70</v>
      </c>
      <c r="F21" s="317">
        <v>320</v>
      </c>
      <c r="G21" s="316">
        <v>320</v>
      </c>
      <c r="H21" s="323">
        <f t="shared" si="0"/>
        <v>100</v>
      </c>
    </row>
    <row r="22" spans="1:11" s="207" customFormat="1" ht="16.5" customHeight="1">
      <c r="A22" s="315"/>
      <c r="B22" s="315">
        <v>5</v>
      </c>
      <c r="C22" s="253" t="s">
        <v>36</v>
      </c>
      <c r="D22" s="317">
        <v>348</v>
      </c>
      <c r="E22" s="317">
        <v>348</v>
      </c>
      <c r="F22" s="317">
        <v>17843</v>
      </c>
      <c r="G22" s="316">
        <v>17843</v>
      </c>
      <c r="H22" s="323">
        <f t="shared" si="0"/>
        <v>100</v>
      </c>
    </row>
    <row r="23" spans="1:11" s="207" customFormat="1" ht="16.5" customHeight="1">
      <c r="A23" s="315"/>
      <c r="B23" s="315">
        <v>6</v>
      </c>
      <c r="C23" s="253" t="s">
        <v>8</v>
      </c>
      <c r="D23" s="317">
        <v>476</v>
      </c>
      <c r="E23" s="317">
        <v>476</v>
      </c>
      <c r="F23" s="317">
        <v>51929</v>
      </c>
      <c r="G23" s="316">
        <v>51830</v>
      </c>
      <c r="H23" s="323">
        <f t="shared" si="0"/>
        <v>99.809355080975948</v>
      </c>
    </row>
    <row r="24" spans="1:11" s="207" customFormat="1" ht="16.5" customHeight="1">
      <c r="A24" s="315"/>
      <c r="B24" s="315">
        <v>7</v>
      </c>
      <c r="C24" s="253" t="s">
        <v>38</v>
      </c>
      <c r="D24" s="317">
        <v>535</v>
      </c>
      <c r="E24" s="317">
        <v>535</v>
      </c>
      <c r="F24" s="317">
        <v>40956</v>
      </c>
      <c r="G24" s="316">
        <v>40956</v>
      </c>
      <c r="H24" s="323">
        <f t="shared" si="0"/>
        <v>100</v>
      </c>
    </row>
    <row r="25" spans="1:11" s="207" customFormat="1" ht="16.5" customHeight="1">
      <c r="A25" s="315"/>
      <c r="B25" s="324"/>
      <c r="C25" s="253"/>
      <c r="D25" s="252"/>
      <c r="E25" s="252"/>
      <c r="F25" s="252"/>
      <c r="G25" s="253"/>
      <c r="H25" s="323"/>
    </row>
    <row r="26" spans="1:11" s="207" customFormat="1" ht="16.5" customHeight="1">
      <c r="A26" s="321" t="s">
        <v>239</v>
      </c>
      <c r="B26" s="320"/>
      <c r="C26" s="256" t="s">
        <v>39</v>
      </c>
      <c r="D26" s="255">
        <f>SUM(D27:D33)</f>
        <v>2333</v>
      </c>
      <c r="E26" s="255">
        <f>SUM(E27:E33)</f>
        <v>2333</v>
      </c>
      <c r="F26" s="255">
        <f>SUM(F27:F33)</f>
        <v>69845</v>
      </c>
      <c r="G26" s="255">
        <f>SUM(G27:G33)</f>
        <v>69820</v>
      </c>
      <c r="H26" s="322">
        <f t="shared" ref="H26:H33" si="1">G26/F26*100</f>
        <v>99.964206457155129</v>
      </c>
    </row>
    <row r="27" spans="1:11" s="207" customFormat="1" ht="16.5" customHeight="1">
      <c r="A27" s="315"/>
      <c r="B27" s="315">
        <v>1</v>
      </c>
      <c r="C27" s="253" t="s">
        <v>40</v>
      </c>
      <c r="D27" s="317">
        <v>195</v>
      </c>
      <c r="E27" s="317">
        <v>195</v>
      </c>
      <c r="F27" s="317">
        <v>16158</v>
      </c>
      <c r="G27" s="317">
        <v>16158</v>
      </c>
      <c r="H27" s="323">
        <f t="shared" si="1"/>
        <v>100</v>
      </c>
    </row>
    <row r="28" spans="1:11" s="207" customFormat="1" ht="16.5" customHeight="1">
      <c r="A28" s="315"/>
      <c r="B28" s="315">
        <v>2</v>
      </c>
      <c r="C28" s="253" t="s">
        <v>13</v>
      </c>
      <c r="D28" s="317">
        <v>347</v>
      </c>
      <c r="E28" s="317">
        <v>347</v>
      </c>
      <c r="F28" s="317">
        <v>27397</v>
      </c>
      <c r="G28" s="316">
        <v>27372</v>
      </c>
      <c r="H28" s="323">
        <f t="shared" si="1"/>
        <v>99.908749133116771</v>
      </c>
    </row>
    <row r="29" spans="1:11" s="207" customFormat="1" ht="16.5" customHeight="1">
      <c r="A29" s="315"/>
      <c r="B29" s="315">
        <v>3</v>
      </c>
      <c r="C29" s="253" t="s">
        <v>14</v>
      </c>
      <c r="D29" s="317">
        <v>520</v>
      </c>
      <c r="E29" s="317">
        <v>520</v>
      </c>
      <c r="F29" s="317">
        <v>1017</v>
      </c>
      <c r="G29" s="316">
        <v>1017</v>
      </c>
      <c r="H29" s="323">
        <f t="shared" si="1"/>
        <v>100</v>
      </c>
    </row>
    <row r="30" spans="1:11" s="207" customFormat="1" ht="16.5" customHeight="1">
      <c r="A30" s="315"/>
      <c r="B30" s="315">
        <v>4</v>
      </c>
      <c r="C30" s="253" t="s">
        <v>41</v>
      </c>
      <c r="D30" s="317">
        <v>6</v>
      </c>
      <c r="E30" s="317">
        <v>6</v>
      </c>
      <c r="F30" s="317">
        <v>6</v>
      </c>
      <c r="G30" s="316">
        <v>6</v>
      </c>
      <c r="H30" s="323">
        <f t="shared" si="1"/>
        <v>100</v>
      </c>
    </row>
    <row r="31" spans="1:11" s="207" customFormat="1" ht="16.5" customHeight="1">
      <c r="A31" s="315"/>
      <c r="B31" s="315">
        <v>5</v>
      </c>
      <c r="C31" s="253" t="s">
        <v>16</v>
      </c>
      <c r="D31" s="317">
        <v>10</v>
      </c>
      <c r="E31" s="317">
        <v>10</v>
      </c>
      <c r="F31" s="317">
        <v>90</v>
      </c>
      <c r="G31" s="316">
        <v>90</v>
      </c>
      <c r="H31" s="323">
        <f t="shared" si="1"/>
        <v>100</v>
      </c>
      <c r="K31" s="299"/>
    </row>
    <row r="32" spans="1:11" s="207" customFormat="1" ht="16.5" customHeight="1">
      <c r="A32" s="315"/>
      <c r="B32" s="315">
        <v>6</v>
      </c>
      <c r="C32" s="253" t="s">
        <v>15</v>
      </c>
      <c r="D32" s="317">
        <v>1097</v>
      </c>
      <c r="E32" s="317">
        <v>1097</v>
      </c>
      <c r="F32" s="317">
        <v>15049</v>
      </c>
      <c r="G32" s="316">
        <v>15049</v>
      </c>
      <c r="H32" s="323">
        <f t="shared" si="1"/>
        <v>100</v>
      </c>
      <c r="K32" s="299"/>
    </row>
    <row r="33" spans="1:11" s="207" customFormat="1" ht="16.5" customHeight="1">
      <c r="A33" s="315"/>
      <c r="B33" s="315">
        <v>7</v>
      </c>
      <c r="C33" s="253" t="s">
        <v>12</v>
      </c>
      <c r="D33" s="317">
        <v>158</v>
      </c>
      <c r="E33" s="317">
        <v>158</v>
      </c>
      <c r="F33" s="317">
        <v>10128</v>
      </c>
      <c r="G33" s="316">
        <v>10128</v>
      </c>
      <c r="H33" s="323">
        <f t="shared" si="1"/>
        <v>100</v>
      </c>
      <c r="K33" s="299"/>
    </row>
    <row r="34" spans="1:11" s="207" customFormat="1" ht="16.5" customHeight="1">
      <c r="A34" s="315"/>
      <c r="B34" s="315"/>
      <c r="C34" s="253"/>
      <c r="D34" s="252"/>
      <c r="E34" s="252"/>
      <c r="F34" s="252"/>
      <c r="G34" s="253"/>
      <c r="H34" s="253"/>
    </row>
    <row r="35" spans="1:11" s="207" customFormat="1" ht="16.5" customHeight="1">
      <c r="A35" s="321" t="s">
        <v>240</v>
      </c>
      <c r="B35" s="324"/>
      <c r="C35" s="256" t="s">
        <v>42</v>
      </c>
      <c r="D35" s="255">
        <f>SUM(D36:D41)</f>
        <v>1573</v>
      </c>
      <c r="E35" s="255">
        <f>SUM(E36:E41)</f>
        <v>1573</v>
      </c>
      <c r="F35" s="255">
        <f>SUM(F36:F41)</f>
        <v>154526</v>
      </c>
      <c r="G35" s="256">
        <f>SUM(G36:G41)</f>
        <v>152295</v>
      </c>
      <c r="H35" s="322">
        <f t="shared" ref="H35" si="2">G35/F35*100</f>
        <v>98.556230019543634</v>
      </c>
    </row>
    <row r="36" spans="1:11" s="207" customFormat="1" ht="16.5" customHeight="1">
      <c r="A36" s="315"/>
      <c r="B36" s="315">
        <v>1</v>
      </c>
      <c r="C36" s="253" t="s">
        <v>241</v>
      </c>
      <c r="D36" s="317">
        <v>5</v>
      </c>
      <c r="E36" s="317">
        <v>5</v>
      </c>
      <c r="F36" s="317">
        <v>396</v>
      </c>
      <c r="G36" s="316">
        <v>396</v>
      </c>
      <c r="H36" s="323">
        <f t="shared" ref="H36:H41" si="3">G36/F36*100</f>
        <v>100</v>
      </c>
    </row>
    <row r="37" spans="1:11" s="207" customFormat="1" ht="16.5" customHeight="1">
      <c r="A37" s="315"/>
      <c r="B37" s="315">
        <v>2</v>
      </c>
      <c r="C37" s="253" t="s">
        <v>17</v>
      </c>
      <c r="D37" s="317">
        <v>199</v>
      </c>
      <c r="E37" s="317">
        <v>199</v>
      </c>
      <c r="F37" s="317">
        <v>39073</v>
      </c>
      <c r="G37" s="316">
        <v>38636</v>
      </c>
      <c r="H37" s="323">
        <f t="shared" si="3"/>
        <v>98.881580631126354</v>
      </c>
      <c r="K37" s="299"/>
    </row>
    <row r="38" spans="1:11" s="207" customFormat="1" ht="16.5" customHeight="1">
      <c r="A38" s="315"/>
      <c r="B38" s="315">
        <v>3</v>
      </c>
      <c r="C38" s="253" t="s">
        <v>18</v>
      </c>
      <c r="D38" s="317">
        <v>228</v>
      </c>
      <c r="E38" s="317">
        <v>228</v>
      </c>
      <c r="F38" s="317">
        <v>29492</v>
      </c>
      <c r="G38" s="316">
        <v>28821</v>
      </c>
      <c r="H38" s="323">
        <f t="shared" si="3"/>
        <v>97.724806727248065</v>
      </c>
    </row>
    <row r="39" spans="1:11" s="207" customFormat="1" ht="16.5" customHeight="1">
      <c r="A39" s="315"/>
      <c r="B39" s="315">
        <v>4</v>
      </c>
      <c r="C39" s="253" t="s">
        <v>44</v>
      </c>
      <c r="D39" s="317">
        <v>223</v>
      </c>
      <c r="E39" s="317">
        <v>223</v>
      </c>
      <c r="F39" s="317">
        <v>47677</v>
      </c>
      <c r="G39" s="316">
        <v>46559</v>
      </c>
      <c r="H39" s="323">
        <f t="shared" si="3"/>
        <v>97.655053799525987</v>
      </c>
    </row>
    <row r="40" spans="1:11" s="207" customFormat="1" ht="16.5" customHeight="1">
      <c r="A40" s="315"/>
      <c r="B40" s="315">
        <v>5</v>
      </c>
      <c r="C40" s="253" t="s">
        <v>21</v>
      </c>
      <c r="D40" s="317">
        <v>9</v>
      </c>
      <c r="E40" s="317">
        <v>9</v>
      </c>
      <c r="F40" s="317">
        <v>425</v>
      </c>
      <c r="G40" s="316">
        <v>425</v>
      </c>
      <c r="H40" s="323">
        <f t="shared" si="3"/>
        <v>100</v>
      </c>
    </row>
    <row r="41" spans="1:11" s="207" customFormat="1" ht="16.5" customHeight="1">
      <c r="A41" s="315"/>
      <c r="B41" s="315">
        <v>6</v>
      </c>
      <c r="C41" s="253" t="s">
        <v>20</v>
      </c>
      <c r="D41" s="317">
        <v>909</v>
      </c>
      <c r="E41" s="317">
        <v>909</v>
      </c>
      <c r="F41" s="317">
        <v>37463</v>
      </c>
      <c r="G41" s="316">
        <v>37458</v>
      </c>
      <c r="H41" s="323">
        <f t="shared" si="3"/>
        <v>99.986653498118145</v>
      </c>
    </row>
    <row r="42" spans="1:11" s="207" customFormat="1" ht="16.5" customHeight="1">
      <c r="A42" s="315"/>
      <c r="B42" s="315"/>
      <c r="C42" s="253"/>
      <c r="D42" s="252"/>
      <c r="E42" s="252"/>
      <c r="F42" s="252"/>
      <c r="G42" s="253"/>
      <c r="H42" s="253"/>
    </row>
    <row r="43" spans="1:11" s="207" customFormat="1" ht="16.5" customHeight="1">
      <c r="A43" s="321" t="s">
        <v>242</v>
      </c>
      <c r="B43" s="324"/>
      <c r="C43" s="256" t="s">
        <v>45</v>
      </c>
      <c r="D43" s="255">
        <f>SUM(D44:D50)</f>
        <v>405</v>
      </c>
      <c r="E43" s="255">
        <f>SUM(E44:E50)</f>
        <v>405</v>
      </c>
      <c r="F43" s="255">
        <f>SUM(F44:F50)</f>
        <v>42435</v>
      </c>
      <c r="G43" s="256">
        <f>SUM(G44:G50)</f>
        <v>40140</v>
      </c>
      <c r="H43" s="322">
        <f t="shared" ref="H43:H50" si="4">G43/F43*100</f>
        <v>94.591728525980912</v>
      </c>
    </row>
    <row r="44" spans="1:11" s="207" customFormat="1" ht="16.5" customHeight="1">
      <c r="A44" s="315"/>
      <c r="B44" s="315">
        <v>1</v>
      </c>
      <c r="C44" s="253" t="s">
        <v>46</v>
      </c>
      <c r="D44" s="317">
        <v>27</v>
      </c>
      <c r="E44" s="317">
        <v>27</v>
      </c>
      <c r="F44" s="317">
        <v>5258</v>
      </c>
      <c r="G44" s="316">
        <v>4029</v>
      </c>
      <c r="H44" s="323">
        <f t="shared" si="4"/>
        <v>76.626093571700267</v>
      </c>
    </row>
    <row r="45" spans="1:11" s="207" customFormat="1" ht="16.5" customHeight="1">
      <c r="A45" s="315"/>
      <c r="B45" s="315">
        <v>2</v>
      </c>
      <c r="C45" s="253" t="s">
        <v>23</v>
      </c>
      <c r="D45" s="317">
        <v>214</v>
      </c>
      <c r="E45" s="317">
        <v>214</v>
      </c>
      <c r="F45" s="317">
        <v>25372</v>
      </c>
      <c r="G45" s="316">
        <v>24640</v>
      </c>
      <c r="H45" s="323">
        <f t="shared" si="4"/>
        <v>97.11492984392244</v>
      </c>
    </row>
    <row r="46" spans="1:11" s="207" customFormat="1" ht="16.5" customHeight="1">
      <c r="A46" s="315"/>
      <c r="B46" s="315">
        <v>3</v>
      </c>
      <c r="C46" s="253" t="s">
        <v>24</v>
      </c>
      <c r="D46" s="317">
        <v>51</v>
      </c>
      <c r="E46" s="317">
        <v>51</v>
      </c>
      <c r="F46" s="317">
        <v>2379</v>
      </c>
      <c r="G46" s="316">
        <v>2299</v>
      </c>
      <c r="H46" s="323">
        <f t="shared" si="4"/>
        <v>96.637242538881878</v>
      </c>
    </row>
    <row r="47" spans="1:11" s="207" customFormat="1" ht="16.5" customHeight="1">
      <c r="A47" s="315"/>
      <c r="B47" s="315">
        <v>4</v>
      </c>
      <c r="C47" s="253" t="s">
        <v>25</v>
      </c>
      <c r="D47" s="317">
        <v>22</v>
      </c>
      <c r="E47" s="317">
        <v>22</v>
      </c>
      <c r="F47" s="317">
        <v>6459</v>
      </c>
      <c r="G47" s="316">
        <v>6229</v>
      </c>
      <c r="H47" s="323">
        <f t="shared" si="4"/>
        <v>96.439077256541268</v>
      </c>
    </row>
    <row r="48" spans="1:11" s="207" customFormat="1" ht="16.5" customHeight="1">
      <c r="A48" s="315"/>
      <c r="B48" s="315">
        <v>5</v>
      </c>
      <c r="C48" s="253" t="s">
        <v>26</v>
      </c>
      <c r="D48" s="317">
        <v>23</v>
      </c>
      <c r="E48" s="317">
        <v>23</v>
      </c>
      <c r="F48" s="317">
        <v>704</v>
      </c>
      <c r="G48" s="316">
        <v>686</v>
      </c>
      <c r="H48" s="323">
        <f t="shared" si="4"/>
        <v>97.443181818181827</v>
      </c>
    </row>
    <row r="49" spans="1:8" s="207" customFormat="1" ht="16.5" customHeight="1">
      <c r="A49" s="315"/>
      <c r="B49" s="315">
        <v>6</v>
      </c>
      <c r="C49" s="253" t="s">
        <v>48</v>
      </c>
      <c r="D49" s="317">
        <v>26</v>
      </c>
      <c r="E49" s="317">
        <v>26</v>
      </c>
      <c r="F49" s="317">
        <v>1400</v>
      </c>
      <c r="G49" s="316">
        <v>1394</v>
      </c>
      <c r="H49" s="323">
        <f t="shared" si="4"/>
        <v>99.571428571428569</v>
      </c>
    </row>
    <row r="50" spans="1:8" s="207" customFormat="1" ht="16.5" customHeight="1">
      <c r="A50" s="325"/>
      <c r="B50" s="325">
        <v>7</v>
      </c>
      <c r="C50" s="326" t="s">
        <v>47</v>
      </c>
      <c r="D50" s="327">
        <v>42</v>
      </c>
      <c r="E50" s="327">
        <v>42</v>
      </c>
      <c r="F50" s="327">
        <v>863</v>
      </c>
      <c r="G50" s="328">
        <v>863</v>
      </c>
      <c r="H50" s="323">
        <f t="shared" si="4"/>
        <v>100</v>
      </c>
    </row>
    <row r="51" spans="1:8" s="207" customFormat="1" ht="16.5" customHeight="1">
      <c r="A51" s="551" t="s">
        <v>243</v>
      </c>
      <c r="B51" s="552"/>
      <c r="C51" s="553"/>
      <c r="D51" s="259">
        <f>D6+D17+D26+D35+D43</f>
        <v>7935</v>
      </c>
      <c r="E51" s="259">
        <f>E6+E17+E26+E35+E43</f>
        <v>7935</v>
      </c>
      <c r="F51" s="259">
        <f>F6+F17+F26+F35+F43</f>
        <v>597464</v>
      </c>
      <c r="G51" s="261">
        <f>G6+G17+G26+G35+G43</f>
        <v>592135</v>
      </c>
      <c r="H51" s="329">
        <f t="shared" ref="H51" si="5">G51/F51*100</f>
        <v>99.108063414699473</v>
      </c>
    </row>
    <row r="52" spans="1:8" s="35" customFormat="1">
      <c r="A52" s="35" t="s">
        <v>475</v>
      </c>
      <c r="B52" s="1"/>
      <c r="H52" s="311"/>
    </row>
    <row r="53" spans="1:8" s="35" customFormat="1">
      <c r="B53" s="1"/>
      <c r="H53" s="310"/>
    </row>
    <row r="54" spans="1:8" s="35" customFormat="1">
      <c r="B54" s="1"/>
      <c r="H54" s="310"/>
    </row>
    <row r="55" spans="1:8" s="35" customFormat="1">
      <c r="B55" s="1"/>
      <c r="H55" s="310"/>
    </row>
    <row r="56" spans="1:8" s="35" customFormat="1">
      <c r="B56" s="1"/>
      <c r="H56" s="310"/>
    </row>
    <row r="57" spans="1:8" s="35" customFormat="1">
      <c r="B57" s="1"/>
      <c r="H57" s="310"/>
    </row>
    <row r="58" spans="1:8" s="35" customFormat="1">
      <c r="B58" s="1"/>
      <c r="H58" s="310"/>
    </row>
    <row r="59" spans="1:8" s="35" customFormat="1">
      <c r="B59" s="1"/>
      <c r="H59" s="310"/>
    </row>
    <row r="60" spans="1:8" s="35" customFormat="1">
      <c r="B60" s="1"/>
      <c r="H60" s="310"/>
    </row>
  </sheetData>
  <sortState ref="C44:H50">
    <sortCondition ref="C44:C50"/>
  </sortState>
  <mergeCells count="5">
    <mergeCell ref="A51:C51"/>
    <mergeCell ref="D3:E3"/>
    <mergeCell ref="F3:G3"/>
    <mergeCell ref="B5:C5"/>
    <mergeCell ref="A1:H1"/>
  </mergeCells>
  <printOptions horizontalCentered="1"/>
  <pageMargins left="0.74803149606299213" right="0.51181102362204722" top="0.74803149606299213" bottom="0.27559055118110237" header="0.51181102362204722" footer="0.11811023622047245"/>
  <pageSetup paperSize="9" scale="8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view="pageBreakPreview" topLeftCell="A22" zoomScaleNormal="100" zoomScaleSheetLayoutView="100" workbookViewId="0">
      <selection activeCell="F53" sqref="F53"/>
    </sheetView>
  </sheetViews>
  <sheetFormatPr defaultRowHeight="14.25"/>
  <cols>
    <col min="1" max="1" width="22.5703125" style="396" customWidth="1"/>
    <col min="2" max="2" width="9.5703125" style="414" customWidth="1"/>
    <col min="3" max="3" width="16" style="396" customWidth="1"/>
    <col min="4" max="4" width="9.5703125" style="396" bestFit="1" customWidth="1"/>
    <col min="5" max="5" width="7.42578125" style="396" customWidth="1"/>
    <col min="6" max="6" width="7.5703125" style="396" customWidth="1"/>
    <col min="7" max="7" width="7" style="396" customWidth="1"/>
    <col min="8" max="8" width="12" style="396" customWidth="1"/>
    <col min="9" max="9" width="22" style="414" hidden="1" customWidth="1"/>
    <col min="10" max="10" width="10.28515625" style="414" customWidth="1"/>
    <col min="11" max="11" width="11" style="414" customWidth="1"/>
    <col min="12" max="12" width="11.28515625" style="415" customWidth="1"/>
    <col min="13" max="13" width="10.42578125" style="414" customWidth="1"/>
    <col min="14" max="14" width="12.140625" style="414" customWidth="1"/>
    <col min="15" max="15" width="10.85546875" style="414" customWidth="1"/>
    <col min="16" max="16384" width="9.140625" style="396"/>
  </cols>
  <sheetData>
    <row r="1" spans="1:16" ht="15" customHeight="1">
      <c r="A1" s="560" t="s">
        <v>439</v>
      </c>
      <c r="B1" s="560"/>
      <c r="C1" s="560"/>
      <c r="D1" s="560"/>
      <c r="E1" s="560"/>
      <c r="F1" s="560"/>
      <c r="G1" s="560"/>
      <c r="H1" s="560"/>
      <c r="I1" s="560"/>
      <c r="J1" s="560"/>
      <c r="K1" s="560"/>
      <c r="L1" s="560"/>
      <c r="M1" s="560"/>
      <c r="N1" s="560"/>
      <c r="O1" s="560"/>
      <c r="P1" s="560"/>
    </row>
    <row r="2" spans="1:16" ht="15">
      <c r="A2" s="397"/>
      <c r="B2" s="397"/>
      <c r="C2" s="397"/>
      <c r="D2" s="397"/>
      <c r="E2" s="397"/>
      <c r="F2" s="397"/>
      <c r="G2" s="559"/>
      <c r="H2" s="559"/>
      <c r="I2" s="397"/>
      <c r="J2" s="397"/>
      <c r="K2" s="397"/>
      <c r="L2" s="397"/>
      <c r="M2" s="569" t="s">
        <v>473</v>
      </c>
      <c r="N2" s="569"/>
      <c r="O2" s="559" t="s">
        <v>417</v>
      </c>
      <c r="P2" s="559"/>
    </row>
    <row r="3" spans="1:16" ht="15" customHeight="1">
      <c r="A3" s="564" t="s">
        <v>393</v>
      </c>
      <c r="B3" s="565" t="s">
        <v>244</v>
      </c>
      <c r="C3" s="565" t="s">
        <v>394</v>
      </c>
      <c r="D3" s="561" t="s">
        <v>395</v>
      </c>
      <c r="E3" s="566" t="s">
        <v>396</v>
      </c>
      <c r="F3" s="567"/>
      <c r="G3" s="567"/>
      <c r="H3" s="568"/>
      <c r="I3" s="564" t="s">
        <v>393</v>
      </c>
      <c r="J3" s="565" t="s">
        <v>397</v>
      </c>
      <c r="K3" s="565" t="s">
        <v>398</v>
      </c>
      <c r="L3" s="561" t="s">
        <v>399</v>
      </c>
      <c r="M3" s="561" t="s">
        <v>400</v>
      </c>
      <c r="N3" s="561" t="s">
        <v>193</v>
      </c>
      <c r="O3" s="563" t="s">
        <v>401</v>
      </c>
      <c r="P3" s="563"/>
    </row>
    <row r="4" spans="1:16" ht="44.25" customHeight="1">
      <c r="A4" s="564"/>
      <c r="B4" s="565"/>
      <c r="C4" s="565"/>
      <c r="D4" s="562"/>
      <c r="E4" s="398" t="s">
        <v>245</v>
      </c>
      <c r="F4" s="399" t="s">
        <v>246</v>
      </c>
      <c r="G4" s="400" t="s">
        <v>247</v>
      </c>
      <c r="H4" s="400" t="s">
        <v>248</v>
      </c>
      <c r="I4" s="564"/>
      <c r="J4" s="565"/>
      <c r="K4" s="565"/>
      <c r="L4" s="562"/>
      <c r="M4" s="562"/>
      <c r="N4" s="562"/>
      <c r="O4" s="401" t="s">
        <v>232</v>
      </c>
      <c r="P4" s="402" t="s">
        <v>402</v>
      </c>
    </row>
    <row r="5" spans="1:16" ht="14.25" customHeight="1">
      <c r="A5" s="402"/>
      <c r="B5" s="403" t="s">
        <v>403</v>
      </c>
      <c r="C5" s="403" t="s">
        <v>403</v>
      </c>
      <c r="D5" s="403" t="s">
        <v>403</v>
      </c>
      <c r="E5" s="403" t="s">
        <v>403</v>
      </c>
      <c r="F5" s="403" t="s">
        <v>403</v>
      </c>
      <c r="G5" s="403" t="s">
        <v>403</v>
      </c>
      <c r="H5" s="404" t="s">
        <v>404</v>
      </c>
      <c r="I5" s="402"/>
      <c r="J5" s="403" t="s">
        <v>403</v>
      </c>
      <c r="K5" s="403" t="s">
        <v>403</v>
      </c>
      <c r="L5" s="403" t="s">
        <v>403</v>
      </c>
      <c r="M5" s="403" t="s">
        <v>403</v>
      </c>
      <c r="N5" s="403" t="s">
        <v>403</v>
      </c>
      <c r="O5" s="403" t="s">
        <v>403</v>
      </c>
      <c r="P5" s="404" t="s">
        <v>404</v>
      </c>
    </row>
    <row r="6" spans="1:16">
      <c r="A6" s="405" t="s">
        <v>196</v>
      </c>
      <c r="B6" s="406">
        <v>5.32</v>
      </c>
      <c r="C6" s="407">
        <v>6</v>
      </c>
      <c r="D6" s="405">
        <v>615</v>
      </c>
      <c r="E6" s="407">
        <v>0.1</v>
      </c>
      <c r="F6" s="407">
        <v>0.2</v>
      </c>
      <c r="G6" s="407">
        <v>0.5</v>
      </c>
      <c r="H6" s="407">
        <v>3632.6</v>
      </c>
      <c r="I6" s="405" t="s">
        <v>196</v>
      </c>
      <c r="J6" s="408">
        <v>16</v>
      </c>
      <c r="K6" s="406">
        <v>23.15</v>
      </c>
      <c r="L6" s="406">
        <v>22914</v>
      </c>
      <c r="M6" s="408">
        <v>99</v>
      </c>
      <c r="N6" s="406">
        <v>23.01</v>
      </c>
      <c r="O6" s="406">
        <v>16158</v>
      </c>
      <c r="P6" s="406">
        <v>100</v>
      </c>
    </row>
    <row r="7" spans="1:16">
      <c r="A7" s="405" t="s">
        <v>22</v>
      </c>
      <c r="B7" s="406">
        <v>0.03</v>
      </c>
      <c r="C7" s="407">
        <v>0</v>
      </c>
      <c r="D7" s="405">
        <v>18</v>
      </c>
      <c r="E7" s="407">
        <v>0</v>
      </c>
      <c r="F7" s="407">
        <v>0.2</v>
      </c>
      <c r="G7" s="407">
        <v>0.1</v>
      </c>
      <c r="H7" s="407">
        <v>600.1</v>
      </c>
      <c r="I7" s="405" t="s">
        <v>22</v>
      </c>
      <c r="J7" s="408">
        <v>6.8</v>
      </c>
      <c r="K7" s="406">
        <v>0.03</v>
      </c>
      <c r="L7" s="406">
        <v>750</v>
      </c>
      <c r="M7" s="408" t="s">
        <v>54</v>
      </c>
      <c r="N7" s="406" t="s">
        <v>54</v>
      </c>
      <c r="O7" s="406">
        <v>3854</v>
      </c>
      <c r="P7" s="406">
        <v>73.3</v>
      </c>
    </row>
    <row r="8" spans="1:16">
      <c r="A8" s="405" t="s">
        <v>197</v>
      </c>
      <c r="B8" s="406">
        <v>1.1399999999999999</v>
      </c>
      <c r="C8" s="407">
        <v>3</v>
      </c>
      <c r="D8" s="405">
        <v>45</v>
      </c>
      <c r="E8" s="407">
        <v>0</v>
      </c>
      <c r="F8" s="407">
        <v>0.1</v>
      </c>
      <c r="G8" s="407">
        <v>0</v>
      </c>
      <c r="H8" s="407">
        <v>1605</v>
      </c>
      <c r="I8" s="405" t="s">
        <v>197</v>
      </c>
      <c r="J8" s="408">
        <v>6</v>
      </c>
      <c r="K8" s="406"/>
      <c r="L8" s="406">
        <v>2933</v>
      </c>
      <c r="M8" s="408" t="s">
        <v>54</v>
      </c>
      <c r="N8" s="406" t="s">
        <v>54</v>
      </c>
      <c r="O8" s="406">
        <v>23422</v>
      </c>
      <c r="P8" s="406">
        <v>92.3</v>
      </c>
    </row>
    <row r="9" spans="1:16">
      <c r="A9" s="405" t="s">
        <v>43</v>
      </c>
      <c r="B9" s="408">
        <v>1.3</v>
      </c>
      <c r="C9" s="407">
        <v>46</v>
      </c>
      <c r="D9" s="409">
        <v>1666</v>
      </c>
      <c r="E9" s="407">
        <v>0</v>
      </c>
      <c r="F9" s="407">
        <v>0.1</v>
      </c>
      <c r="G9" s="407">
        <v>0.5</v>
      </c>
      <c r="H9" s="407">
        <v>1021.6</v>
      </c>
      <c r="I9" s="405" t="s">
        <v>43</v>
      </c>
      <c r="J9" s="408" t="s">
        <v>54</v>
      </c>
      <c r="K9" s="406"/>
      <c r="L9" s="406">
        <v>11688</v>
      </c>
      <c r="M9" s="408">
        <v>8.1999999999999993</v>
      </c>
      <c r="N9" s="406">
        <v>1</v>
      </c>
      <c r="O9" s="406">
        <v>38080</v>
      </c>
      <c r="P9" s="406">
        <v>97.5</v>
      </c>
    </row>
    <row r="10" spans="1:16">
      <c r="A10" s="405" t="s">
        <v>7</v>
      </c>
      <c r="B10" s="406">
        <v>0.51</v>
      </c>
      <c r="C10" s="407">
        <v>1</v>
      </c>
      <c r="D10" s="405">
        <v>435</v>
      </c>
      <c r="E10" s="407">
        <v>0</v>
      </c>
      <c r="F10" s="407">
        <v>0.1</v>
      </c>
      <c r="G10" s="407">
        <v>0</v>
      </c>
      <c r="H10" s="407">
        <v>22898.7</v>
      </c>
      <c r="I10" s="405" t="s">
        <v>7</v>
      </c>
      <c r="J10" s="408" t="s">
        <v>54</v>
      </c>
      <c r="K10" s="408">
        <v>4</v>
      </c>
      <c r="L10" s="406">
        <v>1210</v>
      </c>
      <c r="M10" s="408">
        <v>2.5</v>
      </c>
      <c r="N10" s="406">
        <v>0.33</v>
      </c>
      <c r="O10" s="406">
        <v>18892</v>
      </c>
      <c r="P10" s="406">
        <v>96.6</v>
      </c>
    </row>
    <row r="11" spans="1:16">
      <c r="A11" s="405" t="s">
        <v>405</v>
      </c>
      <c r="B11" s="406">
        <v>0.04</v>
      </c>
      <c r="C11" s="407">
        <v>0</v>
      </c>
      <c r="D11" s="405">
        <v>15</v>
      </c>
      <c r="E11" s="407">
        <v>0</v>
      </c>
      <c r="F11" s="407">
        <v>0</v>
      </c>
      <c r="G11" s="407">
        <v>0</v>
      </c>
      <c r="H11" s="407">
        <v>32.700000000000003</v>
      </c>
      <c r="I11" s="405" t="s">
        <v>405</v>
      </c>
      <c r="J11" s="408">
        <v>193.8</v>
      </c>
      <c r="K11" s="406">
        <v>1.69</v>
      </c>
      <c r="L11" s="406" t="s">
        <v>54</v>
      </c>
      <c r="M11" s="408" t="s">
        <v>54</v>
      </c>
      <c r="N11" s="406" t="s">
        <v>54</v>
      </c>
      <c r="O11" s="406">
        <v>320</v>
      </c>
      <c r="P11" s="406">
        <v>100</v>
      </c>
    </row>
    <row r="12" spans="1:16">
      <c r="A12" s="405" t="s">
        <v>406</v>
      </c>
      <c r="B12" s="408">
        <v>4.3</v>
      </c>
      <c r="C12" s="407">
        <v>945</v>
      </c>
      <c r="D12" s="405">
        <v>268</v>
      </c>
      <c r="E12" s="407">
        <v>0</v>
      </c>
      <c r="F12" s="407">
        <v>0.1</v>
      </c>
      <c r="G12" s="407">
        <v>0.3</v>
      </c>
      <c r="H12" s="407">
        <v>13576.6</v>
      </c>
      <c r="I12" s="405" t="s">
        <v>406</v>
      </c>
      <c r="J12" s="408">
        <v>20</v>
      </c>
      <c r="K12" s="406">
        <v>824.09</v>
      </c>
      <c r="L12" s="406">
        <v>21530</v>
      </c>
      <c r="M12" s="408" t="s">
        <v>54</v>
      </c>
      <c r="N12" s="406">
        <v>15.83</v>
      </c>
      <c r="O12" s="406">
        <v>17843</v>
      </c>
      <c r="P12" s="406">
        <v>100</v>
      </c>
    </row>
    <row r="13" spans="1:16">
      <c r="A13" s="405" t="s">
        <v>1</v>
      </c>
      <c r="B13" s="406">
        <v>0.61</v>
      </c>
      <c r="C13" s="407">
        <v>0</v>
      </c>
      <c r="D13" s="405">
        <v>543</v>
      </c>
      <c r="E13" s="407">
        <v>0.2</v>
      </c>
      <c r="F13" s="407">
        <v>0.6</v>
      </c>
      <c r="G13" s="407">
        <v>0.9</v>
      </c>
      <c r="H13" s="407">
        <v>2321.3000000000002</v>
      </c>
      <c r="I13" s="405" t="s">
        <v>1</v>
      </c>
      <c r="J13" s="408">
        <v>10</v>
      </c>
      <c r="K13" s="408">
        <v>7.8</v>
      </c>
      <c r="L13" s="406">
        <v>5423</v>
      </c>
      <c r="M13" s="408">
        <v>77.099999999999994</v>
      </c>
      <c r="N13" s="406">
        <v>4</v>
      </c>
      <c r="O13" s="406">
        <v>6642</v>
      </c>
      <c r="P13" s="406">
        <v>100</v>
      </c>
    </row>
    <row r="14" spans="1:16">
      <c r="A14" s="405" t="s">
        <v>2</v>
      </c>
      <c r="B14" s="406">
        <v>0.47</v>
      </c>
      <c r="C14" s="407">
        <v>0</v>
      </c>
      <c r="D14" s="405">
        <v>6</v>
      </c>
      <c r="E14" s="407">
        <v>0.3</v>
      </c>
      <c r="F14" s="407">
        <v>0.2</v>
      </c>
      <c r="G14" s="407">
        <v>0.4</v>
      </c>
      <c r="H14" s="407">
        <v>1512.5</v>
      </c>
      <c r="I14" s="405" t="s">
        <v>2</v>
      </c>
      <c r="J14" s="408" t="s">
        <v>54</v>
      </c>
      <c r="K14" s="406" t="s">
        <v>54</v>
      </c>
      <c r="L14" s="406" t="s">
        <v>54</v>
      </c>
      <c r="M14" s="408">
        <v>7.2</v>
      </c>
      <c r="N14" s="406">
        <v>1</v>
      </c>
      <c r="O14" s="406">
        <v>17848</v>
      </c>
      <c r="P14" s="406">
        <v>99.8</v>
      </c>
    </row>
    <row r="15" spans="1:16">
      <c r="A15" s="405" t="s">
        <v>3</v>
      </c>
      <c r="B15" s="406">
        <v>0.03</v>
      </c>
      <c r="C15" s="407">
        <v>0</v>
      </c>
      <c r="D15" s="405">
        <v>39</v>
      </c>
      <c r="E15" s="407">
        <v>0.1</v>
      </c>
      <c r="F15" s="407">
        <v>0.7</v>
      </c>
      <c r="G15" s="407">
        <v>0.5</v>
      </c>
      <c r="H15" s="407">
        <v>7561.9</v>
      </c>
      <c r="I15" s="405" t="s">
        <v>3</v>
      </c>
      <c r="J15" s="408">
        <v>46.4</v>
      </c>
      <c r="K15" s="406" t="s">
        <v>54</v>
      </c>
      <c r="L15" s="406">
        <v>200</v>
      </c>
      <c r="M15" s="408" t="s">
        <v>54</v>
      </c>
      <c r="N15" s="406" t="s">
        <v>54</v>
      </c>
      <c r="O15" s="406">
        <v>6230</v>
      </c>
      <c r="P15" s="406">
        <v>98.3</v>
      </c>
    </row>
    <row r="16" spans="1:16">
      <c r="A16" s="405" t="s">
        <v>407</v>
      </c>
      <c r="B16" s="406">
        <v>7.0000000000000007E-2</v>
      </c>
      <c r="C16" s="407">
        <v>0</v>
      </c>
      <c r="D16" s="406" t="s">
        <v>408</v>
      </c>
      <c r="E16" s="407">
        <v>0</v>
      </c>
      <c r="F16" s="407">
        <v>0.1</v>
      </c>
      <c r="G16" s="407">
        <v>0.2</v>
      </c>
      <c r="H16" s="407">
        <v>3539.9</v>
      </c>
      <c r="I16" s="405" t="s">
        <v>407</v>
      </c>
      <c r="J16" s="408" t="s">
        <v>54</v>
      </c>
      <c r="K16" s="408">
        <v>16</v>
      </c>
      <c r="L16" s="406">
        <v>500</v>
      </c>
      <c r="M16" s="408">
        <v>4.3</v>
      </c>
      <c r="N16" s="406" t="s">
        <v>54</v>
      </c>
      <c r="O16" s="406">
        <v>27717</v>
      </c>
      <c r="P16" s="406">
        <v>94</v>
      </c>
    </row>
    <row r="17" spans="1:16">
      <c r="A17" s="405" t="s">
        <v>200</v>
      </c>
      <c r="B17" s="406">
        <v>4.79</v>
      </c>
      <c r="C17" s="407">
        <v>28</v>
      </c>
      <c r="D17" s="405">
        <v>551</v>
      </c>
      <c r="E17" s="407">
        <v>0</v>
      </c>
      <c r="F17" s="407">
        <v>0.5</v>
      </c>
      <c r="G17" s="407">
        <v>0.1</v>
      </c>
      <c r="H17" s="407">
        <v>4676.3999999999996</v>
      </c>
      <c r="I17" s="405" t="s">
        <v>200</v>
      </c>
      <c r="J17" s="408">
        <v>39.200000000000003</v>
      </c>
      <c r="K17" s="408">
        <v>14</v>
      </c>
      <c r="L17" s="406">
        <v>7447</v>
      </c>
      <c r="M17" s="408">
        <v>15.2</v>
      </c>
      <c r="N17" s="406">
        <v>9.6300000000000008</v>
      </c>
      <c r="O17" s="406">
        <v>27358</v>
      </c>
      <c r="P17" s="406">
        <v>99.9</v>
      </c>
    </row>
    <row r="18" spans="1:16">
      <c r="A18" s="405" t="s">
        <v>201</v>
      </c>
      <c r="B18" s="406">
        <v>1.44</v>
      </c>
      <c r="C18" s="407">
        <v>79</v>
      </c>
      <c r="D18" s="405">
        <v>810</v>
      </c>
      <c r="E18" s="407">
        <v>0</v>
      </c>
      <c r="F18" s="407">
        <v>0.4</v>
      </c>
      <c r="G18" s="407">
        <v>0.5</v>
      </c>
      <c r="H18" s="407">
        <v>3894.4</v>
      </c>
      <c r="I18" s="405" t="s">
        <v>201</v>
      </c>
      <c r="J18" s="408">
        <v>8</v>
      </c>
      <c r="K18" s="406">
        <v>0.03</v>
      </c>
      <c r="L18" s="406" t="s">
        <v>54</v>
      </c>
      <c r="M18" s="408">
        <v>0.7</v>
      </c>
      <c r="N18" s="406" t="s">
        <v>54</v>
      </c>
      <c r="O18" s="406">
        <v>1017</v>
      </c>
      <c r="P18" s="406">
        <v>100</v>
      </c>
    </row>
    <row r="19" spans="1:16">
      <c r="A19" s="405" t="s">
        <v>37</v>
      </c>
      <c r="B19" s="406">
        <v>3.54</v>
      </c>
      <c r="C19" s="407">
        <v>0</v>
      </c>
      <c r="D19" s="405">
        <v>87</v>
      </c>
      <c r="E19" s="407">
        <v>0.1</v>
      </c>
      <c r="F19" s="407">
        <v>0</v>
      </c>
      <c r="G19" s="407">
        <v>0.1</v>
      </c>
      <c r="H19" s="407">
        <v>2726</v>
      </c>
      <c r="I19" s="405" t="s">
        <v>37</v>
      </c>
      <c r="J19" s="408">
        <v>24</v>
      </c>
      <c r="K19" s="406">
        <v>11.75</v>
      </c>
      <c r="L19" s="406">
        <v>11618</v>
      </c>
      <c r="M19" s="408">
        <v>12.4</v>
      </c>
      <c r="N19" s="406">
        <v>0.47</v>
      </c>
      <c r="O19" s="406">
        <v>51671</v>
      </c>
      <c r="P19" s="406">
        <v>99.5</v>
      </c>
    </row>
    <row r="20" spans="1:16">
      <c r="A20" s="405" t="s">
        <v>38</v>
      </c>
      <c r="B20" s="406">
        <v>8.7100000000000009</v>
      </c>
      <c r="C20" s="407">
        <v>26</v>
      </c>
      <c r="D20" s="405">
        <v>251</v>
      </c>
      <c r="E20" s="407">
        <v>0.1</v>
      </c>
      <c r="F20" s="407">
        <v>0</v>
      </c>
      <c r="G20" s="407">
        <v>0.7</v>
      </c>
      <c r="H20" s="407">
        <v>3857.7</v>
      </c>
      <c r="I20" s="405" t="s">
        <v>38</v>
      </c>
      <c r="J20" s="408">
        <v>1613</v>
      </c>
      <c r="K20" s="408">
        <v>34.5</v>
      </c>
      <c r="L20" s="406">
        <v>7150</v>
      </c>
      <c r="M20" s="408">
        <v>16.399999999999999</v>
      </c>
      <c r="N20" s="406">
        <v>22.05</v>
      </c>
      <c r="O20" s="406">
        <v>40956</v>
      </c>
      <c r="P20" s="406">
        <v>100</v>
      </c>
    </row>
    <row r="21" spans="1:16">
      <c r="A21" s="405" t="s">
        <v>203</v>
      </c>
      <c r="B21" s="406">
        <v>0.02</v>
      </c>
      <c r="C21" s="410" t="s">
        <v>54</v>
      </c>
      <c r="D21" s="405">
        <v>40</v>
      </c>
      <c r="E21" s="407">
        <v>0</v>
      </c>
      <c r="F21" s="407">
        <v>0</v>
      </c>
      <c r="G21" s="407">
        <v>0</v>
      </c>
      <c r="H21" s="407">
        <v>1241</v>
      </c>
      <c r="I21" s="405" t="s">
        <v>203</v>
      </c>
      <c r="J21" s="408">
        <v>140</v>
      </c>
      <c r="K21" s="406" t="s">
        <v>54</v>
      </c>
      <c r="L21" s="406" t="s">
        <v>54</v>
      </c>
      <c r="M21" s="408" t="s">
        <v>54</v>
      </c>
      <c r="N21" s="406" t="s">
        <v>54</v>
      </c>
      <c r="O21" s="406">
        <v>2178</v>
      </c>
      <c r="P21" s="406">
        <v>91.6</v>
      </c>
    </row>
    <row r="22" spans="1:16">
      <c r="A22" s="405" t="s">
        <v>204</v>
      </c>
      <c r="B22" s="408">
        <v>0.1</v>
      </c>
      <c r="C22" s="410" t="s">
        <v>54</v>
      </c>
      <c r="D22" s="405">
        <v>19</v>
      </c>
      <c r="E22" s="407">
        <v>0</v>
      </c>
      <c r="F22" s="407">
        <v>0.1</v>
      </c>
      <c r="G22" s="407">
        <v>0.2</v>
      </c>
      <c r="H22" s="407">
        <v>884.5</v>
      </c>
      <c r="I22" s="405" t="s">
        <v>204</v>
      </c>
      <c r="J22" s="408">
        <v>191.5</v>
      </c>
      <c r="K22" s="406" t="s">
        <v>54</v>
      </c>
      <c r="L22" s="406">
        <v>250</v>
      </c>
      <c r="M22" s="408">
        <v>13.8</v>
      </c>
      <c r="N22" s="406" t="s">
        <v>54</v>
      </c>
      <c r="O22" s="406">
        <v>5548</v>
      </c>
      <c r="P22" s="406">
        <v>85.9</v>
      </c>
    </row>
    <row r="23" spans="1:16">
      <c r="A23" s="405" t="s">
        <v>205</v>
      </c>
      <c r="B23" s="406">
        <v>0.05</v>
      </c>
      <c r="C23" s="410" t="s">
        <v>54</v>
      </c>
      <c r="D23" s="405">
        <v>37</v>
      </c>
      <c r="E23" s="407">
        <v>0</v>
      </c>
      <c r="F23" s="407">
        <v>0.1</v>
      </c>
      <c r="G23" s="407">
        <v>0.1</v>
      </c>
      <c r="H23" s="407">
        <v>1185</v>
      </c>
      <c r="I23" s="405" t="s">
        <v>205</v>
      </c>
      <c r="J23" s="408" t="s">
        <v>54</v>
      </c>
      <c r="K23" s="406" t="s">
        <v>54</v>
      </c>
      <c r="L23" s="406">
        <v>250</v>
      </c>
      <c r="M23" s="408" t="s">
        <v>54</v>
      </c>
      <c r="N23" s="406" t="s">
        <v>54</v>
      </c>
      <c r="O23" s="406">
        <v>662</v>
      </c>
      <c r="P23" s="406">
        <v>94</v>
      </c>
    </row>
    <row r="24" spans="1:16">
      <c r="A24" s="405" t="s">
        <v>27</v>
      </c>
      <c r="B24" s="406">
        <v>0.08</v>
      </c>
      <c r="C24" s="410" t="s">
        <v>54</v>
      </c>
      <c r="D24" s="405">
        <v>3</v>
      </c>
      <c r="E24" s="407">
        <v>0</v>
      </c>
      <c r="F24" s="407">
        <v>0</v>
      </c>
      <c r="G24" s="407">
        <v>0.1</v>
      </c>
      <c r="H24" s="407">
        <v>1292</v>
      </c>
      <c r="I24" s="405" t="s">
        <v>27</v>
      </c>
      <c r="J24" s="408">
        <v>20</v>
      </c>
      <c r="K24" s="406" t="s">
        <v>54</v>
      </c>
      <c r="L24" s="406">
        <v>2100</v>
      </c>
      <c r="M24" s="408" t="s">
        <v>54</v>
      </c>
      <c r="N24" s="406" t="s">
        <v>54</v>
      </c>
      <c r="O24" s="406">
        <v>1318</v>
      </c>
      <c r="P24" s="406">
        <v>94.1</v>
      </c>
    </row>
    <row r="25" spans="1:16">
      <c r="A25" s="405" t="s">
        <v>44</v>
      </c>
      <c r="B25" s="406">
        <v>2.66</v>
      </c>
      <c r="C25" s="410" t="s">
        <v>54</v>
      </c>
      <c r="D25" s="405">
        <v>57</v>
      </c>
      <c r="E25" s="407">
        <v>0.1</v>
      </c>
      <c r="F25" s="407">
        <v>0.1</v>
      </c>
      <c r="G25" s="407">
        <v>0.1</v>
      </c>
      <c r="H25" s="407">
        <v>567.5</v>
      </c>
      <c r="I25" s="405" t="s">
        <v>44</v>
      </c>
      <c r="J25" s="408">
        <v>13.1</v>
      </c>
      <c r="K25" s="408">
        <v>13</v>
      </c>
      <c r="L25" s="406">
        <v>270</v>
      </c>
      <c r="M25" s="408">
        <v>8.1999999999999993</v>
      </c>
      <c r="N25" s="406">
        <v>0.02</v>
      </c>
      <c r="O25" s="406">
        <v>45467</v>
      </c>
      <c r="P25" s="406">
        <v>95.3</v>
      </c>
    </row>
    <row r="26" spans="1:16">
      <c r="A26" s="405" t="s">
        <v>409</v>
      </c>
      <c r="B26" s="406">
        <v>1.72</v>
      </c>
      <c r="C26" s="410" t="s">
        <v>54</v>
      </c>
      <c r="D26" s="405">
        <v>1857</v>
      </c>
      <c r="E26" s="407">
        <v>0.1</v>
      </c>
      <c r="F26" s="407">
        <v>0.1</v>
      </c>
      <c r="G26" s="407">
        <v>0.2</v>
      </c>
      <c r="H26" s="407">
        <v>1202</v>
      </c>
      <c r="I26" s="405" t="s">
        <v>409</v>
      </c>
      <c r="J26" s="408">
        <v>50</v>
      </c>
      <c r="K26" s="406">
        <v>9.33</v>
      </c>
      <c r="L26" s="406" t="s">
        <v>54</v>
      </c>
      <c r="M26" s="408">
        <v>123.1</v>
      </c>
      <c r="N26" s="406">
        <v>7.98</v>
      </c>
      <c r="O26" s="406">
        <v>12168</v>
      </c>
      <c r="P26" s="406">
        <v>100</v>
      </c>
    </row>
    <row r="27" spans="1:16">
      <c r="A27" s="405" t="s">
        <v>207</v>
      </c>
      <c r="B27" s="408">
        <v>0.7</v>
      </c>
      <c r="C27" s="410">
        <v>222</v>
      </c>
      <c r="D27" s="405">
        <v>27323</v>
      </c>
      <c r="E27" s="407">
        <v>0.1</v>
      </c>
      <c r="F27" s="407">
        <v>1.4</v>
      </c>
      <c r="G27" s="407">
        <v>0</v>
      </c>
      <c r="H27" s="407">
        <v>15540</v>
      </c>
      <c r="I27" s="405" t="s">
        <v>207</v>
      </c>
      <c r="J27" s="408">
        <v>14</v>
      </c>
      <c r="K27" s="408">
        <v>222.9</v>
      </c>
      <c r="L27" s="406">
        <v>3088</v>
      </c>
      <c r="M27" s="408">
        <v>2</v>
      </c>
      <c r="N27" s="408">
        <v>3.7</v>
      </c>
      <c r="O27" s="406">
        <v>42932</v>
      </c>
      <c r="P27" s="406">
        <v>99.2</v>
      </c>
    </row>
    <row r="28" spans="1:16">
      <c r="A28" s="405" t="s">
        <v>208</v>
      </c>
      <c r="B28" s="406">
        <v>0.09</v>
      </c>
      <c r="C28" s="410" t="s">
        <v>54</v>
      </c>
      <c r="D28" s="406" t="s">
        <v>54</v>
      </c>
      <c r="E28" s="407">
        <v>0</v>
      </c>
      <c r="F28" s="407">
        <v>0.2</v>
      </c>
      <c r="G28" s="407">
        <v>0.2</v>
      </c>
      <c r="H28" s="407">
        <v>795</v>
      </c>
      <c r="I28" s="405" t="s">
        <v>208</v>
      </c>
      <c r="J28" s="408">
        <v>15.5</v>
      </c>
      <c r="K28" s="406" t="s">
        <v>54</v>
      </c>
      <c r="L28" s="406" t="s">
        <v>54</v>
      </c>
      <c r="M28" s="408" t="s">
        <v>54</v>
      </c>
      <c r="N28" s="406" t="s">
        <v>54</v>
      </c>
      <c r="O28" s="406">
        <v>425</v>
      </c>
      <c r="P28" s="406">
        <v>100</v>
      </c>
    </row>
    <row r="29" spans="1:16">
      <c r="A29" s="405" t="s">
        <v>15</v>
      </c>
      <c r="B29" s="406">
        <v>2.2200000000000002</v>
      </c>
      <c r="C29" s="407">
        <v>60</v>
      </c>
      <c r="D29" s="405">
        <v>1245</v>
      </c>
      <c r="E29" s="407">
        <v>0.4</v>
      </c>
      <c r="F29" s="407">
        <v>1.3</v>
      </c>
      <c r="G29" s="407">
        <v>0.2</v>
      </c>
      <c r="H29" s="407">
        <v>7297.6</v>
      </c>
      <c r="I29" s="405" t="s">
        <v>15</v>
      </c>
      <c r="J29" s="408">
        <v>157.9</v>
      </c>
      <c r="K29" s="406">
        <v>17.059999999999999</v>
      </c>
      <c r="L29" s="406">
        <v>16262</v>
      </c>
      <c r="M29" s="408">
        <v>24.1</v>
      </c>
      <c r="N29" s="408">
        <v>13.1</v>
      </c>
      <c r="O29" s="406">
        <v>15049</v>
      </c>
      <c r="P29" s="406">
        <v>100</v>
      </c>
    </row>
    <row r="30" spans="1:16">
      <c r="A30" s="405" t="s">
        <v>410</v>
      </c>
      <c r="B30" s="408">
        <v>0.1</v>
      </c>
      <c r="C30" s="406" t="s">
        <v>54</v>
      </c>
      <c r="D30" s="406" t="s">
        <v>54</v>
      </c>
      <c r="E30" s="406" t="s">
        <v>54</v>
      </c>
      <c r="F30" s="406" t="s">
        <v>54</v>
      </c>
      <c r="G30" s="406" t="s">
        <v>54</v>
      </c>
      <c r="H30" s="407">
        <v>1833</v>
      </c>
      <c r="I30" s="405" t="s">
        <v>410</v>
      </c>
      <c r="J30" s="408" t="s">
        <v>54</v>
      </c>
      <c r="K30" s="406" t="s">
        <v>54</v>
      </c>
      <c r="L30" s="406" t="s">
        <v>54</v>
      </c>
      <c r="M30" s="408" t="s">
        <v>54</v>
      </c>
      <c r="N30" s="406" t="s">
        <v>54</v>
      </c>
      <c r="O30" s="406">
        <v>846</v>
      </c>
      <c r="P30" s="406">
        <v>98</v>
      </c>
    </row>
    <row r="31" spans="1:16">
      <c r="A31" s="405" t="s">
        <v>47</v>
      </c>
      <c r="B31" s="406">
        <v>0.03</v>
      </c>
      <c r="C31" s="406" t="s">
        <v>54</v>
      </c>
      <c r="D31" s="405">
        <v>155</v>
      </c>
      <c r="E31" s="407">
        <v>0</v>
      </c>
      <c r="F31" s="407">
        <v>0.3</v>
      </c>
      <c r="G31" s="407">
        <v>0.6</v>
      </c>
      <c r="H31" s="407">
        <v>369</v>
      </c>
      <c r="I31" s="405" t="s">
        <v>47</v>
      </c>
      <c r="J31" s="408">
        <v>2</v>
      </c>
      <c r="K31" s="406" t="s">
        <v>54</v>
      </c>
      <c r="L31" s="406">
        <v>1050</v>
      </c>
      <c r="M31" s="408" t="s">
        <v>54</v>
      </c>
      <c r="N31" s="406" t="s">
        <v>54</v>
      </c>
      <c r="O31" s="406">
        <v>10128</v>
      </c>
      <c r="P31" s="406">
        <v>100</v>
      </c>
    </row>
    <row r="32" spans="1:16">
      <c r="A32" s="405" t="s">
        <v>211</v>
      </c>
      <c r="B32" s="406">
        <v>4.3899999999999997</v>
      </c>
      <c r="C32" s="406" t="s">
        <v>54</v>
      </c>
      <c r="D32" s="405">
        <v>1516</v>
      </c>
      <c r="E32" s="407">
        <v>1.8</v>
      </c>
      <c r="F32" s="407">
        <v>2.4</v>
      </c>
      <c r="G32" s="407">
        <v>0.6</v>
      </c>
      <c r="H32" s="407">
        <v>6263.5</v>
      </c>
      <c r="I32" s="405" t="s">
        <v>211</v>
      </c>
      <c r="J32" s="408" t="s">
        <v>54</v>
      </c>
      <c r="K32" s="406">
        <v>12.38</v>
      </c>
      <c r="L32" s="406">
        <v>35852</v>
      </c>
      <c r="M32" s="408">
        <v>170.4</v>
      </c>
      <c r="N32" s="406">
        <v>46.18</v>
      </c>
      <c r="O32" s="406">
        <v>97589</v>
      </c>
      <c r="P32" s="406">
        <v>99.8</v>
      </c>
    </row>
    <row r="33" spans="1:17">
      <c r="A33" s="405" t="s">
        <v>6</v>
      </c>
      <c r="B33" s="406">
        <v>0.18</v>
      </c>
      <c r="C33" s="406" t="s">
        <v>54</v>
      </c>
      <c r="D33" s="405">
        <v>26</v>
      </c>
      <c r="E33" s="407">
        <v>0.2</v>
      </c>
      <c r="F33" s="407">
        <v>0.9</v>
      </c>
      <c r="G33" s="407">
        <v>0.9</v>
      </c>
      <c r="H33" s="407">
        <v>628</v>
      </c>
      <c r="I33" s="405" t="s">
        <v>6</v>
      </c>
      <c r="J33" s="408">
        <v>24</v>
      </c>
      <c r="K33" s="406">
        <v>5.05</v>
      </c>
      <c r="L33" s="406">
        <v>2150</v>
      </c>
      <c r="M33" s="408">
        <v>47.5</v>
      </c>
      <c r="N33" s="406">
        <v>5.0199999999999996</v>
      </c>
      <c r="O33" s="406">
        <v>15669</v>
      </c>
      <c r="P33" s="406">
        <v>99.5</v>
      </c>
    </row>
    <row r="34" spans="1:17">
      <c r="A34" s="405" t="s">
        <v>212</v>
      </c>
      <c r="B34" s="406">
        <v>3.67</v>
      </c>
      <c r="C34" s="406" t="s">
        <v>54</v>
      </c>
      <c r="D34" s="405">
        <v>48</v>
      </c>
      <c r="E34" s="407">
        <v>0.1</v>
      </c>
      <c r="F34" s="407">
        <v>1.5</v>
      </c>
      <c r="G34" s="407">
        <v>0.2</v>
      </c>
      <c r="H34" s="407">
        <v>1126</v>
      </c>
      <c r="I34" s="405" t="s">
        <v>212</v>
      </c>
      <c r="J34" s="408">
        <v>74</v>
      </c>
      <c r="K34" s="408">
        <v>2</v>
      </c>
      <c r="L34" s="406">
        <v>36368</v>
      </c>
      <c r="M34" s="408">
        <v>19.899999999999999</v>
      </c>
      <c r="N34" s="406">
        <v>1.1599999999999999</v>
      </c>
      <c r="O34" s="406">
        <v>37449</v>
      </c>
      <c r="P34" s="406">
        <v>100</v>
      </c>
    </row>
    <row r="35" spans="1:17">
      <c r="A35" s="405" t="s">
        <v>213</v>
      </c>
      <c r="B35" s="406">
        <v>0</v>
      </c>
      <c r="C35" s="407">
        <v>2</v>
      </c>
      <c r="D35" s="405">
        <v>5</v>
      </c>
      <c r="E35" s="407">
        <v>0</v>
      </c>
      <c r="F35" s="407">
        <v>0</v>
      </c>
      <c r="G35" s="407">
        <v>0.1</v>
      </c>
      <c r="H35" s="407">
        <v>167</v>
      </c>
      <c r="I35" s="405" t="s">
        <v>213</v>
      </c>
      <c r="J35" s="408" t="s">
        <v>54</v>
      </c>
      <c r="K35" s="406" t="s">
        <v>54</v>
      </c>
      <c r="L35" s="406" t="s">
        <v>54</v>
      </c>
      <c r="M35" s="408" t="s">
        <v>54</v>
      </c>
      <c r="N35" s="408" t="s">
        <v>54</v>
      </c>
      <c r="O35" s="406">
        <v>396</v>
      </c>
      <c r="P35" s="406">
        <v>100</v>
      </c>
    </row>
    <row r="36" spans="1:17">
      <c r="A36" s="405" t="s">
        <v>0</v>
      </c>
      <c r="B36" s="406">
        <v>0</v>
      </c>
      <c r="C36" s="406" t="s">
        <v>54</v>
      </c>
      <c r="D36" s="405">
        <v>12</v>
      </c>
      <c r="E36" s="406" t="s">
        <v>54</v>
      </c>
      <c r="F36" s="406" t="s">
        <v>54</v>
      </c>
      <c r="G36" s="406" t="s">
        <v>54</v>
      </c>
      <c r="H36" s="407">
        <v>730</v>
      </c>
      <c r="I36" s="405" t="s">
        <v>0</v>
      </c>
      <c r="J36" s="408" t="s">
        <v>54</v>
      </c>
      <c r="K36" s="406" t="s">
        <v>54</v>
      </c>
      <c r="L36" s="406" t="s">
        <v>54</v>
      </c>
      <c r="M36" s="408" t="s">
        <v>54</v>
      </c>
      <c r="N36" s="408" t="s">
        <v>54</v>
      </c>
      <c r="O36" s="406">
        <v>5</v>
      </c>
      <c r="P36" s="406">
        <v>100</v>
      </c>
    </row>
    <row r="37" spans="1:17">
      <c r="A37" s="405" t="s">
        <v>411</v>
      </c>
      <c r="B37" s="406">
        <v>0</v>
      </c>
      <c r="C37" s="406" t="s">
        <v>54</v>
      </c>
      <c r="D37" s="406" t="s">
        <v>54</v>
      </c>
      <c r="E37" s="406" t="s">
        <v>54</v>
      </c>
      <c r="F37" s="406" t="s">
        <v>54</v>
      </c>
      <c r="G37" s="406" t="s">
        <v>54</v>
      </c>
      <c r="H37" s="407">
        <v>0</v>
      </c>
      <c r="I37" s="405" t="s">
        <v>411</v>
      </c>
      <c r="J37" s="408" t="s">
        <v>54</v>
      </c>
      <c r="K37" s="406" t="s">
        <v>54</v>
      </c>
      <c r="L37" s="406" t="s">
        <v>54</v>
      </c>
      <c r="M37" s="408" t="s">
        <v>54</v>
      </c>
      <c r="N37" s="408" t="s">
        <v>54</v>
      </c>
      <c r="O37" s="406">
        <v>65</v>
      </c>
      <c r="P37" s="406">
        <v>100</v>
      </c>
    </row>
    <row r="38" spans="1:17">
      <c r="A38" s="405" t="s">
        <v>9</v>
      </c>
      <c r="B38" s="406" t="s">
        <v>54</v>
      </c>
      <c r="C38" s="406" t="s">
        <v>54</v>
      </c>
      <c r="D38" s="406" t="s">
        <v>54</v>
      </c>
      <c r="E38" s="406" t="s">
        <v>54</v>
      </c>
      <c r="F38" s="406" t="s">
        <v>54</v>
      </c>
      <c r="G38" s="406" t="s">
        <v>54</v>
      </c>
      <c r="H38" s="407">
        <v>0</v>
      </c>
      <c r="I38" s="405" t="s">
        <v>9</v>
      </c>
      <c r="J38" s="408" t="s">
        <v>54</v>
      </c>
      <c r="K38" s="406" t="s">
        <v>54</v>
      </c>
      <c r="L38" s="406" t="s">
        <v>54</v>
      </c>
      <c r="M38" s="408" t="s">
        <v>54</v>
      </c>
      <c r="N38" s="408" t="s">
        <v>54</v>
      </c>
      <c r="O38" s="406">
        <v>19</v>
      </c>
      <c r="P38" s="406">
        <v>100</v>
      </c>
    </row>
    <row r="39" spans="1:17">
      <c r="A39" s="405" t="s">
        <v>412</v>
      </c>
      <c r="B39" s="406">
        <v>0.01</v>
      </c>
      <c r="C39" s="406" t="s">
        <v>54</v>
      </c>
      <c r="D39" s="405">
        <v>90</v>
      </c>
      <c r="E39" s="406" t="s">
        <v>54</v>
      </c>
      <c r="F39" s="406" t="s">
        <v>54</v>
      </c>
      <c r="G39" s="406" t="s">
        <v>54</v>
      </c>
      <c r="H39" s="407">
        <v>1269</v>
      </c>
      <c r="I39" s="405" t="s">
        <v>412</v>
      </c>
      <c r="J39" s="408" t="s">
        <v>54</v>
      </c>
      <c r="K39" s="408">
        <v>2.5299999999999998</v>
      </c>
      <c r="L39" s="406" t="s">
        <v>54</v>
      </c>
      <c r="M39" s="408" t="s">
        <v>54</v>
      </c>
      <c r="N39" s="408" t="s">
        <v>54</v>
      </c>
      <c r="O39" s="406">
        <v>103</v>
      </c>
      <c r="P39" s="406">
        <v>100</v>
      </c>
    </row>
    <row r="40" spans="1:17">
      <c r="A40" s="405" t="s">
        <v>41</v>
      </c>
      <c r="B40" s="406" t="s">
        <v>54</v>
      </c>
      <c r="C40" s="406" t="s">
        <v>54</v>
      </c>
      <c r="D40" s="406" t="s">
        <v>54</v>
      </c>
      <c r="E40" s="406" t="s">
        <v>54</v>
      </c>
      <c r="F40" s="406" t="s">
        <v>54</v>
      </c>
      <c r="G40" s="407">
        <v>0.1</v>
      </c>
      <c r="H40" s="407">
        <v>1090</v>
      </c>
      <c r="I40" s="405" t="s">
        <v>41</v>
      </c>
      <c r="J40" s="408" t="s">
        <v>54</v>
      </c>
      <c r="K40" s="406" t="s">
        <v>54</v>
      </c>
      <c r="L40" s="406">
        <v>250</v>
      </c>
      <c r="M40" s="408" t="s">
        <v>54</v>
      </c>
      <c r="N40" s="408" t="s">
        <v>54</v>
      </c>
      <c r="O40" s="406">
        <v>6</v>
      </c>
      <c r="P40" s="406">
        <v>100</v>
      </c>
    </row>
    <row r="41" spans="1:17">
      <c r="A41" s="405" t="s">
        <v>217</v>
      </c>
      <c r="B41" s="406">
        <v>0.01</v>
      </c>
      <c r="C41" s="406" t="s">
        <v>54</v>
      </c>
      <c r="D41" s="405">
        <v>21</v>
      </c>
      <c r="E41" s="406" t="s">
        <v>54</v>
      </c>
      <c r="F41" s="406" t="s">
        <v>54</v>
      </c>
      <c r="G41" s="406" t="s">
        <v>54</v>
      </c>
      <c r="H41" s="407">
        <v>40</v>
      </c>
      <c r="I41" s="405" t="s">
        <v>217</v>
      </c>
      <c r="J41" s="408">
        <v>5</v>
      </c>
      <c r="K41" s="406" t="s">
        <v>54</v>
      </c>
      <c r="L41" s="406" t="s">
        <v>54</v>
      </c>
      <c r="M41" s="408" t="s">
        <v>54</v>
      </c>
      <c r="N41" s="408" t="s">
        <v>54</v>
      </c>
      <c r="O41" s="406">
        <v>90</v>
      </c>
      <c r="P41" s="406">
        <v>100</v>
      </c>
    </row>
    <row r="42" spans="1:17">
      <c r="A42" s="405" t="s">
        <v>413</v>
      </c>
      <c r="B42" s="406" t="s">
        <v>54</v>
      </c>
      <c r="C42" s="406" t="s">
        <v>54</v>
      </c>
      <c r="D42" s="406" t="s">
        <v>54</v>
      </c>
      <c r="E42" s="407">
        <v>0.1</v>
      </c>
      <c r="F42" s="407">
        <v>1.3</v>
      </c>
      <c r="G42" s="407">
        <v>1.3</v>
      </c>
      <c r="H42" s="407">
        <v>23885</v>
      </c>
      <c r="I42" s="405" t="s">
        <v>413</v>
      </c>
      <c r="J42" s="408" t="s">
        <v>54</v>
      </c>
      <c r="K42" s="406" t="s">
        <v>54</v>
      </c>
      <c r="L42" s="406" t="s">
        <v>54</v>
      </c>
      <c r="M42" s="408" t="s">
        <v>54</v>
      </c>
      <c r="N42" s="408" t="s">
        <v>54</v>
      </c>
      <c r="O42" s="406" t="s">
        <v>54</v>
      </c>
      <c r="P42" s="406" t="s">
        <v>54</v>
      </c>
    </row>
    <row r="43" spans="1:17" ht="15">
      <c r="A43" s="405" t="s">
        <v>49</v>
      </c>
      <c r="B43" s="411">
        <v>48.35</v>
      </c>
      <c r="C43" s="412">
        <v>1418.08</v>
      </c>
      <c r="D43" s="412">
        <f t="shared" ref="D43" si="0">SUM(D6:D41)</f>
        <v>37803</v>
      </c>
      <c r="E43" s="412">
        <v>3.96</v>
      </c>
      <c r="F43" s="412">
        <v>12.86</v>
      </c>
      <c r="G43" s="412">
        <v>10.01</v>
      </c>
      <c r="H43" s="412">
        <v>140862.44</v>
      </c>
      <c r="I43" s="405" t="s">
        <v>49</v>
      </c>
      <c r="J43" s="412">
        <v>2690.8</v>
      </c>
      <c r="K43" s="412">
        <v>1221.26</v>
      </c>
      <c r="L43" s="413">
        <f t="shared" ref="L43:N43" si="1">SUM(L6:L42)</f>
        <v>191253</v>
      </c>
      <c r="M43" s="412">
        <v>651.9</v>
      </c>
      <c r="N43" s="412">
        <f t="shared" si="1"/>
        <v>154.48000000000002</v>
      </c>
      <c r="O43" s="413">
        <v>586120</v>
      </c>
      <c r="P43" s="412">
        <v>98.1</v>
      </c>
    </row>
    <row r="44" spans="1:17">
      <c r="A44" s="396" t="s">
        <v>471</v>
      </c>
      <c r="I44" s="396" t="s">
        <v>414</v>
      </c>
      <c r="J44" s="396"/>
      <c r="L44" s="414"/>
      <c r="M44" s="415"/>
      <c r="O44" s="416"/>
      <c r="P44" s="414"/>
    </row>
    <row r="45" spans="1:17">
      <c r="A45" s="417" t="s">
        <v>441</v>
      </c>
      <c r="B45" s="417"/>
      <c r="C45" s="417"/>
      <c r="D45" s="417"/>
      <c r="E45" s="417"/>
      <c r="F45" s="417"/>
      <c r="G45" s="417"/>
      <c r="H45" s="417"/>
      <c r="I45" s="418"/>
      <c r="J45" s="418"/>
      <c r="K45" s="418"/>
      <c r="L45" s="418"/>
      <c r="M45" s="418"/>
      <c r="N45" s="418"/>
      <c r="O45" s="418"/>
      <c r="P45" s="418"/>
      <c r="Q45" s="414"/>
    </row>
    <row r="46" spans="1:17">
      <c r="A46" s="396" t="s">
        <v>415</v>
      </c>
      <c r="I46" s="396" t="s">
        <v>415</v>
      </c>
      <c r="K46" s="396"/>
      <c r="L46" s="396"/>
      <c r="M46" s="396"/>
      <c r="N46" s="396"/>
      <c r="O46" s="396"/>
      <c r="Q46" s="414"/>
    </row>
    <row r="47" spans="1:17">
      <c r="A47" s="396" t="s">
        <v>416</v>
      </c>
      <c r="I47" s="396" t="s">
        <v>416</v>
      </c>
      <c r="K47" s="396"/>
      <c r="L47" s="396"/>
      <c r="M47" s="396"/>
      <c r="N47" s="396"/>
      <c r="O47" s="396"/>
      <c r="Q47" s="414"/>
    </row>
    <row r="48" spans="1:17">
      <c r="L48" s="414"/>
      <c r="P48" s="414"/>
      <c r="Q48" s="414"/>
    </row>
    <row r="49" spans="12:17">
      <c r="L49" s="414"/>
      <c r="P49" s="414"/>
      <c r="Q49" s="414"/>
    </row>
  </sheetData>
  <mergeCells count="16">
    <mergeCell ref="O2:P2"/>
    <mergeCell ref="G2:H2"/>
    <mergeCell ref="A1:P1"/>
    <mergeCell ref="L3:L4"/>
    <mergeCell ref="M3:M4"/>
    <mergeCell ref="N3:N4"/>
    <mergeCell ref="O3:P3"/>
    <mergeCell ref="A3:A4"/>
    <mergeCell ref="B3:B4"/>
    <mergeCell ref="C3:C4"/>
    <mergeCell ref="D3:D4"/>
    <mergeCell ref="E3:H3"/>
    <mergeCell ref="I3:I4"/>
    <mergeCell ref="J3:J4"/>
    <mergeCell ref="K3:K4"/>
    <mergeCell ref="M2:N2"/>
  </mergeCells>
  <pageMargins left="0.6" right="0.39370078740157483" top="0.35433070866141736" bottom="0.74803149606299213" header="0.31496062992125984" footer="0.31496062992125984"/>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8"/>
  <sheetViews>
    <sheetView view="pageBreakPreview" topLeftCell="A184" zoomScaleNormal="100" zoomScaleSheetLayoutView="100" workbookViewId="0">
      <selection activeCell="I238" sqref="I238"/>
    </sheetView>
  </sheetViews>
  <sheetFormatPr defaultColWidth="9" defaultRowHeight="21" customHeight="1"/>
  <cols>
    <col min="1" max="1" width="19.5703125" style="35" customWidth="1"/>
    <col min="2" max="4" width="9" style="35"/>
    <col min="5" max="5" width="7.140625" style="35" customWidth="1"/>
    <col min="6" max="6" width="7.42578125" style="35" customWidth="1"/>
    <col min="7" max="7" width="9" style="35"/>
    <col min="8" max="8" width="6" style="35" customWidth="1"/>
    <col min="9" max="9" width="6.42578125" style="35" customWidth="1"/>
    <col min="10" max="10" width="9" style="35"/>
    <col min="11" max="11" width="9.5703125" style="35" customWidth="1"/>
    <col min="12" max="12" width="7.42578125" style="35" customWidth="1"/>
    <col min="13" max="14" width="9" style="35"/>
    <col min="15" max="15" width="9" style="208"/>
    <col min="16" max="16384" width="9" style="35"/>
  </cols>
  <sheetData>
    <row r="1" spans="1:15" ht="21" customHeight="1">
      <c r="A1" s="570" t="s">
        <v>448</v>
      </c>
      <c r="B1" s="570"/>
      <c r="C1" s="570"/>
      <c r="D1" s="570"/>
      <c r="E1" s="570"/>
      <c r="F1" s="570"/>
      <c r="G1" s="570"/>
      <c r="H1" s="570"/>
      <c r="I1" s="570"/>
      <c r="J1" s="570"/>
      <c r="K1" s="570"/>
      <c r="L1" s="570"/>
      <c r="M1" s="570"/>
      <c r="N1" s="570"/>
    </row>
    <row r="2" spans="1:15" ht="21" customHeight="1">
      <c r="A2" s="223"/>
      <c r="B2" s="223"/>
      <c r="C2" s="223"/>
      <c r="D2" s="223"/>
      <c r="E2" s="223"/>
      <c r="F2" s="223"/>
      <c r="G2" s="223"/>
      <c r="H2" s="223"/>
      <c r="I2" s="223"/>
      <c r="J2" s="223"/>
      <c r="K2" s="223"/>
      <c r="L2" s="223"/>
      <c r="M2" s="580" t="s">
        <v>421</v>
      </c>
      <c r="N2" s="580"/>
    </row>
    <row r="3" spans="1:15" ht="21" customHeight="1">
      <c r="A3" s="576" t="s">
        <v>249</v>
      </c>
      <c r="B3" s="584" t="s">
        <v>251</v>
      </c>
      <c r="C3" s="584"/>
      <c r="D3" s="584"/>
      <c r="E3" s="584"/>
      <c r="F3" s="584"/>
      <c r="G3" s="584"/>
      <c r="H3" s="584"/>
      <c r="I3" s="584"/>
      <c r="J3" s="584"/>
      <c r="K3" s="584"/>
      <c r="L3" s="584"/>
      <c r="M3" s="572" t="s">
        <v>252</v>
      </c>
      <c r="N3" s="572" t="s">
        <v>253</v>
      </c>
    </row>
    <row r="4" spans="1:15" ht="43.5" customHeight="1">
      <c r="A4" s="577"/>
      <c r="B4" s="419" t="s">
        <v>250</v>
      </c>
      <c r="C4" s="212" t="s">
        <v>254</v>
      </c>
      <c r="D4" s="419" t="s">
        <v>255</v>
      </c>
      <c r="E4" s="214" t="s">
        <v>256</v>
      </c>
      <c r="F4" s="419" t="s">
        <v>257</v>
      </c>
      <c r="G4" s="419" t="s">
        <v>258</v>
      </c>
      <c r="H4" s="419" t="s">
        <v>259</v>
      </c>
      <c r="I4" s="419" t="s">
        <v>260</v>
      </c>
      <c r="J4" s="419" t="s">
        <v>282</v>
      </c>
      <c r="K4" s="419" t="s">
        <v>261</v>
      </c>
      <c r="L4" s="419" t="s">
        <v>262</v>
      </c>
      <c r="M4" s="573"/>
      <c r="N4" s="573"/>
    </row>
    <row r="5" spans="1:15" s="207" customFormat="1" ht="26.25" customHeight="1">
      <c r="A5" s="286" t="s">
        <v>40</v>
      </c>
      <c r="B5" s="287">
        <v>42</v>
      </c>
      <c r="C5" s="287">
        <v>1</v>
      </c>
      <c r="D5" s="287">
        <v>806</v>
      </c>
      <c r="E5" s="287">
        <v>136</v>
      </c>
      <c r="F5" s="287">
        <v>3</v>
      </c>
      <c r="G5" s="287">
        <v>2</v>
      </c>
      <c r="H5" s="287">
        <v>6</v>
      </c>
      <c r="I5" s="287">
        <v>0</v>
      </c>
      <c r="J5" s="287">
        <v>4</v>
      </c>
      <c r="K5" s="287">
        <v>0</v>
      </c>
      <c r="L5" s="287">
        <v>1000</v>
      </c>
      <c r="M5" s="287">
        <v>148825</v>
      </c>
      <c r="N5" s="287">
        <v>2239</v>
      </c>
      <c r="O5" s="288"/>
    </row>
    <row r="6" spans="1:15" s="207" customFormat="1" ht="26.25" customHeight="1">
      <c r="A6" s="286" t="s">
        <v>46</v>
      </c>
      <c r="B6" s="287">
        <v>0</v>
      </c>
      <c r="C6" s="287">
        <v>3</v>
      </c>
      <c r="D6" s="287">
        <v>805</v>
      </c>
      <c r="E6" s="287">
        <v>168</v>
      </c>
      <c r="F6" s="287">
        <v>0</v>
      </c>
      <c r="G6" s="287">
        <v>0</v>
      </c>
      <c r="H6" s="287">
        <v>4</v>
      </c>
      <c r="I6" s="287">
        <v>0</v>
      </c>
      <c r="J6" s="287">
        <v>2</v>
      </c>
      <c r="K6" s="287">
        <v>18</v>
      </c>
      <c r="L6" s="287">
        <v>1000</v>
      </c>
      <c r="M6" s="287">
        <v>1644</v>
      </c>
      <c r="N6" s="287">
        <v>348</v>
      </c>
      <c r="O6" s="288"/>
    </row>
    <row r="7" spans="1:15" s="207" customFormat="1" ht="26.25" customHeight="1">
      <c r="A7" s="289" t="s">
        <v>23</v>
      </c>
      <c r="B7" s="287">
        <v>0</v>
      </c>
      <c r="C7" s="287">
        <v>0</v>
      </c>
      <c r="D7" s="287">
        <v>862</v>
      </c>
      <c r="E7" s="287">
        <v>138</v>
      </c>
      <c r="F7" s="287">
        <v>0</v>
      </c>
      <c r="G7" s="287">
        <v>0</v>
      </c>
      <c r="H7" s="287">
        <v>0</v>
      </c>
      <c r="I7" s="287">
        <v>0</v>
      </c>
      <c r="J7" s="287">
        <v>0</v>
      </c>
      <c r="K7" s="287">
        <v>0</v>
      </c>
      <c r="L7" s="287">
        <v>1000</v>
      </c>
      <c r="M7" s="287">
        <v>46001</v>
      </c>
      <c r="N7" s="287">
        <v>800</v>
      </c>
      <c r="O7" s="288"/>
    </row>
    <row r="8" spans="1:15" s="207" customFormat="1" ht="26.25" customHeight="1">
      <c r="A8" s="289" t="s">
        <v>17</v>
      </c>
      <c r="B8" s="287">
        <v>1</v>
      </c>
      <c r="C8" s="287">
        <v>12</v>
      </c>
      <c r="D8" s="287">
        <v>550</v>
      </c>
      <c r="E8" s="287">
        <v>20</v>
      </c>
      <c r="F8" s="287">
        <v>0</v>
      </c>
      <c r="G8" s="287">
        <v>283</v>
      </c>
      <c r="H8" s="287">
        <v>3</v>
      </c>
      <c r="I8" s="287">
        <v>0</v>
      </c>
      <c r="J8" s="287">
        <v>130</v>
      </c>
      <c r="K8" s="287">
        <v>1</v>
      </c>
      <c r="L8" s="287">
        <v>1000</v>
      </c>
      <c r="M8" s="287">
        <v>136324</v>
      </c>
      <c r="N8" s="287">
        <v>2844</v>
      </c>
      <c r="O8" s="288"/>
    </row>
    <row r="9" spans="1:15" s="207" customFormat="1" ht="26.25" customHeight="1">
      <c r="A9" s="289" t="s">
        <v>7</v>
      </c>
      <c r="B9" s="287">
        <v>25</v>
      </c>
      <c r="C9" s="287">
        <v>2</v>
      </c>
      <c r="D9" s="287">
        <v>955</v>
      </c>
      <c r="E9" s="287">
        <v>7</v>
      </c>
      <c r="F9" s="287">
        <v>3</v>
      </c>
      <c r="G9" s="287">
        <v>3</v>
      </c>
      <c r="H9" s="287">
        <v>2</v>
      </c>
      <c r="I9" s="287">
        <v>0</v>
      </c>
      <c r="J9" s="287">
        <v>0</v>
      </c>
      <c r="K9" s="287">
        <v>2</v>
      </c>
      <c r="L9" s="287">
        <v>1000</v>
      </c>
      <c r="M9" s="287">
        <v>39421</v>
      </c>
      <c r="N9" s="287">
        <v>640</v>
      </c>
      <c r="O9" s="288"/>
    </row>
    <row r="10" spans="1:15" s="207" customFormat="1" ht="26.25" customHeight="1">
      <c r="A10" s="289" t="s">
        <v>36</v>
      </c>
      <c r="B10" s="287">
        <v>14</v>
      </c>
      <c r="C10" s="287">
        <v>4</v>
      </c>
      <c r="D10" s="287">
        <v>812</v>
      </c>
      <c r="E10" s="287">
        <v>132</v>
      </c>
      <c r="F10" s="287">
        <v>6</v>
      </c>
      <c r="G10" s="287">
        <v>8</v>
      </c>
      <c r="H10" s="287">
        <v>24</v>
      </c>
      <c r="I10" s="287">
        <v>0</v>
      </c>
      <c r="J10" s="287">
        <v>0</v>
      </c>
      <c r="K10" s="287">
        <v>0</v>
      </c>
      <c r="L10" s="287">
        <v>1000</v>
      </c>
      <c r="M10" s="287">
        <v>65922</v>
      </c>
      <c r="N10" s="287">
        <v>1084</v>
      </c>
      <c r="O10" s="288"/>
    </row>
    <row r="11" spans="1:15" s="207" customFormat="1" ht="26.25" customHeight="1">
      <c r="A11" s="289" t="s">
        <v>1</v>
      </c>
      <c r="B11" s="287">
        <v>7</v>
      </c>
      <c r="C11" s="287">
        <v>0</v>
      </c>
      <c r="D11" s="287">
        <v>630</v>
      </c>
      <c r="E11" s="287">
        <v>137</v>
      </c>
      <c r="F11" s="287">
        <v>1</v>
      </c>
      <c r="G11" s="287">
        <v>222</v>
      </c>
      <c r="H11" s="287">
        <v>0</v>
      </c>
      <c r="I11" s="287">
        <v>0</v>
      </c>
      <c r="J11" s="287">
        <v>3</v>
      </c>
      <c r="K11" s="287">
        <v>0</v>
      </c>
      <c r="L11" s="287">
        <v>1000</v>
      </c>
      <c r="M11" s="287">
        <v>30582</v>
      </c>
      <c r="N11" s="287">
        <v>572</v>
      </c>
      <c r="O11" s="288"/>
    </row>
    <row r="12" spans="1:15" s="207" customFormat="1" ht="26.25" customHeight="1">
      <c r="A12" s="289" t="s">
        <v>2</v>
      </c>
      <c r="B12" s="287">
        <v>42</v>
      </c>
      <c r="C12" s="287">
        <v>0</v>
      </c>
      <c r="D12" s="287">
        <v>689</v>
      </c>
      <c r="E12" s="287">
        <v>255</v>
      </c>
      <c r="F12" s="287">
        <v>0</v>
      </c>
      <c r="G12" s="287">
        <v>0</v>
      </c>
      <c r="H12" s="287">
        <v>10</v>
      </c>
      <c r="I12" s="287">
        <v>4</v>
      </c>
      <c r="J12" s="287">
        <v>0</v>
      </c>
      <c r="K12" s="287">
        <v>0</v>
      </c>
      <c r="L12" s="287">
        <v>1000</v>
      </c>
      <c r="M12" s="287">
        <v>13577</v>
      </c>
      <c r="N12" s="287">
        <v>672</v>
      </c>
      <c r="O12" s="288"/>
    </row>
    <row r="13" spans="1:15" s="207" customFormat="1" ht="26.25" customHeight="1">
      <c r="A13" s="289" t="s">
        <v>33</v>
      </c>
      <c r="B13" s="287">
        <v>0</v>
      </c>
      <c r="C13" s="287">
        <v>4</v>
      </c>
      <c r="D13" s="287">
        <v>696</v>
      </c>
      <c r="E13" s="287">
        <v>168</v>
      </c>
      <c r="F13" s="287">
        <v>0</v>
      </c>
      <c r="G13" s="287">
        <v>128</v>
      </c>
      <c r="H13" s="287">
        <v>2</v>
      </c>
      <c r="I13" s="287">
        <v>1</v>
      </c>
      <c r="J13" s="287">
        <v>0</v>
      </c>
      <c r="K13" s="287">
        <v>0</v>
      </c>
      <c r="L13" s="287">
        <v>1000</v>
      </c>
      <c r="M13" s="287">
        <v>12913</v>
      </c>
      <c r="N13" s="287">
        <v>472</v>
      </c>
      <c r="O13" s="288"/>
    </row>
    <row r="14" spans="1:15" s="207" customFormat="1" ht="26.25" customHeight="1">
      <c r="A14" s="289" t="s">
        <v>18</v>
      </c>
      <c r="B14" s="287">
        <v>6</v>
      </c>
      <c r="C14" s="287">
        <v>124</v>
      </c>
      <c r="D14" s="287">
        <v>847</v>
      </c>
      <c r="E14" s="287">
        <v>13</v>
      </c>
      <c r="F14" s="287">
        <v>0</v>
      </c>
      <c r="G14" s="287">
        <v>9</v>
      </c>
      <c r="H14" s="287">
        <v>0</v>
      </c>
      <c r="I14" s="287">
        <v>0</v>
      </c>
      <c r="J14" s="287">
        <v>1</v>
      </c>
      <c r="K14" s="287">
        <v>0</v>
      </c>
      <c r="L14" s="287">
        <v>1000</v>
      </c>
      <c r="M14" s="287">
        <v>41668</v>
      </c>
      <c r="N14" s="287">
        <v>851</v>
      </c>
      <c r="O14" s="288"/>
    </row>
    <row r="15" spans="1:15" s="207" customFormat="1" ht="26.25" customHeight="1">
      <c r="A15" s="289" t="s">
        <v>13</v>
      </c>
      <c r="B15" s="287">
        <v>60</v>
      </c>
      <c r="C15" s="287">
        <v>0</v>
      </c>
      <c r="D15" s="287">
        <v>857</v>
      </c>
      <c r="E15" s="287">
        <v>68</v>
      </c>
      <c r="F15" s="287">
        <v>6</v>
      </c>
      <c r="G15" s="287">
        <v>0</v>
      </c>
      <c r="H15" s="287">
        <v>5</v>
      </c>
      <c r="I15" s="287">
        <v>0</v>
      </c>
      <c r="J15" s="287">
        <v>4</v>
      </c>
      <c r="K15" s="287">
        <v>0</v>
      </c>
      <c r="L15" s="287">
        <v>1000</v>
      </c>
      <c r="M15" s="287">
        <v>76206</v>
      </c>
      <c r="N15" s="287">
        <v>1180</v>
      </c>
      <c r="O15" s="288"/>
    </row>
    <row r="16" spans="1:15" s="207" customFormat="1" ht="26.25" customHeight="1">
      <c r="A16" s="289" t="s">
        <v>14</v>
      </c>
      <c r="B16" s="287">
        <v>9</v>
      </c>
      <c r="C16" s="287">
        <v>0</v>
      </c>
      <c r="D16" s="287">
        <v>745</v>
      </c>
      <c r="E16" s="287">
        <v>219</v>
      </c>
      <c r="F16" s="287">
        <v>4</v>
      </c>
      <c r="G16" s="287">
        <v>0</v>
      </c>
      <c r="H16" s="287">
        <v>2</v>
      </c>
      <c r="I16" s="287">
        <v>0</v>
      </c>
      <c r="J16" s="287">
        <v>19</v>
      </c>
      <c r="K16" s="287">
        <v>2</v>
      </c>
      <c r="L16" s="287">
        <v>1000</v>
      </c>
      <c r="M16" s="287">
        <v>54827</v>
      </c>
      <c r="N16" s="287">
        <v>896</v>
      </c>
      <c r="O16" s="288"/>
    </row>
    <row r="17" spans="1:15" s="207" customFormat="1" ht="26.25" customHeight="1">
      <c r="A17" s="289" t="s">
        <v>8</v>
      </c>
      <c r="B17" s="287">
        <v>6</v>
      </c>
      <c r="C17" s="287">
        <v>1</v>
      </c>
      <c r="D17" s="287">
        <v>886</v>
      </c>
      <c r="E17" s="287">
        <v>47</v>
      </c>
      <c r="F17" s="287">
        <v>1</v>
      </c>
      <c r="G17" s="287">
        <v>58</v>
      </c>
      <c r="H17" s="287">
        <v>2</v>
      </c>
      <c r="I17" s="287">
        <v>0</v>
      </c>
      <c r="J17" s="287">
        <v>0</v>
      </c>
      <c r="K17" s="287">
        <v>0</v>
      </c>
      <c r="L17" s="287">
        <v>1000</v>
      </c>
      <c r="M17" s="287">
        <v>92609</v>
      </c>
      <c r="N17" s="287">
        <v>1779</v>
      </c>
      <c r="O17" s="288"/>
    </row>
    <row r="18" spans="1:15" s="207" customFormat="1" ht="26.25" customHeight="1">
      <c r="A18" s="289" t="s">
        <v>38</v>
      </c>
      <c r="B18" s="287">
        <v>32</v>
      </c>
      <c r="C18" s="287">
        <v>1</v>
      </c>
      <c r="D18" s="287">
        <v>781</v>
      </c>
      <c r="E18" s="287">
        <v>150</v>
      </c>
      <c r="F18" s="287">
        <v>5</v>
      </c>
      <c r="G18" s="287">
        <v>0</v>
      </c>
      <c r="H18" s="287">
        <v>9</v>
      </c>
      <c r="I18" s="287">
        <v>0</v>
      </c>
      <c r="J18" s="287">
        <v>22</v>
      </c>
      <c r="K18" s="287">
        <v>0</v>
      </c>
      <c r="L18" s="287">
        <v>1000</v>
      </c>
      <c r="M18" s="287">
        <v>125352</v>
      </c>
      <c r="N18" s="287">
        <v>2014</v>
      </c>
      <c r="O18" s="288"/>
    </row>
    <row r="19" spans="1:15" s="207" customFormat="1" ht="26.25" customHeight="1">
      <c r="A19" s="289" t="s">
        <v>24</v>
      </c>
      <c r="B19" s="287">
        <v>0</v>
      </c>
      <c r="C19" s="287">
        <v>0</v>
      </c>
      <c r="D19" s="287">
        <v>671</v>
      </c>
      <c r="E19" s="287">
        <v>326</v>
      </c>
      <c r="F19" s="287">
        <v>0</v>
      </c>
      <c r="G19" s="287">
        <v>0</v>
      </c>
      <c r="H19" s="287">
        <v>3</v>
      </c>
      <c r="I19" s="287">
        <v>0</v>
      </c>
      <c r="J19" s="287">
        <v>0</v>
      </c>
      <c r="K19" s="287">
        <v>0</v>
      </c>
      <c r="L19" s="287">
        <v>1000</v>
      </c>
      <c r="M19" s="287">
        <v>3070</v>
      </c>
      <c r="N19" s="287">
        <v>768</v>
      </c>
      <c r="O19" s="288"/>
    </row>
    <row r="20" spans="1:15" s="207" customFormat="1" ht="26.25" customHeight="1">
      <c r="A20" s="289" t="s">
        <v>25</v>
      </c>
      <c r="B20" s="287">
        <v>0</v>
      </c>
      <c r="C20" s="287">
        <v>11</v>
      </c>
      <c r="D20" s="287">
        <v>941</v>
      </c>
      <c r="E20" s="287">
        <v>35</v>
      </c>
      <c r="F20" s="287">
        <v>0</v>
      </c>
      <c r="G20" s="287">
        <v>3</v>
      </c>
      <c r="H20" s="287">
        <v>9</v>
      </c>
      <c r="I20" s="287">
        <v>1</v>
      </c>
      <c r="J20" s="287">
        <v>0</v>
      </c>
      <c r="K20" s="287">
        <v>0</v>
      </c>
      <c r="L20" s="287">
        <v>1000</v>
      </c>
      <c r="M20" s="287">
        <v>3990</v>
      </c>
      <c r="N20" s="287">
        <v>512</v>
      </c>
      <c r="O20" s="288"/>
    </row>
    <row r="21" spans="1:15" s="207" customFormat="1" ht="26.25" customHeight="1">
      <c r="A21" s="289" t="s">
        <v>48</v>
      </c>
      <c r="B21" s="287">
        <v>0</v>
      </c>
      <c r="C21" s="287">
        <v>0</v>
      </c>
      <c r="D21" s="287">
        <v>579</v>
      </c>
      <c r="E21" s="287">
        <v>415</v>
      </c>
      <c r="F21" s="287">
        <v>0</v>
      </c>
      <c r="G21" s="287">
        <v>0</v>
      </c>
      <c r="H21" s="287">
        <v>3</v>
      </c>
      <c r="I21" s="287">
        <v>0</v>
      </c>
      <c r="J21" s="287">
        <v>3</v>
      </c>
      <c r="K21" s="287">
        <v>0</v>
      </c>
      <c r="L21" s="287">
        <v>1000</v>
      </c>
      <c r="M21" s="287">
        <v>1496</v>
      </c>
      <c r="N21" s="287">
        <v>512</v>
      </c>
      <c r="O21" s="288"/>
    </row>
    <row r="22" spans="1:15" s="207" customFormat="1" ht="26.25" customHeight="1">
      <c r="A22" s="289" t="s">
        <v>19</v>
      </c>
      <c r="B22" s="287">
        <v>34</v>
      </c>
      <c r="C22" s="287">
        <v>5</v>
      </c>
      <c r="D22" s="287">
        <v>874</v>
      </c>
      <c r="E22" s="287">
        <v>15</v>
      </c>
      <c r="F22" s="287">
        <v>0</v>
      </c>
      <c r="G22" s="287">
        <v>31</v>
      </c>
      <c r="H22" s="287">
        <v>2</v>
      </c>
      <c r="I22" s="287">
        <v>1</v>
      </c>
      <c r="J22" s="287">
        <v>36</v>
      </c>
      <c r="K22" s="287">
        <v>0</v>
      </c>
      <c r="L22" s="287">
        <v>1000</v>
      </c>
      <c r="M22" s="287">
        <v>70923</v>
      </c>
      <c r="N22" s="287">
        <v>1532</v>
      </c>
      <c r="O22" s="288"/>
    </row>
    <row r="23" spans="1:15" s="207" customFormat="1" ht="26.25" customHeight="1">
      <c r="A23" s="289" t="s">
        <v>4</v>
      </c>
      <c r="B23" s="287">
        <v>14</v>
      </c>
      <c r="C23" s="287">
        <v>0</v>
      </c>
      <c r="D23" s="287">
        <v>326</v>
      </c>
      <c r="E23" s="287">
        <v>295</v>
      </c>
      <c r="F23" s="287">
        <v>6</v>
      </c>
      <c r="G23" s="287">
        <v>333</v>
      </c>
      <c r="H23" s="287">
        <v>9</v>
      </c>
      <c r="I23" s="287">
        <v>3</v>
      </c>
      <c r="J23" s="287">
        <v>15</v>
      </c>
      <c r="K23" s="287">
        <v>0</v>
      </c>
      <c r="L23" s="287">
        <v>1000</v>
      </c>
      <c r="M23" s="287">
        <v>33812</v>
      </c>
      <c r="N23" s="287">
        <v>704</v>
      </c>
      <c r="O23" s="288"/>
    </row>
    <row r="24" spans="1:15" s="207" customFormat="1" ht="26.25" customHeight="1">
      <c r="A24" s="289" t="s">
        <v>34</v>
      </c>
      <c r="B24" s="287">
        <v>18</v>
      </c>
      <c r="C24" s="287">
        <v>0</v>
      </c>
      <c r="D24" s="287">
        <v>927</v>
      </c>
      <c r="E24" s="287">
        <v>47</v>
      </c>
      <c r="F24" s="287">
        <v>0</v>
      </c>
      <c r="G24" s="287">
        <v>4</v>
      </c>
      <c r="H24" s="287">
        <v>4</v>
      </c>
      <c r="I24" s="287">
        <v>0</v>
      </c>
      <c r="J24" s="287">
        <v>0</v>
      </c>
      <c r="K24" s="287">
        <v>0</v>
      </c>
      <c r="L24" s="287">
        <v>1000</v>
      </c>
      <c r="M24" s="287">
        <v>87089</v>
      </c>
      <c r="N24" s="287">
        <v>1501</v>
      </c>
      <c r="O24" s="288"/>
    </row>
    <row r="25" spans="1:15" s="207" customFormat="1" ht="26.25" customHeight="1">
      <c r="A25" s="289" t="s">
        <v>21</v>
      </c>
      <c r="B25" s="287">
        <v>9</v>
      </c>
      <c r="C25" s="287">
        <v>0</v>
      </c>
      <c r="D25" s="287">
        <v>605</v>
      </c>
      <c r="E25" s="287">
        <v>326</v>
      </c>
      <c r="F25" s="287">
        <v>0</v>
      </c>
      <c r="G25" s="287">
        <v>0</v>
      </c>
      <c r="H25" s="287">
        <v>49</v>
      </c>
      <c r="I25" s="287">
        <v>6</v>
      </c>
      <c r="J25" s="287">
        <v>5</v>
      </c>
      <c r="K25" s="287">
        <v>0</v>
      </c>
      <c r="L25" s="287">
        <v>1000</v>
      </c>
      <c r="M25" s="287">
        <v>1107</v>
      </c>
      <c r="N25" s="287">
        <v>480</v>
      </c>
      <c r="O25" s="288"/>
    </row>
    <row r="26" spans="1:15" s="207" customFormat="1" ht="26.25" customHeight="1">
      <c r="A26" s="289" t="s">
        <v>15</v>
      </c>
      <c r="B26" s="287">
        <v>27</v>
      </c>
      <c r="C26" s="287">
        <v>0</v>
      </c>
      <c r="D26" s="287">
        <v>782</v>
      </c>
      <c r="E26" s="287">
        <v>169</v>
      </c>
      <c r="F26" s="287">
        <v>0</v>
      </c>
      <c r="G26" s="287">
        <v>0</v>
      </c>
      <c r="H26" s="287">
        <v>22</v>
      </c>
      <c r="I26" s="287">
        <v>0</v>
      </c>
      <c r="J26" s="287">
        <v>0</v>
      </c>
      <c r="K26" s="287">
        <v>0</v>
      </c>
      <c r="L26" s="287">
        <v>1000</v>
      </c>
      <c r="M26" s="287">
        <v>95794</v>
      </c>
      <c r="N26" s="287">
        <v>1436</v>
      </c>
      <c r="O26" s="288"/>
    </row>
    <row r="27" spans="1:15" s="207" customFormat="1" ht="26.25" customHeight="1">
      <c r="A27" s="289" t="s">
        <v>47</v>
      </c>
      <c r="B27" s="287">
        <v>3</v>
      </c>
      <c r="C27" s="287">
        <v>5</v>
      </c>
      <c r="D27" s="287">
        <v>915</v>
      </c>
      <c r="E27" s="287">
        <v>65</v>
      </c>
      <c r="F27" s="287">
        <v>0</v>
      </c>
      <c r="G27" s="287">
        <v>2</v>
      </c>
      <c r="H27" s="287">
        <v>10</v>
      </c>
      <c r="I27" s="287">
        <v>0</v>
      </c>
      <c r="J27" s="287">
        <v>0</v>
      </c>
      <c r="K27" s="287">
        <v>0</v>
      </c>
      <c r="L27" s="287">
        <v>1000</v>
      </c>
      <c r="M27" s="287">
        <v>6747</v>
      </c>
      <c r="N27" s="287">
        <v>864</v>
      </c>
      <c r="O27" s="288"/>
    </row>
    <row r="28" spans="1:15" s="207" customFormat="1" ht="26.25" customHeight="1">
      <c r="A28" s="289" t="s">
        <v>5</v>
      </c>
      <c r="B28" s="287">
        <v>4</v>
      </c>
      <c r="C28" s="287">
        <v>0</v>
      </c>
      <c r="D28" s="287">
        <v>764</v>
      </c>
      <c r="E28" s="287">
        <v>39</v>
      </c>
      <c r="F28" s="287">
        <v>1</v>
      </c>
      <c r="G28" s="287">
        <v>176</v>
      </c>
      <c r="H28" s="287">
        <v>1</v>
      </c>
      <c r="I28" s="287">
        <v>0</v>
      </c>
      <c r="J28" s="287">
        <v>16</v>
      </c>
      <c r="K28" s="287">
        <v>0</v>
      </c>
      <c r="L28" s="287">
        <v>1000</v>
      </c>
      <c r="M28" s="287">
        <v>247744</v>
      </c>
      <c r="N28" s="287">
        <v>3611</v>
      </c>
      <c r="O28" s="288"/>
    </row>
    <row r="29" spans="1:15" s="207" customFormat="1" ht="26.25" customHeight="1">
      <c r="A29" s="289" t="s">
        <v>6</v>
      </c>
      <c r="B29" s="287">
        <v>9</v>
      </c>
      <c r="C29" s="287">
        <v>0</v>
      </c>
      <c r="D29" s="287">
        <v>693</v>
      </c>
      <c r="E29" s="287">
        <v>220</v>
      </c>
      <c r="F29" s="287">
        <v>1</v>
      </c>
      <c r="G29" s="287">
        <v>57</v>
      </c>
      <c r="H29" s="287">
        <v>20</v>
      </c>
      <c r="I29" s="287">
        <v>0</v>
      </c>
      <c r="J29" s="287">
        <v>0</v>
      </c>
      <c r="K29" s="287">
        <v>0</v>
      </c>
      <c r="L29" s="287">
        <v>1000</v>
      </c>
      <c r="M29" s="287">
        <v>13701</v>
      </c>
      <c r="N29" s="287">
        <v>412</v>
      </c>
      <c r="O29" s="288"/>
    </row>
    <row r="30" spans="1:15" s="207" customFormat="1" ht="26.25" customHeight="1">
      <c r="A30" s="289" t="s">
        <v>20</v>
      </c>
      <c r="B30" s="287">
        <v>5</v>
      </c>
      <c r="C30" s="287">
        <v>36</v>
      </c>
      <c r="D30" s="287">
        <v>785</v>
      </c>
      <c r="E30" s="287">
        <v>42</v>
      </c>
      <c r="F30" s="287">
        <v>1</v>
      </c>
      <c r="G30" s="287">
        <v>42</v>
      </c>
      <c r="H30" s="287">
        <v>7</v>
      </c>
      <c r="I30" s="287">
        <v>0</v>
      </c>
      <c r="J30" s="287">
        <v>83</v>
      </c>
      <c r="K30" s="287">
        <v>0</v>
      </c>
      <c r="L30" s="287">
        <v>1000</v>
      </c>
      <c r="M30" s="287">
        <v>134337</v>
      </c>
      <c r="N30" s="287">
        <v>2203</v>
      </c>
      <c r="O30" s="288"/>
    </row>
    <row r="31" spans="1:15" s="207" customFormat="1" ht="26.25" customHeight="1">
      <c r="A31" s="289" t="s">
        <v>263</v>
      </c>
      <c r="B31" s="287">
        <v>1</v>
      </c>
      <c r="C31" s="287">
        <v>4</v>
      </c>
      <c r="D31" s="287">
        <v>819</v>
      </c>
      <c r="E31" s="287">
        <v>162</v>
      </c>
      <c r="F31" s="287">
        <v>0</v>
      </c>
      <c r="G31" s="287">
        <v>1</v>
      </c>
      <c r="H31" s="287">
        <v>9</v>
      </c>
      <c r="I31" s="287">
        <v>1</v>
      </c>
      <c r="J31" s="287">
        <v>1</v>
      </c>
      <c r="K31" s="287">
        <v>2</v>
      </c>
      <c r="L31" s="287">
        <v>1000</v>
      </c>
      <c r="M31" s="287">
        <v>19019</v>
      </c>
      <c r="N31" s="287">
        <v>3740</v>
      </c>
      <c r="O31" s="288"/>
    </row>
    <row r="32" spans="1:15" s="207" customFormat="1" ht="26.25" customHeight="1">
      <c r="A32" s="290" t="s">
        <v>264</v>
      </c>
      <c r="B32" s="291">
        <v>34</v>
      </c>
      <c r="C32" s="291">
        <v>0</v>
      </c>
      <c r="D32" s="291">
        <v>498</v>
      </c>
      <c r="E32" s="291">
        <v>252</v>
      </c>
      <c r="F32" s="291">
        <v>0</v>
      </c>
      <c r="G32" s="291">
        <v>0</v>
      </c>
      <c r="H32" s="291">
        <v>215</v>
      </c>
      <c r="I32" s="291">
        <v>0</v>
      </c>
      <c r="J32" s="291">
        <v>0</v>
      </c>
      <c r="K32" s="291">
        <v>0</v>
      </c>
      <c r="L32" s="291">
        <v>1000</v>
      </c>
      <c r="M32" s="291">
        <v>2445</v>
      </c>
      <c r="N32" s="291">
        <v>372</v>
      </c>
      <c r="O32" s="288"/>
    </row>
    <row r="33" spans="1:15" s="207" customFormat="1" ht="26.25" customHeight="1">
      <c r="A33" s="296" t="s">
        <v>265</v>
      </c>
      <c r="B33" s="296">
        <v>17</v>
      </c>
      <c r="C33" s="296">
        <v>8</v>
      </c>
      <c r="D33" s="296">
        <v>776</v>
      </c>
      <c r="E33" s="296">
        <v>91</v>
      </c>
      <c r="F33" s="296">
        <v>2</v>
      </c>
      <c r="G33" s="296">
        <v>74</v>
      </c>
      <c r="H33" s="296">
        <v>6</v>
      </c>
      <c r="I33" s="296">
        <v>0</v>
      </c>
      <c r="J33" s="296">
        <v>26</v>
      </c>
      <c r="K33" s="296">
        <v>0</v>
      </c>
      <c r="L33" s="296">
        <v>1000</v>
      </c>
      <c r="M33" s="296">
        <v>1592612</v>
      </c>
      <c r="N33" s="296">
        <v>31673</v>
      </c>
      <c r="O33" s="288"/>
    </row>
    <row r="34" spans="1:15" ht="21" customHeight="1">
      <c r="A34" s="571" t="s">
        <v>470</v>
      </c>
      <c r="B34" s="571"/>
      <c r="C34" s="571"/>
      <c r="D34" s="571"/>
      <c r="E34" s="571"/>
      <c r="F34" s="571"/>
      <c r="G34" s="571"/>
      <c r="H34" s="571"/>
      <c r="I34" s="221"/>
      <c r="J34" s="221"/>
      <c r="K34" s="221"/>
      <c r="L34" s="221"/>
      <c r="M34" s="221"/>
      <c r="N34" s="221"/>
    </row>
    <row r="35" spans="1:15" ht="21" customHeight="1">
      <c r="D35" s="358"/>
    </row>
    <row r="36" spans="1:15" ht="21" customHeight="1">
      <c r="A36" s="583" t="s">
        <v>448</v>
      </c>
      <c r="B36" s="583"/>
      <c r="C36" s="583"/>
      <c r="D36" s="583"/>
      <c r="E36" s="583"/>
      <c r="F36" s="583"/>
      <c r="G36" s="583"/>
      <c r="H36" s="583"/>
      <c r="I36" s="583"/>
      <c r="J36" s="583"/>
      <c r="K36" s="583"/>
      <c r="L36" s="583"/>
      <c r="M36" s="583"/>
      <c r="N36" s="583"/>
    </row>
    <row r="37" spans="1:15" ht="21" customHeight="1">
      <c r="A37" s="395"/>
      <c r="B37" s="395"/>
      <c r="C37" s="395"/>
      <c r="D37" s="395"/>
      <c r="E37" s="395"/>
      <c r="F37" s="395"/>
      <c r="G37" s="395"/>
      <c r="H37" s="395"/>
      <c r="I37" s="395"/>
      <c r="J37" s="395"/>
      <c r="K37" s="395"/>
      <c r="L37" s="120"/>
      <c r="M37" s="582" t="s">
        <v>422</v>
      </c>
      <c r="N37" s="582"/>
    </row>
    <row r="38" spans="1:15" s="207" customFormat="1" ht="21" customHeight="1">
      <c r="A38" s="578" t="s">
        <v>249</v>
      </c>
      <c r="B38" s="581" t="s">
        <v>267</v>
      </c>
      <c r="C38" s="581"/>
      <c r="D38" s="581"/>
      <c r="E38" s="581"/>
      <c r="F38" s="581"/>
      <c r="G38" s="581"/>
      <c r="H38" s="581"/>
      <c r="I38" s="581"/>
      <c r="J38" s="581"/>
      <c r="K38" s="581"/>
      <c r="L38" s="581"/>
      <c r="M38" s="574" t="s">
        <v>268</v>
      </c>
      <c r="N38" s="574" t="s">
        <v>273</v>
      </c>
      <c r="O38" s="288"/>
    </row>
    <row r="39" spans="1:15" s="207" customFormat="1" ht="60.75" customHeight="1">
      <c r="A39" s="579"/>
      <c r="B39" s="209" t="s">
        <v>274</v>
      </c>
      <c r="C39" s="210" t="s">
        <v>275</v>
      </c>
      <c r="D39" s="210" t="s">
        <v>256</v>
      </c>
      <c r="E39" s="210" t="s">
        <v>276</v>
      </c>
      <c r="F39" s="210" t="s">
        <v>277</v>
      </c>
      <c r="G39" s="210" t="s">
        <v>278</v>
      </c>
      <c r="H39" s="210" t="s">
        <v>91</v>
      </c>
      <c r="I39" s="210" t="s">
        <v>279</v>
      </c>
      <c r="J39" s="210" t="s">
        <v>280</v>
      </c>
      <c r="K39" s="210" t="s">
        <v>444</v>
      </c>
      <c r="L39" s="210" t="s">
        <v>262</v>
      </c>
      <c r="M39" s="575"/>
      <c r="N39" s="575"/>
      <c r="O39" s="305"/>
    </row>
    <row r="40" spans="1:15" s="207" customFormat="1" ht="21" customHeight="1">
      <c r="A40" s="286" t="s">
        <v>40</v>
      </c>
      <c r="B40" s="292">
        <v>1</v>
      </c>
      <c r="C40" s="292">
        <v>749</v>
      </c>
      <c r="D40" s="292">
        <v>194</v>
      </c>
      <c r="E40" s="292">
        <v>1</v>
      </c>
      <c r="F40" s="292">
        <v>0</v>
      </c>
      <c r="G40" s="257">
        <v>0</v>
      </c>
      <c r="H40" s="292">
        <v>7</v>
      </c>
      <c r="I40" s="292">
        <v>1</v>
      </c>
      <c r="J40" s="292">
        <v>0</v>
      </c>
      <c r="K40" s="293">
        <v>47</v>
      </c>
      <c r="L40" s="292">
        <f>SUM(B40:K40)</f>
        <v>1000</v>
      </c>
      <c r="M40" s="292">
        <v>148374</v>
      </c>
      <c r="N40" s="292">
        <v>3924</v>
      </c>
      <c r="O40" s="288"/>
    </row>
    <row r="41" spans="1:15" s="207" customFormat="1" ht="21" customHeight="1">
      <c r="A41" s="286" t="s">
        <v>46</v>
      </c>
      <c r="B41" s="292">
        <v>0</v>
      </c>
      <c r="C41" s="292">
        <v>758</v>
      </c>
      <c r="D41" s="292">
        <v>238</v>
      </c>
      <c r="E41" s="292">
        <v>0</v>
      </c>
      <c r="F41" s="292">
        <v>0</v>
      </c>
      <c r="G41" s="252">
        <v>0</v>
      </c>
      <c r="H41" s="292">
        <v>1</v>
      </c>
      <c r="I41" s="292">
        <v>0</v>
      </c>
      <c r="J41" s="292">
        <v>3</v>
      </c>
      <c r="K41" s="292">
        <v>0</v>
      </c>
      <c r="L41" s="292">
        <f>SUM(B41:K41)</f>
        <v>1000</v>
      </c>
      <c r="M41" s="292">
        <v>1706</v>
      </c>
      <c r="N41" s="292">
        <v>1041</v>
      </c>
      <c r="O41" s="288"/>
    </row>
    <row r="42" spans="1:15" s="207" customFormat="1" ht="21" customHeight="1">
      <c r="A42" s="294" t="s">
        <v>23</v>
      </c>
      <c r="B42" s="292">
        <v>0</v>
      </c>
      <c r="C42" s="292">
        <v>850</v>
      </c>
      <c r="D42" s="292">
        <v>142</v>
      </c>
      <c r="E42" s="292">
        <v>0</v>
      </c>
      <c r="F42" s="292">
        <v>0</v>
      </c>
      <c r="G42" s="252">
        <v>0</v>
      </c>
      <c r="H42" s="292">
        <v>5</v>
      </c>
      <c r="I42" s="292">
        <v>0</v>
      </c>
      <c r="J42" s="292">
        <v>0</v>
      </c>
      <c r="K42" s="292">
        <v>0</v>
      </c>
      <c r="L42" s="292">
        <v>1000</v>
      </c>
      <c r="M42" s="292">
        <v>48810</v>
      </c>
      <c r="N42" s="292">
        <v>2616</v>
      </c>
      <c r="O42" s="288"/>
    </row>
    <row r="43" spans="1:15" s="207" customFormat="1" ht="21" customHeight="1">
      <c r="A43" s="294" t="s">
        <v>17</v>
      </c>
      <c r="B43" s="292">
        <v>12</v>
      </c>
      <c r="C43" s="292">
        <v>743</v>
      </c>
      <c r="D43" s="292">
        <v>35</v>
      </c>
      <c r="E43" s="292">
        <v>0</v>
      </c>
      <c r="F43" s="292">
        <v>148</v>
      </c>
      <c r="G43" s="252">
        <v>0</v>
      </c>
      <c r="H43" s="292">
        <v>2</v>
      </c>
      <c r="I43" s="292">
        <v>0</v>
      </c>
      <c r="J43" s="292">
        <v>61</v>
      </c>
      <c r="K43" s="292">
        <v>0</v>
      </c>
      <c r="L43" s="292">
        <v>1000</v>
      </c>
      <c r="M43" s="292">
        <v>142999</v>
      </c>
      <c r="N43" s="292">
        <v>3294</v>
      </c>
      <c r="O43" s="288"/>
    </row>
    <row r="44" spans="1:15" s="207" customFormat="1" ht="21" customHeight="1">
      <c r="A44" s="294" t="s">
        <v>7</v>
      </c>
      <c r="B44" s="292">
        <v>0</v>
      </c>
      <c r="C44" s="292">
        <v>941</v>
      </c>
      <c r="D44" s="292">
        <v>20</v>
      </c>
      <c r="E44" s="292">
        <v>1</v>
      </c>
      <c r="F44" s="292">
        <v>9</v>
      </c>
      <c r="G44" s="252">
        <v>0</v>
      </c>
      <c r="H44" s="292">
        <v>8</v>
      </c>
      <c r="I44" s="292">
        <v>3</v>
      </c>
      <c r="J44" s="292">
        <v>17</v>
      </c>
      <c r="K44" s="292">
        <v>1</v>
      </c>
      <c r="L44" s="292">
        <f>SUM(B44:K44)</f>
        <v>1000</v>
      </c>
      <c r="M44" s="292">
        <v>40353</v>
      </c>
      <c r="N44" s="292">
        <v>1495</v>
      </c>
      <c r="O44" s="288"/>
    </row>
    <row r="45" spans="1:15" s="207" customFormat="1" ht="21" customHeight="1">
      <c r="A45" s="294" t="s">
        <v>32</v>
      </c>
      <c r="B45" s="292">
        <v>0</v>
      </c>
      <c r="C45" s="292">
        <v>0</v>
      </c>
      <c r="D45" s="292">
        <v>664</v>
      </c>
      <c r="E45" s="292">
        <v>0</v>
      </c>
      <c r="F45" s="292">
        <v>0</v>
      </c>
      <c r="G45" s="252">
        <v>0</v>
      </c>
      <c r="H45" s="292">
        <v>264</v>
      </c>
      <c r="I45" s="292">
        <v>0</v>
      </c>
      <c r="J45" s="292">
        <v>0</v>
      </c>
      <c r="K45" s="292">
        <v>71</v>
      </c>
      <c r="L45" s="292">
        <v>1000</v>
      </c>
      <c r="M45" s="292">
        <v>2021</v>
      </c>
      <c r="N45" s="292">
        <v>57</v>
      </c>
      <c r="O45" s="288"/>
    </row>
    <row r="46" spans="1:15" s="207" customFormat="1" ht="21" customHeight="1">
      <c r="A46" s="294" t="s">
        <v>11</v>
      </c>
      <c r="B46" s="292">
        <v>0</v>
      </c>
      <c r="C46" s="292">
        <v>332</v>
      </c>
      <c r="D46" s="292">
        <v>603</v>
      </c>
      <c r="E46" s="292">
        <v>0</v>
      </c>
      <c r="F46" s="292">
        <v>0</v>
      </c>
      <c r="G46" s="252">
        <v>0</v>
      </c>
      <c r="H46" s="292">
        <v>50</v>
      </c>
      <c r="I46" s="292">
        <v>0</v>
      </c>
      <c r="J46" s="292">
        <v>13</v>
      </c>
      <c r="K46" s="292">
        <v>2</v>
      </c>
      <c r="L46" s="292">
        <f>SUM(B46:K46)</f>
        <v>1000</v>
      </c>
      <c r="M46" s="292">
        <v>2301</v>
      </c>
      <c r="N46" s="292">
        <v>160</v>
      </c>
      <c r="O46" s="288"/>
    </row>
    <row r="47" spans="1:15" s="207" customFormat="1" ht="21" customHeight="1">
      <c r="A47" s="294" t="s">
        <v>36</v>
      </c>
      <c r="B47" s="292">
        <v>0</v>
      </c>
      <c r="C47" s="292">
        <v>857</v>
      </c>
      <c r="D47" s="292">
        <v>106</v>
      </c>
      <c r="E47" s="292">
        <v>4</v>
      </c>
      <c r="F47" s="292">
        <v>11</v>
      </c>
      <c r="G47" s="252">
        <v>0</v>
      </c>
      <c r="H47" s="292">
        <v>22</v>
      </c>
      <c r="I47" s="292">
        <v>0</v>
      </c>
      <c r="J47" s="292">
        <v>0</v>
      </c>
      <c r="K47" s="292">
        <v>0</v>
      </c>
      <c r="L47" s="292">
        <f>SUM(B47:K47)</f>
        <v>1000</v>
      </c>
      <c r="M47" s="292">
        <v>65945</v>
      </c>
      <c r="N47" s="292">
        <v>1720</v>
      </c>
      <c r="O47" s="288"/>
    </row>
    <row r="48" spans="1:15" s="207" customFormat="1" ht="21" customHeight="1">
      <c r="A48" s="294" t="s">
        <v>1</v>
      </c>
      <c r="B48" s="292">
        <v>0</v>
      </c>
      <c r="C48" s="292">
        <v>580</v>
      </c>
      <c r="D48" s="292">
        <v>214</v>
      </c>
      <c r="E48" s="292">
        <v>1</v>
      </c>
      <c r="F48" s="292">
        <v>180</v>
      </c>
      <c r="G48" s="252">
        <v>0</v>
      </c>
      <c r="H48" s="292">
        <v>15</v>
      </c>
      <c r="I48" s="292">
        <v>3</v>
      </c>
      <c r="J48" s="292">
        <v>2</v>
      </c>
      <c r="K48" s="292">
        <v>5</v>
      </c>
      <c r="L48" s="292">
        <f t="shared" ref="L48" si="0">SUM(B48:K48)</f>
        <v>1000</v>
      </c>
      <c r="M48" s="292">
        <v>31782</v>
      </c>
      <c r="N48" s="292">
        <v>1440</v>
      </c>
      <c r="O48" s="288"/>
    </row>
    <row r="49" spans="1:15" s="207" customFormat="1" ht="21" customHeight="1">
      <c r="A49" s="294" t="s">
        <v>2</v>
      </c>
      <c r="B49" s="292">
        <v>1</v>
      </c>
      <c r="C49" s="292">
        <v>712</v>
      </c>
      <c r="D49" s="292">
        <v>263</v>
      </c>
      <c r="E49" s="292">
        <v>0</v>
      </c>
      <c r="F49" s="292">
        <v>0</v>
      </c>
      <c r="G49" s="252">
        <v>0</v>
      </c>
      <c r="H49" s="292">
        <v>17</v>
      </c>
      <c r="I49" s="292">
        <v>1</v>
      </c>
      <c r="J49" s="292">
        <v>0</v>
      </c>
      <c r="K49" s="292">
        <v>5</v>
      </c>
      <c r="L49" s="292">
        <v>1000</v>
      </c>
      <c r="M49" s="292">
        <v>12960</v>
      </c>
      <c r="N49" s="292">
        <v>1660</v>
      </c>
      <c r="O49" s="288"/>
    </row>
    <row r="50" spans="1:15" s="207" customFormat="1" ht="21" customHeight="1">
      <c r="A50" s="294" t="s">
        <v>33</v>
      </c>
      <c r="B50" s="292">
        <v>0</v>
      </c>
      <c r="C50" s="292">
        <v>643</v>
      </c>
      <c r="D50" s="292">
        <v>246</v>
      </c>
      <c r="E50" s="292">
        <v>0</v>
      </c>
      <c r="F50" s="292">
        <v>92</v>
      </c>
      <c r="G50" s="252">
        <v>1</v>
      </c>
      <c r="H50" s="292">
        <v>12</v>
      </c>
      <c r="I50" s="292">
        <v>4</v>
      </c>
      <c r="J50" s="292">
        <v>1</v>
      </c>
      <c r="K50" s="292">
        <v>0</v>
      </c>
      <c r="L50" s="292">
        <v>1000</v>
      </c>
      <c r="M50" s="292">
        <v>11938</v>
      </c>
      <c r="N50" s="292">
        <v>1446</v>
      </c>
      <c r="O50" s="288"/>
    </row>
    <row r="51" spans="1:15" s="207" customFormat="1" ht="21" customHeight="1">
      <c r="A51" s="294" t="s">
        <v>18</v>
      </c>
      <c r="B51" s="292">
        <v>134</v>
      </c>
      <c r="C51" s="292">
        <v>776</v>
      </c>
      <c r="D51" s="292">
        <v>25</v>
      </c>
      <c r="E51" s="292">
        <v>1</v>
      </c>
      <c r="F51" s="292">
        <v>35</v>
      </c>
      <c r="G51" s="252">
        <v>0</v>
      </c>
      <c r="H51" s="292">
        <v>2</v>
      </c>
      <c r="I51" s="292">
        <v>9</v>
      </c>
      <c r="J51" s="292">
        <v>18</v>
      </c>
      <c r="K51" s="292">
        <v>0</v>
      </c>
      <c r="L51" s="292">
        <v>1000</v>
      </c>
      <c r="M51" s="292">
        <v>42264</v>
      </c>
      <c r="N51" s="292">
        <v>1758</v>
      </c>
      <c r="O51" s="288"/>
    </row>
    <row r="52" spans="1:15" s="207" customFormat="1" ht="21" customHeight="1">
      <c r="A52" s="294" t="s">
        <v>13</v>
      </c>
      <c r="B52" s="292">
        <v>0</v>
      </c>
      <c r="C52" s="292">
        <v>857</v>
      </c>
      <c r="D52" s="292">
        <v>107</v>
      </c>
      <c r="E52" s="292">
        <v>1</v>
      </c>
      <c r="F52" s="292">
        <v>0</v>
      </c>
      <c r="G52" s="252">
        <v>0</v>
      </c>
      <c r="H52" s="292">
        <v>15</v>
      </c>
      <c r="I52" s="292">
        <v>0</v>
      </c>
      <c r="J52" s="292">
        <v>1</v>
      </c>
      <c r="K52" s="292">
        <v>20</v>
      </c>
      <c r="L52" s="292">
        <v>1000</v>
      </c>
      <c r="M52" s="292">
        <v>76532</v>
      </c>
      <c r="N52" s="292">
        <v>2038</v>
      </c>
      <c r="O52" s="288"/>
    </row>
    <row r="53" spans="1:15" s="207" customFormat="1" ht="21" customHeight="1">
      <c r="A53" s="294" t="s">
        <v>14</v>
      </c>
      <c r="B53" s="292">
        <v>0</v>
      </c>
      <c r="C53" s="292">
        <v>700</v>
      </c>
      <c r="D53" s="292">
        <v>265</v>
      </c>
      <c r="E53" s="292">
        <v>4</v>
      </c>
      <c r="F53" s="292">
        <v>0</v>
      </c>
      <c r="G53" s="252">
        <v>0</v>
      </c>
      <c r="H53" s="292">
        <v>3</v>
      </c>
      <c r="I53" s="292">
        <v>1</v>
      </c>
      <c r="J53" s="292">
        <v>0</v>
      </c>
      <c r="K53" s="292">
        <v>28</v>
      </c>
      <c r="L53" s="292">
        <v>1000</v>
      </c>
      <c r="M53" s="292">
        <v>56673</v>
      </c>
      <c r="N53" s="292">
        <v>2606</v>
      </c>
      <c r="O53" s="288"/>
    </row>
    <row r="54" spans="1:15" s="207" customFormat="1" ht="21" customHeight="1">
      <c r="A54" s="294" t="s">
        <v>8</v>
      </c>
      <c r="B54" s="292">
        <v>1</v>
      </c>
      <c r="C54" s="292">
        <v>905</v>
      </c>
      <c r="D54" s="292">
        <v>55</v>
      </c>
      <c r="E54" s="292">
        <v>3</v>
      </c>
      <c r="F54" s="292">
        <v>32</v>
      </c>
      <c r="G54" s="252">
        <v>1</v>
      </c>
      <c r="H54" s="292">
        <v>1</v>
      </c>
      <c r="I54" s="292">
        <v>0</v>
      </c>
      <c r="J54" s="292">
        <v>1</v>
      </c>
      <c r="K54" s="292">
        <v>2</v>
      </c>
      <c r="L54" s="292">
        <v>1000</v>
      </c>
      <c r="M54" s="292">
        <v>98447</v>
      </c>
      <c r="N54" s="292">
        <v>2734</v>
      </c>
      <c r="O54" s="288"/>
    </row>
    <row r="55" spans="1:15" s="207" customFormat="1" ht="21" customHeight="1">
      <c r="A55" s="294" t="s">
        <v>38</v>
      </c>
      <c r="B55" s="292">
        <v>0</v>
      </c>
      <c r="C55" s="292">
        <v>782</v>
      </c>
      <c r="D55" s="292">
        <v>170</v>
      </c>
      <c r="E55" s="292">
        <v>7</v>
      </c>
      <c r="F55" s="292">
        <v>1</v>
      </c>
      <c r="G55" s="252">
        <v>0</v>
      </c>
      <c r="H55" s="292">
        <v>16</v>
      </c>
      <c r="I55" s="292">
        <v>0</v>
      </c>
      <c r="J55" s="292">
        <v>5</v>
      </c>
      <c r="K55" s="292">
        <v>19</v>
      </c>
      <c r="L55" s="292">
        <v>1000</v>
      </c>
      <c r="M55" s="292">
        <v>124261</v>
      </c>
      <c r="N55" s="292">
        <v>4012</v>
      </c>
      <c r="O55" s="288"/>
    </row>
    <row r="56" spans="1:15" s="207" customFormat="1" ht="21" customHeight="1">
      <c r="A56" s="294" t="s">
        <v>24</v>
      </c>
      <c r="B56" s="292">
        <v>0</v>
      </c>
      <c r="C56" s="292">
        <v>672</v>
      </c>
      <c r="D56" s="292">
        <v>325</v>
      </c>
      <c r="E56" s="292">
        <v>0</v>
      </c>
      <c r="F56" s="292">
        <v>2</v>
      </c>
      <c r="G56" s="252">
        <v>0</v>
      </c>
      <c r="H56" s="292">
        <v>0</v>
      </c>
      <c r="I56" s="292">
        <v>0</v>
      </c>
      <c r="J56" s="292">
        <v>0</v>
      </c>
      <c r="K56" s="292">
        <v>0</v>
      </c>
      <c r="L56" s="292">
        <v>1000</v>
      </c>
      <c r="M56" s="292">
        <v>3069</v>
      </c>
      <c r="N56" s="292">
        <v>1376</v>
      </c>
      <c r="O56" s="288"/>
    </row>
    <row r="57" spans="1:15" s="207" customFormat="1" ht="21" customHeight="1">
      <c r="A57" s="294" t="s">
        <v>25</v>
      </c>
      <c r="B57" s="292">
        <v>0</v>
      </c>
      <c r="C57" s="292">
        <v>909</v>
      </c>
      <c r="D57" s="292">
        <v>41</v>
      </c>
      <c r="E57" s="292">
        <v>0</v>
      </c>
      <c r="F57" s="292">
        <v>1</v>
      </c>
      <c r="G57" s="252">
        <v>2</v>
      </c>
      <c r="H57" s="292">
        <v>26</v>
      </c>
      <c r="I57" s="292">
        <v>13</v>
      </c>
      <c r="J57" s="292">
        <v>2</v>
      </c>
      <c r="K57" s="292">
        <v>8</v>
      </c>
      <c r="L57" s="292">
        <v>1000</v>
      </c>
      <c r="M57" s="292">
        <v>4114</v>
      </c>
      <c r="N57" s="292">
        <v>864</v>
      </c>
      <c r="O57" s="288"/>
    </row>
    <row r="58" spans="1:15" s="207" customFormat="1" ht="21" customHeight="1">
      <c r="A58" s="294" t="s">
        <v>26</v>
      </c>
      <c r="B58" s="292">
        <v>0</v>
      </c>
      <c r="C58" s="292">
        <v>721</v>
      </c>
      <c r="D58" s="292">
        <v>275</v>
      </c>
      <c r="E58" s="292">
        <v>0</v>
      </c>
      <c r="F58" s="292">
        <v>1</v>
      </c>
      <c r="G58" s="252">
        <v>0</v>
      </c>
      <c r="H58" s="292">
        <v>3</v>
      </c>
      <c r="I58" s="292">
        <v>0</v>
      </c>
      <c r="J58" s="292">
        <v>0</v>
      </c>
      <c r="K58" s="292">
        <v>0</v>
      </c>
      <c r="L58" s="292">
        <v>1000</v>
      </c>
      <c r="M58" s="292">
        <v>937</v>
      </c>
      <c r="N58" s="292">
        <v>632</v>
      </c>
      <c r="O58" s="288"/>
    </row>
    <row r="59" spans="1:15" s="207" customFormat="1" ht="21" customHeight="1">
      <c r="A59" s="294" t="s">
        <v>48</v>
      </c>
      <c r="B59" s="292">
        <v>0</v>
      </c>
      <c r="C59" s="292">
        <v>516</v>
      </c>
      <c r="D59" s="292">
        <v>466</v>
      </c>
      <c r="E59" s="292">
        <v>0</v>
      </c>
      <c r="F59" s="292">
        <v>0</v>
      </c>
      <c r="G59" s="252">
        <v>0</v>
      </c>
      <c r="H59" s="292">
        <v>0</v>
      </c>
      <c r="I59" s="292">
        <v>0</v>
      </c>
      <c r="J59" s="292">
        <v>0</v>
      </c>
      <c r="K59" s="292">
        <v>12</v>
      </c>
      <c r="L59" s="292">
        <v>1000</v>
      </c>
      <c r="M59" s="292">
        <v>1509</v>
      </c>
      <c r="N59" s="292">
        <v>704</v>
      </c>
      <c r="O59" s="288"/>
    </row>
    <row r="60" spans="1:15" s="207" customFormat="1" ht="21" customHeight="1">
      <c r="A60" s="294" t="s">
        <v>44</v>
      </c>
      <c r="B60" s="292">
        <v>5</v>
      </c>
      <c r="C60" s="292">
        <v>843</v>
      </c>
      <c r="D60" s="292">
        <v>37</v>
      </c>
      <c r="E60" s="292">
        <v>2</v>
      </c>
      <c r="F60" s="292">
        <v>39</v>
      </c>
      <c r="G60" s="252">
        <v>2</v>
      </c>
      <c r="H60" s="292">
        <v>2</v>
      </c>
      <c r="I60" s="292">
        <v>1</v>
      </c>
      <c r="J60" s="292">
        <v>28</v>
      </c>
      <c r="K60" s="292">
        <v>43</v>
      </c>
      <c r="L60" s="292">
        <v>1000</v>
      </c>
      <c r="M60" s="292">
        <v>73798</v>
      </c>
      <c r="N60" s="292">
        <v>2974</v>
      </c>
      <c r="O60" s="288"/>
    </row>
    <row r="61" spans="1:15" s="207" customFormat="1" ht="21" customHeight="1">
      <c r="A61" s="294" t="s">
        <v>4</v>
      </c>
      <c r="B61" s="292">
        <v>0</v>
      </c>
      <c r="C61" s="292">
        <v>326</v>
      </c>
      <c r="D61" s="292">
        <v>337</v>
      </c>
      <c r="E61" s="292">
        <v>11</v>
      </c>
      <c r="F61" s="292">
        <v>289</v>
      </c>
      <c r="G61" s="252">
        <v>0</v>
      </c>
      <c r="H61" s="292">
        <v>11</v>
      </c>
      <c r="I61" s="292">
        <v>1</v>
      </c>
      <c r="J61" s="292">
        <v>21</v>
      </c>
      <c r="K61" s="292">
        <v>5</v>
      </c>
      <c r="L61" s="292">
        <v>1000</v>
      </c>
      <c r="M61" s="292">
        <v>31740</v>
      </c>
      <c r="N61" s="292">
        <v>1558</v>
      </c>
      <c r="O61" s="288"/>
    </row>
    <row r="62" spans="1:15" s="207" customFormat="1" ht="21" customHeight="1">
      <c r="A62" s="294" t="s">
        <v>34</v>
      </c>
      <c r="B62" s="292">
        <v>0</v>
      </c>
      <c r="C62" s="292">
        <v>925</v>
      </c>
      <c r="D62" s="292">
        <v>56</v>
      </c>
      <c r="E62" s="292">
        <v>0</v>
      </c>
      <c r="F62" s="292">
        <v>14</v>
      </c>
      <c r="G62" s="252">
        <v>0</v>
      </c>
      <c r="H62" s="292">
        <v>4</v>
      </c>
      <c r="I62" s="292">
        <v>0</v>
      </c>
      <c r="J62" s="292">
        <v>0</v>
      </c>
      <c r="K62" s="292">
        <v>2</v>
      </c>
      <c r="L62" s="292">
        <v>1000</v>
      </c>
      <c r="M62" s="292">
        <v>87698</v>
      </c>
      <c r="N62" s="292">
        <v>2575</v>
      </c>
      <c r="O62" s="288"/>
    </row>
    <row r="63" spans="1:15" s="207" customFormat="1" ht="21" customHeight="1">
      <c r="A63" s="294" t="s">
        <v>21</v>
      </c>
      <c r="B63" s="292">
        <v>0</v>
      </c>
      <c r="C63" s="292">
        <v>475</v>
      </c>
      <c r="D63" s="292">
        <v>454</v>
      </c>
      <c r="E63" s="292">
        <v>0</v>
      </c>
      <c r="F63" s="292">
        <v>0</v>
      </c>
      <c r="G63" s="252">
        <v>0</v>
      </c>
      <c r="H63" s="292">
        <v>23</v>
      </c>
      <c r="I63" s="292">
        <v>2</v>
      </c>
      <c r="J63" s="292">
        <v>0</v>
      </c>
      <c r="K63" s="292">
        <v>34</v>
      </c>
      <c r="L63" s="292">
        <v>1000</v>
      </c>
      <c r="M63" s="292">
        <v>1195</v>
      </c>
      <c r="N63" s="292">
        <v>608</v>
      </c>
      <c r="O63" s="288"/>
    </row>
    <row r="64" spans="1:15" s="207" customFormat="1" ht="21" customHeight="1">
      <c r="A64" s="294" t="s">
        <v>15</v>
      </c>
      <c r="B64" s="292">
        <v>0</v>
      </c>
      <c r="C64" s="292">
        <v>701</v>
      </c>
      <c r="D64" s="292">
        <v>254</v>
      </c>
      <c r="E64" s="292">
        <v>0</v>
      </c>
      <c r="F64" s="292">
        <v>0</v>
      </c>
      <c r="G64" s="252">
        <v>0</v>
      </c>
      <c r="H64" s="292">
        <v>26</v>
      </c>
      <c r="I64" s="292">
        <v>0</v>
      </c>
      <c r="J64" s="292">
        <v>0</v>
      </c>
      <c r="K64" s="292">
        <v>19</v>
      </c>
      <c r="L64" s="292">
        <f>SUM(B64:K64)</f>
        <v>1000</v>
      </c>
      <c r="M64" s="292">
        <v>98327</v>
      </c>
      <c r="N64" s="292">
        <v>3319</v>
      </c>
      <c r="O64" s="288"/>
    </row>
    <row r="65" spans="1:15" s="207" customFormat="1" ht="21" customHeight="1">
      <c r="A65" s="294" t="s">
        <v>47</v>
      </c>
      <c r="B65" s="292">
        <v>4</v>
      </c>
      <c r="C65" s="292">
        <v>927</v>
      </c>
      <c r="D65" s="292">
        <v>61</v>
      </c>
      <c r="E65" s="292">
        <v>0</v>
      </c>
      <c r="F65" s="292">
        <v>0</v>
      </c>
      <c r="G65" s="252">
        <v>0</v>
      </c>
      <c r="H65" s="292">
        <v>7</v>
      </c>
      <c r="I65" s="292">
        <v>0</v>
      </c>
      <c r="J65" s="292">
        <v>0</v>
      </c>
      <c r="K65" s="292">
        <v>1</v>
      </c>
      <c r="L65" s="292">
        <f>SUM(B65:K65)</f>
        <v>1000</v>
      </c>
      <c r="M65" s="292">
        <v>6818</v>
      </c>
      <c r="N65" s="292">
        <v>1311</v>
      </c>
      <c r="O65" s="288"/>
    </row>
    <row r="66" spans="1:15" s="207" customFormat="1" ht="21" customHeight="1">
      <c r="A66" s="294" t="s">
        <v>5</v>
      </c>
      <c r="B66" s="292">
        <v>1</v>
      </c>
      <c r="C66" s="292">
        <v>700</v>
      </c>
      <c r="D66" s="292">
        <v>58</v>
      </c>
      <c r="E66" s="292">
        <v>0</v>
      </c>
      <c r="F66" s="292">
        <v>196</v>
      </c>
      <c r="G66" s="252">
        <v>0</v>
      </c>
      <c r="H66" s="292">
        <v>1</v>
      </c>
      <c r="I66" s="292">
        <v>1</v>
      </c>
      <c r="J66" s="292">
        <v>39</v>
      </c>
      <c r="K66" s="292">
        <v>4</v>
      </c>
      <c r="L66" s="292">
        <f>SUM(B66:K66)</f>
        <v>1000</v>
      </c>
      <c r="M66" s="292">
        <v>252276</v>
      </c>
      <c r="N66" s="292">
        <v>5908</v>
      </c>
      <c r="O66" s="288"/>
    </row>
    <row r="67" spans="1:15" s="207" customFormat="1" ht="21" customHeight="1">
      <c r="A67" s="294" t="s">
        <v>6</v>
      </c>
      <c r="B67" s="292">
        <v>0</v>
      </c>
      <c r="C67" s="292">
        <v>595</v>
      </c>
      <c r="D67" s="292">
        <v>178</v>
      </c>
      <c r="E67" s="292">
        <v>0</v>
      </c>
      <c r="F67" s="292">
        <v>10</v>
      </c>
      <c r="G67" s="252">
        <v>0</v>
      </c>
      <c r="H67" s="292">
        <v>0</v>
      </c>
      <c r="I67" s="292">
        <v>0</v>
      </c>
      <c r="J67" s="292">
        <v>0</v>
      </c>
      <c r="K67" s="292">
        <v>216</v>
      </c>
      <c r="L67" s="292">
        <v>1000</v>
      </c>
      <c r="M67" s="292">
        <v>17813</v>
      </c>
      <c r="N67" s="292">
        <v>1045</v>
      </c>
      <c r="O67" s="288"/>
    </row>
    <row r="68" spans="1:15" s="207" customFormat="1" ht="21" customHeight="1">
      <c r="A68" s="294" t="s">
        <v>20</v>
      </c>
      <c r="B68" s="292">
        <v>39</v>
      </c>
      <c r="C68" s="292">
        <v>734</v>
      </c>
      <c r="D68" s="292">
        <v>48</v>
      </c>
      <c r="E68" s="292">
        <v>0</v>
      </c>
      <c r="F68" s="292">
        <v>44</v>
      </c>
      <c r="G68" s="252">
        <v>1</v>
      </c>
      <c r="H68" s="292">
        <v>6</v>
      </c>
      <c r="I68" s="292">
        <v>0</v>
      </c>
      <c r="J68" s="292">
        <v>123</v>
      </c>
      <c r="K68" s="292">
        <v>6</v>
      </c>
      <c r="L68" s="292">
        <v>1000</v>
      </c>
      <c r="M68" s="292">
        <v>137303</v>
      </c>
      <c r="N68" s="292">
        <v>3575</v>
      </c>
      <c r="O68" s="288"/>
    </row>
    <row r="69" spans="1:15" s="207" customFormat="1" ht="21" customHeight="1">
      <c r="A69" s="294" t="s">
        <v>269</v>
      </c>
      <c r="B69" s="292">
        <v>0</v>
      </c>
      <c r="C69" s="292">
        <v>493</v>
      </c>
      <c r="D69" s="292">
        <v>305</v>
      </c>
      <c r="E69" s="292">
        <v>0</v>
      </c>
      <c r="F69" s="292">
        <v>0</v>
      </c>
      <c r="G69" s="252">
        <v>0</v>
      </c>
      <c r="H69" s="292">
        <v>131</v>
      </c>
      <c r="I69" s="292">
        <v>0</v>
      </c>
      <c r="J69" s="292">
        <v>0</v>
      </c>
      <c r="K69" s="292">
        <v>71</v>
      </c>
      <c r="L69" s="292">
        <v>1000</v>
      </c>
      <c r="M69" s="292">
        <v>538</v>
      </c>
      <c r="N69" s="292">
        <v>272</v>
      </c>
      <c r="O69" s="288"/>
    </row>
    <row r="70" spans="1:15" s="207" customFormat="1" ht="21" customHeight="1">
      <c r="A70" s="294" t="s">
        <v>0</v>
      </c>
      <c r="B70" s="292">
        <v>0</v>
      </c>
      <c r="C70" s="292">
        <v>153</v>
      </c>
      <c r="D70" s="292">
        <v>620</v>
      </c>
      <c r="E70" s="292">
        <v>0</v>
      </c>
      <c r="F70" s="292">
        <v>7</v>
      </c>
      <c r="G70" s="252">
        <v>0</v>
      </c>
      <c r="H70" s="292">
        <v>220</v>
      </c>
      <c r="I70" s="292">
        <v>0</v>
      </c>
      <c r="J70" s="292">
        <v>0</v>
      </c>
      <c r="K70" s="292">
        <v>0</v>
      </c>
      <c r="L70" s="292">
        <v>1000</v>
      </c>
      <c r="M70" s="292">
        <v>423</v>
      </c>
      <c r="N70" s="292">
        <v>32</v>
      </c>
      <c r="O70" s="288"/>
    </row>
    <row r="71" spans="1:15" s="207" customFormat="1" ht="21" customHeight="1">
      <c r="A71" s="294" t="s">
        <v>270</v>
      </c>
      <c r="B71" s="292">
        <v>0</v>
      </c>
      <c r="C71" s="292">
        <v>461</v>
      </c>
      <c r="D71" s="292">
        <v>169</v>
      </c>
      <c r="E71" s="292">
        <v>0</v>
      </c>
      <c r="F71" s="292">
        <v>0</v>
      </c>
      <c r="G71" s="252">
        <v>0</v>
      </c>
      <c r="H71" s="292">
        <v>370</v>
      </c>
      <c r="I71" s="292">
        <v>0</v>
      </c>
      <c r="J71" s="292">
        <v>0</v>
      </c>
      <c r="K71" s="292">
        <v>0</v>
      </c>
      <c r="L71" s="292">
        <v>1000</v>
      </c>
      <c r="M71" s="292">
        <v>344</v>
      </c>
      <c r="N71" s="292">
        <v>96</v>
      </c>
      <c r="O71" s="288"/>
    </row>
    <row r="72" spans="1:15" s="207" customFormat="1" ht="21" customHeight="1">
      <c r="A72" s="294" t="s">
        <v>271</v>
      </c>
      <c r="B72" s="292">
        <v>0</v>
      </c>
      <c r="C72" s="292">
        <v>102</v>
      </c>
      <c r="D72" s="292">
        <v>893</v>
      </c>
      <c r="E72" s="292">
        <v>0</v>
      </c>
      <c r="F72" s="292">
        <v>0</v>
      </c>
      <c r="G72" s="252">
        <v>0</v>
      </c>
      <c r="H72" s="292">
        <v>2</v>
      </c>
      <c r="I72" s="292">
        <v>0</v>
      </c>
      <c r="J72" s="292">
        <v>3</v>
      </c>
      <c r="K72" s="292">
        <v>0</v>
      </c>
      <c r="L72" s="292">
        <v>1000</v>
      </c>
      <c r="M72" s="292">
        <v>233</v>
      </c>
      <c r="N72" s="292">
        <v>64</v>
      </c>
      <c r="O72" s="288"/>
    </row>
    <row r="73" spans="1:15" s="207" customFormat="1" ht="21" customHeight="1">
      <c r="A73" s="294" t="s">
        <v>216</v>
      </c>
      <c r="B73" s="292">
        <v>0</v>
      </c>
      <c r="C73" s="292">
        <v>713</v>
      </c>
      <c r="D73" s="292">
        <v>25</v>
      </c>
      <c r="E73" s="292">
        <v>0</v>
      </c>
      <c r="F73" s="292">
        <v>0</v>
      </c>
      <c r="G73" s="252">
        <v>0</v>
      </c>
      <c r="H73" s="292">
        <v>135</v>
      </c>
      <c r="I73" s="292">
        <v>64</v>
      </c>
      <c r="J73" s="292">
        <v>0</v>
      </c>
      <c r="K73" s="292">
        <v>62</v>
      </c>
      <c r="L73" s="292">
        <v>1000</v>
      </c>
      <c r="M73" s="292">
        <v>59</v>
      </c>
      <c r="N73" s="292">
        <v>55</v>
      </c>
      <c r="O73" s="288"/>
    </row>
    <row r="74" spans="1:15" s="207" customFormat="1" ht="21" customHeight="1">
      <c r="A74" s="294" t="s">
        <v>16</v>
      </c>
      <c r="B74" s="292">
        <v>0</v>
      </c>
      <c r="C74" s="292">
        <v>487</v>
      </c>
      <c r="D74" s="292">
        <v>467</v>
      </c>
      <c r="E74" s="292">
        <v>0</v>
      </c>
      <c r="F74" s="292">
        <v>0</v>
      </c>
      <c r="G74" s="295">
        <v>0</v>
      </c>
      <c r="H74" s="292">
        <v>18</v>
      </c>
      <c r="I74" s="292">
        <v>0</v>
      </c>
      <c r="J74" s="292">
        <v>0</v>
      </c>
      <c r="K74" s="292">
        <v>28</v>
      </c>
      <c r="L74" s="292">
        <v>1000</v>
      </c>
      <c r="M74" s="292">
        <v>901</v>
      </c>
      <c r="N74" s="292">
        <v>128</v>
      </c>
      <c r="O74" s="288"/>
    </row>
    <row r="75" spans="1:15" s="207" customFormat="1" ht="21" customHeight="1">
      <c r="A75" s="296" t="s">
        <v>265</v>
      </c>
      <c r="B75" s="296">
        <v>8</v>
      </c>
      <c r="C75" s="296">
        <v>763</v>
      </c>
      <c r="D75" s="296">
        <v>115</v>
      </c>
      <c r="E75" s="296">
        <v>2</v>
      </c>
      <c r="F75" s="296">
        <v>63</v>
      </c>
      <c r="G75" s="296">
        <v>0</v>
      </c>
      <c r="H75" s="296">
        <v>8</v>
      </c>
      <c r="I75" s="296">
        <v>1</v>
      </c>
      <c r="J75" s="296">
        <v>24</v>
      </c>
      <c r="K75" s="296">
        <v>16</v>
      </c>
      <c r="L75" s="296">
        <v>1000</v>
      </c>
      <c r="M75" s="296">
        <v>1626461</v>
      </c>
      <c r="N75" s="296">
        <v>59097</v>
      </c>
      <c r="O75" s="288"/>
    </row>
    <row r="76" spans="1:15" ht="21" customHeight="1">
      <c r="A76" s="589" t="s">
        <v>272</v>
      </c>
      <c r="B76" s="589"/>
      <c r="C76" s="589"/>
      <c r="D76" s="589"/>
      <c r="E76" s="589"/>
      <c r="F76" s="589"/>
      <c r="G76" s="589"/>
      <c r="H76" s="589"/>
      <c r="I76" s="589"/>
      <c r="J76" s="589"/>
      <c r="K76" s="589"/>
      <c r="L76" s="589"/>
      <c r="M76" s="589"/>
    </row>
    <row r="77" spans="1:15" s="207" customFormat="1" ht="21" customHeight="1">
      <c r="A77" s="599" t="s">
        <v>448</v>
      </c>
      <c r="B77" s="599"/>
      <c r="C77" s="599"/>
      <c r="D77" s="599"/>
      <c r="E77" s="599"/>
      <c r="F77" s="599"/>
      <c r="G77" s="599"/>
      <c r="H77" s="599"/>
      <c r="I77" s="599"/>
      <c r="J77" s="599"/>
      <c r="K77" s="599"/>
      <c r="L77" s="599"/>
      <c r="M77" s="599"/>
      <c r="N77" s="599"/>
      <c r="O77" s="591"/>
    </row>
    <row r="78" spans="1:15" s="207" customFormat="1" ht="14.25" customHeight="1">
      <c r="A78" s="215"/>
      <c r="B78" s="215"/>
      <c r="C78" s="215"/>
      <c r="D78" s="215"/>
      <c r="E78" s="215"/>
      <c r="F78" s="215"/>
      <c r="G78" s="215"/>
      <c r="H78" s="215"/>
      <c r="I78" s="215"/>
      <c r="J78" s="215"/>
      <c r="K78" s="215"/>
      <c r="L78" s="215"/>
      <c r="M78" s="580" t="s">
        <v>423</v>
      </c>
      <c r="N78" s="580"/>
      <c r="O78" s="591"/>
    </row>
    <row r="79" spans="1:15" s="207" customFormat="1" ht="21" customHeight="1">
      <c r="A79" s="581" t="s">
        <v>249</v>
      </c>
      <c r="B79" s="581" t="s">
        <v>267</v>
      </c>
      <c r="C79" s="581"/>
      <c r="D79" s="581"/>
      <c r="E79" s="581"/>
      <c r="F79" s="581"/>
      <c r="G79" s="581"/>
      <c r="H79" s="581"/>
      <c r="I79" s="581"/>
      <c r="J79" s="581"/>
      <c r="K79" s="581"/>
      <c r="L79" s="581"/>
      <c r="M79" s="585" t="s">
        <v>268</v>
      </c>
      <c r="N79" s="585" t="s">
        <v>273</v>
      </c>
      <c r="O79" s="591"/>
    </row>
    <row r="80" spans="1:15" s="207" customFormat="1" ht="53.25" customHeight="1">
      <c r="A80" s="601"/>
      <c r="B80" s="209" t="s">
        <v>274</v>
      </c>
      <c r="C80" s="210" t="s">
        <v>275</v>
      </c>
      <c r="D80" s="210" t="s">
        <v>256</v>
      </c>
      <c r="E80" s="210" t="s">
        <v>276</v>
      </c>
      <c r="F80" s="210" t="s">
        <v>277</v>
      </c>
      <c r="G80" s="210" t="s">
        <v>278</v>
      </c>
      <c r="H80" s="210" t="s">
        <v>91</v>
      </c>
      <c r="I80" s="210" t="s">
        <v>279</v>
      </c>
      <c r="J80" s="210" t="s">
        <v>280</v>
      </c>
      <c r="K80" s="210" t="s">
        <v>444</v>
      </c>
      <c r="L80" s="210" t="s">
        <v>281</v>
      </c>
      <c r="M80" s="586"/>
      <c r="N80" s="586"/>
      <c r="O80" s="591"/>
    </row>
    <row r="81" spans="1:15" s="207" customFormat="1" ht="21" customHeight="1">
      <c r="A81" s="297" t="s">
        <v>40</v>
      </c>
      <c r="B81" s="253">
        <v>2</v>
      </c>
      <c r="C81" s="253">
        <v>675</v>
      </c>
      <c r="D81" s="253">
        <v>289</v>
      </c>
      <c r="E81" s="253">
        <v>0</v>
      </c>
      <c r="F81" s="253">
        <v>2</v>
      </c>
      <c r="G81" s="253">
        <v>1</v>
      </c>
      <c r="H81" s="253">
        <v>2</v>
      </c>
      <c r="I81" s="253">
        <v>0</v>
      </c>
      <c r="J81" s="253">
        <v>2</v>
      </c>
      <c r="K81" s="258">
        <v>27</v>
      </c>
      <c r="L81" s="253">
        <f>SUM(B81:K81)</f>
        <v>1000</v>
      </c>
      <c r="M81" s="253">
        <v>151556</v>
      </c>
      <c r="N81" s="253">
        <v>3925</v>
      </c>
      <c r="O81" s="591"/>
    </row>
    <row r="82" spans="1:15" s="207" customFormat="1" ht="21" customHeight="1">
      <c r="A82" s="297" t="s">
        <v>46</v>
      </c>
      <c r="B82" s="253">
        <v>3</v>
      </c>
      <c r="C82" s="253">
        <v>654</v>
      </c>
      <c r="D82" s="253">
        <v>314</v>
      </c>
      <c r="E82" s="253">
        <v>0</v>
      </c>
      <c r="F82" s="253">
        <v>1</v>
      </c>
      <c r="G82" s="253">
        <v>0</v>
      </c>
      <c r="H82" s="253">
        <v>9</v>
      </c>
      <c r="I82" s="253">
        <v>1</v>
      </c>
      <c r="J82" s="253">
        <v>0</v>
      </c>
      <c r="K82" s="253">
        <v>18</v>
      </c>
      <c r="L82" s="253">
        <f t="shared" ref="L82:L115" si="1">SUM(B82:K82)</f>
        <v>1000</v>
      </c>
      <c r="M82" s="253">
        <v>1807</v>
      </c>
      <c r="N82" s="253">
        <v>1066</v>
      </c>
      <c r="O82" s="591"/>
    </row>
    <row r="83" spans="1:15" s="207" customFormat="1" ht="21" customHeight="1">
      <c r="A83" s="252" t="s">
        <v>23</v>
      </c>
      <c r="B83" s="253">
        <v>1</v>
      </c>
      <c r="C83" s="253">
        <v>810</v>
      </c>
      <c r="D83" s="253">
        <v>172</v>
      </c>
      <c r="E83" s="253">
        <v>4</v>
      </c>
      <c r="F83" s="253">
        <v>0</v>
      </c>
      <c r="G83" s="253">
        <v>0</v>
      </c>
      <c r="H83" s="253">
        <v>3</v>
      </c>
      <c r="I83" s="253">
        <v>0</v>
      </c>
      <c r="J83" s="253">
        <v>1</v>
      </c>
      <c r="K83" s="253">
        <v>9</v>
      </c>
      <c r="L83" s="253">
        <f t="shared" si="1"/>
        <v>1000</v>
      </c>
      <c r="M83" s="253">
        <v>50592</v>
      </c>
      <c r="N83" s="253">
        <v>2607</v>
      </c>
      <c r="O83" s="591"/>
    </row>
    <row r="84" spans="1:15" s="207" customFormat="1" ht="21" customHeight="1">
      <c r="A84" s="252" t="s">
        <v>17</v>
      </c>
      <c r="B84" s="253">
        <v>6</v>
      </c>
      <c r="C84" s="253">
        <v>564</v>
      </c>
      <c r="D84" s="253">
        <v>59</v>
      </c>
      <c r="E84" s="253">
        <v>0</v>
      </c>
      <c r="F84" s="253">
        <v>208</v>
      </c>
      <c r="G84" s="253">
        <v>0</v>
      </c>
      <c r="H84" s="253">
        <v>5</v>
      </c>
      <c r="I84" s="253">
        <v>0</v>
      </c>
      <c r="J84" s="253">
        <v>157</v>
      </c>
      <c r="K84" s="253">
        <v>1</v>
      </c>
      <c r="L84" s="253">
        <f t="shared" si="1"/>
        <v>1000</v>
      </c>
      <c r="M84" s="253">
        <v>162107</v>
      </c>
      <c r="N84" s="253">
        <v>3310</v>
      </c>
      <c r="O84" s="591"/>
    </row>
    <row r="85" spans="1:15" s="207" customFormat="1" ht="21" customHeight="1">
      <c r="A85" s="252" t="s">
        <v>7</v>
      </c>
      <c r="B85" s="253">
        <v>9</v>
      </c>
      <c r="C85" s="253">
        <v>932</v>
      </c>
      <c r="D85" s="253">
        <v>15</v>
      </c>
      <c r="E85" s="253">
        <v>1</v>
      </c>
      <c r="F85" s="253">
        <v>31</v>
      </c>
      <c r="G85" s="253">
        <v>0</v>
      </c>
      <c r="H85" s="253">
        <v>2</v>
      </c>
      <c r="I85" s="253">
        <v>1</v>
      </c>
      <c r="J85" s="253">
        <v>3</v>
      </c>
      <c r="K85" s="253">
        <v>6</v>
      </c>
      <c r="L85" s="253">
        <f t="shared" si="1"/>
        <v>1000</v>
      </c>
      <c r="M85" s="253">
        <v>39514</v>
      </c>
      <c r="N85" s="253">
        <v>1440</v>
      </c>
      <c r="O85" s="591"/>
    </row>
    <row r="86" spans="1:15" s="207" customFormat="1" ht="21" customHeight="1">
      <c r="A86" s="252" t="s">
        <v>32</v>
      </c>
      <c r="B86" s="253">
        <v>0</v>
      </c>
      <c r="C86" s="253">
        <v>23</v>
      </c>
      <c r="D86" s="253">
        <v>922</v>
      </c>
      <c r="E86" s="253">
        <v>0</v>
      </c>
      <c r="F86" s="253">
        <v>0</v>
      </c>
      <c r="G86" s="253">
        <v>0</v>
      </c>
      <c r="H86" s="253">
        <v>0</v>
      </c>
      <c r="I86" s="253">
        <v>0</v>
      </c>
      <c r="J86" s="253">
        <v>0</v>
      </c>
      <c r="K86" s="253">
        <v>55</v>
      </c>
      <c r="L86" s="253">
        <f t="shared" si="1"/>
        <v>1000</v>
      </c>
      <c r="M86" s="253">
        <v>2387</v>
      </c>
      <c r="N86" s="253">
        <v>63</v>
      </c>
      <c r="O86" s="591"/>
    </row>
    <row r="87" spans="1:15" s="207" customFormat="1" ht="21" customHeight="1">
      <c r="A87" s="252" t="s">
        <v>11</v>
      </c>
      <c r="B87" s="253">
        <v>0</v>
      </c>
      <c r="C87" s="253">
        <v>169</v>
      </c>
      <c r="D87" s="253">
        <v>662</v>
      </c>
      <c r="E87" s="253">
        <v>6</v>
      </c>
      <c r="F87" s="253">
        <v>0</v>
      </c>
      <c r="G87" s="253">
        <v>0</v>
      </c>
      <c r="H87" s="253">
        <v>164</v>
      </c>
      <c r="I87" s="253">
        <v>0</v>
      </c>
      <c r="J87" s="253">
        <v>0</v>
      </c>
      <c r="K87" s="253">
        <v>0</v>
      </c>
      <c r="L87" s="253">
        <f>SUM(B87:K87)-1</f>
        <v>1000</v>
      </c>
      <c r="M87" s="253">
        <v>1610</v>
      </c>
      <c r="N87" s="253">
        <v>159</v>
      </c>
      <c r="O87" s="591"/>
    </row>
    <row r="88" spans="1:15" s="207" customFormat="1" ht="21" customHeight="1">
      <c r="A88" s="252" t="s">
        <v>36</v>
      </c>
      <c r="B88" s="253">
        <v>0</v>
      </c>
      <c r="C88" s="253">
        <v>797</v>
      </c>
      <c r="D88" s="253">
        <v>139</v>
      </c>
      <c r="E88" s="253">
        <v>6</v>
      </c>
      <c r="F88" s="253">
        <v>9</v>
      </c>
      <c r="G88" s="253">
        <v>0</v>
      </c>
      <c r="H88" s="253">
        <v>35</v>
      </c>
      <c r="I88" s="253">
        <v>1</v>
      </c>
      <c r="J88" s="253">
        <v>0</v>
      </c>
      <c r="K88" s="253">
        <v>12</v>
      </c>
      <c r="L88" s="253">
        <f>SUM(B88:K88)+1</f>
        <v>1000</v>
      </c>
      <c r="M88" s="253">
        <v>69060</v>
      </c>
      <c r="N88" s="253">
        <v>1712</v>
      </c>
      <c r="O88" s="591"/>
    </row>
    <row r="89" spans="1:15" s="207" customFormat="1" ht="21" customHeight="1">
      <c r="A89" s="252" t="s">
        <v>1</v>
      </c>
      <c r="B89" s="253">
        <v>0</v>
      </c>
      <c r="C89" s="253">
        <v>417</v>
      </c>
      <c r="D89" s="253">
        <v>267</v>
      </c>
      <c r="E89" s="253">
        <v>0</v>
      </c>
      <c r="F89" s="253">
        <v>244</v>
      </c>
      <c r="G89" s="253">
        <v>0</v>
      </c>
      <c r="H89" s="253">
        <v>12</v>
      </c>
      <c r="I89" s="253">
        <v>2</v>
      </c>
      <c r="J89" s="253">
        <v>56</v>
      </c>
      <c r="K89" s="253">
        <v>3</v>
      </c>
      <c r="L89" s="253">
        <f>SUM(B89:K89)-1</f>
        <v>1000</v>
      </c>
      <c r="M89" s="253">
        <v>35153</v>
      </c>
      <c r="N89" s="253">
        <v>1423</v>
      </c>
      <c r="O89" s="591"/>
    </row>
    <row r="90" spans="1:15" s="207" customFormat="1" ht="21" customHeight="1">
      <c r="A90" s="252" t="s">
        <v>2</v>
      </c>
      <c r="B90" s="253">
        <v>1</v>
      </c>
      <c r="C90" s="253">
        <v>727</v>
      </c>
      <c r="D90" s="253">
        <v>252</v>
      </c>
      <c r="E90" s="253">
        <v>0</v>
      </c>
      <c r="F90" s="253">
        <v>1</v>
      </c>
      <c r="G90" s="253">
        <v>0</v>
      </c>
      <c r="H90" s="253">
        <v>10</v>
      </c>
      <c r="I90" s="253">
        <v>2</v>
      </c>
      <c r="J90" s="253">
        <v>0</v>
      </c>
      <c r="K90" s="253">
        <v>8</v>
      </c>
      <c r="L90" s="253">
        <f>SUM(B90:K90)-1</f>
        <v>1000</v>
      </c>
      <c r="M90" s="253">
        <v>13237</v>
      </c>
      <c r="N90" s="253">
        <v>1657</v>
      </c>
      <c r="O90" s="591"/>
    </row>
    <row r="91" spans="1:15" s="207" customFormat="1" ht="21" customHeight="1">
      <c r="A91" s="252" t="s">
        <v>33</v>
      </c>
      <c r="B91" s="253">
        <v>0</v>
      </c>
      <c r="C91" s="253">
        <v>678</v>
      </c>
      <c r="D91" s="253">
        <v>265</v>
      </c>
      <c r="E91" s="253">
        <v>0</v>
      </c>
      <c r="F91" s="253">
        <v>21</v>
      </c>
      <c r="G91" s="253">
        <v>0</v>
      </c>
      <c r="H91" s="253">
        <v>22</v>
      </c>
      <c r="I91" s="253">
        <v>8</v>
      </c>
      <c r="J91" s="253">
        <v>3</v>
      </c>
      <c r="K91" s="253">
        <v>4</v>
      </c>
      <c r="L91" s="253">
        <f>SUM(B91:K91)-1</f>
        <v>1000</v>
      </c>
      <c r="M91" s="253">
        <v>14417</v>
      </c>
      <c r="N91" s="253">
        <v>2032</v>
      </c>
      <c r="O91" s="591"/>
    </row>
    <row r="92" spans="1:15" s="207" customFormat="1" ht="21" customHeight="1">
      <c r="A92" s="252" t="s">
        <v>18</v>
      </c>
      <c r="B92" s="253">
        <v>143</v>
      </c>
      <c r="C92" s="253">
        <v>777</v>
      </c>
      <c r="D92" s="253">
        <v>29</v>
      </c>
      <c r="E92" s="253">
        <v>0</v>
      </c>
      <c r="F92" s="253">
        <v>29</v>
      </c>
      <c r="G92" s="253">
        <v>0</v>
      </c>
      <c r="H92" s="253">
        <v>3</v>
      </c>
      <c r="I92" s="253">
        <v>0</v>
      </c>
      <c r="J92" s="253">
        <v>2</v>
      </c>
      <c r="K92" s="253">
        <v>16</v>
      </c>
      <c r="L92" s="253">
        <f>SUM(B92:K92)+1</f>
        <v>1000</v>
      </c>
      <c r="M92" s="253">
        <v>44869</v>
      </c>
      <c r="N92" s="253">
        <v>1757</v>
      </c>
      <c r="O92" s="591"/>
    </row>
    <row r="93" spans="1:15" s="207" customFormat="1" ht="21" customHeight="1">
      <c r="A93" s="252" t="s">
        <v>13</v>
      </c>
      <c r="B93" s="253">
        <v>0</v>
      </c>
      <c r="C93" s="253">
        <v>805</v>
      </c>
      <c r="D93" s="253">
        <v>147</v>
      </c>
      <c r="E93" s="253">
        <v>7</v>
      </c>
      <c r="F93" s="253">
        <v>0</v>
      </c>
      <c r="G93" s="253">
        <v>0</v>
      </c>
      <c r="H93" s="253">
        <v>20</v>
      </c>
      <c r="I93" s="253">
        <v>0</v>
      </c>
      <c r="J93" s="253">
        <v>0</v>
      </c>
      <c r="K93" s="253">
        <v>21</v>
      </c>
      <c r="L93" s="253">
        <f t="shared" si="1"/>
        <v>1000</v>
      </c>
      <c r="M93" s="253">
        <v>81325</v>
      </c>
      <c r="N93" s="253">
        <v>2048</v>
      </c>
      <c r="O93" s="591"/>
    </row>
    <row r="94" spans="1:15" s="207" customFormat="1" ht="21" customHeight="1">
      <c r="A94" s="252" t="s">
        <v>14</v>
      </c>
      <c r="B94" s="253">
        <v>1</v>
      </c>
      <c r="C94" s="253">
        <v>663</v>
      </c>
      <c r="D94" s="253">
        <v>308</v>
      </c>
      <c r="E94" s="253">
        <v>5</v>
      </c>
      <c r="F94" s="253">
        <v>0</v>
      </c>
      <c r="G94" s="253">
        <v>0</v>
      </c>
      <c r="H94" s="253">
        <v>1</v>
      </c>
      <c r="I94" s="253">
        <v>2</v>
      </c>
      <c r="J94" s="253">
        <v>0</v>
      </c>
      <c r="K94" s="253">
        <v>20</v>
      </c>
      <c r="L94" s="253">
        <f t="shared" si="1"/>
        <v>1000</v>
      </c>
      <c r="M94" s="253">
        <v>56925</v>
      </c>
      <c r="N94" s="253">
        <v>2608</v>
      </c>
      <c r="O94" s="591"/>
    </row>
    <row r="95" spans="1:15" s="207" customFormat="1" ht="21" customHeight="1">
      <c r="A95" s="252" t="s">
        <v>8</v>
      </c>
      <c r="B95" s="253">
        <v>2</v>
      </c>
      <c r="C95" s="253">
        <v>808</v>
      </c>
      <c r="D95" s="253">
        <v>62</v>
      </c>
      <c r="E95" s="253">
        <v>7</v>
      </c>
      <c r="F95" s="253">
        <v>106</v>
      </c>
      <c r="G95" s="253">
        <v>0</v>
      </c>
      <c r="H95" s="253">
        <v>5</v>
      </c>
      <c r="I95" s="253">
        <v>0</v>
      </c>
      <c r="J95" s="253">
        <v>0</v>
      </c>
      <c r="K95" s="253">
        <v>8</v>
      </c>
      <c r="L95" s="253">
        <f>SUM(B95:K95)+2</f>
        <v>1000</v>
      </c>
      <c r="M95" s="253">
        <v>105234</v>
      </c>
      <c r="N95" s="253">
        <v>2735</v>
      </c>
      <c r="O95" s="591"/>
    </row>
    <row r="96" spans="1:15" s="207" customFormat="1" ht="21" customHeight="1">
      <c r="A96" s="252" t="s">
        <v>38</v>
      </c>
      <c r="B96" s="253">
        <v>0</v>
      </c>
      <c r="C96" s="253">
        <v>621</v>
      </c>
      <c r="D96" s="253">
        <v>231</v>
      </c>
      <c r="E96" s="253">
        <v>5</v>
      </c>
      <c r="F96" s="253">
        <v>2</v>
      </c>
      <c r="G96" s="253">
        <v>0</v>
      </c>
      <c r="H96" s="253">
        <v>10</v>
      </c>
      <c r="I96" s="253">
        <v>0</v>
      </c>
      <c r="J96" s="253">
        <v>92</v>
      </c>
      <c r="K96" s="253">
        <v>38</v>
      </c>
      <c r="L96" s="253">
        <f>SUM(B96:K96)+1</f>
        <v>1000</v>
      </c>
      <c r="M96" s="253">
        <v>134674</v>
      </c>
      <c r="N96" s="253">
        <v>4031</v>
      </c>
      <c r="O96" s="591"/>
    </row>
    <row r="97" spans="1:15" s="207" customFormat="1" ht="21" customHeight="1">
      <c r="A97" s="252" t="s">
        <v>24</v>
      </c>
      <c r="B97" s="253">
        <v>0</v>
      </c>
      <c r="C97" s="253">
        <v>635</v>
      </c>
      <c r="D97" s="253">
        <v>346</v>
      </c>
      <c r="E97" s="253">
        <v>0</v>
      </c>
      <c r="F97" s="253">
        <v>1</v>
      </c>
      <c r="G97" s="253">
        <v>4</v>
      </c>
      <c r="H97" s="253">
        <v>2</v>
      </c>
      <c r="I97" s="253">
        <v>0</v>
      </c>
      <c r="J97" s="253">
        <v>0</v>
      </c>
      <c r="K97" s="253">
        <v>12</v>
      </c>
      <c r="L97" s="253">
        <f t="shared" si="1"/>
        <v>1000</v>
      </c>
      <c r="M97" s="253">
        <v>3329</v>
      </c>
      <c r="N97" s="253">
        <v>1376</v>
      </c>
      <c r="O97" s="591"/>
    </row>
    <row r="98" spans="1:15" s="207" customFormat="1" ht="21" customHeight="1">
      <c r="A98" s="252" t="s">
        <v>25</v>
      </c>
      <c r="B98" s="253">
        <v>0</v>
      </c>
      <c r="C98" s="253">
        <v>910</v>
      </c>
      <c r="D98" s="253">
        <v>55</v>
      </c>
      <c r="E98" s="253">
        <v>0</v>
      </c>
      <c r="F98" s="253">
        <v>0</v>
      </c>
      <c r="G98" s="253">
        <v>0</v>
      </c>
      <c r="H98" s="253">
        <v>10</v>
      </c>
      <c r="I98" s="253">
        <v>11</v>
      </c>
      <c r="J98" s="253">
        <v>0</v>
      </c>
      <c r="K98" s="253">
        <v>15</v>
      </c>
      <c r="L98" s="253">
        <f>SUM(B98:K98)-1</f>
        <v>1000</v>
      </c>
      <c r="M98" s="253">
        <v>4138</v>
      </c>
      <c r="N98" s="253">
        <v>856</v>
      </c>
      <c r="O98" s="591"/>
    </row>
    <row r="99" spans="1:15" s="207" customFormat="1" ht="21" customHeight="1">
      <c r="A99" s="252" t="s">
        <v>26</v>
      </c>
      <c r="B99" s="253">
        <v>0</v>
      </c>
      <c r="C99" s="253">
        <v>602</v>
      </c>
      <c r="D99" s="253">
        <v>391</v>
      </c>
      <c r="E99" s="253">
        <v>0</v>
      </c>
      <c r="F99" s="253">
        <v>0</v>
      </c>
      <c r="G99" s="253">
        <v>0</v>
      </c>
      <c r="H99" s="253">
        <v>7</v>
      </c>
      <c r="I99" s="253">
        <v>0</v>
      </c>
      <c r="J99" s="253">
        <v>0</v>
      </c>
      <c r="K99" s="253">
        <v>0</v>
      </c>
      <c r="L99" s="253">
        <f t="shared" si="1"/>
        <v>1000</v>
      </c>
      <c r="M99" s="253">
        <v>1090</v>
      </c>
      <c r="N99" s="253">
        <v>640</v>
      </c>
      <c r="O99" s="591"/>
    </row>
    <row r="100" spans="1:15" s="207" customFormat="1" ht="21" customHeight="1">
      <c r="A100" s="252" t="s">
        <v>48</v>
      </c>
      <c r="B100" s="253">
        <v>0</v>
      </c>
      <c r="C100" s="253">
        <v>466</v>
      </c>
      <c r="D100" s="253">
        <v>534</v>
      </c>
      <c r="E100" s="253">
        <v>0</v>
      </c>
      <c r="F100" s="253">
        <v>0</v>
      </c>
      <c r="G100" s="253">
        <v>0</v>
      </c>
      <c r="H100" s="253">
        <v>0</v>
      </c>
      <c r="I100" s="253">
        <v>0</v>
      </c>
      <c r="J100" s="253">
        <v>0</v>
      </c>
      <c r="K100" s="253">
        <v>0</v>
      </c>
      <c r="L100" s="253">
        <f t="shared" si="1"/>
        <v>1000</v>
      </c>
      <c r="M100" s="253">
        <v>1448</v>
      </c>
      <c r="N100" s="253">
        <v>672</v>
      </c>
      <c r="O100" s="591"/>
    </row>
    <row r="101" spans="1:15" s="207" customFormat="1" ht="21" customHeight="1">
      <c r="A101" s="252" t="s">
        <v>44</v>
      </c>
      <c r="B101" s="253">
        <v>9</v>
      </c>
      <c r="C101" s="253">
        <v>870</v>
      </c>
      <c r="D101" s="253">
        <v>39</v>
      </c>
      <c r="E101" s="253">
        <v>2</v>
      </c>
      <c r="F101" s="253">
        <v>18</v>
      </c>
      <c r="G101" s="253">
        <v>1</v>
      </c>
      <c r="H101" s="253">
        <v>2</v>
      </c>
      <c r="I101" s="253">
        <v>2</v>
      </c>
      <c r="J101" s="253">
        <v>51</v>
      </c>
      <c r="K101" s="253">
        <v>6</v>
      </c>
      <c r="L101" s="253">
        <f t="shared" si="1"/>
        <v>1000</v>
      </c>
      <c r="M101" s="253">
        <v>76142</v>
      </c>
      <c r="N101" s="253">
        <v>2974</v>
      </c>
      <c r="O101" s="591"/>
    </row>
    <row r="102" spans="1:15" s="207" customFormat="1" ht="21" customHeight="1">
      <c r="A102" s="252" t="s">
        <v>4</v>
      </c>
      <c r="B102" s="253">
        <v>0</v>
      </c>
      <c r="C102" s="253">
        <v>305</v>
      </c>
      <c r="D102" s="253">
        <v>305</v>
      </c>
      <c r="E102" s="253">
        <v>7</v>
      </c>
      <c r="F102" s="253">
        <v>303</v>
      </c>
      <c r="G102" s="253">
        <v>0</v>
      </c>
      <c r="H102" s="253">
        <v>27</v>
      </c>
      <c r="I102" s="253">
        <v>2</v>
      </c>
      <c r="J102" s="253">
        <v>33</v>
      </c>
      <c r="K102" s="253">
        <v>19</v>
      </c>
      <c r="L102" s="253">
        <f>SUM(B102:K102)-1</f>
        <v>1000</v>
      </c>
      <c r="M102" s="253">
        <v>34161</v>
      </c>
      <c r="N102" s="253">
        <v>1552</v>
      </c>
      <c r="O102" s="591"/>
    </row>
    <row r="103" spans="1:15" s="207" customFormat="1" ht="21" customHeight="1">
      <c r="A103" s="252" t="s">
        <v>34</v>
      </c>
      <c r="B103" s="253">
        <v>0</v>
      </c>
      <c r="C103" s="253">
        <v>893</v>
      </c>
      <c r="D103" s="253">
        <v>89</v>
      </c>
      <c r="E103" s="253">
        <v>0</v>
      </c>
      <c r="F103" s="253">
        <v>6</v>
      </c>
      <c r="G103" s="253">
        <v>0</v>
      </c>
      <c r="H103" s="253">
        <v>7</v>
      </c>
      <c r="I103" s="253">
        <v>0</v>
      </c>
      <c r="J103" s="253">
        <v>4</v>
      </c>
      <c r="K103" s="253">
        <v>1</v>
      </c>
      <c r="L103" s="253">
        <f t="shared" si="1"/>
        <v>1000</v>
      </c>
      <c r="M103" s="253">
        <v>94456</v>
      </c>
      <c r="N103" s="253">
        <v>2579</v>
      </c>
      <c r="O103" s="591"/>
    </row>
    <row r="104" spans="1:15" s="207" customFormat="1" ht="21" customHeight="1">
      <c r="A104" s="252" t="s">
        <v>21</v>
      </c>
      <c r="B104" s="253">
        <v>1</v>
      </c>
      <c r="C104" s="253">
        <v>404</v>
      </c>
      <c r="D104" s="253">
        <v>560</v>
      </c>
      <c r="E104" s="253">
        <v>4</v>
      </c>
      <c r="F104" s="253">
        <v>0</v>
      </c>
      <c r="G104" s="253">
        <v>0</v>
      </c>
      <c r="H104" s="253">
        <v>6</v>
      </c>
      <c r="I104" s="253">
        <v>0</v>
      </c>
      <c r="J104" s="253">
        <v>0</v>
      </c>
      <c r="K104" s="253">
        <v>26</v>
      </c>
      <c r="L104" s="253">
        <f>SUM(B104:K104)-1</f>
        <v>1000</v>
      </c>
      <c r="M104" s="253">
        <v>1038</v>
      </c>
      <c r="N104" s="253">
        <v>608</v>
      </c>
      <c r="O104" s="591"/>
    </row>
    <row r="105" spans="1:15" s="207" customFormat="1" ht="21" customHeight="1">
      <c r="A105" s="252" t="s">
        <v>15</v>
      </c>
      <c r="B105" s="253">
        <v>0</v>
      </c>
      <c r="C105" s="253">
        <v>583</v>
      </c>
      <c r="D105" s="253">
        <v>372</v>
      </c>
      <c r="E105" s="253">
        <v>0</v>
      </c>
      <c r="F105" s="253">
        <v>0</v>
      </c>
      <c r="G105" s="253">
        <v>0</v>
      </c>
      <c r="H105" s="253">
        <v>25</v>
      </c>
      <c r="I105" s="253">
        <v>2</v>
      </c>
      <c r="J105" s="253">
        <v>0</v>
      </c>
      <c r="K105" s="253">
        <v>18</v>
      </c>
      <c r="L105" s="253">
        <f t="shared" si="1"/>
        <v>1000</v>
      </c>
      <c r="M105" s="253">
        <v>101853</v>
      </c>
      <c r="N105" s="253">
        <v>3319</v>
      </c>
      <c r="O105" s="591"/>
    </row>
    <row r="106" spans="1:15" s="207" customFormat="1" ht="21" customHeight="1">
      <c r="A106" s="252" t="s">
        <v>47</v>
      </c>
      <c r="B106" s="253">
        <v>0</v>
      </c>
      <c r="C106" s="253">
        <v>925</v>
      </c>
      <c r="D106" s="253">
        <v>63</v>
      </c>
      <c r="E106" s="253">
        <v>2</v>
      </c>
      <c r="F106" s="253">
        <v>0</v>
      </c>
      <c r="G106" s="253">
        <v>0</v>
      </c>
      <c r="H106" s="253">
        <v>5</v>
      </c>
      <c r="I106" s="253">
        <v>0</v>
      </c>
      <c r="J106" s="253">
        <v>0</v>
      </c>
      <c r="K106" s="253">
        <v>5</v>
      </c>
      <c r="L106" s="253">
        <f t="shared" si="1"/>
        <v>1000</v>
      </c>
      <c r="M106" s="253">
        <v>7204</v>
      </c>
      <c r="N106" s="253">
        <v>1312</v>
      </c>
      <c r="O106" s="591"/>
    </row>
    <row r="107" spans="1:15" s="207" customFormat="1" ht="21" customHeight="1">
      <c r="A107" s="252" t="s">
        <v>5</v>
      </c>
      <c r="B107" s="253">
        <v>2</v>
      </c>
      <c r="C107" s="253">
        <v>561</v>
      </c>
      <c r="D107" s="253">
        <v>67</v>
      </c>
      <c r="E107" s="253">
        <v>0</v>
      </c>
      <c r="F107" s="253">
        <v>334</v>
      </c>
      <c r="G107" s="253">
        <v>0</v>
      </c>
      <c r="H107" s="253">
        <v>1</v>
      </c>
      <c r="I107" s="253">
        <v>0</v>
      </c>
      <c r="J107" s="253">
        <v>28</v>
      </c>
      <c r="K107" s="253">
        <v>6</v>
      </c>
      <c r="L107" s="253">
        <f>SUM(B107:K107)+1</f>
        <v>1000</v>
      </c>
      <c r="M107" s="253">
        <v>263726</v>
      </c>
      <c r="N107" s="253">
        <v>5915</v>
      </c>
      <c r="O107" s="591"/>
    </row>
    <row r="108" spans="1:15" s="207" customFormat="1" ht="21" customHeight="1">
      <c r="A108" s="252" t="s">
        <v>6</v>
      </c>
      <c r="B108" s="253">
        <v>0</v>
      </c>
      <c r="C108" s="253">
        <v>698</v>
      </c>
      <c r="D108" s="253">
        <v>288</v>
      </c>
      <c r="E108" s="253">
        <v>0</v>
      </c>
      <c r="F108" s="253">
        <v>1</v>
      </c>
      <c r="G108" s="253">
        <v>0</v>
      </c>
      <c r="H108" s="253">
        <v>9</v>
      </c>
      <c r="I108" s="253">
        <v>0</v>
      </c>
      <c r="J108" s="253">
        <v>0</v>
      </c>
      <c r="K108" s="253">
        <v>3</v>
      </c>
      <c r="L108" s="253">
        <f>SUM(B108:K108)+1</f>
        <v>1000</v>
      </c>
      <c r="M108" s="253">
        <v>15685</v>
      </c>
      <c r="N108" s="253">
        <v>1048</v>
      </c>
      <c r="O108" s="591"/>
    </row>
    <row r="109" spans="1:15" s="207" customFormat="1" ht="21" customHeight="1">
      <c r="A109" s="252" t="s">
        <v>20</v>
      </c>
      <c r="B109" s="253">
        <v>65</v>
      </c>
      <c r="C109" s="253">
        <v>629</v>
      </c>
      <c r="D109" s="253">
        <v>66</v>
      </c>
      <c r="E109" s="253">
        <v>0</v>
      </c>
      <c r="F109" s="253">
        <v>53</v>
      </c>
      <c r="G109" s="253">
        <v>0</v>
      </c>
      <c r="H109" s="253">
        <v>5</v>
      </c>
      <c r="I109" s="253">
        <v>0</v>
      </c>
      <c r="J109" s="253">
        <v>175</v>
      </c>
      <c r="K109" s="253">
        <v>6</v>
      </c>
      <c r="L109" s="253">
        <f>SUM(B109:K109)+1</f>
        <v>1000</v>
      </c>
      <c r="M109" s="253">
        <v>149793</v>
      </c>
      <c r="N109" s="253">
        <v>3566</v>
      </c>
      <c r="O109" s="591"/>
    </row>
    <row r="110" spans="1:15" s="207" customFormat="1" ht="21" customHeight="1">
      <c r="A110" s="252" t="s">
        <v>269</v>
      </c>
      <c r="B110" s="253">
        <v>0</v>
      </c>
      <c r="C110" s="253">
        <v>411</v>
      </c>
      <c r="D110" s="253">
        <v>382</v>
      </c>
      <c r="E110" s="253">
        <v>0</v>
      </c>
      <c r="F110" s="253">
        <v>0</v>
      </c>
      <c r="G110" s="253">
        <v>0</v>
      </c>
      <c r="H110" s="253">
        <v>189</v>
      </c>
      <c r="I110" s="253">
        <v>1</v>
      </c>
      <c r="J110" s="253">
        <v>0</v>
      </c>
      <c r="K110" s="253">
        <v>17</v>
      </c>
      <c r="L110" s="253">
        <f t="shared" si="1"/>
        <v>1000</v>
      </c>
      <c r="M110" s="253">
        <v>533</v>
      </c>
      <c r="N110" s="253">
        <v>278</v>
      </c>
      <c r="O110" s="591"/>
    </row>
    <row r="111" spans="1:15" s="207" customFormat="1" ht="21" customHeight="1">
      <c r="A111" s="252" t="s">
        <v>0</v>
      </c>
      <c r="B111" s="253">
        <v>0</v>
      </c>
      <c r="C111" s="253">
        <v>3</v>
      </c>
      <c r="D111" s="253">
        <v>752</v>
      </c>
      <c r="E111" s="253">
        <v>0</v>
      </c>
      <c r="F111" s="253">
        <v>15</v>
      </c>
      <c r="G111" s="253">
        <v>0</v>
      </c>
      <c r="H111" s="253">
        <v>229</v>
      </c>
      <c r="I111" s="253">
        <v>0</v>
      </c>
      <c r="J111" s="253">
        <v>0</v>
      </c>
      <c r="K111" s="253">
        <v>0</v>
      </c>
      <c r="L111" s="253">
        <f>SUM(B111:K111)+1</f>
        <v>1000</v>
      </c>
      <c r="M111" s="253">
        <v>193</v>
      </c>
      <c r="N111" s="253">
        <v>64</v>
      </c>
      <c r="O111" s="591"/>
    </row>
    <row r="112" spans="1:15" s="207" customFormat="1" ht="21" customHeight="1">
      <c r="A112" s="252" t="s">
        <v>270</v>
      </c>
      <c r="B112" s="253">
        <v>0</v>
      </c>
      <c r="C112" s="253">
        <v>683</v>
      </c>
      <c r="D112" s="253">
        <v>37</v>
      </c>
      <c r="E112" s="253">
        <v>0</v>
      </c>
      <c r="F112" s="253">
        <v>0</v>
      </c>
      <c r="G112" s="253">
        <v>0</v>
      </c>
      <c r="H112" s="253">
        <v>114</v>
      </c>
      <c r="I112" s="253">
        <v>0</v>
      </c>
      <c r="J112" s="253">
        <v>0</v>
      </c>
      <c r="K112" s="253">
        <v>166</v>
      </c>
      <c r="L112" s="253">
        <f t="shared" si="1"/>
        <v>1000</v>
      </c>
      <c r="M112" s="253">
        <v>404</v>
      </c>
      <c r="N112" s="253">
        <v>96</v>
      </c>
      <c r="O112" s="591"/>
    </row>
    <row r="113" spans="1:18" s="207" customFormat="1" ht="21" customHeight="1">
      <c r="A113" s="252" t="s">
        <v>271</v>
      </c>
      <c r="B113" s="253">
        <v>0</v>
      </c>
      <c r="C113" s="253">
        <v>130</v>
      </c>
      <c r="D113" s="253">
        <v>238</v>
      </c>
      <c r="E113" s="253">
        <v>0</v>
      </c>
      <c r="F113" s="253">
        <v>0</v>
      </c>
      <c r="G113" s="253">
        <v>0</v>
      </c>
      <c r="H113" s="253">
        <v>542</v>
      </c>
      <c r="I113" s="253">
        <v>0</v>
      </c>
      <c r="J113" s="253">
        <v>0</v>
      </c>
      <c r="K113" s="253">
        <v>90</v>
      </c>
      <c r="L113" s="253">
        <f t="shared" si="1"/>
        <v>1000</v>
      </c>
      <c r="M113" s="253">
        <v>415</v>
      </c>
      <c r="N113" s="253">
        <v>64</v>
      </c>
      <c r="O113" s="591"/>
    </row>
    <row r="114" spans="1:18" s="207" customFormat="1" ht="21" customHeight="1">
      <c r="A114" s="252" t="s">
        <v>216</v>
      </c>
      <c r="B114" s="253">
        <v>0</v>
      </c>
      <c r="C114" s="253">
        <v>793</v>
      </c>
      <c r="D114" s="253">
        <v>37</v>
      </c>
      <c r="E114" s="253">
        <v>0</v>
      </c>
      <c r="F114" s="253">
        <v>0</v>
      </c>
      <c r="G114" s="253">
        <v>0</v>
      </c>
      <c r="H114" s="253">
        <v>26</v>
      </c>
      <c r="I114" s="253">
        <v>80</v>
      </c>
      <c r="J114" s="253">
        <v>0</v>
      </c>
      <c r="K114" s="253">
        <v>65</v>
      </c>
      <c r="L114" s="253">
        <f>SUM(B114:K114)-1</f>
        <v>1000</v>
      </c>
      <c r="M114" s="253">
        <v>56</v>
      </c>
      <c r="N114" s="253">
        <v>63</v>
      </c>
      <c r="O114" s="591"/>
    </row>
    <row r="115" spans="1:18" s="207" customFormat="1" ht="21" customHeight="1">
      <c r="A115" s="295" t="s">
        <v>16</v>
      </c>
      <c r="B115" s="253">
        <v>0</v>
      </c>
      <c r="C115" s="253">
        <v>306</v>
      </c>
      <c r="D115" s="253">
        <v>592</v>
      </c>
      <c r="E115" s="253">
        <v>0</v>
      </c>
      <c r="F115" s="253">
        <v>3</v>
      </c>
      <c r="G115" s="253">
        <v>0</v>
      </c>
      <c r="H115" s="253">
        <v>40</v>
      </c>
      <c r="I115" s="253">
        <v>0</v>
      </c>
      <c r="J115" s="253">
        <v>0</v>
      </c>
      <c r="K115" s="253">
        <v>59</v>
      </c>
      <c r="L115" s="253">
        <f t="shared" si="1"/>
        <v>1000</v>
      </c>
      <c r="M115" s="253">
        <v>1175</v>
      </c>
      <c r="N115" s="253">
        <v>128</v>
      </c>
      <c r="O115" s="591"/>
    </row>
    <row r="116" spans="1:18" s="299" customFormat="1" ht="21" customHeight="1">
      <c r="A116" s="298" t="s">
        <v>265</v>
      </c>
      <c r="B116" s="298">
        <v>11</v>
      </c>
      <c r="C116" s="298">
        <v>673</v>
      </c>
      <c r="D116" s="298">
        <v>150</v>
      </c>
      <c r="E116" s="298">
        <v>2</v>
      </c>
      <c r="F116" s="298">
        <v>96</v>
      </c>
      <c r="G116" s="298">
        <v>0</v>
      </c>
      <c r="H116" s="298">
        <v>9</v>
      </c>
      <c r="I116" s="298">
        <v>1</v>
      </c>
      <c r="J116" s="298">
        <v>46</v>
      </c>
      <c r="K116" s="298">
        <v>13</v>
      </c>
      <c r="L116" s="298">
        <f>SUM(B116:K116)-1</f>
        <v>1000</v>
      </c>
      <c r="M116" s="298">
        <v>1721307</v>
      </c>
      <c r="N116" s="298">
        <v>59683</v>
      </c>
      <c r="O116" s="591"/>
    </row>
    <row r="117" spans="1:18" s="207" customFormat="1" ht="21" customHeight="1">
      <c r="A117" s="600" t="s">
        <v>419</v>
      </c>
      <c r="B117" s="600"/>
      <c r="C117" s="600"/>
      <c r="D117" s="600"/>
      <c r="E117" s="600"/>
      <c r="F117" s="600"/>
      <c r="G117" s="600"/>
      <c r="H117" s="600"/>
      <c r="I117" s="600"/>
      <c r="J117" s="600"/>
      <c r="K117" s="600"/>
      <c r="L117" s="600"/>
      <c r="M117" s="600"/>
      <c r="N117" s="600"/>
      <c r="O117" s="591"/>
    </row>
    <row r="118" spans="1:18" s="207" customFormat="1" ht="21" customHeight="1">
      <c r="A118" s="260" t="s">
        <v>445</v>
      </c>
      <c r="B118" s="587"/>
      <c r="C118" s="587"/>
      <c r="D118" s="587"/>
      <c r="E118" s="587"/>
      <c r="F118" s="587"/>
      <c r="G118" s="300"/>
      <c r="H118" s="300"/>
      <c r="I118" s="300"/>
      <c r="J118" s="300"/>
      <c r="K118" s="300"/>
      <c r="L118" s="300"/>
      <c r="M118" s="300"/>
      <c r="N118" s="300"/>
      <c r="O118" s="301"/>
      <c r="R118" s="302"/>
    </row>
    <row r="119" spans="1:18" ht="23.25" customHeight="1">
      <c r="A119" s="588" t="s">
        <v>449</v>
      </c>
      <c r="B119" s="588"/>
      <c r="C119" s="588"/>
      <c r="D119" s="588"/>
      <c r="E119" s="588"/>
      <c r="F119" s="588"/>
      <c r="G119" s="588"/>
      <c r="H119" s="588"/>
      <c r="I119" s="588"/>
      <c r="J119" s="588"/>
      <c r="K119" s="588"/>
      <c r="L119" s="588"/>
      <c r="M119" s="588"/>
      <c r="N119" s="588"/>
      <c r="O119" s="211"/>
      <c r="R119" s="222"/>
    </row>
    <row r="120" spans="1:18" ht="21" customHeight="1">
      <c r="A120" s="224"/>
      <c r="B120" s="224"/>
      <c r="C120" s="224"/>
      <c r="D120" s="224"/>
      <c r="E120" s="224"/>
      <c r="F120" s="224"/>
      <c r="G120" s="224"/>
      <c r="H120" s="224"/>
      <c r="I120" s="224"/>
      <c r="J120" s="224"/>
      <c r="K120" s="224"/>
      <c r="L120" s="224"/>
      <c r="M120" s="580" t="s">
        <v>421</v>
      </c>
      <c r="N120" s="580"/>
      <c r="O120" s="211"/>
      <c r="R120" s="222"/>
    </row>
    <row r="121" spans="1:18" s="207" customFormat="1" ht="27" customHeight="1">
      <c r="A121" s="576" t="s">
        <v>249</v>
      </c>
      <c r="B121" s="584" t="s">
        <v>251</v>
      </c>
      <c r="C121" s="584"/>
      <c r="D121" s="584"/>
      <c r="E121" s="584"/>
      <c r="F121" s="584"/>
      <c r="G121" s="584"/>
      <c r="H121" s="584"/>
      <c r="I121" s="584"/>
      <c r="J121" s="584"/>
      <c r="K121" s="584"/>
      <c r="L121" s="584"/>
      <c r="M121" s="572" t="s">
        <v>252</v>
      </c>
      <c r="N121" s="572" t="s">
        <v>253</v>
      </c>
      <c r="O121" s="301"/>
      <c r="R121" s="302"/>
    </row>
    <row r="122" spans="1:18" ht="54.75" customHeight="1">
      <c r="A122" s="577"/>
      <c r="B122" s="419" t="s">
        <v>444</v>
      </c>
      <c r="C122" s="212" t="s">
        <v>254</v>
      </c>
      <c r="D122" s="213" t="s">
        <v>255</v>
      </c>
      <c r="E122" s="214" t="s">
        <v>256</v>
      </c>
      <c r="F122" s="213" t="s">
        <v>257</v>
      </c>
      <c r="G122" s="213" t="s">
        <v>258</v>
      </c>
      <c r="H122" s="213" t="s">
        <v>259</v>
      </c>
      <c r="I122" s="213" t="s">
        <v>260</v>
      </c>
      <c r="J122" s="213" t="s">
        <v>282</v>
      </c>
      <c r="K122" s="213" t="s">
        <v>261</v>
      </c>
      <c r="L122" s="213" t="s">
        <v>262</v>
      </c>
      <c r="M122" s="573"/>
      <c r="N122" s="573"/>
      <c r="O122" s="211"/>
      <c r="R122" s="222"/>
    </row>
    <row r="123" spans="1:18" s="207" customFormat="1" ht="25.5" customHeight="1">
      <c r="A123" s="289" t="s">
        <v>40</v>
      </c>
      <c r="B123" s="287">
        <v>78</v>
      </c>
      <c r="C123" s="287">
        <v>3</v>
      </c>
      <c r="D123" s="427">
        <v>239</v>
      </c>
      <c r="E123" s="287">
        <v>602</v>
      </c>
      <c r="F123" s="287">
        <v>0</v>
      </c>
      <c r="G123" s="287">
        <v>3</v>
      </c>
      <c r="H123" s="287">
        <v>69</v>
      </c>
      <c r="I123" s="287">
        <v>3</v>
      </c>
      <c r="J123" s="287">
        <v>2</v>
      </c>
      <c r="K123" s="427">
        <v>0</v>
      </c>
      <c r="L123" s="287">
        <v>1000</v>
      </c>
      <c r="M123" s="287">
        <v>54844</v>
      </c>
      <c r="N123" s="287">
        <v>1244</v>
      </c>
      <c r="O123" s="301"/>
      <c r="R123" s="302"/>
    </row>
    <row r="124" spans="1:18" s="207" customFormat="1" ht="25.5" customHeight="1">
      <c r="A124" s="289" t="s">
        <v>23</v>
      </c>
      <c r="B124" s="287">
        <v>21</v>
      </c>
      <c r="C124" s="287">
        <v>4</v>
      </c>
      <c r="D124" s="289">
        <v>134</v>
      </c>
      <c r="E124" s="287">
        <v>747</v>
      </c>
      <c r="F124" s="287">
        <v>0</v>
      </c>
      <c r="G124" s="287">
        <v>0</v>
      </c>
      <c r="H124" s="287">
        <v>62</v>
      </c>
      <c r="I124" s="287">
        <v>11</v>
      </c>
      <c r="J124" s="287">
        <v>11</v>
      </c>
      <c r="K124" s="289">
        <v>11</v>
      </c>
      <c r="L124" s="287">
        <v>1000</v>
      </c>
      <c r="M124" s="287">
        <v>5771</v>
      </c>
      <c r="N124" s="287">
        <v>416</v>
      </c>
      <c r="O124" s="301"/>
      <c r="R124" s="302"/>
    </row>
    <row r="125" spans="1:18" s="207" customFormat="1" ht="25.5" customHeight="1">
      <c r="A125" s="289" t="s">
        <v>17</v>
      </c>
      <c r="B125" s="287">
        <v>37</v>
      </c>
      <c r="C125" s="287">
        <v>42</v>
      </c>
      <c r="D125" s="289">
        <v>234</v>
      </c>
      <c r="E125" s="287">
        <v>540</v>
      </c>
      <c r="F125" s="287">
        <v>0</v>
      </c>
      <c r="G125" s="287">
        <v>116</v>
      </c>
      <c r="H125" s="287">
        <v>17</v>
      </c>
      <c r="I125" s="287">
        <v>3</v>
      </c>
      <c r="J125" s="287">
        <v>8</v>
      </c>
      <c r="K125" s="289">
        <v>4</v>
      </c>
      <c r="L125" s="287">
        <v>1000</v>
      </c>
      <c r="M125" s="287">
        <v>14948</v>
      </c>
      <c r="N125" s="287">
        <v>672</v>
      </c>
      <c r="O125" s="301"/>
      <c r="R125" s="302"/>
    </row>
    <row r="126" spans="1:18" s="207" customFormat="1" ht="25.5" customHeight="1">
      <c r="A126" s="289" t="s">
        <v>7</v>
      </c>
      <c r="B126" s="287">
        <v>7</v>
      </c>
      <c r="C126" s="287">
        <v>109</v>
      </c>
      <c r="D126" s="289">
        <v>276</v>
      </c>
      <c r="E126" s="287">
        <v>535</v>
      </c>
      <c r="F126" s="287">
        <v>1</v>
      </c>
      <c r="G126" s="287">
        <v>0</v>
      </c>
      <c r="H126" s="287">
        <v>72</v>
      </c>
      <c r="I126" s="287">
        <v>2</v>
      </c>
      <c r="J126" s="287">
        <v>0</v>
      </c>
      <c r="K126" s="289">
        <v>0</v>
      </c>
      <c r="L126" s="287">
        <v>1000</v>
      </c>
      <c r="M126" s="287">
        <v>8262</v>
      </c>
      <c r="N126" s="287">
        <v>319</v>
      </c>
      <c r="O126" s="301"/>
      <c r="R126" s="302"/>
    </row>
    <row r="127" spans="1:18" s="207" customFormat="1" ht="25.5" customHeight="1">
      <c r="A127" s="289" t="s">
        <v>32</v>
      </c>
      <c r="B127" s="287">
        <v>79</v>
      </c>
      <c r="C127" s="287">
        <v>4</v>
      </c>
      <c r="D127" s="289">
        <v>29</v>
      </c>
      <c r="E127" s="287">
        <v>853</v>
      </c>
      <c r="F127" s="287">
        <v>0</v>
      </c>
      <c r="G127" s="287">
        <v>4</v>
      </c>
      <c r="H127" s="287">
        <v>30</v>
      </c>
      <c r="I127" s="287">
        <v>0</v>
      </c>
      <c r="J127" s="287">
        <v>0</v>
      </c>
      <c r="K127" s="289">
        <v>0</v>
      </c>
      <c r="L127" s="287">
        <v>1000</v>
      </c>
      <c r="M127" s="287">
        <v>29837</v>
      </c>
      <c r="N127" s="287">
        <v>558</v>
      </c>
      <c r="O127" s="301"/>
      <c r="R127" s="302"/>
    </row>
    <row r="128" spans="1:18" s="207" customFormat="1" ht="25.5" customHeight="1">
      <c r="A128" s="289" t="s">
        <v>36</v>
      </c>
      <c r="B128" s="287">
        <v>60</v>
      </c>
      <c r="C128" s="287">
        <v>16</v>
      </c>
      <c r="D128" s="289">
        <v>166</v>
      </c>
      <c r="E128" s="287">
        <v>627</v>
      </c>
      <c r="F128" s="287">
        <v>0</v>
      </c>
      <c r="G128" s="287">
        <v>3</v>
      </c>
      <c r="H128" s="287">
        <v>90</v>
      </c>
      <c r="I128" s="287">
        <v>0</v>
      </c>
      <c r="J128" s="287">
        <v>39</v>
      </c>
      <c r="K128" s="289">
        <v>0</v>
      </c>
      <c r="L128" s="287">
        <v>1000</v>
      </c>
      <c r="M128" s="287">
        <v>42320</v>
      </c>
      <c r="N128" s="287">
        <v>983</v>
      </c>
      <c r="O128" s="301"/>
      <c r="R128" s="302"/>
    </row>
    <row r="129" spans="1:18" s="207" customFormat="1" ht="25.5" customHeight="1">
      <c r="A129" s="289" t="s">
        <v>1</v>
      </c>
      <c r="B129" s="287">
        <v>3</v>
      </c>
      <c r="C129" s="287">
        <v>0</v>
      </c>
      <c r="D129" s="289">
        <v>124</v>
      </c>
      <c r="E129" s="287">
        <v>831</v>
      </c>
      <c r="F129" s="287">
        <v>0</v>
      </c>
      <c r="G129" s="287">
        <v>19</v>
      </c>
      <c r="H129" s="287">
        <v>12</v>
      </c>
      <c r="I129" s="287">
        <v>10</v>
      </c>
      <c r="J129" s="287">
        <v>0</v>
      </c>
      <c r="K129" s="289">
        <v>0</v>
      </c>
      <c r="L129" s="287">
        <v>1000</v>
      </c>
      <c r="M129" s="287">
        <v>13055</v>
      </c>
      <c r="N129" s="287">
        <v>384</v>
      </c>
      <c r="O129" s="301"/>
      <c r="R129" s="302"/>
    </row>
    <row r="130" spans="1:18" s="207" customFormat="1" ht="25.5" customHeight="1">
      <c r="A130" s="289" t="s">
        <v>33</v>
      </c>
      <c r="B130" s="287">
        <v>1</v>
      </c>
      <c r="C130" s="287">
        <v>12</v>
      </c>
      <c r="D130" s="289">
        <v>137</v>
      </c>
      <c r="E130" s="287">
        <v>774</v>
      </c>
      <c r="F130" s="287">
        <v>0</v>
      </c>
      <c r="G130" s="287">
        <v>0</v>
      </c>
      <c r="H130" s="287">
        <v>65</v>
      </c>
      <c r="I130" s="287">
        <v>11</v>
      </c>
      <c r="J130" s="287">
        <v>0</v>
      </c>
      <c r="K130" s="289">
        <v>0</v>
      </c>
      <c r="L130" s="287">
        <v>1000</v>
      </c>
      <c r="M130" s="287">
        <v>2950</v>
      </c>
      <c r="N130" s="287">
        <v>380</v>
      </c>
      <c r="O130" s="301"/>
      <c r="R130" s="302"/>
    </row>
    <row r="131" spans="1:18" s="207" customFormat="1" ht="30" customHeight="1">
      <c r="A131" s="289" t="s">
        <v>18</v>
      </c>
      <c r="B131" s="287">
        <v>71</v>
      </c>
      <c r="C131" s="287">
        <v>196</v>
      </c>
      <c r="D131" s="289">
        <v>74</v>
      </c>
      <c r="E131" s="287">
        <v>585</v>
      </c>
      <c r="F131" s="287">
        <v>0</v>
      </c>
      <c r="G131" s="287">
        <v>1</v>
      </c>
      <c r="H131" s="287">
        <v>3</v>
      </c>
      <c r="I131" s="287">
        <v>4</v>
      </c>
      <c r="J131" s="287">
        <v>30</v>
      </c>
      <c r="K131" s="289">
        <v>37</v>
      </c>
      <c r="L131" s="287">
        <v>1000</v>
      </c>
      <c r="M131" s="287">
        <v>9770</v>
      </c>
      <c r="N131" s="287">
        <v>384</v>
      </c>
      <c r="O131" s="301"/>
      <c r="R131" s="302"/>
    </row>
    <row r="132" spans="1:18" s="207" customFormat="1" ht="25.5" customHeight="1">
      <c r="A132" s="289" t="s">
        <v>13</v>
      </c>
      <c r="B132" s="287">
        <v>104</v>
      </c>
      <c r="C132" s="287">
        <v>0</v>
      </c>
      <c r="D132" s="289">
        <v>205</v>
      </c>
      <c r="E132" s="287">
        <v>545</v>
      </c>
      <c r="F132" s="287">
        <v>0</v>
      </c>
      <c r="G132" s="287">
        <v>0</v>
      </c>
      <c r="H132" s="287">
        <v>144</v>
      </c>
      <c r="I132" s="287">
        <v>2</v>
      </c>
      <c r="J132" s="287">
        <v>0</v>
      </c>
      <c r="K132" s="289">
        <v>0</v>
      </c>
      <c r="L132" s="287">
        <v>1000</v>
      </c>
      <c r="M132" s="287">
        <v>40338</v>
      </c>
      <c r="N132" s="287">
        <v>918</v>
      </c>
      <c r="O132" s="301"/>
      <c r="R132" s="302"/>
    </row>
    <row r="133" spans="1:18" s="207" customFormat="1" ht="25.5" customHeight="1">
      <c r="A133" s="289" t="s">
        <v>14</v>
      </c>
      <c r="B133" s="287">
        <v>91</v>
      </c>
      <c r="C133" s="287">
        <v>2</v>
      </c>
      <c r="D133" s="289">
        <v>411</v>
      </c>
      <c r="E133" s="287">
        <v>477</v>
      </c>
      <c r="F133" s="287">
        <v>4</v>
      </c>
      <c r="G133" s="287">
        <v>0</v>
      </c>
      <c r="H133" s="287">
        <v>15</v>
      </c>
      <c r="I133" s="287">
        <v>1</v>
      </c>
      <c r="J133" s="287">
        <v>0</v>
      </c>
      <c r="K133" s="289">
        <v>0</v>
      </c>
      <c r="L133" s="287">
        <v>1000</v>
      </c>
      <c r="M133" s="287">
        <v>18436</v>
      </c>
      <c r="N133" s="287">
        <v>510</v>
      </c>
      <c r="O133" s="301"/>
      <c r="R133" s="302"/>
    </row>
    <row r="134" spans="1:18" s="207" customFormat="1" ht="25.5" customHeight="1">
      <c r="A134" s="289" t="s">
        <v>8</v>
      </c>
      <c r="B134" s="287">
        <v>18</v>
      </c>
      <c r="C134" s="287">
        <v>14</v>
      </c>
      <c r="D134" s="289">
        <v>308</v>
      </c>
      <c r="E134" s="287">
        <v>599</v>
      </c>
      <c r="F134" s="287">
        <v>1</v>
      </c>
      <c r="G134" s="287">
        <v>8</v>
      </c>
      <c r="H134" s="287">
        <v>44</v>
      </c>
      <c r="I134" s="287">
        <v>1</v>
      </c>
      <c r="J134" s="287">
        <v>3</v>
      </c>
      <c r="K134" s="289">
        <v>4</v>
      </c>
      <c r="L134" s="287">
        <v>1000</v>
      </c>
      <c r="M134" s="287">
        <v>30139</v>
      </c>
      <c r="N134" s="287">
        <v>992</v>
      </c>
      <c r="O134" s="301"/>
      <c r="R134" s="302"/>
    </row>
    <row r="135" spans="1:18" s="207" customFormat="1" ht="25.5" customHeight="1">
      <c r="A135" s="289" t="s">
        <v>38</v>
      </c>
      <c r="B135" s="287">
        <v>50</v>
      </c>
      <c r="C135" s="287">
        <v>2</v>
      </c>
      <c r="D135" s="289">
        <v>109</v>
      </c>
      <c r="E135" s="287">
        <v>702</v>
      </c>
      <c r="F135" s="287">
        <v>0</v>
      </c>
      <c r="G135" s="287">
        <v>0</v>
      </c>
      <c r="H135" s="287">
        <v>125</v>
      </c>
      <c r="I135" s="287">
        <v>2</v>
      </c>
      <c r="J135" s="287">
        <v>10</v>
      </c>
      <c r="K135" s="289">
        <v>0</v>
      </c>
      <c r="L135" s="287">
        <v>1000</v>
      </c>
      <c r="M135" s="287">
        <v>91380</v>
      </c>
      <c r="N135" s="287">
        <v>2004</v>
      </c>
      <c r="O135" s="301"/>
      <c r="R135" s="302"/>
    </row>
    <row r="136" spans="1:18" s="207" customFormat="1" ht="25.5" customHeight="1">
      <c r="A136" s="289" t="s">
        <v>24</v>
      </c>
      <c r="B136" s="287">
        <v>0</v>
      </c>
      <c r="C136" s="287">
        <v>25</v>
      </c>
      <c r="D136" s="289">
        <v>291</v>
      </c>
      <c r="E136" s="287">
        <v>675</v>
      </c>
      <c r="F136" s="287">
        <v>1</v>
      </c>
      <c r="G136" s="287">
        <v>0</v>
      </c>
      <c r="H136" s="287">
        <v>7</v>
      </c>
      <c r="I136" s="287">
        <v>1</v>
      </c>
      <c r="J136" s="287">
        <v>0</v>
      </c>
      <c r="K136" s="289">
        <v>0</v>
      </c>
      <c r="L136" s="287">
        <v>1000</v>
      </c>
      <c r="M136" s="287">
        <v>1174</v>
      </c>
      <c r="N136" s="287">
        <v>384</v>
      </c>
      <c r="O136" s="301"/>
      <c r="R136" s="302"/>
    </row>
    <row r="137" spans="1:18" s="207" customFormat="1" ht="25.5" customHeight="1">
      <c r="A137" s="289" t="s">
        <v>26</v>
      </c>
      <c r="B137" s="287">
        <v>0</v>
      </c>
      <c r="C137" s="287">
        <v>2</v>
      </c>
      <c r="D137" s="289">
        <v>158</v>
      </c>
      <c r="E137" s="287">
        <v>831</v>
      </c>
      <c r="F137" s="287">
        <v>0</v>
      </c>
      <c r="G137" s="287">
        <v>0</v>
      </c>
      <c r="H137" s="287">
        <v>9</v>
      </c>
      <c r="I137" s="287">
        <v>0</v>
      </c>
      <c r="J137" s="287">
        <v>0</v>
      </c>
      <c r="K137" s="289">
        <v>0</v>
      </c>
      <c r="L137" s="287">
        <v>1000</v>
      </c>
      <c r="M137" s="287">
        <v>781</v>
      </c>
      <c r="N137" s="287">
        <v>384</v>
      </c>
      <c r="O137" s="301"/>
      <c r="R137" s="302"/>
    </row>
    <row r="138" spans="1:18" s="207" customFormat="1" ht="25.5" customHeight="1">
      <c r="A138" s="289" t="s">
        <v>19</v>
      </c>
      <c r="B138" s="287">
        <v>150</v>
      </c>
      <c r="C138" s="287">
        <v>55</v>
      </c>
      <c r="D138" s="289">
        <v>266</v>
      </c>
      <c r="E138" s="287">
        <v>448</v>
      </c>
      <c r="F138" s="287">
        <v>5</v>
      </c>
      <c r="G138" s="287">
        <v>17</v>
      </c>
      <c r="H138" s="287">
        <v>41</v>
      </c>
      <c r="I138" s="287">
        <v>6</v>
      </c>
      <c r="J138" s="287">
        <v>12</v>
      </c>
      <c r="K138" s="289">
        <v>0</v>
      </c>
      <c r="L138" s="287">
        <v>1000</v>
      </c>
      <c r="M138" s="287">
        <v>12700</v>
      </c>
      <c r="N138" s="287">
        <v>544</v>
      </c>
      <c r="O138" s="301"/>
      <c r="R138" s="302"/>
    </row>
    <row r="139" spans="1:18" s="207" customFormat="1" ht="25.5" customHeight="1">
      <c r="A139" s="289" t="s">
        <v>4</v>
      </c>
      <c r="B139" s="287">
        <v>15</v>
      </c>
      <c r="C139" s="287">
        <v>4</v>
      </c>
      <c r="D139" s="289">
        <v>79</v>
      </c>
      <c r="E139" s="287">
        <v>739</v>
      </c>
      <c r="F139" s="287">
        <v>0</v>
      </c>
      <c r="G139" s="287">
        <v>84</v>
      </c>
      <c r="H139" s="287">
        <v>72</v>
      </c>
      <c r="I139" s="287">
        <v>7</v>
      </c>
      <c r="J139" s="287">
        <v>0</v>
      </c>
      <c r="K139" s="289">
        <v>0</v>
      </c>
      <c r="L139" s="287">
        <v>1000</v>
      </c>
      <c r="M139" s="287">
        <v>19416</v>
      </c>
      <c r="N139" s="287">
        <v>576</v>
      </c>
      <c r="O139" s="301"/>
      <c r="R139" s="302"/>
    </row>
    <row r="140" spans="1:18" s="207" customFormat="1" ht="25.5" customHeight="1">
      <c r="A140" s="289" t="s">
        <v>34</v>
      </c>
      <c r="B140" s="287">
        <v>73</v>
      </c>
      <c r="C140" s="287">
        <v>2</v>
      </c>
      <c r="D140" s="289">
        <v>301</v>
      </c>
      <c r="E140" s="287">
        <v>577</v>
      </c>
      <c r="F140" s="287">
        <v>0</v>
      </c>
      <c r="G140" s="287">
        <v>18</v>
      </c>
      <c r="H140" s="287">
        <v>29</v>
      </c>
      <c r="I140" s="287">
        <v>1</v>
      </c>
      <c r="J140" s="287">
        <v>0</v>
      </c>
      <c r="K140" s="289">
        <v>0</v>
      </c>
      <c r="L140" s="287">
        <v>1000</v>
      </c>
      <c r="M140" s="287">
        <v>27543</v>
      </c>
      <c r="N140" s="287">
        <v>695</v>
      </c>
      <c r="O140" s="301"/>
      <c r="R140" s="302"/>
    </row>
    <row r="141" spans="1:18" s="207" customFormat="1" ht="25.5" customHeight="1">
      <c r="A141" s="289" t="s">
        <v>15</v>
      </c>
      <c r="B141" s="287">
        <v>63</v>
      </c>
      <c r="C141" s="287">
        <v>0</v>
      </c>
      <c r="D141" s="289">
        <v>279</v>
      </c>
      <c r="E141" s="287">
        <v>541</v>
      </c>
      <c r="F141" s="287">
        <v>0</v>
      </c>
      <c r="G141" s="287">
        <v>0</v>
      </c>
      <c r="H141" s="287">
        <v>117</v>
      </c>
      <c r="I141" s="287">
        <v>0</v>
      </c>
      <c r="J141" s="287">
        <v>0</v>
      </c>
      <c r="K141" s="289">
        <v>0</v>
      </c>
      <c r="L141" s="287">
        <v>1000</v>
      </c>
      <c r="M141" s="287">
        <v>73981</v>
      </c>
      <c r="N141" s="287">
        <v>1398</v>
      </c>
      <c r="O141" s="301"/>
      <c r="R141" s="302"/>
    </row>
    <row r="142" spans="1:18" s="207" customFormat="1" ht="25.5" customHeight="1">
      <c r="A142" s="289" t="s">
        <v>5</v>
      </c>
      <c r="B142" s="287">
        <v>26</v>
      </c>
      <c r="C142" s="287">
        <v>4</v>
      </c>
      <c r="D142" s="289">
        <v>268</v>
      </c>
      <c r="E142" s="287">
        <v>618</v>
      </c>
      <c r="F142" s="287">
        <v>0</v>
      </c>
      <c r="G142" s="287">
        <v>49</v>
      </c>
      <c r="H142" s="287">
        <v>28</v>
      </c>
      <c r="I142" s="287">
        <v>2</v>
      </c>
      <c r="J142" s="287">
        <v>6</v>
      </c>
      <c r="K142" s="289">
        <v>0</v>
      </c>
      <c r="L142" s="287">
        <v>1000</v>
      </c>
      <c r="M142" s="287">
        <v>70622</v>
      </c>
      <c r="N142" s="287">
        <v>1433</v>
      </c>
      <c r="O142" s="301"/>
      <c r="R142" s="302"/>
    </row>
    <row r="143" spans="1:18" s="207" customFormat="1" ht="25.5" customHeight="1">
      <c r="A143" s="289" t="s">
        <v>20</v>
      </c>
      <c r="B143" s="287">
        <v>46</v>
      </c>
      <c r="C143" s="287">
        <v>141</v>
      </c>
      <c r="D143" s="289">
        <v>125</v>
      </c>
      <c r="E143" s="287">
        <v>524</v>
      </c>
      <c r="F143" s="287">
        <v>0</v>
      </c>
      <c r="G143" s="287">
        <v>10</v>
      </c>
      <c r="H143" s="287">
        <v>90</v>
      </c>
      <c r="I143" s="287">
        <v>1</v>
      </c>
      <c r="J143" s="287">
        <v>62</v>
      </c>
      <c r="K143" s="289">
        <v>0</v>
      </c>
      <c r="L143" s="287">
        <v>1000</v>
      </c>
      <c r="M143" s="287">
        <v>47913</v>
      </c>
      <c r="N143" s="287">
        <v>1307</v>
      </c>
      <c r="O143" s="301"/>
      <c r="R143" s="302"/>
    </row>
    <row r="144" spans="1:18" s="207" customFormat="1" ht="25.5" customHeight="1">
      <c r="A144" s="289" t="s">
        <v>263</v>
      </c>
      <c r="B144" s="287">
        <v>8</v>
      </c>
      <c r="C144" s="287">
        <v>23</v>
      </c>
      <c r="D144" s="289">
        <v>224</v>
      </c>
      <c r="E144" s="287">
        <v>695</v>
      </c>
      <c r="F144" s="287">
        <v>0</v>
      </c>
      <c r="G144" s="287">
        <v>0</v>
      </c>
      <c r="H144" s="287">
        <v>40</v>
      </c>
      <c r="I144" s="287">
        <v>5</v>
      </c>
      <c r="J144" s="287">
        <v>0</v>
      </c>
      <c r="K144" s="289">
        <v>4</v>
      </c>
      <c r="L144" s="287">
        <v>1000</v>
      </c>
      <c r="M144" s="287">
        <v>5760</v>
      </c>
      <c r="N144" s="287">
        <v>1760</v>
      </c>
      <c r="O144" s="301"/>
      <c r="R144" s="302"/>
    </row>
    <row r="145" spans="1:18" s="207" customFormat="1" ht="25.5" customHeight="1">
      <c r="A145" s="290" t="s">
        <v>264</v>
      </c>
      <c r="B145" s="291">
        <v>190</v>
      </c>
      <c r="C145" s="291">
        <v>0</v>
      </c>
      <c r="D145" s="290">
        <v>49</v>
      </c>
      <c r="E145" s="291">
        <v>571</v>
      </c>
      <c r="F145" s="291">
        <v>0</v>
      </c>
      <c r="G145" s="291">
        <v>0</v>
      </c>
      <c r="H145" s="291">
        <v>180</v>
      </c>
      <c r="I145" s="291">
        <v>11</v>
      </c>
      <c r="J145" s="291">
        <v>0</v>
      </c>
      <c r="K145" s="290">
        <v>0</v>
      </c>
      <c r="L145" s="291">
        <v>1000</v>
      </c>
      <c r="M145" s="291">
        <v>4186</v>
      </c>
      <c r="N145" s="291">
        <v>584</v>
      </c>
      <c r="O145" s="301"/>
      <c r="R145" s="302"/>
    </row>
    <row r="146" spans="1:18" s="207" customFormat="1" ht="25.5" customHeight="1">
      <c r="A146" s="426" t="s">
        <v>265</v>
      </c>
      <c r="B146" s="296">
        <v>57</v>
      </c>
      <c r="C146" s="296">
        <v>21</v>
      </c>
      <c r="D146" s="296">
        <v>201</v>
      </c>
      <c r="E146" s="307">
        <v>618</v>
      </c>
      <c r="F146" s="296">
        <v>0</v>
      </c>
      <c r="G146" s="296">
        <v>14</v>
      </c>
      <c r="H146" s="296">
        <v>76</v>
      </c>
      <c r="I146" s="296">
        <v>2</v>
      </c>
      <c r="J146" s="296">
        <v>11</v>
      </c>
      <c r="K146" s="296">
        <v>1</v>
      </c>
      <c r="L146" s="307">
        <v>1000</v>
      </c>
      <c r="M146" s="296">
        <v>632571</v>
      </c>
      <c r="N146" s="296">
        <v>18624</v>
      </c>
      <c r="O146" s="301"/>
      <c r="R146" s="302"/>
    </row>
    <row r="147" spans="1:18" ht="21" customHeight="1">
      <c r="A147" s="589" t="s">
        <v>266</v>
      </c>
      <c r="B147" s="589"/>
      <c r="C147" s="589"/>
      <c r="D147" s="589"/>
      <c r="E147" s="589"/>
      <c r="F147" s="589"/>
      <c r="G147" s="589"/>
      <c r="H147" s="589"/>
      <c r="I147" s="221"/>
      <c r="J147" s="221"/>
      <c r="K147" s="221"/>
      <c r="L147" s="221"/>
      <c r="M147" s="221"/>
      <c r="N147" s="221"/>
      <c r="O147" s="211"/>
      <c r="R147" s="222"/>
    </row>
    <row r="148" spans="1:18" ht="21" customHeight="1">
      <c r="A148" s="590" t="s">
        <v>449</v>
      </c>
      <c r="B148" s="590"/>
      <c r="C148" s="590"/>
      <c r="D148" s="590"/>
      <c r="E148" s="590"/>
      <c r="F148" s="590"/>
      <c r="G148" s="590"/>
      <c r="H148" s="590"/>
      <c r="I148" s="590"/>
      <c r="J148" s="590"/>
      <c r="K148" s="590"/>
      <c r="L148" s="590"/>
      <c r="M148" s="590"/>
      <c r="N148" s="590"/>
      <c r="O148" s="211"/>
    </row>
    <row r="149" spans="1:18" ht="21" customHeight="1">
      <c r="A149" s="285"/>
      <c r="B149" s="285"/>
      <c r="C149" s="285"/>
      <c r="D149" s="285"/>
      <c r="E149" s="285"/>
      <c r="F149" s="285"/>
      <c r="G149" s="285"/>
      <c r="H149" s="285"/>
      <c r="I149" s="285"/>
      <c r="J149" s="285"/>
      <c r="K149" s="285"/>
      <c r="L149" s="120"/>
      <c r="M149" s="580" t="s">
        <v>422</v>
      </c>
      <c r="N149" s="580"/>
    </row>
    <row r="150" spans="1:18" ht="21" customHeight="1">
      <c r="A150" s="596" t="s">
        <v>249</v>
      </c>
      <c r="B150" s="581" t="s">
        <v>267</v>
      </c>
      <c r="C150" s="581"/>
      <c r="D150" s="581"/>
      <c r="E150" s="581"/>
      <c r="F150" s="581"/>
      <c r="G150" s="581"/>
      <c r="H150" s="581"/>
      <c r="I150" s="581"/>
      <c r="J150" s="581"/>
      <c r="K150" s="581"/>
      <c r="L150" s="581"/>
      <c r="M150" s="574" t="s">
        <v>268</v>
      </c>
      <c r="N150" s="574" t="s">
        <v>273</v>
      </c>
      <c r="O150" s="211"/>
    </row>
    <row r="151" spans="1:18" s="207" customFormat="1" ht="47.25" customHeight="1">
      <c r="A151" s="584"/>
      <c r="B151" s="209" t="s">
        <v>274</v>
      </c>
      <c r="C151" s="210" t="s">
        <v>275</v>
      </c>
      <c r="D151" s="210" t="s">
        <v>256</v>
      </c>
      <c r="E151" s="210" t="s">
        <v>276</v>
      </c>
      <c r="F151" s="210" t="s">
        <v>277</v>
      </c>
      <c r="G151" s="210" t="s">
        <v>278</v>
      </c>
      <c r="H151" s="210" t="s">
        <v>91</v>
      </c>
      <c r="I151" s="210" t="s">
        <v>279</v>
      </c>
      <c r="J151" s="210" t="s">
        <v>280</v>
      </c>
      <c r="K151" s="210" t="s">
        <v>444</v>
      </c>
      <c r="L151" s="210" t="s">
        <v>262</v>
      </c>
      <c r="M151" s="575"/>
      <c r="N151" s="575"/>
      <c r="O151" s="301"/>
    </row>
    <row r="152" spans="1:18" s="207" customFormat="1" ht="21" customHeight="1">
      <c r="A152" s="286" t="s">
        <v>40</v>
      </c>
      <c r="B152" s="303">
        <v>1</v>
      </c>
      <c r="C152" s="304">
        <v>157</v>
      </c>
      <c r="D152" s="293">
        <v>686</v>
      </c>
      <c r="E152" s="293">
        <v>0</v>
      </c>
      <c r="F152" s="293">
        <v>1</v>
      </c>
      <c r="G152" s="257">
        <v>3</v>
      </c>
      <c r="H152" s="293">
        <v>50</v>
      </c>
      <c r="I152" s="293">
        <v>0</v>
      </c>
      <c r="J152" s="293">
        <v>3</v>
      </c>
      <c r="K152" s="293">
        <v>101</v>
      </c>
      <c r="L152" s="293">
        <v>1000</v>
      </c>
      <c r="M152" s="293">
        <v>60162</v>
      </c>
      <c r="N152" s="293">
        <v>2951</v>
      </c>
      <c r="O152" s="301"/>
    </row>
    <row r="153" spans="1:18" s="207" customFormat="1" ht="21" customHeight="1">
      <c r="A153" s="286" t="s">
        <v>46</v>
      </c>
      <c r="B153" s="303">
        <v>2</v>
      </c>
      <c r="C153" s="294">
        <v>170</v>
      </c>
      <c r="D153" s="292">
        <v>769</v>
      </c>
      <c r="E153" s="292">
        <v>0</v>
      </c>
      <c r="F153" s="292">
        <v>14</v>
      </c>
      <c r="G153" s="252">
        <v>0</v>
      </c>
      <c r="H153" s="292">
        <v>28</v>
      </c>
      <c r="I153" s="292">
        <v>2</v>
      </c>
      <c r="J153" s="292">
        <v>7</v>
      </c>
      <c r="K153" s="292">
        <v>0</v>
      </c>
      <c r="L153" s="292">
        <v>1000</v>
      </c>
      <c r="M153" s="292">
        <v>515</v>
      </c>
      <c r="N153" s="292">
        <v>600</v>
      </c>
      <c r="O153" s="301"/>
    </row>
    <row r="154" spans="1:18" s="207" customFormat="1" ht="21" customHeight="1">
      <c r="A154" s="294" t="s">
        <v>23</v>
      </c>
      <c r="B154" s="303">
        <v>0</v>
      </c>
      <c r="C154" s="294">
        <v>178</v>
      </c>
      <c r="D154" s="292">
        <v>746</v>
      </c>
      <c r="E154" s="292">
        <v>0</v>
      </c>
      <c r="F154" s="292">
        <v>1</v>
      </c>
      <c r="G154" s="252">
        <v>0</v>
      </c>
      <c r="H154" s="292">
        <v>70</v>
      </c>
      <c r="I154" s="292">
        <v>0</v>
      </c>
      <c r="J154" s="292">
        <v>0</v>
      </c>
      <c r="K154" s="292">
        <v>6</v>
      </c>
      <c r="L154" s="292">
        <v>1000</v>
      </c>
      <c r="M154" s="292">
        <v>6854</v>
      </c>
      <c r="N154" s="292">
        <v>832</v>
      </c>
      <c r="O154" s="301"/>
    </row>
    <row r="155" spans="1:18" s="207" customFormat="1" ht="21" customHeight="1">
      <c r="A155" s="294" t="s">
        <v>17</v>
      </c>
      <c r="B155" s="303">
        <v>65</v>
      </c>
      <c r="C155" s="294">
        <v>295</v>
      </c>
      <c r="D155" s="292">
        <v>502</v>
      </c>
      <c r="E155" s="292">
        <v>0</v>
      </c>
      <c r="F155" s="292">
        <v>68</v>
      </c>
      <c r="G155" s="252">
        <v>0</v>
      </c>
      <c r="H155" s="292">
        <v>6</v>
      </c>
      <c r="I155" s="292">
        <v>4</v>
      </c>
      <c r="J155" s="292">
        <v>18</v>
      </c>
      <c r="K155" s="292">
        <v>41</v>
      </c>
      <c r="L155" s="292">
        <v>1000</v>
      </c>
      <c r="M155" s="292">
        <v>18097</v>
      </c>
      <c r="N155" s="292">
        <v>1270</v>
      </c>
      <c r="O155" s="301"/>
    </row>
    <row r="156" spans="1:18" s="207" customFormat="1" ht="21" customHeight="1">
      <c r="A156" s="294" t="s">
        <v>7</v>
      </c>
      <c r="B156" s="303">
        <v>29</v>
      </c>
      <c r="C156" s="294">
        <v>251</v>
      </c>
      <c r="D156" s="292">
        <v>623</v>
      </c>
      <c r="E156" s="292">
        <v>0</v>
      </c>
      <c r="F156" s="292">
        <v>13</v>
      </c>
      <c r="G156" s="252">
        <v>1</v>
      </c>
      <c r="H156" s="292">
        <v>20</v>
      </c>
      <c r="I156" s="292">
        <v>7</v>
      </c>
      <c r="J156" s="292">
        <v>19</v>
      </c>
      <c r="K156" s="292">
        <v>37</v>
      </c>
      <c r="L156" s="292">
        <v>1000</v>
      </c>
      <c r="M156" s="292">
        <v>8564</v>
      </c>
      <c r="N156" s="292">
        <v>736</v>
      </c>
      <c r="O156" s="301"/>
    </row>
    <row r="157" spans="1:18" s="207" customFormat="1" ht="21" customHeight="1">
      <c r="A157" s="294" t="s">
        <v>32</v>
      </c>
      <c r="B157" s="303">
        <v>0</v>
      </c>
      <c r="C157" s="294">
        <v>10</v>
      </c>
      <c r="D157" s="292">
        <v>809</v>
      </c>
      <c r="E157" s="292">
        <v>0</v>
      </c>
      <c r="F157" s="292">
        <v>0</v>
      </c>
      <c r="G157" s="252">
        <v>0</v>
      </c>
      <c r="H157" s="292">
        <v>12</v>
      </c>
      <c r="I157" s="292">
        <v>9</v>
      </c>
      <c r="J157" s="292">
        <v>0</v>
      </c>
      <c r="K157" s="292">
        <v>159</v>
      </c>
      <c r="L157" s="292">
        <v>1000</v>
      </c>
      <c r="M157" s="292">
        <v>29020</v>
      </c>
      <c r="N157" s="292">
        <v>808</v>
      </c>
      <c r="O157" s="301"/>
    </row>
    <row r="158" spans="1:18" s="207" customFormat="1" ht="21" customHeight="1">
      <c r="A158" s="294" t="s">
        <v>11</v>
      </c>
      <c r="B158" s="303">
        <v>0</v>
      </c>
      <c r="C158" s="294">
        <v>43</v>
      </c>
      <c r="D158" s="292">
        <v>893</v>
      </c>
      <c r="E158" s="292">
        <v>0</v>
      </c>
      <c r="F158" s="292">
        <v>0</v>
      </c>
      <c r="G158" s="252">
        <v>0</v>
      </c>
      <c r="H158" s="292">
        <v>64</v>
      </c>
      <c r="I158" s="292">
        <v>0</v>
      </c>
      <c r="J158" s="292">
        <v>0</v>
      </c>
      <c r="K158" s="292">
        <v>0</v>
      </c>
      <c r="L158" s="292">
        <v>1000</v>
      </c>
      <c r="M158" s="292">
        <v>1015</v>
      </c>
      <c r="N158" s="292">
        <v>287</v>
      </c>
      <c r="O158" s="301"/>
    </row>
    <row r="159" spans="1:18" s="207" customFormat="1" ht="21" customHeight="1">
      <c r="A159" s="294" t="s">
        <v>36</v>
      </c>
      <c r="B159" s="303">
        <v>23</v>
      </c>
      <c r="C159" s="294">
        <v>151</v>
      </c>
      <c r="D159" s="292">
        <v>608</v>
      </c>
      <c r="E159" s="292">
        <v>0</v>
      </c>
      <c r="F159" s="292">
        <v>9</v>
      </c>
      <c r="G159" s="252">
        <v>0</v>
      </c>
      <c r="H159" s="292">
        <v>140</v>
      </c>
      <c r="I159" s="292">
        <v>0</v>
      </c>
      <c r="J159" s="292">
        <v>58</v>
      </c>
      <c r="K159" s="292">
        <v>11</v>
      </c>
      <c r="L159" s="292">
        <v>1000</v>
      </c>
      <c r="M159" s="292">
        <v>47241</v>
      </c>
      <c r="N159" s="292">
        <v>1698</v>
      </c>
      <c r="O159" s="301"/>
    </row>
    <row r="160" spans="1:18" s="207" customFormat="1" ht="21" customHeight="1">
      <c r="A160" s="294" t="s">
        <v>1</v>
      </c>
      <c r="B160" s="303">
        <v>1</v>
      </c>
      <c r="C160" s="294">
        <v>130</v>
      </c>
      <c r="D160" s="292">
        <v>791</v>
      </c>
      <c r="E160" s="292">
        <v>0</v>
      </c>
      <c r="F160" s="292">
        <v>41</v>
      </c>
      <c r="G160" s="252">
        <v>2</v>
      </c>
      <c r="H160" s="292">
        <v>17</v>
      </c>
      <c r="I160" s="292">
        <v>1</v>
      </c>
      <c r="J160" s="292">
        <v>2</v>
      </c>
      <c r="K160" s="292">
        <v>17</v>
      </c>
      <c r="L160" s="292">
        <v>1000</v>
      </c>
      <c r="M160" s="292">
        <v>15324</v>
      </c>
      <c r="N160" s="292">
        <v>1180</v>
      </c>
      <c r="O160" s="301"/>
    </row>
    <row r="161" spans="1:15" s="207" customFormat="1" ht="21" customHeight="1">
      <c r="A161" s="294" t="s">
        <v>2</v>
      </c>
      <c r="B161" s="303">
        <v>18</v>
      </c>
      <c r="C161" s="294">
        <v>68</v>
      </c>
      <c r="D161" s="292">
        <v>738</v>
      </c>
      <c r="E161" s="292">
        <v>0</v>
      </c>
      <c r="F161" s="292">
        <v>0</v>
      </c>
      <c r="G161" s="252">
        <v>0</v>
      </c>
      <c r="H161" s="292">
        <v>69</v>
      </c>
      <c r="I161" s="292">
        <v>8</v>
      </c>
      <c r="J161" s="292">
        <v>0</v>
      </c>
      <c r="K161" s="292">
        <v>98</v>
      </c>
      <c r="L161" s="292">
        <v>1000</v>
      </c>
      <c r="M161" s="292">
        <v>1537</v>
      </c>
      <c r="N161" s="292">
        <v>382</v>
      </c>
      <c r="O161" s="301"/>
    </row>
    <row r="162" spans="1:15" s="207" customFormat="1" ht="21" customHeight="1">
      <c r="A162" s="294" t="s">
        <v>33</v>
      </c>
      <c r="B162" s="303">
        <v>6</v>
      </c>
      <c r="C162" s="294">
        <v>96</v>
      </c>
      <c r="D162" s="292">
        <v>775</v>
      </c>
      <c r="E162" s="292">
        <v>0</v>
      </c>
      <c r="F162" s="292">
        <v>3</v>
      </c>
      <c r="G162" s="252">
        <v>1</v>
      </c>
      <c r="H162" s="292">
        <v>94</v>
      </c>
      <c r="I162" s="292">
        <v>22</v>
      </c>
      <c r="J162" s="292">
        <v>1</v>
      </c>
      <c r="K162" s="292">
        <v>1</v>
      </c>
      <c r="L162" s="292">
        <v>1000</v>
      </c>
      <c r="M162" s="292">
        <v>4040</v>
      </c>
      <c r="N162" s="292">
        <v>1269</v>
      </c>
      <c r="O162" s="301"/>
    </row>
    <row r="163" spans="1:15" s="207" customFormat="1" ht="21" customHeight="1">
      <c r="A163" s="294" t="s">
        <v>18</v>
      </c>
      <c r="B163" s="303">
        <v>422</v>
      </c>
      <c r="C163" s="294">
        <v>73</v>
      </c>
      <c r="D163" s="292">
        <v>412</v>
      </c>
      <c r="E163" s="292">
        <v>0</v>
      </c>
      <c r="F163" s="292">
        <v>5</v>
      </c>
      <c r="G163" s="252">
        <v>0</v>
      </c>
      <c r="H163" s="292">
        <v>0</v>
      </c>
      <c r="I163" s="292">
        <v>9</v>
      </c>
      <c r="J163" s="292">
        <v>1</v>
      </c>
      <c r="K163" s="292">
        <v>77</v>
      </c>
      <c r="L163" s="292">
        <v>1000</v>
      </c>
      <c r="M163" s="292">
        <v>11002</v>
      </c>
      <c r="N163" s="292">
        <v>990</v>
      </c>
      <c r="O163" s="301"/>
    </row>
    <row r="164" spans="1:15" s="207" customFormat="1" ht="21" customHeight="1">
      <c r="A164" s="294" t="s">
        <v>13</v>
      </c>
      <c r="B164" s="303">
        <v>0</v>
      </c>
      <c r="C164" s="294">
        <v>190</v>
      </c>
      <c r="D164" s="292">
        <v>589</v>
      </c>
      <c r="E164" s="292">
        <v>0</v>
      </c>
      <c r="F164" s="292">
        <v>0</v>
      </c>
      <c r="G164" s="252">
        <v>0</v>
      </c>
      <c r="H164" s="292">
        <v>110</v>
      </c>
      <c r="I164" s="292">
        <v>0</v>
      </c>
      <c r="J164" s="292">
        <v>2</v>
      </c>
      <c r="K164" s="292">
        <v>108</v>
      </c>
      <c r="L164" s="292">
        <v>1000</v>
      </c>
      <c r="M164" s="292">
        <v>48084</v>
      </c>
      <c r="N164" s="292">
        <v>2037</v>
      </c>
      <c r="O164" s="301"/>
    </row>
    <row r="165" spans="1:15" s="207" customFormat="1" ht="21" customHeight="1">
      <c r="A165" s="294" t="s">
        <v>14</v>
      </c>
      <c r="B165" s="303">
        <v>2</v>
      </c>
      <c r="C165" s="294">
        <v>368</v>
      </c>
      <c r="D165" s="292">
        <v>555</v>
      </c>
      <c r="E165" s="292">
        <v>0</v>
      </c>
      <c r="F165" s="292">
        <v>0</v>
      </c>
      <c r="G165" s="252">
        <v>0</v>
      </c>
      <c r="H165" s="292">
        <v>6</v>
      </c>
      <c r="I165" s="292">
        <v>8</v>
      </c>
      <c r="J165" s="292">
        <v>2</v>
      </c>
      <c r="K165" s="292">
        <v>60</v>
      </c>
      <c r="L165" s="292">
        <v>1000</v>
      </c>
      <c r="M165" s="292">
        <v>20532</v>
      </c>
      <c r="N165" s="292">
        <v>1845</v>
      </c>
      <c r="O165" s="301"/>
    </row>
    <row r="166" spans="1:15" s="207" customFormat="1" ht="21" customHeight="1">
      <c r="A166" s="294" t="s">
        <v>8</v>
      </c>
      <c r="B166" s="303">
        <v>8</v>
      </c>
      <c r="C166" s="294">
        <v>293</v>
      </c>
      <c r="D166" s="292">
        <v>602</v>
      </c>
      <c r="E166" s="292">
        <v>0</v>
      </c>
      <c r="F166" s="292">
        <v>16</v>
      </c>
      <c r="G166" s="252">
        <v>0</v>
      </c>
      <c r="H166" s="292">
        <v>23</v>
      </c>
      <c r="I166" s="292">
        <v>1</v>
      </c>
      <c r="J166" s="292">
        <v>0</v>
      </c>
      <c r="K166" s="292">
        <v>58</v>
      </c>
      <c r="L166" s="292">
        <v>1000</v>
      </c>
      <c r="M166" s="292">
        <v>32234</v>
      </c>
      <c r="N166" s="292">
        <v>1973</v>
      </c>
      <c r="O166" s="301"/>
    </row>
    <row r="167" spans="1:15" s="207" customFormat="1" ht="21" customHeight="1">
      <c r="A167" s="294" t="s">
        <v>38</v>
      </c>
      <c r="B167" s="303">
        <v>2</v>
      </c>
      <c r="C167" s="294">
        <v>86</v>
      </c>
      <c r="D167" s="292">
        <v>733</v>
      </c>
      <c r="E167" s="292">
        <v>0</v>
      </c>
      <c r="F167" s="292">
        <v>0</v>
      </c>
      <c r="G167" s="252">
        <v>1</v>
      </c>
      <c r="H167" s="292">
        <v>102</v>
      </c>
      <c r="I167" s="292">
        <v>3</v>
      </c>
      <c r="J167" s="292">
        <v>9</v>
      </c>
      <c r="K167" s="292">
        <v>66</v>
      </c>
      <c r="L167" s="292">
        <v>1000</v>
      </c>
      <c r="M167" s="292">
        <v>97279</v>
      </c>
      <c r="N167" s="292">
        <v>3984</v>
      </c>
      <c r="O167" s="301"/>
    </row>
    <row r="168" spans="1:15" s="207" customFormat="1" ht="21" customHeight="1">
      <c r="A168" s="294" t="s">
        <v>24</v>
      </c>
      <c r="B168" s="303">
        <v>0</v>
      </c>
      <c r="C168" s="294">
        <v>260</v>
      </c>
      <c r="D168" s="292">
        <v>705</v>
      </c>
      <c r="E168" s="292">
        <v>0</v>
      </c>
      <c r="F168" s="292">
        <v>0</v>
      </c>
      <c r="G168" s="252">
        <v>24</v>
      </c>
      <c r="H168" s="292">
        <v>5</v>
      </c>
      <c r="I168" s="292">
        <v>1</v>
      </c>
      <c r="J168" s="292">
        <v>24</v>
      </c>
      <c r="K168" s="292">
        <v>4</v>
      </c>
      <c r="L168" s="292">
        <v>1000</v>
      </c>
      <c r="M168" s="292">
        <v>1161</v>
      </c>
      <c r="N168" s="292">
        <v>1182</v>
      </c>
      <c r="O168" s="301"/>
    </row>
    <row r="169" spans="1:15" s="207" customFormat="1" ht="21" customHeight="1">
      <c r="A169" s="294" t="s">
        <v>25</v>
      </c>
      <c r="B169" s="303">
        <v>4</v>
      </c>
      <c r="C169" s="294">
        <v>236</v>
      </c>
      <c r="D169" s="292">
        <v>444</v>
      </c>
      <c r="E169" s="292">
        <v>0</v>
      </c>
      <c r="F169" s="292">
        <v>0</v>
      </c>
      <c r="G169" s="252">
        <v>121</v>
      </c>
      <c r="H169" s="292">
        <v>124</v>
      </c>
      <c r="I169" s="292">
        <v>46</v>
      </c>
      <c r="J169" s="292">
        <v>121</v>
      </c>
      <c r="K169" s="292">
        <v>26</v>
      </c>
      <c r="L169" s="292">
        <v>1000</v>
      </c>
      <c r="M169" s="292">
        <v>896</v>
      </c>
      <c r="N169" s="292">
        <v>408</v>
      </c>
      <c r="O169" s="301"/>
    </row>
    <row r="170" spans="1:15" s="207" customFormat="1" ht="21" customHeight="1">
      <c r="A170" s="294" t="s">
        <v>26</v>
      </c>
      <c r="B170" s="303">
        <v>0</v>
      </c>
      <c r="C170" s="294">
        <v>88</v>
      </c>
      <c r="D170" s="292">
        <v>906</v>
      </c>
      <c r="E170" s="292">
        <v>0</v>
      </c>
      <c r="F170" s="292">
        <v>0</v>
      </c>
      <c r="G170" s="252">
        <v>0</v>
      </c>
      <c r="H170" s="292">
        <v>5</v>
      </c>
      <c r="I170" s="292">
        <v>0</v>
      </c>
      <c r="J170" s="292">
        <v>0</v>
      </c>
      <c r="K170" s="292">
        <v>1</v>
      </c>
      <c r="L170" s="292">
        <v>1000</v>
      </c>
      <c r="M170" s="292">
        <v>752</v>
      </c>
      <c r="N170" s="292">
        <v>896</v>
      </c>
      <c r="O170" s="301"/>
    </row>
    <row r="171" spans="1:15" s="207" customFormat="1" ht="21" customHeight="1">
      <c r="A171" s="294" t="s">
        <v>48</v>
      </c>
      <c r="B171" s="303">
        <v>0</v>
      </c>
      <c r="C171" s="294">
        <v>227</v>
      </c>
      <c r="D171" s="292">
        <v>732</v>
      </c>
      <c r="E171" s="292">
        <v>0</v>
      </c>
      <c r="F171" s="292">
        <v>0</v>
      </c>
      <c r="G171" s="252">
        <v>0</v>
      </c>
      <c r="H171" s="292">
        <v>27</v>
      </c>
      <c r="I171" s="292">
        <v>1</v>
      </c>
      <c r="J171" s="292">
        <v>3</v>
      </c>
      <c r="K171" s="292">
        <v>10</v>
      </c>
      <c r="L171" s="292">
        <v>1000</v>
      </c>
      <c r="M171" s="292">
        <v>599</v>
      </c>
      <c r="N171" s="292">
        <v>320</v>
      </c>
      <c r="O171" s="301"/>
    </row>
    <row r="172" spans="1:15" s="207" customFormat="1" ht="21" customHeight="1">
      <c r="A172" s="294" t="s">
        <v>44</v>
      </c>
      <c r="B172" s="303">
        <v>47</v>
      </c>
      <c r="C172" s="294">
        <v>378</v>
      </c>
      <c r="D172" s="292">
        <v>414</v>
      </c>
      <c r="E172" s="292">
        <v>1</v>
      </c>
      <c r="F172" s="292">
        <v>6</v>
      </c>
      <c r="G172" s="252">
        <v>2</v>
      </c>
      <c r="H172" s="292">
        <v>32</v>
      </c>
      <c r="I172" s="292">
        <v>13</v>
      </c>
      <c r="J172" s="292">
        <v>9</v>
      </c>
      <c r="K172" s="292">
        <v>100</v>
      </c>
      <c r="L172" s="292">
        <v>1000</v>
      </c>
      <c r="M172" s="292">
        <v>12759</v>
      </c>
      <c r="N172" s="292">
        <v>1055</v>
      </c>
      <c r="O172" s="301"/>
    </row>
    <row r="173" spans="1:15" s="207" customFormat="1" ht="21" customHeight="1">
      <c r="A173" s="294" t="s">
        <v>4</v>
      </c>
      <c r="B173" s="303">
        <v>0</v>
      </c>
      <c r="C173" s="294">
        <v>108</v>
      </c>
      <c r="D173" s="292">
        <v>714</v>
      </c>
      <c r="E173" s="292">
        <v>0</v>
      </c>
      <c r="F173" s="292">
        <v>34</v>
      </c>
      <c r="G173" s="252">
        <v>0</v>
      </c>
      <c r="H173" s="292">
        <v>127</v>
      </c>
      <c r="I173" s="292">
        <v>5</v>
      </c>
      <c r="J173" s="292">
        <v>1</v>
      </c>
      <c r="K173" s="292">
        <v>11</v>
      </c>
      <c r="L173" s="292">
        <v>1000</v>
      </c>
      <c r="M173" s="292">
        <v>18934</v>
      </c>
      <c r="N173" s="292">
        <v>1557</v>
      </c>
      <c r="O173" s="301"/>
    </row>
    <row r="174" spans="1:15" s="207" customFormat="1" ht="21" customHeight="1">
      <c r="A174" s="294" t="s">
        <v>34</v>
      </c>
      <c r="B174" s="303">
        <v>0</v>
      </c>
      <c r="C174" s="294">
        <v>290</v>
      </c>
      <c r="D174" s="292">
        <v>631</v>
      </c>
      <c r="E174" s="292">
        <v>0</v>
      </c>
      <c r="F174" s="292">
        <v>6</v>
      </c>
      <c r="G174" s="252">
        <v>0</v>
      </c>
      <c r="H174" s="292">
        <v>17</v>
      </c>
      <c r="I174" s="292">
        <v>0</v>
      </c>
      <c r="J174" s="292">
        <v>4</v>
      </c>
      <c r="K174" s="292">
        <v>53</v>
      </c>
      <c r="L174" s="292">
        <v>1000</v>
      </c>
      <c r="M174" s="292">
        <v>30579</v>
      </c>
      <c r="N174" s="292">
        <v>1551</v>
      </c>
      <c r="O174" s="301"/>
    </row>
    <row r="175" spans="1:15" s="207" customFormat="1" ht="21" customHeight="1">
      <c r="A175" s="294" t="s">
        <v>21</v>
      </c>
      <c r="B175" s="303">
        <v>0</v>
      </c>
      <c r="C175" s="294">
        <v>0</v>
      </c>
      <c r="D175" s="292">
        <v>732</v>
      </c>
      <c r="E175" s="292">
        <v>0</v>
      </c>
      <c r="F175" s="292">
        <v>0</v>
      </c>
      <c r="G175" s="252">
        <v>0</v>
      </c>
      <c r="H175" s="292">
        <v>30</v>
      </c>
      <c r="I175" s="292">
        <v>0</v>
      </c>
      <c r="J175" s="292">
        <v>0</v>
      </c>
      <c r="K175" s="292">
        <v>238</v>
      </c>
      <c r="L175" s="292">
        <v>1000</v>
      </c>
      <c r="M175" s="292">
        <v>216</v>
      </c>
      <c r="N175" s="292">
        <v>160</v>
      </c>
      <c r="O175" s="301"/>
    </row>
    <row r="176" spans="1:15" s="207" customFormat="1" ht="21" customHeight="1">
      <c r="A176" s="294" t="s">
        <v>15</v>
      </c>
      <c r="B176" s="303">
        <v>0</v>
      </c>
      <c r="C176" s="294">
        <v>178</v>
      </c>
      <c r="D176" s="292">
        <v>647</v>
      </c>
      <c r="E176" s="292">
        <v>1</v>
      </c>
      <c r="F176" s="292">
        <v>0</v>
      </c>
      <c r="G176" s="252">
        <v>0</v>
      </c>
      <c r="H176" s="292">
        <v>101</v>
      </c>
      <c r="I176" s="292">
        <v>0</v>
      </c>
      <c r="J176" s="292">
        <v>0</v>
      </c>
      <c r="K176" s="292">
        <v>73</v>
      </c>
      <c r="L176" s="292">
        <v>1000</v>
      </c>
      <c r="M176" s="292">
        <v>82035</v>
      </c>
      <c r="N176" s="292">
        <v>3320</v>
      </c>
      <c r="O176" s="592"/>
    </row>
    <row r="177" spans="1:15" s="207" customFormat="1" ht="21" customHeight="1">
      <c r="A177" s="294" t="s">
        <v>47</v>
      </c>
      <c r="B177" s="303">
        <v>3</v>
      </c>
      <c r="C177" s="294">
        <v>350</v>
      </c>
      <c r="D177" s="292">
        <v>608</v>
      </c>
      <c r="E177" s="292">
        <v>0</v>
      </c>
      <c r="F177" s="292">
        <v>0</v>
      </c>
      <c r="G177" s="252">
        <v>0</v>
      </c>
      <c r="H177" s="292">
        <v>29</v>
      </c>
      <c r="I177" s="292">
        <v>0</v>
      </c>
      <c r="J177" s="292">
        <v>0</v>
      </c>
      <c r="K177" s="292">
        <v>2</v>
      </c>
      <c r="L177" s="292">
        <v>1000</v>
      </c>
      <c r="M177" s="292">
        <v>1587</v>
      </c>
      <c r="N177" s="292">
        <v>544</v>
      </c>
      <c r="O177" s="592"/>
    </row>
    <row r="178" spans="1:15" s="207" customFormat="1" ht="21" customHeight="1">
      <c r="A178" s="294" t="s">
        <v>5</v>
      </c>
      <c r="B178" s="303">
        <v>6</v>
      </c>
      <c r="C178" s="294">
        <v>242</v>
      </c>
      <c r="D178" s="292">
        <v>619</v>
      </c>
      <c r="E178" s="292">
        <v>0</v>
      </c>
      <c r="F178" s="292">
        <v>63</v>
      </c>
      <c r="G178" s="252">
        <v>0</v>
      </c>
      <c r="H178" s="292">
        <v>12</v>
      </c>
      <c r="I178" s="292">
        <v>4</v>
      </c>
      <c r="J178" s="292">
        <v>3</v>
      </c>
      <c r="K178" s="292">
        <v>52</v>
      </c>
      <c r="L178" s="292">
        <v>1000</v>
      </c>
      <c r="M178" s="292">
        <v>71435</v>
      </c>
      <c r="N178" s="292">
        <v>3086</v>
      </c>
      <c r="O178" s="592"/>
    </row>
    <row r="179" spans="1:15" s="207" customFormat="1" ht="21" customHeight="1">
      <c r="A179" s="294" t="s">
        <v>6</v>
      </c>
      <c r="B179" s="303">
        <v>1</v>
      </c>
      <c r="C179" s="294">
        <v>141</v>
      </c>
      <c r="D179" s="292">
        <v>769</v>
      </c>
      <c r="E179" s="292">
        <v>0</v>
      </c>
      <c r="F179" s="292">
        <v>2</v>
      </c>
      <c r="G179" s="252">
        <v>0</v>
      </c>
      <c r="H179" s="292">
        <v>59</v>
      </c>
      <c r="I179" s="292">
        <v>0</v>
      </c>
      <c r="J179" s="292">
        <v>0</v>
      </c>
      <c r="K179" s="292">
        <v>28</v>
      </c>
      <c r="L179" s="292">
        <v>1000</v>
      </c>
      <c r="M179" s="292">
        <v>5012</v>
      </c>
      <c r="N179" s="292">
        <v>730</v>
      </c>
      <c r="O179" s="592"/>
    </row>
    <row r="180" spans="1:15" s="207" customFormat="1" ht="21" customHeight="1">
      <c r="A180" s="294" t="s">
        <v>20</v>
      </c>
      <c r="B180" s="303">
        <v>145</v>
      </c>
      <c r="C180" s="294">
        <v>124</v>
      </c>
      <c r="D180" s="292">
        <v>564</v>
      </c>
      <c r="E180" s="292">
        <v>0</v>
      </c>
      <c r="F180" s="292">
        <v>5</v>
      </c>
      <c r="G180" s="252">
        <v>2</v>
      </c>
      <c r="H180" s="292">
        <v>63</v>
      </c>
      <c r="I180" s="292">
        <v>0</v>
      </c>
      <c r="J180" s="292">
        <v>44</v>
      </c>
      <c r="K180" s="292">
        <v>55</v>
      </c>
      <c r="L180" s="292">
        <v>1000</v>
      </c>
      <c r="M180" s="292">
        <v>49559</v>
      </c>
      <c r="N180" s="292">
        <v>2749</v>
      </c>
      <c r="O180" s="592"/>
    </row>
    <row r="181" spans="1:15" s="207" customFormat="1" ht="21" customHeight="1">
      <c r="A181" s="294" t="s">
        <v>283</v>
      </c>
      <c r="B181" s="303">
        <v>0</v>
      </c>
      <c r="C181" s="294">
        <v>15</v>
      </c>
      <c r="D181" s="292">
        <v>674</v>
      </c>
      <c r="E181" s="292">
        <v>0</v>
      </c>
      <c r="F181" s="292">
        <v>2</v>
      </c>
      <c r="G181" s="252">
        <v>0</v>
      </c>
      <c r="H181" s="292">
        <v>270</v>
      </c>
      <c r="I181" s="292">
        <v>0</v>
      </c>
      <c r="J181" s="292">
        <v>0</v>
      </c>
      <c r="K181" s="292">
        <v>39</v>
      </c>
      <c r="L181" s="292">
        <v>1000</v>
      </c>
      <c r="M181" s="292">
        <v>344</v>
      </c>
      <c r="N181" s="292">
        <v>288</v>
      </c>
      <c r="O181" s="592"/>
    </row>
    <row r="182" spans="1:15" s="207" customFormat="1" ht="21" customHeight="1">
      <c r="A182" s="294" t="s">
        <v>0</v>
      </c>
      <c r="B182" s="303">
        <v>2</v>
      </c>
      <c r="C182" s="294">
        <v>47</v>
      </c>
      <c r="D182" s="292">
        <v>725</v>
      </c>
      <c r="E182" s="292">
        <v>0</v>
      </c>
      <c r="F182" s="292">
        <v>1</v>
      </c>
      <c r="G182" s="252">
        <v>0</v>
      </c>
      <c r="H182" s="292">
        <v>67</v>
      </c>
      <c r="I182" s="292">
        <v>0</v>
      </c>
      <c r="J182" s="292">
        <v>0</v>
      </c>
      <c r="K182" s="292">
        <v>157</v>
      </c>
      <c r="L182" s="292">
        <v>1000</v>
      </c>
      <c r="M182" s="292">
        <v>2123</v>
      </c>
      <c r="N182" s="292">
        <v>273</v>
      </c>
      <c r="O182" s="592"/>
    </row>
    <row r="183" spans="1:15" s="207" customFormat="1" ht="21" customHeight="1">
      <c r="A183" s="294" t="s">
        <v>270</v>
      </c>
      <c r="B183" s="303">
        <v>0</v>
      </c>
      <c r="C183" s="294">
        <v>0</v>
      </c>
      <c r="D183" s="292">
        <v>727</v>
      </c>
      <c r="E183" s="292">
        <v>0</v>
      </c>
      <c r="F183" s="292">
        <v>0</v>
      </c>
      <c r="G183" s="252">
        <v>0</v>
      </c>
      <c r="H183" s="292">
        <v>273</v>
      </c>
      <c r="I183" s="292">
        <v>0</v>
      </c>
      <c r="J183" s="292">
        <v>0</v>
      </c>
      <c r="K183" s="292">
        <v>0</v>
      </c>
      <c r="L183" s="292">
        <v>1000</v>
      </c>
      <c r="M183" s="292">
        <v>152</v>
      </c>
      <c r="N183" s="292">
        <v>96</v>
      </c>
      <c r="O183" s="592"/>
    </row>
    <row r="184" spans="1:15" s="207" customFormat="1" ht="21" customHeight="1">
      <c r="A184" s="294" t="s">
        <v>271</v>
      </c>
      <c r="B184" s="303">
        <v>0</v>
      </c>
      <c r="C184" s="294">
        <v>79</v>
      </c>
      <c r="D184" s="292">
        <v>882</v>
      </c>
      <c r="E184" s="292">
        <v>0</v>
      </c>
      <c r="F184" s="292">
        <v>0</v>
      </c>
      <c r="G184" s="252">
        <v>0</v>
      </c>
      <c r="H184" s="292">
        <v>40</v>
      </c>
      <c r="I184" s="292">
        <v>0</v>
      </c>
      <c r="J184" s="292">
        <v>0</v>
      </c>
      <c r="K184" s="292">
        <v>0</v>
      </c>
      <c r="L184" s="292">
        <v>1000</v>
      </c>
      <c r="M184" s="292">
        <v>173</v>
      </c>
      <c r="N184" s="292">
        <v>64</v>
      </c>
      <c r="O184" s="592"/>
    </row>
    <row r="185" spans="1:15" s="207" customFormat="1" ht="21" customHeight="1">
      <c r="A185" s="294" t="s">
        <v>216</v>
      </c>
      <c r="B185" s="303">
        <v>0</v>
      </c>
      <c r="C185" s="294">
        <v>267</v>
      </c>
      <c r="D185" s="292">
        <v>422</v>
      </c>
      <c r="E185" s="292">
        <v>0</v>
      </c>
      <c r="F185" s="292">
        <v>0</v>
      </c>
      <c r="G185" s="252">
        <v>0</v>
      </c>
      <c r="H185" s="292">
        <v>70</v>
      </c>
      <c r="I185" s="292">
        <v>26</v>
      </c>
      <c r="J185" s="292">
        <v>0</v>
      </c>
      <c r="K185" s="292">
        <v>216</v>
      </c>
      <c r="L185" s="292">
        <v>1000</v>
      </c>
      <c r="M185" s="292">
        <v>52</v>
      </c>
      <c r="N185" s="292">
        <v>128</v>
      </c>
      <c r="O185" s="592"/>
    </row>
    <row r="186" spans="1:15" s="207" customFormat="1" ht="21" customHeight="1">
      <c r="A186" s="294" t="s">
        <v>16</v>
      </c>
      <c r="B186" s="303">
        <v>0</v>
      </c>
      <c r="C186" s="294">
        <v>93</v>
      </c>
      <c r="D186" s="292">
        <v>734</v>
      </c>
      <c r="E186" s="292">
        <v>0</v>
      </c>
      <c r="F186" s="292">
        <v>2</v>
      </c>
      <c r="G186" s="295">
        <v>0</v>
      </c>
      <c r="H186" s="292">
        <v>86</v>
      </c>
      <c r="I186" s="292">
        <v>2</v>
      </c>
      <c r="J186" s="292">
        <v>0</v>
      </c>
      <c r="K186" s="292">
        <v>82</v>
      </c>
      <c r="L186" s="292">
        <v>1000</v>
      </c>
      <c r="M186" s="292">
        <v>1905</v>
      </c>
      <c r="N186" s="292">
        <v>448</v>
      </c>
      <c r="O186" s="592"/>
    </row>
    <row r="187" spans="1:15" s="207" customFormat="1" ht="21" customHeight="1">
      <c r="A187" s="296" t="s">
        <v>265</v>
      </c>
      <c r="B187" s="306">
        <v>23</v>
      </c>
      <c r="C187" s="296">
        <v>175</v>
      </c>
      <c r="D187" s="307">
        <v>645</v>
      </c>
      <c r="E187" s="307">
        <v>0</v>
      </c>
      <c r="F187" s="307">
        <v>13</v>
      </c>
      <c r="G187" s="307">
        <v>1</v>
      </c>
      <c r="H187" s="307">
        <v>65</v>
      </c>
      <c r="I187" s="307">
        <v>3</v>
      </c>
      <c r="J187" s="307">
        <v>11</v>
      </c>
      <c r="K187" s="307">
        <v>65</v>
      </c>
      <c r="L187" s="307">
        <f>SUM(B187:K187)</f>
        <v>1001</v>
      </c>
      <c r="M187" s="307">
        <v>681770</v>
      </c>
      <c r="N187" s="307">
        <v>41697</v>
      </c>
      <c r="O187" s="592"/>
    </row>
    <row r="188" spans="1:15" s="207" customFormat="1" ht="21" customHeight="1">
      <c r="A188" s="598" t="s">
        <v>284</v>
      </c>
      <c r="B188" s="598"/>
      <c r="C188" s="598"/>
      <c r="D188" s="598"/>
      <c r="E188" s="598"/>
      <c r="F188" s="598"/>
      <c r="G188" s="598"/>
      <c r="H188" s="598"/>
      <c r="I188" s="598"/>
      <c r="J188" s="598"/>
      <c r="K188" s="598"/>
      <c r="L188" s="598"/>
      <c r="M188" s="598"/>
      <c r="O188" s="592"/>
    </row>
    <row r="189" spans="1:15" s="207" customFormat="1" ht="21" customHeight="1">
      <c r="A189" s="260"/>
      <c r="O189" s="592"/>
    </row>
    <row r="190" spans="1:15" s="207" customFormat="1" ht="21" customHeight="1">
      <c r="A190" s="590" t="s">
        <v>449</v>
      </c>
      <c r="B190" s="590"/>
      <c r="C190" s="590"/>
      <c r="D190" s="590"/>
      <c r="E190" s="590"/>
      <c r="F190" s="590"/>
      <c r="G190" s="590"/>
      <c r="H190" s="590"/>
      <c r="I190" s="590"/>
      <c r="J190" s="590"/>
      <c r="K190" s="590"/>
      <c r="L190" s="590"/>
      <c r="M190" s="590"/>
      <c r="N190" s="590"/>
      <c r="O190" s="592"/>
    </row>
    <row r="191" spans="1:15" s="207" customFormat="1" ht="21" customHeight="1">
      <c r="A191" s="215"/>
      <c r="B191" s="215"/>
      <c r="C191" s="215"/>
      <c r="D191" s="215"/>
      <c r="E191" s="215"/>
      <c r="F191" s="215"/>
      <c r="G191" s="215"/>
      <c r="H191" s="215"/>
      <c r="I191" s="215"/>
      <c r="J191" s="215"/>
      <c r="K191" s="215"/>
      <c r="L191" s="215"/>
      <c r="M191" s="580" t="s">
        <v>423</v>
      </c>
      <c r="N191" s="580"/>
      <c r="O191" s="592"/>
    </row>
    <row r="192" spans="1:15" s="207" customFormat="1" ht="21" customHeight="1">
      <c r="A192" s="597" t="s">
        <v>249</v>
      </c>
      <c r="B192" s="581" t="s">
        <v>267</v>
      </c>
      <c r="C192" s="581"/>
      <c r="D192" s="581"/>
      <c r="E192" s="581"/>
      <c r="F192" s="581"/>
      <c r="G192" s="581"/>
      <c r="H192" s="581"/>
      <c r="I192" s="581"/>
      <c r="J192" s="581"/>
      <c r="K192" s="581"/>
      <c r="L192" s="581"/>
      <c r="M192" s="585" t="s">
        <v>268</v>
      </c>
      <c r="N192" s="585" t="s">
        <v>273</v>
      </c>
      <c r="O192" s="592"/>
    </row>
    <row r="193" spans="1:15" s="207" customFormat="1" ht="47.25" customHeight="1">
      <c r="A193" s="581"/>
      <c r="B193" s="209" t="s">
        <v>274</v>
      </c>
      <c r="C193" s="210" t="s">
        <v>275</v>
      </c>
      <c r="D193" s="210" t="s">
        <v>256</v>
      </c>
      <c r="E193" s="210" t="s">
        <v>276</v>
      </c>
      <c r="F193" s="210" t="s">
        <v>277</v>
      </c>
      <c r="G193" s="210" t="s">
        <v>278</v>
      </c>
      <c r="H193" s="210" t="s">
        <v>91</v>
      </c>
      <c r="I193" s="210" t="s">
        <v>279</v>
      </c>
      <c r="J193" s="210" t="s">
        <v>280</v>
      </c>
      <c r="K193" s="210" t="s">
        <v>444</v>
      </c>
      <c r="L193" s="210" t="s">
        <v>281</v>
      </c>
      <c r="M193" s="586"/>
      <c r="N193" s="586"/>
      <c r="O193" s="592"/>
    </row>
    <row r="194" spans="1:15" s="207" customFormat="1" ht="21" customHeight="1">
      <c r="A194" s="297" t="s">
        <v>40</v>
      </c>
      <c r="B194" s="207">
        <v>1</v>
      </c>
      <c r="C194" s="257">
        <v>101</v>
      </c>
      <c r="D194" s="258">
        <v>773</v>
      </c>
      <c r="E194" s="258">
        <v>0</v>
      </c>
      <c r="F194" s="258">
        <v>0</v>
      </c>
      <c r="G194" s="258">
        <v>1</v>
      </c>
      <c r="H194" s="258">
        <v>27</v>
      </c>
      <c r="I194" s="258">
        <v>6</v>
      </c>
      <c r="J194" s="258">
        <v>0</v>
      </c>
      <c r="K194" s="258">
        <v>91</v>
      </c>
      <c r="L194" s="258">
        <f>SUM(B194:K194)</f>
        <v>1000</v>
      </c>
      <c r="M194" s="258">
        <v>75569</v>
      </c>
      <c r="N194" s="258">
        <v>2971</v>
      </c>
      <c r="O194" s="592"/>
    </row>
    <row r="195" spans="1:15" s="207" customFormat="1" ht="21" customHeight="1">
      <c r="A195" s="297" t="s">
        <v>46</v>
      </c>
      <c r="B195" s="207">
        <v>0</v>
      </c>
      <c r="C195" s="252">
        <v>122</v>
      </c>
      <c r="D195" s="253">
        <v>841</v>
      </c>
      <c r="E195" s="253">
        <v>0</v>
      </c>
      <c r="F195" s="253">
        <v>0</v>
      </c>
      <c r="G195" s="253">
        <v>0</v>
      </c>
      <c r="H195" s="253">
        <v>12</v>
      </c>
      <c r="I195" s="253">
        <v>25</v>
      </c>
      <c r="J195" s="253">
        <v>0</v>
      </c>
      <c r="K195" s="253">
        <v>0</v>
      </c>
      <c r="L195" s="253">
        <f>SUM(B195:K195)</f>
        <v>1000</v>
      </c>
      <c r="M195" s="253">
        <v>486</v>
      </c>
      <c r="N195" s="253">
        <v>608</v>
      </c>
      <c r="O195" s="592"/>
    </row>
    <row r="196" spans="1:15" s="207" customFormat="1" ht="21" customHeight="1">
      <c r="A196" s="252" t="s">
        <v>23</v>
      </c>
      <c r="B196" s="207">
        <v>1</v>
      </c>
      <c r="C196" s="252">
        <v>168</v>
      </c>
      <c r="D196" s="253">
        <v>710</v>
      </c>
      <c r="E196" s="253">
        <v>0</v>
      </c>
      <c r="F196" s="253">
        <v>1</v>
      </c>
      <c r="G196" s="253">
        <v>0</v>
      </c>
      <c r="H196" s="253">
        <v>57</v>
      </c>
      <c r="I196" s="253">
        <v>0</v>
      </c>
      <c r="J196" s="253">
        <v>23</v>
      </c>
      <c r="K196" s="253">
        <v>40</v>
      </c>
      <c r="L196" s="253">
        <f t="shared" ref="L196:L220" si="2">SUM(B196:K196)</f>
        <v>1000</v>
      </c>
      <c r="M196" s="253">
        <v>7287</v>
      </c>
      <c r="N196" s="253">
        <v>832</v>
      </c>
      <c r="O196" s="592"/>
    </row>
    <row r="197" spans="1:15" s="207" customFormat="1" ht="21" customHeight="1">
      <c r="A197" s="252" t="s">
        <v>17</v>
      </c>
      <c r="B197" s="207">
        <v>40</v>
      </c>
      <c r="C197" s="252">
        <v>249</v>
      </c>
      <c r="D197" s="253">
        <v>605</v>
      </c>
      <c r="E197" s="253">
        <v>0</v>
      </c>
      <c r="F197" s="253">
        <v>55</v>
      </c>
      <c r="G197" s="253">
        <v>6</v>
      </c>
      <c r="H197" s="253">
        <v>5</v>
      </c>
      <c r="I197" s="253">
        <v>2</v>
      </c>
      <c r="J197" s="253">
        <v>25</v>
      </c>
      <c r="K197" s="253">
        <v>13</v>
      </c>
      <c r="L197" s="253">
        <f t="shared" si="2"/>
        <v>1000</v>
      </c>
      <c r="M197" s="253">
        <v>17948</v>
      </c>
      <c r="N197" s="253">
        <v>1270</v>
      </c>
      <c r="O197" s="592"/>
    </row>
    <row r="198" spans="1:15" s="207" customFormat="1" ht="21" customHeight="1">
      <c r="A198" s="252" t="s">
        <v>7</v>
      </c>
      <c r="B198" s="207">
        <v>113</v>
      </c>
      <c r="C198" s="252">
        <v>347</v>
      </c>
      <c r="D198" s="253">
        <v>398</v>
      </c>
      <c r="E198" s="253">
        <v>1</v>
      </c>
      <c r="F198" s="253">
        <v>33</v>
      </c>
      <c r="G198" s="253">
        <v>1</v>
      </c>
      <c r="H198" s="253">
        <v>27</v>
      </c>
      <c r="I198" s="253">
        <v>10</v>
      </c>
      <c r="J198" s="253">
        <v>9</v>
      </c>
      <c r="K198" s="253">
        <v>59</v>
      </c>
      <c r="L198" s="253">
        <f>SUM(B198:K198)+2</f>
        <v>1000</v>
      </c>
      <c r="M198" s="253">
        <v>11874</v>
      </c>
      <c r="N198" s="253">
        <v>734</v>
      </c>
      <c r="O198" s="592"/>
    </row>
    <row r="199" spans="1:15" s="207" customFormat="1" ht="21" customHeight="1">
      <c r="A199" s="252" t="s">
        <v>32</v>
      </c>
      <c r="B199" s="207">
        <v>2</v>
      </c>
      <c r="C199" s="252">
        <v>6</v>
      </c>
      <c r="D199" s="253">
        <v>856</v>
      </c>
      <c r="E199" s="253">
        <v>0</v>
      </c>
      <c r="F199" s="253">
        <v>0</v>
      </c>
      <c r="G199" s="253">
        <v>0</v>
      </c>
      <c r="H199" s="253">
        <v>17</v>
      </c>
      <c r="I199" s="253">
        <v>3</v>
      </c>
      <c r="J199" s="253">
        <v>46</v>
      </c>
      <c r="K199" s="253">
        <v>71</v>
      </c>
      <c r="L199" s="253">
        <f>SUM(B199:K199)-1</f>
        <v>1000</v>
      </c>
      <c r="M199" s="253">
        <v>29486</v>
      </c>
      <c r="N199" s="253">
        <v>882</v>
      </c>
      <c r="O199" s="592"/>
    </row>
    <row r="200" spans="1:15" s="207" customFormat="1" ht="21" customHeight="1">
      <c r="A200" s="252" t="s">
        <v>11</v>
      </c>
      <c r="B200" s="207">
        <v>0</v>
      </c>
      <c r="C200" s="252">
        <v>33</v>
      </c>
      <c r="D200" s="253">
        <v>903</v>
      </c>
      <c r="E200" s="253">
        <v>0</v>
      </c>
      <c r="F200" s="253">
        <v>0</v>
      </c>
      <c r="G200" s="253">
        <v>0</v>
      </c>
      <c r="H200" s="253">
        <v>26</v>
      </c>
      <c r="I200" s="253">
        <v>0</v>
      </c>
      <c r="J200" s="253">
        <v>0</v>
      </c>
      <c r="K200" s="253">
        <v>38</v>
      </c>
      <c r="L200" s="253">
        <f t="shared" si="2"/>
        <v>1000</v>
      </c>
      <c r="M200" s="253">
        <v>1710</v>
      </c>
      <c r="N200" s="253">
        <v>288</v>
      </c>
      <c r="O200" s="592"/>
    </row>
    <row r="201" spans="1:15" s="207" customFormat="1" ht="21" customHeight="1">
      <c r="A201" s="252" t="s">
        <v>36</v>
      </c>
      <c r="B201" s="207">
        <v>9</v>
      </c>
      <c r="C201" s="252">
        <v>159</v>
      </c>
      <c r="D201" s="253">
        <v>620</v>
      </c>
      <c r="E201" s="253">
        <v>0</v>
      </c>
      <c r="F201" s="253">
        <v>3</v>
      </c>
      <c r="G201" s="253">
        <v>0</v>
      </c>
      <c r="H201" s="253">
        <v>105</v>
      </c>
      <c r="I201" s="253">
        <v>0</v>
      </c>
      <c r="J201" s="253">
        <v>57</v>
      </c>
      <c r="K201" s="253">
        <v>47</v>
      </c>
      <c r="L201" s="253">
        <f t="shared" si="2"/>
        <v>1000</v>
      </c>
      <c r="M201" s="253">
        <v>57668</v>
      </c>
      <c r="N201" s="253">
        <v>1717</v>
      </c>
      <c r="O201" s="592"/>
    </row>
    <row r="202" spans="1:15" s="207" customFormat="1" ht="21" customHeight="1">
      <c r="A202" s="252" t="s">
        <v>1</v>
      </c>
      <c r="B202" s="207">
        <v>0</v>
      </c>
      <c r="C202" s="252">
        <v>60</v>
      </c>
      <c r="D202" s="253">
        <v>865</v>
      </c>
      <c r="E202" s="253">
        <v>0</v>
      </c>
      <c r="F202" s="253">
        <v>31</v>
      </c>
      <c r="G202" s="253">
        <v>1</v>
      </c>
      <c r="H202" s="253">
        <v>14</v>
      </c>
      <c r="I202" s="253">
        <v>1</v>
      </c>
      <c r="J202" s="253">
        <v>3</v>
      </c>
      <c r="K202" s="253">
        <v>25</v>
      </c>
      <c r="L202" s="253">
        <f t="shared" si="2"/>
        <v>1000</v>
      </c>
      <c r="M202" s="253">
        <v>17793</v>
      </c>
      <c r="N202" s="253">
        <v>1166</v>
      </c>
      <c r="O202" s="592"/>
    </row>
    <row r="203" spans="1:15" s="207" customFormat="1" ht="21" customHeight="1">
      <c r="A203" s="252" t="s">
        <v>2</v>
      </c>
      <c r="B203" s="207">
        <v>0</v>
      </c>
      <c r="C203" s="252">
        <v>56</v>
      </c>
      <c r="D203" s="253">
        <v>718</v>
      </c>
      <c r="E203" s="253">
        <v>0</v>
      </c>
      <c r="F203" s="253">
        <v>5</v>
      </c>
      <c r="G203" s="253">
        <v>2</v>
      </c>
      <c r="H203" s="253">
        <v>74</v>
      </c>
      <c r="I203" s="253">
        <v>13</v>
      </c>
      <c r="J203" s="253">
        <v>0</v>
      </c>
      <c r="K203" s="253">
        <v>132</v>
      </c>
      <c r="L203" s="253">
        <f t="shared" si="2"/>
        <v>1000</v>
      </c>
      <c r="M203" s="253">
        <v>2269</v>
      </c>
      <c r="N203" s="253">
        <v>383</v>
      </c>
      <c r="O203" s="592"/>
    </row>
    <row r="204" spans="1:15" s="207" customFormat="1" ht="21" customHeight="1">
      <c r="A204" s="252" t="s">
        <v>33</v>
      </c>
      <c r="B204" s="207">
        <v>1</v>
      </c>
      <c r="C204" s="252">
        <v>98</v>
      </c>
      <c r="D204" s="253">
        <v>783</v>
      </c>
      <c r="E204" s="253">
        <v>0</v>
      </c>
      <c r="F204" s="253">
        <v>3</v>
      </c>
      <c r="G204" s="253">
        <v>4</v>
      </c>
      <c r="H204" s="253">
        <v>39</v>
      </c>
      <c r="I204" s="253">
        <v>37</v>
      </c>
      <c r="J204" s="253">
        <v>0</v>
      </c>
      <c r="K204" s="253">
        <v>28</v>
      </c>
      <c r="L204" s="253">
        <f>SUM(B204:K204)+7</f>
        <v>1000</v>
      </c>
      <c r="M204" s="253">
        <v>4708</v>
      </c>
      <c r="N204" s="253">
        <v>1355</v>
      </c>
      <c r="O204" s="592"/>
    </row>
    <row r="205" spans="1:15" s="207" customFormat="1" ht="21" customHeight="1">
      <c r="A205" s="252" t="s">
        <v>18</v>
      </c>
      <c r="B205" s="207">
        <v>311</v>
      </c>
      <c r="C205" s="252">
        <v>56</v>
      </c>
      <c r="D205" s="253">
        <v>539</v>
      </c>
      <c r="E205" s="253">
        <v>0</v>
      </c>
      <c r="F205" s="253">
        <v>5</v>
      </c>
      <c r="G205" s="253">
        <v>0</v>
      </c>
      <c r="H205" s="253">
        <v>12</v>
      </c>
      <c r="I205" s="253">
        <v>9</v>
      </c>
      <c r="J205" s="253">
        <v>0</v>
      </c>
      <c r="K205" s="253">
        <v>68</v>
      </c>
      <c r="L205" s="253">
        <f t="shared" si="2"/>
        <v>1000</v>
      </c>
      <c r="M205" s="253">
        <v>13323</v>
      </c>
      <c r="N205" s="253">
        <v>980</v>
      </c>
      <c r="O205" s="592"/>
    </row>
    <row r="206" spans="1:15" s="207" customFormat="1" ht="21" customHeight="1">
      <c r="A206" s="294" t="s">
        <v>13</v>
      </c>
      <c r="B206" s="207">
        <v>0</v>
      </c>
      <c r="C206" s="252">
        <v>148</v>
      </c>
      <c r="D206" s="253">
        <v>640</v>
      </c>
      <c r="E206" s="253">
        <v>1</v>
      </c>
      <c r="F206" s="253">
        <v>0</v>
      </c>
      <c r="G206" s="253">
        <v>0</v>
      </c>
      <c r="H206" s="253">
        <v>68</v>
      </c>
      <c r="I206" s="253">
        <v>3</v>
      </c>
      <c r="J206" s="253">
        <v>0</v>
      </c>
      <c r="K206" s="253">
        <v>139</v>
      </c>
      <c r="L206" s="253">
        <f>SUM(B206:K206)+1</f>
        <v>1000</v>
      </c>
      <c r="M206" s="253">
        <v>52095</v>
      </c>
      <c r="N206" s="253">
        <v>2048</v>
      </c>
      <c r="O206" s="592"/>
    </row>
    <row r="207" spans="1:15" s="299" customFormat="1" ht="21" customHeight="1">
      <c r="A207" s="252" t="s">
        <v>14</v>
      </c>
      <c r="B207" s="207">
        <v>0</v>
      </c>
      <c r="C207" s="252">
        <v>363</v>
      </c>
      <c r="D207" s="253">
        <v>554</v>
      </c>
      <c r="E207" s="253">
        <v>0</v>
      </c>
      <c r="F207" s="253">
        <v>0</v>
      </c>
      <c r="G207" s="253">
        <v>0</v>
      </c>
      <c r="H207" s="253">
        <v>6</v>
      </c>
      <c r="I207" s="253">
        <v>4</v>
      </c>
      <c r="J207" s="253">
        <v>1</v>
      </c>
      <c r="K207" s="253">
        <v>72</v>
      </c>
      <c r="L207" s="253">
        <f t="shared" si="2"/>
        <v>1000</v>
      </c>
      <c r="M207" s="253">
        <v>21916</v>
      </c>
      <c r="N207" s="253">
        <v>1854</v>
      </c>
      <c r="O207" s="592"/>
    </row>
    <row r="208" spans="1:15" s="207" customFormat="1" ht="21" customHeight="1">
      <c r="A208" s="252" t="s">
        <v>8</v>
      </c>
      <c r="B208" s="207">
        <v>8</v>
      </c>
      <c r="C208" s="252">
        <v>257</v>
      </c>
      <c r="D208" s="253">
        <v>652</v>
      </c>
      <c r="E208" s="253">
        <v>0</v>
      </c>
      <c r="F208" s="253">
        <v>18</v>
      </c>
      <c r="G208" s="253">
        <v>0</v>
      </c>
      <c r="H208" s="253">
        <v>36</v>
      </c>
      <c r="I208" s="253">
        <v>2</v>
      </c>
      <c r="J208" s="253">
        <v>0</v>
      </c>
      <c r="K208" s="253">
        <v>27</v>
      </c>
      <c r="L208" s="253">
        <f t="shared" si="2"/>
        <v>1000</v>
      </c>
      <c r="M208" s="253">
        <v>36909</v>
      </c>
      <c r="N208" s="253">
        <v>1981</v>
      </c>
      <c r="O208" s="592"/>
    </row>
    <row r="209" spans="1:18" s="207" customFormat="1" ht="21" customHeight="1">
      <c r="A209" s="252" t="s">
        <v>38</v>
      </c>
      <c r="B209" s="207">
        <v>2</v>
      </c>
      <c r="C209" s="252">
        <v>57</v>
      </c>
      <c r="D209" s="253">
        <v>745</v>
      </c>
      <c r="E209" s="253">
        <v>0</v>
      </c>
      <c r="F209" s="253">
        <v>0</v>
      </c>
      <c r="G209" s="253">
        <v>0</v>
      </c>
      <c r="H209" s="253">
        <v>101</v>
      </c>
      <c r="I209" s="253">
        <v>2</v>
      </c>
      <c r="J209" s="253">
        <v>13</v>
      </c>
      <c r="K209" s="253">
        <v>80</v>
      </c>
      <c r="L209" s="253">
        <f t="shared" si="2"/>
        <v>1000</v>
      </c>
      <c r="M209" s="253">
        <v>117361</v>
      </c>
      <c r="N209" s="253">
        <v>4013</v>
      </c>
      <c r="O209" s="288"/>
      <c r="R209" s="302"/>
    </row>
    <row r="210" spans="1:18" s="207" customFormat="1" ht="21" customHeight="1">
      <c r="A210" s="252" t="s">
        <v>24</v>
      </c>
      <c r="B210" s="207">
        <v>1</v>
      </c>
      <c r="C210" s="252">
        <v>285</v>
      </c>
      <c r="D210" s="253">
        <v>647</v>
      </c>
      <c r="E210" s="253">
        <v>0</v>
      </c>
      <c r="F210" s="253">
        <v>1</v>
      </c>
      <c r="G210" s="253">
        <v>54</v>
      </c>
      <c r="H210" s="253">
        <v>8</v>
      </c>
      <c r="I210" s="253">
        <v>2</v>
      </c>
      <c r="J210" s="253">
        <v>0</v>
      </c>
      <c r="K210" s="253">
        <v>2</v>
      </c>
      <c r="L210" s="253">
        <f t="shared" si="2"/>
        <v>1000</v>
      </c>
      <c r="M210" s="253">
        <v>1289</v>
      </c>
      <c r="N210" s="253">
        <v>1184</v>
      </c>
      <c r="O210" s="288"/>
    </row>
    <row r="211" spans="1:18" s="207" customFormat="1" ht="21" customHeight="1">
      <c r="A211" s="252" t="s">
        <v>25</v>
      </c>
      <c r="B211" s="207">
        <v>0</v>
      </c>
      <c r="C211" s="252">
        <v>141</v>
      </c>
      <c r="D211" s="253">
        <v>640</v>
      </c>
      <c r="E211" s="253">
        <v>0</v>
      </c>
      <c r="F211" s="253">
        <v>3</v>
      </c>
      <c r="G211" s="253">
        <v>31</v>
      </c>
      <c r="H211" s="253">
        <v>57</v>
      </c>
      <c r="I211" s="253">
        <v>80</v>
      </c>
      <c r="J211" s="253">
        <v>0</v>
      </c>
      <c r="K211" s="253">
        <v>48</v>
      </c>
      <c r="L211" s="253">
        <f t="shared" si="2"/>
        <v>1000</v>
      </c>
      <c r="M211" s="253">
        <v>1114</v>
      </c>
      <c r="N211" s="253">
        <v>404</v>
      </c>
      <c r="O211" s="288"/>
    </row>
    <row r="212" spans="1:18" s="207" customFormat="1" ht="21" customHeight="1">
      <c r="A212" s="252" t="s">
        <v>26</v>
      </c>
      <c r="B212" s="207">
        <v>0</v>
      </c>
      <c r="C212" s="252">
        <v>58</v>
      </c>
      <c r="D212" s="253">
        <v>936</v>
      </c>
      <c r="E212" s="253">
        <v>0</v>
      </c>
      <c r="F212" s="253">
        <v>0</v>
      </c>
      <c r="G212" s="253">
        <v>1</v>
      </c>
      <c r="H212" s="253">
        <v>5</v>
      </c>
      <c r="I212" s="253">
        <v>0</v>
      </c>
      <c r="J212" s="253">
        <v>0</v>
      </c>
      <c r="K212" s="253">
        <v>0</v>
      </c>
      <c r="L212" s="253">
        <f t="shared" si="2"/>
        <v>1000</v>
      </c>
      <c r="M212" s="253">
        <v>923</v>
      </c>
      <c r="N212" s="253">
        <v>896</v>
      </c>
      <c r="O212" s="288"/>
    </row>
    <row r="213" spans="1:18" s="207" customFormat="1" ht="21" customHeight="1">
      <c r="A213" s="252" t="s">
        <v>48</v>
      </c>
      <c r="B213" s="207">
        <v>0</v>
      </c>
      <c r="C213" s="252">
        <v>135</v>
      </c>
      <c r="D213" s="253">
        <v>863</v>
      </c>
      <c r="E213" s="253">
        <v>0</v>
      </c>
      <c r="F213" s="253">
        <v>0</v>
      </c>
      <c r="G213" s="253">
        <v>0</v>
      </c>
      <c r="H213" s="253">
        <v>3</v>
      </c>
      <c r="I213" s="253">
        <v>0</v>
      </c>
      <c r="J213" s="253">
        <v>0</v>
      </c>
      <c r="K213" s="253">
        <v>0</v>
      </c>
      <c r="L213" s="253">
        <f>SUM(B213:K213)-1</f>
        <v>1000</v>
      </c>
      <c r="M213" s="253">
        <v>866</v>
      </c>
      <c r="N213" s="253">
        <v>352</v>
      </c>
      <c r="O213" s="288"/>
    </row>
    <row r="214" spans="1:18" s="207" customFormat="1" ht="21" customHeight="1">
      <c r="A214" s="252" t="s">
        <v>44</v>
      </c>
      <c r="B214" s="207">
        <v>38</v>
      </c>
      <c r="C214" s="252">
        <v>365</v>
      </c>
      <c r="D214" s="253">
        <v>435</v>
      </c>
      <c r="E214" s="253">
        <v>0</v>
      </c>
      <c r="F214" s="253">
        <v>2</v>
      </c>
      <c r="G214" s="253">
        <v>3</v>
      </c>
      <c r="H214" s="253">
        <v>48</v>
      </c>
      <c r="I214" s="253">
        <v>14</v>
      </c>
      <c r="J214" s="253">
        <v>10</v>
      </c>
      <c r="K214" s="253">
        <v>85</v>
      </c>
      <c r="L214" s="253">
        <f t="shared" si="2"/>
        <v>1000</v>
      </c>
      <c r="M214" s="253">
        <v>15242</v>
      </c>
      <c r="N214" s="253">
        <v>1052</v>
      </c>
      <c r="O214" s="288"/>
    </row>
    <row r="215" spans="1:18" s="207" customFormat="1" ht="21" customHeight="1">
      <c r="A215" s="252" t="s">
        <v>4</v>
      </c>
      <c r="B215" s="207">
        <v>1</v>
      </c>
      <c r="C215" s="252">
        <v>67</v>
      </c>
      <c r="D215" s="253">
        <v>754</v>
      </c>
      <c r="E215" s="253">
        <v>1</v>
      </c>
      <c r="F215" s="253">
        <v>32</v>
      </c>
      <c r="G215" s="253">
        <v>0</v>
      </c>
      <c r="H215" s="253">
        <v>100</v>
      </c>
      <c r="I215" s="253">
        <v>4</v>
      </c>
      <c r="J215" s="253">
        <v>2</v>
      </c>
      <c r="K215" s="253">
        <v>38</v>
      </c>
      <c r="L215" s="253">
        <f>SUM(B215:K215)+1</f>
        <v>1000</v>
      </c>
      <c r="M215" s="253">
        <v>22670</v>
      </c>
      <c r="N215" s="253">
        <v>1566</v>
      </c>
      <c r="O215" s="288"/>
    </row>
    <row r="216" spans="1:18" s="207" customFormat="1" ht="21" customHeight="1">
      <c r="A216" s="252" t="s">
        <v>34</v>
      </c>
      <c r="B216" s="207">
        <v>5</v>
      </c>
      <c r="C216" s="252">
        <v>187</v>
      </c>
      <c r="D216" s="253">
        <v>716</v>
      </c>
      <c r="E216" s="253">
        <v>0</v>
      </c>
      <c r="F216" s="253">
        <v>2</v>
      </c>
      <c r="G216" s="253">
        <v>0</v>
      </c>
      <c r="H216" s="253">
        <v>20</v>
      </c>
      <c r="I216" s="253">
        <v>0</v>
      </c>
      <c r="J216" s="253">
        <v>0</v>
      </c>
      <c r="K216" s="253">
        <v>70</v>
      </c>
      <c r="L216" s="253">
        <f t="shared" si="2"/>
        <v>1000</v>
      </c>
      <c r="M216" s="253">
        <v>31248</v>
      </c>
      <c r="N216" s="253">
        <v>1552</v>
      </c>
      <c r="O216" s="288"/>
    </row>
    <row r="217" spans="1:18" s="207" customFormat="1" ht="21" customHeight="1">
      <c r="A217" s="252" t="s">
        <v>21</v>
      </c>
      <c r="B217" s="207">
        <v>0</v>
      </c>
      <c r="C217" s="252">
        <v>3</v>
      </c>
      <c r="D217" s="253">
        <v>826</v>
      </c>
      <c r="E217" s="253">
        <v>0</v>
      </c>
      <c r="F217" s="253">
        <v>0</v>
      </c>
      <c r="G217" s="253">
        <v>0</v>
      </c>
      <c r="H217" s="253">
        <v>22</v>
      </c>
      <c r="I217" s="253">
        <v>0</v>
      </c>
      <c r="J217" s="253">
        <v>0</v>
      </c>
      <c r="K217" s="253">
        <v>149</v>
      </c>
      <c r="L217" s="253">
        <f t="shared" si="2"/>
        <v>1000</v>
      </c>
      <c r="M217" s="253">
        <v>315</v>
      </c>
      <c r="N217" s="253">
        <v>160</v>
      </c>
      <c r="O217" s="288"/>
    </row>
    <row r="218" spans="1:18" s="207" customFormat="1" ht="21" customHeight="1">
      <c r="A218" s="252" t="s">
        <v>15</v>
      </c>
      <c r="B218" s="207">
        <v>0</v>
      </c>
      <c r="C218" s="252">
        <v>112</v>
      </c>
      <c r="D218" s="253">
        <v>709</v>
      </c>
      <c r="E218" s="253">
        <v>0</v>
      </c>
      <c r="F218" s="253">
        <v>0</v>
      </c>
      <c r="G218" s="253">
        <v>0</v>
      </c>
      <c r="H218" s="253">
        <v>85</v>
      </c>
      <c r="I218" s="253">
        <v>2</v>
      </c>
      <c r="J218" s="253">
        <v>0</v>
      </c>
      <c r="K218" s="253">
        <v>92</v>
      </c>
      <c r="L218" s="253">
        <f t="shared" si="2"/>
        <v>1000</v>
      </c>
      <c r="M218" s="253">
        <v>87098</v>
      </c>
      <c r="N218" s="253">
        <v>3327</v>
      </c>
      <c r="O218" s="288"/>
    </row>
    <row r="219" spans="1:18" s="207" customFormat="1" ht="21" customHeight="1">
      <c r="A219" s="252" t="s">
        <v>47</v>
      </c>
      <c r="B219" s="207">
        <v>0</v>
      </c>
      <c r="C219" s="252">
        <v>281</v>
      </c>
      <c r="D219" s="253">
        <v>668</v>
      </c>
      <c r="E219" s="253">
        <v>0</v>
      </c>
      <c r="F219" s="253">
        <v>0</v>
      </c>
      <c r="G219" s="253">
        <v>0</v>
      </c>
      <c r="H219" s="253">
        <v>38</v>
      </c>
      <c r="I219" s="253">
        <v>0</v>
      </c>
      <c r="J219" s="253">
        <v>0</v>
      </c>
      <c r="K219" s="253">
        <v>13</v>
      </c>
      <c r="L219" s="253">
        <f t="shared" si="2"/>
        <v>1000</v>
      </c>
      <c r="M219" s="253">
        <v>1548</v>
      </c>
      <c r="N219" s="253">
        <v>544</v>
      </c>
      <c r="O219" s="288"/>
    </row>
    <row r="220" spans="1:18" s="207" customFormat="1" ht="21" customHeight="1">
      <c r="A220" s="252" t="s">
        <v>5</v>
      </c>
      <c r="B220" s="207">
        <v>6</v>
      </c>
      <c r="C220" s="252">
        <v>210</v>
      </c>
      <c r="D220" s="253">
        <v>668</v>
      </c>
      <c r="E220" s="253">
        <v>0</v>
      </c>
      <c r="F220" s="253">
        <v>75</v>
      </c>
      <c r="G220" s="253">
        <v>1</v>
      </c>
      <c r="H220" s="253">
        <v>10</v>
      </c>
      <c r="I220" s="253">
        <v>4</v>
      </c>
      <c r="J220" s="253">
        <v>3</v>
      </c>
      <c r="K220" s="253">
        <v>23</v>
      </c>
      <c r="L220" s="253">
        <f t="shared" si="2"/>
        <v>1000</v>
      </c>
      <c r="M220" s="253">
        <v>80002</v>
      </c>
      <c r="N220" s="253">
        <v>3099</v>
      </c>
      <c r="O220" s="288"/>
    </row>
    <row r="221" spans="1:18" s="207" customFormat="1" ht="21" customHeight="1">
      <c r="A221" s="252" t="s">
        <v>6</v>
      </c>
      <c r="B221" s="207">
        <v>0</v>
      </c>
      <c r="C221" s="252">
        <v>161</v>
      </c>
      <c r="D221" s="253">
        <v>788</v>
      </c>
      <c r="E221" s="253">
        <v>0</v>
      </c>
      <c r="F221" s="253">
        <v>5</v>
      </c>
      <c r="G221" s="253">
        <v>0</v>
      </c>
      <c r="H221" s="253">
        <v>16</v>
      </c>
      <c r="I221" s="253">
        <v>0</v>
      </c>
      <c r="J221" s="253">
        <v>0</v>
      </c>
      <c r="K221" s="253">
        <v>31</v>
      </c>
      <c r="L221" s="253">
        <f>SUM(B221:K221)-1</f>
        <v>1000</v>
      </c>
      <c r="M221" s="253">
        <v>5648</v>
      </c>
      <c r="N221" s="253">
        <v>734</v>
      </c>
      <c r="O221" s="288"/>
    </row>
    <row r="222" spans="1:18" s="207" customFormat="1" ht="21" customHeight="1">
      <c r="A222" s="252" t="s">
        <v>20</v>
      </c>
      <c r="B222" s="207">
        <v>135</v>
      </c>
      <c r="C222" s="252">
        <v>107</v>
      </c>
      <c r="D222" s="253">
        <v>565</v>
      </c>
      <c r="E222" s="253">
        <v>0</v>
      </c>
      <c r="F222" s="253">
        <v>6</v>
      </c>
      <c r="G222" s="253">
        <v>0</v>
      </c>
      <c r="H222" s="253">
        <v>87</v>
      </c>
      <c r="I222" s="253">
        <v>2</v>
      </c>
      <c r="J222" s="253">
        <v>13</v>
      </c>
      <c r="K222" s="253">
        <v>84</v>
      </c>
      <c r="L222" s="253">
        <f>SUM(B222:K222)+1</f>
        <v>1000</v>
      </c>
      <c r="M222" s="253">
        <v>60705</v>
      </c>
      <c r="N222" s="253">
        <v>2746</v>
      </c>
      <c r="O222" s="288"/>
    </row>
    <row r="223" spans="1:18" s="207" customFormat="1" ht="21" customHeight="1">
      <c r="A223" s="252" t="s">
        <v>283</v>
      </c>
      <c r="B223" s="207">
        <v>0</v>
      </c>
      <c r="C223" s="252">
        <v>22</v>
      </c>
      <c r="D223" s="253">
        <v>713</v>
      </c>
      <c r="E223" s="253">
        <v>0</v>
      </c>
      <c r="F223" s="253">
        <v>0</v>
      </c>
      <c r="G223" s="253">
        <v>0</v>
      </c>
      <c r="H223" s="253">
        <v>215</v>
      </c>
      <c r="I223" s="253">
        <v>0</v>
      </c>
      <c r="J223" s="253">
        <v>5</v>
      </c>
      <c r="K223" s="253">
        <v>46</v>
      </c>
      <c r="L223" s="253">
        <f>SUM(B223:K223)-1</f>
        <v>1000</v>
      </c>
      <c r="M223" s="253">
        <v>355</v>
      </c>
      <c r="N223" s="253">
        <v>288</v>
      </c>
      <c r="O223" s="288"/>
    </row>
    <row r="224" spans="1:18" s="207" customFormat="1" ht="21" customHeight="1">
      <c r="A224" s="252" t="s">
        <v>0</v>
      </c>
      <c r="B224" s="207">
        <v>0</v>
      </c>
      <c r="C224" s="252">
        <v>48</v>
      </c>
      <c r="D224" s="253">
        <v>756</v>
      </c>
      <c r="E224" s="253">
        <v>0</v>
      </c>
      <c r="F224" s="253">
        <v>0</v>
      </c>
      <c r="G224" s="253">
        <v>0</v>
      </c>
      <c r="H224" s="253">
        <v>136</v>
      </c>
      <c r="I224" s="253">
        <v>0</v>
      </c>
      <c r="J224" s="253">
        <v>0</v>
      </c>
      <c r="K224" s="253">
        <v>61</v>
      </c>
      <c r="L224" s="253">
        <f>SUM(B224:K224)-1</f>
        <v>1000</v>
      </c>
      <c r="M224" s="253">
        <v>2152</v>
      </c>
      <c r="N224" s="253">
        <v>248</v>
      </c>
      <c r="O224" s="288"/>
    </row>
    <row r="225" spans="1:15" s="207" customFormat="1" ht="21" customHeight="1">
      <c r="A225" s="252" t="s">
        <v>270</v>
      </c>
      <c r="B225" s="207">
        <v>0</v>
      </c>
      <c r="C225" s="252">
        <v>54</v>
      </c>
      <c r="D225" s="253">
        <v>731</v>
      </c>
      <c r="E225" s="253">
        <v>0</v>
      </c>
      <c r="F225" s="253">
        <v>0</v>
      </c>
      <c r="G225" s="253">
        <v>0</v>
      </c>
      <c r="H225" s="253">
        <v>211</v>
      </c>
      <c r="I225" s="253">
        <v>0</v>
      </c>
      <c r="J225" s="253">
        <v>0</v>
      </c>
      <c r="K225" s="253">
        <v>3</v>
      </c>
      <c r="L225" s="253">
        <f>SUM(B225:K225)+1</f>
        <v>1000</v>
      </c>
      <c r="M225" s="253">
        <v>359</v>
      </c>
      <c r="N225" s="253">
        <v>94</v>
      </c>
      <c r="O225" s="288"/>
    </row>
    <row r="226" spans="1:15" s="207" customFormat="1" ht="21" customHeight="1">
      <c r="A226" s="252" t="s">
        <v>271</v>
      </c>
      <c r="B226" s="207">
        <v>0</v>
      </c>
      <c r="C226" s="252">
        <v>67</v>
      </c>
      <c r="D226" s="253">
        <v>757</v>
      </c>
      <c r="E226" s="253">
        <v>0</v>
      </c>
      <c r="F226" s="253">
        <v>0</v>
      </c>
      <c r="G226" s="253">
        <v>0</v>
      </c>
      <c r="H226" s="253">
        <v>65</v>
      </c>
      <c r="I226" s="253">
        <v>0</v>
      </c>
      <c r="J226" s="253">
        <v>0</v>
      </c>
      <c r="K226" s="253">
        <v>110</v>
      </c>
      <c r="L226" s="253">
        <f>SUM(B226:K226)+1</f>
        <v>1000</v>
      </c>
      <c r="M226" s="253">
        <v>154</v>
      </c>
      <c r="N226" s="253">
        <v>64</v>
      </c>
      <c r="O226" s="288"/>
    </row>
    <row r="227" spans="1:15" s="207" customFormat="1" ht="21" customHeight="1">
      <c r="A227" s="252" t="s">
        <v>216</v>
      </c>
      <c r="B227" s="207">
        <v>0</v>
      </c>
      <c r="C227" s="252">
        <v>263</v>
      </c>
      <c r="D227" s="253">
        <v>453</v>
      </c>
      <c r="E227" s="253">
        <v>0</v>
      </c>
      <c r="F227" s="253">
        <v>0</v>
      </c>
      <c r="G227" s="253">
        <v>0</v>
      </c>
      <c r="H227" s="253">
        <v>163</v>
      </c>
      <c r="I227" s="253">
        <v>55</v>
      </c>
      <c r="J227" s="253">
        <v>0</v>
      </c>
      <c r="K227" s="253">
        <v>67</v>
      </c>
      <c r="L227" s="253">
        <f>SUM(B227:K227)-1</f>
        <v>1000</v>
      </c>
      <c r="M227" s="253">
        <v>51</v>
      </c>
      <c r="N227" s="253">
        <v>128</v>
      </c>
      <c r="O227" s="288"/>
    </row>
    <row r="228" spans="1:15" s="207" customFormat="1" ht="21" customHeight="1">
      <c r="A228" s="252" t="s">
        <v>16</v>
      </c>
      <c r="B228" s="207">
        <v>0</v>
      </c>
      <c r="C228" s="252">
        <v>81</v>
      </c>
      <c r="D228" s="253">
        <v>762</v>
      </c>
      <c r="E228" s="253">
        <v>0</v>
      </c>
      <c r="F228" s="253">
        <v>0</v>
      </c>
      <c r="G228" s="253">
        <v>0</v>
      </c>
      <c r="H228" s="253">
        <v>30</v>
      </c>
      <c r="I228" s="253">
        <v>0</v>
      </c>
      <c r="J228" s="253">
        <v>0</v>
      </c>
      <c r="K228" s="253">
        <v>126</v>
      </c>
      <c r="L228" s="253">
        <f>SUM(B228:K228)+1</f>
        <v>1000</v>
      </c>
      <c r="M228" s="253">
        <v>2182</v>
      </c>
      <c r="N228" s="253">
        <v>448</v>
      </c>
      <c r="O228" s="288"/>
    </row>
    <row r="229" spans="1:15" s="207" customFormat="1" ht="21" customHeight="1">
      <c r="A229" s="298" t="s">
        <v>265</v>
      </c>
      <c r="B229" s="308">
        <v>21</v>
      </c>
      <c r="C229" s="298">
        <v>140</v>
      </c>
      <c r="D229" s="309">
        <v>684</v>
      </c>
      <c r="E229" s="309">
        <v>0</v>
      </c>
      <c r="F229" s="309">
        <v>13</v>
      </c>
      <c r="G229" s="309">
        <v>1</v>
      </c>
      <c r="H229" s="309">
        <v>57</v>
      </c>
      <c r="I229" s="309">
        <v>3</v>
      </c>
      <c r="J229" s="309">
        <v>11</v>
      </c>
      <c r="K229" s="309">
        <v>69</v>
      </c>
      <c r="L229" s="298">
        <f>SUM(B229:K229)+1</f>
        <v>1000</v>
      </c>
      <c r="M229" s="309">
        <v>782319</v>
      </c>
      <c r="N229" s="309">
        <v>41968</v>
      </c>
      <c r="O229" s="288"/>
    </row>
    <row r="230" spans="1:15" s="207" customFormat="1" ht="21" customHeight="1">
      <c r="A230" s="593" t="s">
        <v>420</v>
      </c>
      <c r="B230" s="593"/>
      <c r="C230" s="593"/>
      <c r="D230" s="593"/>
      <c r="E230" s="593"/>
      <c r="F230" s="593"/>
      <c r="G230" s="593"/>
      <c r="H230" s="593"/>
      <c r="I230" s="593"/>
      <c r="J230" s="593"/>
      <c r="K230" s="593"/>
      <c r="L230" s="593"/>
      <c r="M230" s="593"/>
      <c r="N230" s="593"/>
      <c r="O230" s="288"/>
    </row>
    <row r="231" spans="1:15" s="207" customFormat="1" ht="21" customHeight="1">
      <c r="A231" s="428" t="s">
        <v>445</v>
      </c>
      <c r="B231" s="594"/>
      <c r="C231" s="594"/>
      <c r="D231" s="594"/>
      <c r="E231" s="594"/>
      <c r="F231" s="300"/>
      <c r="G231" s="300"/>
      <c r="H231" s="300"/>
      <c r="I231" s="300"/>
      <c r="J231" s="300"/>
      <c r="K231" s="300"/>
      <c r="L231" s="300"/>
      <c r="M231" s="300"/>
      <c r="N231" s="300"/>
      <c r="O231" s="288"/>
    </row>
    <row r="237" spans="1:15" s="124" customFormat="1" ht="21" customHeight="1">
      <c r="A237" s="35"/>
      <c r="B237" s="35"/>
      <c r="C237" s="35"/>
      <c r="D237" s="35"/>
      <c r="E237" s="35"/>
      <c r="F237" s="35"/>
      <c r="G237" s="35"/>
      <c r="H237" s="35"/>
      <c r="I237" s="35"/>
      <c r="J237" s="35"/>
      <c r="K237" s="35"/>
      <c r="L237" s="35"/>
      <c r="M237" s="35"/>
      <c r="N237" s="35"/>
      <c r="O237" s="216"/>
    </row>
    <row r="247" spans="1:15" ht="21" customHeight="1">
      <c r="A247" s="217"/>
      <c r="B247" s="218"/>
      <c r="C247" s="218"/>
      <c r="D247" s="218"/>
      <c r="E247" s="218"/>
      <c r="F247" s="218"/>
      <c r="G247" s="218"/>
      <c r="H247" s="218"/>
      <c r="I247" s="218"/>
      <c r="J247" s="218"/>
      <c r="K247" s="218"/>
      <c r="L247" s="218"/>
      <c r="M247" s="218"/>
      <c r="N247" s="218"/>
    </row>
    <row r="248" spans="1:15" ht="21" customHeight="1">
      <c r="A248" s="595"/>
      <c r="B248" s="595"/>
      <c r="C248" s="595"/>
      <c r="D248" s="595"/>
      <c r="E248" s="595"/>
      <c r="F248" s="595"/>
      <c r="G248" s="595"/>
      <c r="H248" s="595"/>
      <c r="I248" s="595"/>
      <c r="J248" s="595"/>
      <c r="K248" s="595"/>
      <c r="L248" s="595"/>
      <c r="M248" s="595"/>
      <c r="N248" s="595"/>
      <c r="O248" s="35"/>
    </row>
  </sheetData>
  <mergeCells count="47">
    <mergeCell ref="A76:M76"/>
    <mergeCell ref="N79:N80"/>
    <mergeCell ref="A79:A80"/>
    <mergeCell ref="A121:A122"/>
    <mergeCell ref="M78:N78"/>
    <mergeCell ref="O77:O117"/>
    <mergeCell ref="O176:O208"/>
    <mergeCell ref="A230:N230"/>
    <mergeCell ref="B231:E231"/>
    <mergeCell ref="A248:N248"/>
    <mergeCell ref="A150:A151"/>
    <mergeCell ref="A192:A193"/>
    <mergeCell ref="A188:M188"/>
    <mergeCell ref="A190:N190"/>
    <mergeCell ref="B192:L192"/>
    <mergeCell ref="M150:M151"/>
    <mergeCell ref="M192:M193"/>
    <mergeCell ref="A77:N77"/>
    <mergeCell ref="B79:L79"/>
    <mergeCell ref="A117:N117"/>
    <mergeCell ref="M79:M80"/>
    <mergeCell ref="N192:N193"/>
    <mergeCell ref="B118:F118"/>
    <mergeCell ref="A119:N119"/>
    <mergeCell ref="A147:H147"/>
    <mergeCell ref="M121:M122"/>
    <mergeCell ref="N121:N122"/>
    <mergeCell ref="M191:N191"/>
    <mergeCell ref="M120:N120"/>
    <mergeCell ref="B150:L150"/>
    <mergeCell ref="N150:N151"/>
    <mergeCell ref="M149:N149"/>
    <mergeCell ref="A148:N148"/>
    <mergeCell ref="B121:L121"/>
    <mergeCell ref="A1:N1"/>
    <mergeCell ref="A34:H34"/>
    <mergeCell ref="M3:M4"/>
    <mergeCell ref="M38:M39"/>
    <mergeCell ref="N3:N4"/>
    <mergeCell ref="A3:A4"/>
    <mergeCell ref="A38:A39"/>
    <mergeCell ref="M2:N2"/>
    <mergeCell ref="N38:N39"/>
    <mergeCell ref="B38:L38"/>
    <mergeCell ref="M37:N37"/>
    <mergeCell ref="A36:N36"/>
    <mergeCell ref="B3:L3"/>
  </mergeCells>
  <pageMargins left="0.49" right="0.33" top="0.59055118110236227" bottom="0.47244094488188981" header="0.15748031496062992" footer="0.19685039370078741"/>
  <pageSetup scale="77" firstPageNumber="234" fitToHeight="0" orientation="portrait" useFirstPageNumber="1" r:id="rId1"/>
  <headerFooter scaleWithDoc="0" alignWithMargins="0">
    <evenFooter>&amp;C235</evenFooter>
  </headerFooter>
  <rowBreaks count="5" manualBreakCount="5">
    <brk id="34" max="13" man="1"/>
    <brk id="76" max="13" man="1"/>
    <brk id="118" max="13" man="1"/>
    <brk id="147" max="13" man="1"/>
    <brk id="189"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view="pageBreakPreview" zoomScaleNormal="100" zoomScaleSheetLayoutView="100" workbookViewId="0">
      <selection activeCell="A3" sqref="A3:A6"/>
    </sheetView>
  </sheetViews>
  <sheetFormatPr defaultRowHeight="20.25" customHeight="1"/>
  <cols>
    <col min="1" max="1" width="9.28515625" style="225" bestFit="1" customWidth="1"/>
    <col min="2" max="2" width="19" style="225" customWidth="1"/>
    <col min="3" max="4" width="10" style="225" bestFit="1" customWidth="1"/>
    <col min="5" max="8" width="9.28515625" style="225" bestFit="1" customWidth="1"/>
    <col min="9" max="11" width="0" style="225" hidden="1" customWidth="1"/>
    <col min="12" max="15" width="9.28515625" style="225" bestFit="1" customWidth="1"/>
    <col min="16" max="16384" width="9.140625" style="225"/>
  </cols>
  <sheetData>
    <row r="1" spans="1:15" ht="20.25" customHeight="1">
      <c r="A1" s="61"/>
      <c r="B1" s="602" t="s">
        <v>461</v>
      </c>
      <c r="C1" s="602"/>
      <c r="D1" s="602"/>
      <c r="E1" s="602"/>
      <c r="F1" s="602"/>
      <c r="G1" s="602"/>
      <c r="H1" s="602"/>
      <c r="I1" s="602"/>
      <c r="J1" s="602"/>
      <c r="K1" s="602"/>
      <c r="L1" s="602"/>
      <c r="M1" s="602"/>
      <c r="N1" s="602"/>
      <c r="O1" s="602"/>
    </row>
    <row r="2" spans="1:15" ht="17.25">
      <c r="A2" s="353"/>
      <c r="B2" s="354"/>
      <c r="C2" s="354"/>
      <c r="D2" s="354"/>
      <c r="E2" s="354" t="s">
        <v>462</v>
      </c>
      <c r="F2" s="354"/>
      <c r="G2" s="354"/>
      <c r="H2" s="354"/>
      <c r="I2" s="354"/>
      <c r="J2" s="354"/>
      <c r="K2" s="354"/>
      <c r="L2" s="354"/>
      <c r="M2" s="354"/>
      <c r="N2" s="354"/>
      <c r="O2" s="354"/>
    </row>
    <row r="3" spans="1:15" ht="20.25" customHeight="1">
      <c r="A3" s="575" t="s">
        <v>50</v>
      </c>
      <c r="B3" s="575" t="s">
        <v>285</v>
      </c>
      <c r="C3" s="611" t="s">
        <v>286</v>
      </c>
      <c r="D3" s="612"/>
      <c r="E3" s="615" t="s">
        <v>443</v>
      </c>
      <c r="F3" s="615"/>
      <c r="G3" s="615"/>
      <c r="H3" s="615"/>
      <c r="I3" s="615"/>
      <c r="J3" s="615"/>
      <c r="K3" s="615"/>
      <c r="L3" s="615"/>
      <c r="M3" s="615"/>
      <c r="N3" s="615"/>
      <c r="O3" s="615"/>
    </row>
    <row r="4" spans="1:15" ht="20.25" customHeight="1">
      <c r="A4" s="603"/>
      <c r="B4" s="603"/>
      <c r="C4" s="611"/>
      <c r="D4" s="612"/>
      <c r="E4" s="604" t="s">
        <v>279</v>
      </c>
      <c r="F4" s="605"/>
      <c r="G4" s="604" t="s">
        <v>91</v>
      </c>
      <c r="H4" s="605"/>
      <c r="I4" s="604" t="s">
        <v>287</v>
      </c>
      <c r="J4" s="605" t="s">
        <v>288</v>
      </c>
      <c r="K4" s="205" t="s">
        <v>289</v>
      </c>
      <c r="L4" s="608" t="s">
        <v>290</v>
      </c>
      <c r="M4" s="605"/>
      <c r="N4" s="604" t="s">
        <v>291</v>
      </c>
      <c r="O4" s="605"/>
    </row>
    <row r="5" spans="1:15" ht="20.25" customHeight="1">
      <c r="A5" s="603"/>
      <c r="B5" s="603"/>
      <c r="C5" s="613"/>
      <c r="D5" s="614"/>
      <c r="E5" s="606"/>
      <c r="F5" s="607"/>
      <c r="G5" s="606"/>
      <c r="H5" s="607"/>
      <c r="I5" s="606"/>
      <c r="J5" s="607"/>
      <c r="K5" s="206"/>
      <c r="L5" s="609"/>
      <c r="M5" s="607"/>
      <c r="N5" s="606"/>
      <c r="O5" s="607"/>
    </row>
    <row r="6" spans="1:15" ht="20.25" customHeight="1">
      <c r="A6" s="603"/>
      <c r="B6" s="603"/>
      <c r="C6" s="226">
        <v>2011</v>
      </c>
      <c r="D6" s="226">
        <v>2001</v>
      </c>
      <c r="E6" s="226">
        <v>2011</v>
      </c>
      <c r="F6" s="226">
        <v>2001</v>
      </c>
      <c r="G6" s="226">
        <v>2011</v>
      </c>
      <c r="H6" s="226">
        <v>2001</v>
      </c>
      <c r="I6" s="226"/>
      <c r="J6" s="226"/>
      <c r="K6" s="226"/>
      <c r="L6" s="227">
        <v>2011</v>
      </c>
      <c r="M6" s="226">
        <v>2001</v>
      </c>
      <c r="N6" s="226">
        <v>2011</v>
      </c>
      <c r="O6" s="226">
        <v>2001</v>
      </c>
    </row>
    <row r="7" spans="1:15" ht="20.25" customHeight="1">
      <c r="A7" s="228">
        <v>1</v>
      </c>
      <c r="B7" s="228">
        <v>2</v>
      </c>
      <c r="C7" s="229">
        <v>3</v>
      </c>
      <c r="D7" s="229">
        <v>4</v>
      </c>
      <c r="E7" s="229">
        <v>5</v>
      </c>
      <c r="F7" s="229">
        <v>6</v>
      </c>
      <c r="G7" s="229">
        <v>7</v>
      </c>
      <c r="H7" s="229">
        <v>8</v>
      </c>
      <c r="I7" s="229"/>
      <c r="J7" s="229"/>
      <c r="K7" s="229"/>
      <c r="L7" s="230">
        <v>9</v>
      </c>
      <c r="M7" s="229">
        <v>10</v>
      </c>
      <c r="N7" s="229">
        <v>11</v>
      </c>
      <c r="O7" s="229">
        <v>12</v>
      </c>
    </row>
    <row r="8" spans="1:15" ht="20.25" customHeight="1">
      <c r="A8" s="235">
        <v>1</v>
      </c>
      <c r="B8" s="236" t="s">
        <v>424</v>
      </c>
      <c r="C8" s="236">
        <v>59030</v>
      </c>
      <c r="D8" s="236">
        <v>49653</v>
      </c>
      <c r="E8" s="237">
        <v>79.400000000000006</v>
      </c>
      <c r="F8" s="237">
        <v>68.099999999999994</v>
      </c>
      <c r="G8" s="237">
        <v>19.3</v>
      </c>
      <c r="H8" s="237">
        <v>29.9</v>
      </c>
      <c r="I8" s="238"/>
      <c r="J8" s="238"/>
      <c r="K8" s="238"/>
      <c r="L8" s="237">
        <v>0.8</v>
      </c>
      <c r="M8" s="237">
        <v>1.2</v>
      </c>
      <c r="N8" s="237">
        <v>0.6</v>
      </c>
      <c r="O8" s="237">
        <v>0.8</v>
      </c>
    </row>
    <row r="9" spans="1:15" ht="20.25" customHeight="1">
      <c r="A9" s="239">
        <v>2</v>
      </c>
      <c r="B9" s="219" t="s">
        <v>40</v>
      </c>
      <c r="C9" s="219">
        <v>14246309</v>
      </c>
      <c r="D9" s="219">
        <v>12676218</v>
      </c>
      <c r="E9" s="240">
        <v>89.7</v>
      </c>
      <c r="F9" s="240">
        <v>59.7</v>
      </c>
      <c r="G9" s="240">
        <v>9.1999999999999993</v>
      </c>
      <c r="H9" s="240">
        <v>39.700000000000003</v>
      </c>
      <c r="I9" s="241"/>
      <c r="J9" s="241"/>
      <c r="K9" s="241"/>
      <c r="L9" s="240">
        <v>0.6</v>
      </c>
      <c r="M9" s="240">
        <v>0.4</v>
      </c>
      <c r="N9" s="240">
        <v>0.5</v>
      </c>
      <c r="O9" s="240">
        <v>0.3</v>
      </c>
    </row>
    <row r="10" spans="1:15" ht="20.25" customHeight="1">
      <c r="A10" s="239">
        <v>3</v>
      </c>
      <c r="B10" s="219" t="s">
        <v>46</v>
      </c>
      <c r="C10" s="219">
        <v>195723</v>
      </c>
      <c r="D10" s="219">
        <v>164501</v>
      </c>
      <c r="E10" s="240">
        <v>55.5</v>
      </c>
      <c r="F10" s="240">
        <v>44.5</v>
      </c>
      <c r="G10" s="240">
        <v>23.6</v>
      </c>
      <c r="H10" s="240">
        <v>37.9</v>
      </c>
      <c r="I10" s="241"/>
      <c r="J10" s="241"/>
      <c r="K10" s="241"/>
      <c r="L10" s="240">
        <v>7</v>
      </c>
      <c r="M10" s="240">
        <v>7.1</v>
      </c>
      <c r="N10" s="240">
        <v>14</v>
      </c>
      <c r="O10" s="240">
        <v>10.5</v>
      </c>
    </row>
    <row r="11" spans="1:15" ht="20.25" customHeight="1">
      <c r="A11" s="239">
        <v>4</v>
      </c>
      <c r="B11" s="219" t="s">
        <v>23</v>
      </c>
      <c r="C11" s="219">
        <v>5374553</v>
      </c>
      <c r="D11" s="219">
        <v>4220173</v>
      </c>
      <c r="E11" s="240">
        <v>28.4</v>
      </c>
      <c r="F11" s="240">
        <v>16.5</v>
      </c>
      <c r="G11" s="240">
        <v>70.400000000000006</v>
      </c>
      <c r="H11" s="240">
        <v>83.1</v>
      </c>
      <c r="I11" s="241"/>
      <c r="J11" s="241"/>
      <c r="K11" s="241"/>
      <c r="L11" s="240">
        <v>1.1000000000000001</v>
      </c>
      <c r="M11" s="240">
        <v>0.3</v>
      </c>
      <c r="N11" s="240">
        <v>0.2</v>
      </c>
      <c r="O11" s="240">
        <v>0.1</v>
      </c>
    </row>
    <row r="12" spans="1:15" ht="20.25" customHeight="1">
      <c r="A12" s="239">
        <v>5</v>
      </c>
      <c r="B12" s="219" t="s">
        <v>17</v>
      </c>
      <c r="C12" s="219">
        <v>16926958</v>
      </c>
      <c r="D12" s="219">
        <v>12660007</v>
      </c>
      <c r="E12" s="240">
        <v>10.4</v>
      </c>
      <c r="F12" s="240">
        <v>5.0999999999999996</v>
      </c>
      <c r="G12" s="240">
        <v>88.4</v>
      </c>
      <c r="H12" s="240">
        <v>94.5</v>
      </c>
      <c r="I12" s="241"/>
      <c r="J12" s="241"/>
      <c r="K12" s="241"/>
      <c r="L12" s="240">
        <v>1.2</v>
      </c>
      <c r="M12" s="240">
        <v>0.4</v>
      </c>
      <c r="N12" s="240">
        <v>0.1</v>
      </c>
      <c r="O12" s="240">
        <v>0</v>
      </c>
    </row>
    <row r="13" spans="1:15" ht="20.25" customHeight="1">
      <c r="A13" s="239">
        <v>6</v>
      </c>
      <c r="B13" s="219" t="s">
        <v>425</v>
      </c>
      <c r="C13" s="219">
        <v>6785</v>
      </c>
      <c r="D13" s="219">
        <v>21302</v>
      </c>
      <c r="E13" s="240">
        <v>97.3</v>
      </c>
      <c r="F13" s="240">
        <v>97.4</v>
      </c>
      <c r="G13" s="240">
        <v>2.4</v>
      </c>
      <c r="H13" s="240">
        <v>2.1</v>
      </c>
      <c r="I13" s="241"/>
      <c r="J13" s="241"/>
      <c r="K13" s="241"/>
      <c r="L13" s="240">
        <v>0.2</v>
      </c>
      <c r="M13" s="240">
        <v>0.3</v>
      </c>
      <c r="N13" s="240">
        <v>0.1</v>
      </c>
      <c r="O13" s="240">
        <v>0.2</v>
      </c>
    </row>
    <row r="14" spans="1:15" ht="20.25" customHeight="1">
      <c r="A14" s="239">
        <v>7</v>
      </c>
      <c r="B14" s="219" t="s">
        <v>7</v>
      </c>
      <c r="C14" s="219">
        <v>4384112</v>
      </c>
      <c r="D14" s="219">
        <v>3359078</v>
      </c>
      <c r="E14" s="240">
        <v>70</v>
      </c>
      <c r="F14" s="240">
        <v>46.1</v>
      </c>
      <c r="G14" s="240">
        <v>28.2</v>
      </c>
      <c r="H14" s="240">
        <v>52.9</v>
      </c>
      <c r="I14" s="241"/>
      <c r="J14" s="241"/>
      <c r="K14" s="241"/>
      <c r="L14" s="240">
        <v>1.5</v>
      </c>
      <c r="M14" s="240">
        <v>0.6</v>
      </c>
      <c r="N14" s="240">
        <v>0.3</v>
      </c>
      <c r="O14" s="240">
        <v>0.4</v>
      </c>
    </row>
    <row r="15" spans="1:15" ht="20.25" customHeight="1">
      <c r="A15" s="239">
        <v>8</v>
      </c>
      <c r="B15" s="219" t="s">
        <v>292</v>
      </c>
      <c r="C15" s="219">
        <v>35408</v>
      </c>
      <c r="D15" s="219">
        <v>32783</v>
      </c>
      <c r="E15" s="240">
        <v>91.7</v>
      </c>
      <c r="F15" s="240">
        <v>82.6</v>
      </c>
      <c r="G15" s="240">
        <v>7.9</v>
      </c>
      <c r="H15" s="240">
        <v>16</v>
      </c>
      <c r="I15" s="241"/>
      <c r="J15" s="241"/>
      <c r="K15" s="241"/>
      <c r="L15" s="240">
        <v>0.1</v>
      </c>
      <c r="M15" s="240">
        <v>0.3</v>
      </c>
      <c r="N15" s="240">
        <v>0.6</v>
      </c>
      <c r="O15" s="240">
        <v>1</v>
      </c>
    </row>
    <row r="16" spans="1:15" ht="20.25" customHeight="1">
      <c r="A16" s="239">
        <v>9</v>
      </c>
      <c r="B16" s="219" t="s">
        <v>215</v>
      </c>
      <c r="C16" s="219">
        <v>12750</v>
      </c>
      <c r="D16" s="219">
        <v>22091</v>
      </c>
      <c r="E16" s="240">
        <v>98.3</v>
      </c>
      <c r="F16" s="240">
        <v>97.5</v>
      </c>
      <c r="G16" s="240">
        <v>1.5</v>
      </c>
      <c r="H16" s="240">
        <v>2</v>
      </c>
      <c r="I16" s="241"/>
      <c r="J16" s="241"/>
      <c r="K16" s="241"/>
      <c r="L16" s="240">
        <v>0.1</v>
      </c>
      <c r="M16" s="240">
        <v>0.2</v>
      </c>
      <c r="N16" s="240">
        <v>0.2</v>
      </c>
      <c r="O16" s="240">
        <v>0.4</v>
      </c>
    </row>
    <row r="17" spans="1:15" ht="20.25" customHeight="1">
      <c r="A17" s="239">
        <v>10</v>
      </c>
      <c r="B17" s="219" t="s">
        <v>11</v>
      </c>
      <c r="C17" s="219">
        <v>124674</v>
      </c>
      <c r="D17" s="219">
        <v>140755</v>
      </c>
      <c r="E17" s="240">
        <v>95.6</v>
      </c>
      <c r="F17" s="240">
        <v>92.4</v>
      </c>
      <c r="G17" s="240">
        <v>3.4</v>
      </c>
      <c r="H17" s="240">
        <v>6.9</v>
      </c>
      <c r="I17" s="241"/>
      <c r="J17" s="241"/>
      <c r="K17" s="241"/>
      <c r="L17" s="240">
        <v>0.3</v>
      </c>
      <c r="M17" s="240">
        <v>0.3</v>
      </c>
      <c r="N17" s="240">
        <v>0.6</v>
      </c>
      <c r="O17" s="240">
        <v>0.4</v>
      </c>
    </row>
    <row r="18" spans="1:15" ht="20.25" customHeight="1">
      <c r="A18" s="239">
        <v>11</v>
      </c>
      <c r="B18" s="219" t="s">
        <v>36</v>
      </c>
      <c r="C18" s="219">
        <v>6765403</v>
      </c>
      <c r="D18" s="219">
        <v>5885961</v>
      </c>
      <c r="E18" s="240">
        <v>85</v>
      </c>
      <c r="F18" s="240">
        <v>72.099999999999994</v>
      </c>
      <c r="G18" s="240">
        <v>12.8</v>
      </c>
      <c r="H18" s="240">
        <v>26.2</v>
      </c>
      <c r="I18" s="241"/>
      <c r="J18" s="241"/>
      <c r="K18" s="241"/>
      <c r="L18" s="240">
        <v>0.8</v>
      </c>
      <c r="M18" s="240">
        <v>0.7</v>
      </c>
      <c r="N18" s="240">
        <v>1.4</v>
      </c>
      <c r="O18" s="240">
        <v>0.1</v>
      </c>
    </row>
    <row r="19" spans="1:15" ht="20.25" customHeight="1">
      <c r="A19" s="239">
        <v>12</v>
      </c>
      <c r="B19" s="219" t="s">
        <v>1</v>
      </c>
      <c r="C19" s="219">
        <v>2966053</v>
      </c>
      <c r="D19" s="219">
        <v>2454463</v>
      </c>
      <c r="E19" s="240">
        <v>87.2</v>
      </c>
      <c r="F19" s="240">
        <v>78.5</v>
      </c>
      <c r="G19" s="240">
        <v>11.3</v>
      </c>
      <c r="H19" s="240">
        <v>20.6</v>
      </c>
      <c r="I19" s="241"/>
      <c r="J19" s="241"/>
      <c r="K19" s="241"/>
      <c r="L19" s="240">
        <v>1</v>
      </c>
      <c r="M19" s="240">
        <v>0.5</v>
      </c>
      <c r="N19" s="240">
        <v>0.5</v>
      </c>
      <c r="O19" s="240">
        <v>0.4</v>
      </c>
    </row>
    <row r="20" spans="1:15" ht="20.25" customHeight="1">
      <c r="A20" s="239">
        <v>13</v>
      </c>
      <c r="B20" s="219" t="s">
        <v>2</v>
      </c>
      <c r="C20" s="219">
        <v>1310538</v>
      </c>
      <c r="D20" s="219">
        <v>1097520</v>
      </c>
      <c r="E20" s="240">
        <v>96.6</v>
      </c>
      <c r="F20" s="240">
        <v>94.5</v>
      </c>
      <c r="G20" s="240">
        <v>3</v>
      </c>
      <c r="H20" s="240">
        <v>4.9000000000000004</v>
      </c>
      <c r="I20" s="241"/>
      <c r="J20" s="241"/>
      <c r="K20" s="241"/>
      <c r="L20" s="240">
        <v>0.3</v>
      </c>
      <c r="M20" s="240">
        <v>0.4</v>
      </c>
      <c r="N20" s="240">
        <v>0.1</v>
      </c>
      <c r="O20" s="240">
        <v>0.2</v>
      </c>
    </row>
    <row r="21" spans="1:15" ht="20.25" customHeight="1">
      <c r="A21" s="239">
        <v>14</v>
      </c>
      <c r="B21" s="219" t="s">
        <v>33</v>
      </c>
      <c r="C21" s="219">
        <v>1497920</v>
      </c>
      <c r="D21" s="219">
        <v>1161357</v>
      </c>
      <c r="E21" s="240">
        <v>80.7</v>
      </c>
      <c r="F21" s="240">
        <v>74.8</v>
      </c>
      <c r="G21" s="240">
        <v>12.6</v>
      </c>
      <c r="H21" s="240">
        <v>19.2</v>
      </c>
      <c r="I21" s="241"/>
      <c r="J21" s="241"/>
      <c r="K21" s="241"/>
      <c r="L21" s="240">
        <v>4.0999999999999996</v>
      </c>
      <c r="M21" s="240">
        <v>5.4</v>
      </c>
      <c r="N21" s="240">
        <v>2.6</v>
      </c>
      <c r="O21" s="240">
        <v>0.6</v>
      </c>
    </row>
    <row r="22" spans="1:15" ht="20.25" customHeight="1">
      <c r="A22" s="239">
        <v>15</v>
      </c>
      <c r="B22" s="219" t="s">
        <v>18</v>
      </c>
      <c r="C22" s="219">
        <v>4685965</v>
      </c>
      <c r="D22" s="219">
        <v>3802412</v>
      </c>
      <c r="E22" s="240">
        <v>32.299999999999997</v>
      </c>
      <c r="F22" s="240">
        <v>10</v>
      </c>
      <c r="G22" s="240">
        <v>66.400000000000006</v>
      </c>
      <c r="H22" s="240">
        <v>89.6</v>
      </c>
      <c r="I22" s="241"/>
      <c r="J22" s="241"/>
      <c r="K22" s="241"/>
      <c r="L22" s="240">
        <v>1.2</v>
      </c>
      <c r="M22" s="240">
        <v>0.3</v>
      </c>
      <c r="N22" s="240">
        <v>0</v>
      </c>
      <c r="O22" s="240">
        <v>0</v>
      </c>
    </row>
    <row r="23" spans="1:15" ht="20.25" customHeight="1">
      <c r="A23" s="239">
        <v>16</v>
      </c>
      <c r="B23" s="219" t="s">
        <v>13</v>
      </c>
      <c r="C23" s="219">
        <v>7864196</v>
      </c>
      <c r="D23" s="219">
        <v>6675173</v>
      </c>
      <c r="E23" s="240">
        <v>86.7</v>
      </c>
      <c r="F23" s="240">
        <v>72.2</v>
      </c>
      <c r="G23" s="240">
        <v>12.3</v>
      </c>
      <c r="H23" s="240">
        <v>27.2</v>
      </c>
      <c r="I23" s="241"/>
      <c r="J23" s="241"/>
      <c r="K23" s="241"/>
      <c r="L23" s="240">
        <v>0.5</v>
      </c>
      <c r="M23" s="240">
        <v>0.3</v>
      </c>
      <c r="N23" s="240">
        <v>0.5</v>
      </c>
      <c r="O23" s="240">
        <v>0.3</v>
      </c>
    </row>
    <row r="24" spans="1:15" ht="20.25" customHeight="1">
      <c r="A24" s="239">
        <v>17</v>
      </c>
      <c r="B24" s="219" t="s">
        <v>14</v>
      </c>
      <c r="C24" s="219">
        <v>4095674</v>
      </c>
      <c r="D24" s="219">
        <v>4942550</v>
      </c>
      <c r="E24" s="240">
        <v>92.1</v>
      </c>
      <c r="F24" s="240">
        <v>65.5</v>
      </c>
      <c r="G24" s="240">
        <v>7.4</v>
      </c>
      <c r="H24" s="240">
        <v>33.799999999999997</v>
      </c>
      <c r="I24" s="241"/>
      <c r="J24" s="241"/>
      <c r="K24" s="241"/>
      <c r="L24" s="240">
        <v>0.4</v>
      </c>
      <c r="M24" s="240">
        <v>0.7</v>
      </c>
      <c r="N24" s="240">
        <v>0</v>
      </c>
      <c r="O24" s="240">
        <v>0</v>
      </c>
    </row>
    <row r="25" spans="1:15" ht="20.25" customHeight="1">
      <c r="A25" s="239">
        <v>18</v>
      </c>
      <c r="B25" s="219" t="s">
        <v>216</v>
      </c>
      <c r="C25" s="219">
        <v>2523</v>
      </c>
      <c r="D25" s="219">
        <v>5351</v>
      </c>
      <c r="E25" s="240">
        <v>99.8</v>
      </c>
      <c r="F25" s="240">
        <v>99.7</v>
      </c>
      <c r="G25" s="240">
        <v>0.2</v>
      </c>
      <c r="H25" s="240">
        <v>0.1</v>
      </c>
      <c r="I25" s="241"/>
      <c r="J25" s="241"/>
      <c r="K25" s="241"/>
      <c r="L25" s="240">
        <v>0</v>
      </c>
      <c r="M25" s="240">
        <v>0.1</v>
      </c>
      <c r="N25" s="240">
        <v>0</v>
      </c>
      <c r="O25" s="240">
        <v>0</v>
      </c>
    </row>
    <row r="26" spans="1:15" ht="20.25" customHeight="1">
      <c r="A26" s="239">
        <v>19</v>
      </c>
      <c r="B26" s="219" t="s">
        <v>8</v>
      </c>
      <c r="C26" s="219">
        <v>11122365</v>
      </c>
      <c r="D26" s="219">
        <v>8124795</v>
      </c>
      <c r="E26" s="240">
        <v>58.3</v>
      </c>
      <c r="F26" s="240">
        <v>62.3</v>
      </c>
      <c r="G26" s="240">
        <v>40.9</v>
      </c>
      <c r="H26" s="240">
        <v>37.200000000000003</v>
      </c>
      <c r="I26" s="241"/>
      <c r="J26" s="241"/>
      <c r="K26" s="241"/>
      <c r="L26" s="240">
        <v>0.6</v>
      </c>
      <c r="M26" s="240">
        <v>0.3</v>
      </c>
      <c r="N26" s="240">
        <v>0.2</v>
      </c>
      <c r="O26" s="240">
        <v>0.2</v>
      </c>
    </row>
    <row r="27" spans="1:15" ht="20.25" customHeight="1">
      <c r="A27" s="239">
        <v>20</v>
      </c>
      <c r="B27" s="219" t="s">
        <v>38</v>
      </c>
      <c r="C27" s="219">
        <v>13016652</v>
      </c>
      <c r="D27" s="219">
        <v>10993623</v>
      </c>
      <c r="E27" s="240">
        <v>73.8</v>
      </c>
      <c r="F27" s="240">
        <v>65.2</v>
      </c>
      <c r="G27" s="240">
        <v>23.9</v>
      </c>
      <c r="H27" s="240">
        <v>33.6</v>
      </c>
      <c r="I27" s="241"/>
      <c r="J27" s="241"/>
      <c r="K27" s="241"/>
      <c r="L27" s="240">
        <v>1</v>
      </c>
      <c r="M27" s="240">
        <v>0.7</v>
      </c>
      <c r="N27" s="240">
        <v>1.3</v>
      </c>
      <c r="O27" s="240">
        <v>0.6</v>
      </c>
    </row>
    <row r="28" spans="1:15" ht="20.25" customHeight="1">
      <c r="A28" s="239">
        <v>21</v>
      </c>
      <c r="B28" s="219" t="s">
        <v>24</v>
      </c>
      <c r="C28" s="219">
        <v>383313</v>
      </c>
      <c r="D28" s="219">
        <v>296354</v>
      </c>
      <c r="E28" s="240">
        <v>63.5</v>
      </c>
      <c r="F28" s="240">
        <v>52.5</v>
      </c>
      <c r="G28" s="240">
        <v>30.2</v>
      </c>
      <c r="H28" s="240">
        <v>45.1</v>
      </c>
      <c r="I28" s="241"/>
      <c r="J28" s="241"/>
      <c r="K28" s="241"/>
      <c r="L28" s="240">
        <v>5.6</v>
      </c>
      <c r="M28" s="240">
        <v>1.2</v>
      </c>
      <c r="N28" s="240">
        <v>0.7</v>
      </c>
      <c r="O28" s="240">
        <v>1.1000000000000001</v>
      </c>
    </row>
    <row r="29" spans="1:15" ht="20.25" customHeight="1">
      <c r="A29" s="239">
        <v>22</v>
      </c>
      <c r="B29" s="219" t="s">
        <v>25</v>
      </c>
      <c r="C29" s="219">
        <v>422197</v>
      </c>
      <c r="D29" s="219">
        <v>329678</v>
      </c>
      <c r="E29" s="240">
        <v>51.6</v>
      </c>
      <c r="F29" s="240">
        <v>30.3</v>
      </c>
      <c r="G29" s="240">
        <v>45.9</v>
      </c>
      <c r="H29" s="240">
        <v>68.2</v>
      </c>
      <c r="I29" s="241"/>
      <c r="J29" s="241"/>
      <c r="K29" s="241"/>
      <c r="L29" s="240">
        <v>1.6</v>
      </c>
      <c r="M29" s="240">
        <v>0.8</v>
      </c>
      <c r="N29" s="240">
        <v>0.9</v>
      </c>
      <c r="O29" s="240">
        <v>0.8</v>
      </c>
    </row>
    <row r="30" spans="1:15" ht="20.25" customHeight="1">
      <c r="A30" s="239">
        <v>23</v>
      </c>
      <c r="B30" s="219" t="s">
        <v>26</v>
      </c>
      <c r="C30" s="219">
        <v>104874</v>
      </c>
      <c r="D30" s="219">
        <v>79362</v>
      </c>
      <c r="E30" s="240">
        <v>68.8</v>
      </c>
      <c r="F30" s="240">
        <v>44.1</v>
      </c>
      <c r="G30" s="240">
        <v>26.9</v>
      </c>
      <c r="H30" s="240">
        <v>52.8</v>
      </c>
      <c r="I30" s="241"/>
      <c r="J30" s="241"/>
      <c r="K30" s="241"/>
      <c r="L30" s="240">
        <v>3.9</v>
      </c>
      <c r="M30" s="240">
        <v>2.2999999999999998</v>
      </c>
      <c r="N30" s="240">
        <v>0.5</v>
      </c>
      <c r="O30" s="240">
        <v>0.7</v>
      </c>
    </row>
    <row r="31" spans="1:15" ht="20.25" customHeight="1">
      <c r="A31" s="239">
        <v>24</v>
      </c>
      <c r="B31" s="219" t="s">
        <v>48</v>
      </c>
      <c r="C31" s="219">
        <v>284911</v>
      </c>
      <c r="D31" s="219">
        <v>265334</v>
      </c>
      <c r="E31" s="240">
        <v>75.2</v>
      </c>
      <c r="F31" s="240">
        <v>56.9</v>
      </c>
      <c r="G31" s="240">
        <v>21.1</v>
      </c>
      <c r="H31" s="240">
        <v>37.5</v>
      </c>
      <c r="I31" s="241"/>
      <c r="J31" s="241"/>
      <c r="K31" s="241"/>
      <c r="L31" s="240">
        <v>2.2000000000000002</v>
      </c>
      <c r="M31" s="240">
        <v>2.4</v>
      </c>
      <c r="N31" s="240">
        <v>1.5</v>
      </c>
      <c r="O31" s="240">
        <v>3.2</v>
      </c>
    </row>
    <row r="32" spans="1:15" ht="20.25" customHeight="1">
      <c r="A32" s="239">
        <v>25</v>
      </c>
      <c r="B32" s="219" t="s">
        <v>418</v>
      </c>
      <c r="C32" s="219">
        <v>79115</v>
      </c>
      <c r="D32" s="219">
        <v>169528</v>
      </c>
      <c r="E32" s="240">
        <v>97.8</v>
      </c>
      <c r="F32" s="240">
        <v>85.5</v>
      </c>
      <c r="G32" s="240">
        <v>1.4</v>
      </c>
      <c r="H32" s="240">
        <v>13</v>
      </c>
      <c r="I32" s="241"/>
      <c r="J32" s="241"/>
      <c r="K32" s="241"/>
      <c r="L32" s="240">
        <v>0.6</v>
      </c>
      <c r="M32" s="240">
        <v>0.9</v>
      </c>
      <c r="N32" s="240">
        <v>0.2</v>
      </c>
      <c r="O32" s="240">
        <v>0.6</v>
      </c>
    </row>
    <row r="33" spans="1:15" ht="20.25" customHeight="1">
      <c r="A33" s="239">
        <v>26</v>
      </c>
      <c r="B33" s="219" t="s">
        <v>44</v>
      </c>
      <c r="C33" s="219">
        <v>8144012</v>
      </c>
      <c r="D33" s="219">
        <v>6782879</v>
      </c>
      <c r="E33" s="240">
        <v>35.6</v>
      </c>
      <c r="F33" s="240">
        <v>19.399999999999999</v>
      </c>
      <c r="G33" s="240">
        <v>62.8</v>
      </c>
      <c r="H33" s="240">
        <v>79.8</v>
      </c>
      <c r="I33" s="241"/>
      <c r="J33" s="241"/>
      <c r="K33" s="241"/>
      <c r="L33" s="240">
        <v>0.6</v>
      </c>
      <c r="M33" s="240">
        <v>0.5</v>
      </c>
      <c r="N33" s="240">
        <v>1.1000000000000001</v>
      </c>
      <c r="O33" s="240">
        <v>0.4</v>
      </c>
    </row>
    <row r="34" spans="1:15" ht="20.25" customHeight="1">
      <c r="A34" s="239">
        <v>27</v>
      </c>
      <c r="B34" s="219" t="s">
        <v>217</v>
      </c>
      <c r="C34" s="219">
        <v>95133</v>
      </c>
      <c r="D34" s="219">
        <v>72199</v>
      </c>
      <c r="E34" s="240">
        <v>95.8</v>
      </c>
      <c r="F34" s="240">
        <v>81</v>
      </c>
      <c r="G34" s="240">
        <v>3.6</v>
      </c>
      <c r="H34" s="240">
        <v>18.600000000000001</v>
      </c>
      <c r="I34" s="241"/>
      <c r="J34" s="241"/>
      <c r="K34" s="241"/>
      <c r="L34" s="240">
        <v>0.2</v>
      </c>
      <c r="M34" s="240">
        <v>0.2</v>
      </c>
      <c r="N34" s="240">
        <v>0.5</v>
      </c>
      <c r="O34" s="240">
        <v>0.1</v>
      </c>
    </row>
    <row r="35" spans="1:15" ht="20.25" customHeight="1">
      <c r="A35" s="239">
        <v>28</v>
      </c>
      <c r="B35" s="219" t="s">
        <v>4</v>
      </c>
      <c r="C35" s="219">
        <v>3315632</v>
      </c>
      <c r="D35" s="219">
        <v>2775462</v>
      </c>
      <c r="E35" s="240">
        <v>95.5</v>
      </c>
      <c r="F35" s="240">
        <v>89.5</v>
      </c>
      <c r="G35" s="240">
        <v>2.9</v>
      </c>
      <c r="H35" s="240">
        <v>8.9</v>
      </c>
      <c r="I35" s="241"/>
      <c r="J35" s="241"/>
      <c r="K35" s="241"/>
      <c r="L35" s="240">
        <v>0.7</v>
      </c>
      <c r="M35" s="240">
        <v>0.5</v>
      </c>
      <c r="N35" s="240">
        <v>0.9</v>
      </c>
      <c r="O35" s="240">
        <v>1.1000000000000001</v>
      </c>
    </row>
    <row r="36" spans="1:15" ht="20.25" customHeight="1">
      <c r="A36" s="239">
        <v>29</v>
      </c>
      <c r="B36" s="219" t="s">
        <v>34</v>
      </c>
      <c r="C36" s="219">
        <v>9490363</v>
      </c>
      <c r="D36" s="219">
        <v>7156703</v>
      </c>
      <c r="E36" s="240">
        <v>58.3</v>
      </c>
      <c r="F36" s="240">
        <v>44</v>
      </c>
      <c r="G36" s="240">
        <v>39.299999999999997</v>
      </c>
      <c r="H36" s="240">
        <v>54.7</v>
      </c>
      <c r="I36" s="241"/>
      <c r="J36" s="241"/>
      <c r="K36" s="241"/>
      <c r="L36" s="240">
        <v>1.5</v>
      </c>
      <c r="M36" s="240">
        <v>0.8</v>
      </c>
      <c r="N36" s="240">
        <v>1</v>
      </c>
      <c r="O36" s="240">
        <v>0.5</v>
      </c>
    </row>
    <row r="37" spans="1:15" ht="20.25" customHeight="1">
      <c r="A37" s="239">
        <v>30</v>
      </c>
      <c r="B37" s="219" t="s">
        <v>21</v>
      </c>
      <c r="C37" s="219">
        <v>92370</v>
      </c>
      <c r="D37" s="219">
        <v>91723</v>
      </c>
      <c r="E37" s="240">
        <v>90.2</v>
      </c>
      <c r="F37" s="240">
        <v>75</v>
      </c>
      <c r="G37" s="240">
        <v>8.6999999999999993</v>
      </c>
      <c r="H37" s="240">
        <v>24.3</v>
      </c>
      <c r="I37" s="241"/>
      <c r="J37" s="241"/>
      <c r="K37" s="241"/>
      <c r="L37" s="240">
        <v>0.5</v>
      </c>
      <c r="M37" s="240">
        <v>0.3</v>
      </c>
      <c r="N37" s="240">
        <v>0.6</v>
      </c>
      <c r="O37" s="240">
        <v>0.4</v>
      </c>
    </row>
    <row r="38" spans="1:15" ht="20.25" customHeight="1">
      <c r="A38" s="239">
        <v>31</v>
      </c>
      <c r="B38" s="219" t="s">
        <v>15</v>
      </c>
      <c r="C38" s="219">
        <v>9563899</v>
      </c>
      <c r="D38" s="219">
        <v>8274790</v>
      </c>
      <c r="E38" s="240">
        <v>90.8</v>
      </c>
      <c r="F38" s="240">
        <v>71.2</v>
      </c>
      <c r="G38" s="240">
        <v>8.3000000000000007</v>
      </c>
      <c r="H38" s="240">
        <v>28.2</v>
      </c>
      <c r="I38" s="241"/>
      <c r="J38" s="241"/>
      <c r="K38" s="241"/>
      <c r="L38" s="240">
        <v>0.3</v>
      </c>
      <c r="M38" s="240">
        <v>0.3</v>
      </c>
      <c r="N38" s="240">
        <v>0.6</v>
      </c>
      <c r="O38" s="240">
        <v>0.4</v>
      </c>
    </row>
    <row r="39" spans="1:15" ht="20.25" customHeight="1">
      <c r="A39" s="239">
        <v>32</v>
      </c>
      <c r="B39" s="219" t="s">
        <v>47</v>
      </c>
      <c r="C39" s="219">
        <v>607779</v>
      </c>
      <c r="D39" s="219">
        <v>539680</v>
      </c>
      <c r="E39" s="240">
        <v>59.8</v>
      </c>
      <c r="F39" s="240">
        <v>31.8</v>
      </c>
      <c r="G39" s="240">
        <v>37.700000000000003</v>
      </c>
      <c r="H39" s="240">
        <v>67.599999999999994</v>
      </c>
      <c r="I39" s="241"/>
      <c r="J39" s="241"/>
      <c r="K39" s="241"/>
      <c r="L39" s="240">
        <v>2.5</v>
      </c>
      <c r="M39" s="240">
        <v>0.4</v>
      </c>
      <c r="N39" s="240">
        <v>0.4</v>
      </c>
      <c r="O39" s="240">
        <v>0.2</v>
      </c>
    </row>
    <row r="40" spans="1:15" ht="20.25" customHeight="1">
      <c r="A40" s="239">
        <v>33</v>
      </c>
      <c r="B40" s="219" t="s">
        <v>5</v>
      </c>
      <c r="C40" s="219">
        <v>25475071</v>
      </c>
      <c r="D40" s="219">
        <v>20590074</v>
      </c>
      <c r="E40" s="240">
        <v>23.8</v>
      </c>
      <c r="F40" s="240">
        <v>19.8</v>
      </c>
      <c r="G40" s="240">
        <v>75</v>
      </c>
      <c r="H40" s="240">
        <v>79.5</v>
      </c>
      <c r="I40" s="241"/>
      <c r="J40" s="241"/>
      <c r="K40" s="241"/>
      <c r="L40" s="240">
        <v>1.1000000000000001</v>
      </c>
      <c r="M40" s="240">
        <v>0.6</v>
      </c>
      <c r="N40" s="240">
        <v>0.1</v>
      </c>
      <c r="O40" s="240">
        <v>0.1</v>
      </c>
    </row>
    <row r="41" spans="1:15" ht="20.25" customHeight="1">
      <c r="A41" s="239">
        <v>34</v>
      </c>
      <c r="B41" s="219" t="s">
        <v>6</v>
      </c>
      <c r="C41" s="219">
        <v>1404845</v>
      </c>
      <c r="D41" s="219">
        <v>1196157</v>
      </c>
      <c r="E41" s="240">
        <v>83.1</v>
      </c>
      <c r="F41" s="240">
        <v>50.3</v>
      </c>
      <c r="G41" s="240">
        <v>14.5</v>
      </c>
      <c r="H41" s="240">
        <v>46.7</v>
      </c>
      <c r="I41" s="241"/>
      <c r="J41" s="241"/>
      <c r="K41" s="241"/>
      <c r="L41" s="240">
        <v>2.1</v>
      </c>
      <c r="M41" s="240">
        <v>2.7</v>
      </c>
      <c r="N41" s="240">
        <v>0.3</v>
      </c>
      <c r="O41" s="240">
        <v>0.3</v>
      </c>
    </row>
    <row r="42" spans="1:15" ht="20.25" customHeight="1">
      <c r="A42" s="239">
        <v>35</v>
      </c>
      <c r="B42" s="219" t="s">
        <v>20</v>
      </c>
      <c r="C42" s="219">
        <v>13717186</v>
      </c>
      <c r="D42" s="219">
        <v>11161870</v>
      </c>
      <c r="E42" s="240">
        <v>40.299999999999997</v>
      </c>
      <c r="F42" s="240">
        <v>20.3</v>
      </c>
      <c r="G42" s="240">
        <v>57.8</v>
      </c>
      <c r="H42" s="240">
        <v>79.2</v>
      </c>
      <c r="I42" s="241"/>
      <c r="J42" s="241"/>
      <c r="K42" s="241"/>
      <c r="L42" s="240">
        <v>1.5</v>
      </c>
      <c r="M42" s="240">
        <v>0.5</v>
      </c>
      <c r="N42" s="240">
        <v>0.4</v>
      </c>
      <c r="O42" s="240">
        <v>0.1</v>
      </c>
    </row>
    <row r="43" spans="1:15" ht="20.25" customHeight="1">
      <c r="A43" s="231"/>
      <c r="B43" s="232" t="s">
        <v>293</v>
      </c>
      <c r="C43" s="232">
        <f>SUM(C7:C42)</f>
        <v>167874294</v>
      </c>
      <c r="D43" s="232">
        <f>SUM(D8:D42)</f>
        <v>138271559</v>
      </c>
      <c r="E43" s="233">
        <v>55.3</v>
      </c>
      <c r="F43" s="233">
        <v>43.5</v>
      </c>
      <c r="G43" s="233">
        <v>43.2</v>
      </c>
      <c r="H43" s="233">
        <v>55.6</v>
      </c>
      <c r="I43" s="234"/>
      <c r="J43" s="234"/>
      <c r="K43" s="234"/>
      <c r="L43" s="233">
        <v>1</v>
      </c>
      <c r="M43" s="233">
        <v>0.6</v>
      </c>
      <c r="N43" s="233">
        <v>0.5</v>
      </c>
      <c r="O43" s="233">
        <v>0.3</v>
      </c>
    </row>
    <row r="44" spans="1:15" ht="20.25" customHeight="1">
      <c r="A44" s="610" t="s">
        <v>442</v>
      </c>
      <c r="B44" s="610"/>
      <c r="C44" s="610"/>
      <c r="D44" s="610"/>
      <c r="E44" s="610"/>
      <c r="F44" s="610"/>
      <c r="G44" s="610"/>
      <c r="H44" s="610"/>
      <c r="I44" s="610"/>
      <c r="J44" s="610"/>
      <c r="K44" s="610"/>
      <c r="L44" s="610"/>
      <c r="M44" s="610"/>
      <c r="N44" s="610"/>
      <c r="O44" s="610"/>
    </row>
    <row r="45" spans="1:15" ht="20.25" customHeight="1">
      <c r="A45" s="61"/>
      <c r="B45" s="602" t="s">
        <v>463</v>
      </c>
      <c r="C45" s="602"/>
      <c r="D45" s="602"/>
      <c r="E45" s="602"/>
      <c r="F45" s="602"/>
      <c r="G45" s="602"/>
      <c r="H45" s="602"/>
      <c r="I45" s="602"/>
      <c r="J45" s="602"/>
      <c r="K45" s="602"/>
      <c r="L45" s="602"/>
      <c r="M45" s="602"/>
      <c r="N45" s="602"/>
      <c r="O45" s="602"/>
    </row>
    <row r="46" spans="1:15" ht="17.25">
      <c r="A46" s="353"/>
      <c r="B46" s="354"/>
      <c r="C46" s="354"/>
      <c r="D46" s="354"/>
      <c r="E46" s="354"/>
      <c r="F46" s="354" t="s">
        <v>464</v>
      </c>
      <c r="G46" s="354"/>
      <c r="H46" s="354"/>
      <c r="I46" s="354"/>
      <c r="J46" s="354"/>
      <c r="K46" s="354"/>
      <c r="L46" s="354"/>
      <c r="M46" s="354"/>
      <c r="N46" s="354"/>
      <c r="O46" s="354"/>
    </row>
    <row r="47" spans="1:15" ht="20.25" customHeight="1">
      <c r="A47" s="575" t="s">
        <v>50</v>
      </c>
      <c r="B47" s="575" t="s">
        <v>285</v>
      </c>
      <c r="C47" s="611" t="s">
        <v>286</v>
      </c>
      <c r="D47" s="612"/>
      <c r="E47" s="615" t="s">
        <v>443</v>
      </c>
      <c r="F47" s="615"/>
      <c r="G47" s="615"/>
      <c r="H47" s="615"/>
      <c r="I47" s="615"/>
      <c r="J47" s="615"/>
      <c r="K47" s="615"/>
      <c r="L47" s="615"/>
      <c r="M47" s="615"/>
      <c r="N47" s="615"/>
      <c r="O47" s="615"/>
    </row>
    <row r="48" spans="1:15" ht="20.25" customHeight="1">
      <c r="A48" s="603"/>
      <c r="B48" s="603"/>
      <c r="C48" s="611"/>
      <c r="D48" s="612"/>
      <c r="E48" s="604" t="s">
        <v>279</v>
      </c>
      <c r="F48" s="605"/>
      <c r="G48" s="604" t="s">
        <v>91</v>
      </c>
      <c r="H48" s="605"/>
      <c r="I48" s="604" t="s">
        <v>287</v>
      </c>
      <c r="J48" s="605" t="s">
        <v>288</v>
      </c>
      <c r="K48" s="205" t="s">
        <v>289</v>
      </c>
      <c r="L48" s="608" t="s">
        <v>290</v>
      </c>
      <c r="M48" s="605"/>
      <c r="N48" s="604" t="s">
        <v>291</v>
      </c>
      <c r="O48" s="605"/>
    </row>
    <row r="49" spans="1:15" ht="20.25" customHeight="1">
      <c r="A49" s="603"/>
      <c r="B49" s="603"/>
      <c r="C49" s="613"/>
      <c r="D49" s="614"/>
      <c r="E49" s="606"/>
      <c r="F49" s="607"/>
      <c r="G49" s="606"/>
      <c r="H49" s="607"/>
      <c r="I49" s="606"/>
      <c r="J49" s="607"/>
      <c r="K49" s="206"/>
      <c r="L49" s="609"/>
      <c r="M49" s="607"/>
      <c r="N49" s="606"/>
      <c r="O49" s="607"/>
    </row>
    <row r="50" spans="1:15" ht="20.25" customHeight="1">
      <c r="A50" s="603"/>
      <c r="B50" s="603"/>
      <c r="C50" s="226">
        <v>2011</v>
      </c>
      <c r="D50" s="226">
        <v>2001</v>
      </c>
      <c r="E50" s="226">
        <v>2011</v>
      </c>
      <c r="F50" s="226">
        <v>2001</v>
      </c>
      <c r="G50" s="226">
        <v>2011</v>
      </c>
      <c r="H50" s="226">
        <v>2001</v>
      </c>
      <c r="I50" s="226"/>
      <c r="J50" s="226"/>
      <c r="K50" s="226"/>
      <c r="L50" s="227">
        <v>2011</v>
      </c>
      <c r="M50" s="226">
        <v>2001</v>
      </c>
      <c r="N50" s="226">
        <v>2011</v>
      </c>
      <c r="O50" s="226">
        <v>2001</v>
      </c>
    </row>
    <row r="51" spans="1:15" ht="20.25" customHeight="1">
      <c r="A51" s="228">
        <v>1</v>
      </c>
      <c r="B51" s="228">
        <v>2</v>
      </c>
      <c r="C51" s="229">
        <v>3</v>
      </c>
      <c r="D51" s="229">
        <v>4</v>
      </c>
      <c r="E51" s="229">
        <v>5</v>
      </c>
      <c r="F51" s="229">
        <v>6</v>
      </c>
      <c r="G51" s="229">
        <v>7</v>
      </c>
      <c r="H51" s="229">
        <v>8</v>
      </c>
      <c r="I51" s="229"/>
      <c r="J51" s="229"/>
      <c r="K51" s="229"/>
      <c r="L51" s="230">
        <v>9</v>
      </c>
      <c r="M51" s="229">
        <v>10</v>
      </c>
      <c r="N51" s="229">
        <v>11</v>
      </c>
      <c r="O51" s="229">
        <v>12</v>
      </c>
    </row>
    <row r="52" spans="1:15" ht="20.25" customHeight="1">
      <c r="A52" s="235">
        <v>1</v>
      </c>
      <c r="B52" s="236" t="s">
        <v>424</v>
      </c>
      <c r="C52" s="236">
        <v>34346</v>
      </c>
      <c r="D52" s="236">
        <v>23409</v>
      </c>
      <c r="E52" s="237">
        <v>97.7</v>
      </c>
      <c r="F52" s="237">
        <v>95.2</v>
      </c>
      <c r="G52" s="237">
        <v>1.9</v>
      </c>
      <c r="H52" s="237">
        <v>4.3</v>
      </c>
      <c r="I52" s="238"/>
      <c r="J52" s="238"/>
      <c r="K52" s="238"/>
      <c r="L52" s="237">
        <v>0.1</v>
      </c>
      <c r="M52" s="237">
        <v>0.2</v>
      </c>
      <c r="N52" s="237">
        <v>0.2</v>
      </c>
      <c r="O52" s="237">
        <v>0.2</v>
      </c>
    </row>
    <row r="53" spans="1:15" ht="20.25" customHeight="1">
      <c r="A53" s="239">
        <v>2</v>
      </c>
      <c r="B53" s="219" t="s">
        <v>40</v>
      </c>
      <c r="C53" s="219">
        <v>6778225</v>
      </c>
      <c r="D53" s="219">
        <v>4173639</v>
      </c>
      <c r="E53" s="240">
        <v>97.3</v>
      </c>
      <c r="F53" s="240">
        <v>90</v>
      </c>
      <c r="G53" s="240">
        <v>2</v>
      </c>
      <c r="H53" s="240">
        <v>9.1999999999999993</v>
      </c>
      <c r="I53" s="241"/>
      <c r="J53" s="241"/>
      <c r="K53" s="241"/>
      <c r="L53" s="240">
        <v>0.5</v>
      </c>
      <c r="M53" s="240">
        <v>0.5</v>
      </c>
      <c r="N53" s="240">
        <v>0.2</v>
      </c>
      <c r="O53" s="240">
        <v>0.3</v>
      </c>
    </row>
    <row r="54" spans="1:15" ht="20.25" customHeight="1">
      <c r="A54" s="239">
        <v>3</v>
      </c>
      <c r="B54" s="219" t="s">
        <v>46</v>
      </c>
      <c r="C54" s="219">
        <v>65891</v>
      </c>
      <c r="D54" s="219">
        <v>48114</v>
      </c>
      <c r="E54" s="240">
        <v>96</v>
      </c>
      <c r="F54" s="240">
        <v>89.4</v>
      </c>
      <c r="G54" s="240">
        <v>3.2</v>
      </c>
      <c r="H54" s="240">
        <v>9.4</v>
      </c>
      <c r="I54" s="241"/>
      <c r="J54" s="241"/>
      <c r="K54" s="241"/>
      <c r="L54" s="240">
        <v>0.4</v>
      </c>
      <c r="M54" s="240">
        <v>0.5</v>
      </c>
      <c r="N54" s="240">
        <v>0.4</v>
      </c>
      <c r="O54" s="240">
        <v>0.7</v>
      </c>
    </row>
    <row r="55" spans="1:15" ht="20.25" customHeight="1">
      <c r="A55" s="239">
        <v>4</v>
      </c>
      <c r="B55" s="219" t="s">
        <v>23</v>
      </c>
      <c r="C55" s="219">
        <v>992742</v>
      </c>
      <c r="D55" s="219">
        <v>715185</v>
      </c>
      <c r="E55" s="240">
        <v>84.1</v>
      </c>
      <c r="F55" s="240">
        <v>74.3</v>
      </c>
      <c r="G55" s="240">
        <v>15.2</v>
      </c>
      <c r="H55" s="240">
        <v>25</v>
      </c>
      <c r="I55" s="241"/>
      <c r="J55" s="241"/>
      <c r="K55" s="241"/>
      <c r="L55" s="240">
        <v>0.5</v>
      </c>
      <c r="M55" s="240">
        <v>0.6</v>
      </c>
      <c r="N55" s="240">
        <v>0.3</v>
      </c>
      <c r="O55" s="240">
        <v>0.2</v>
      </c>
    </row>
    <row r="56" spans="1:15" ht="20.25" customHeight="1">
      <c r="A56" s="239">
        <v>5</v>
      </c>
      <c r="B56" s="219" t="s">
        <v>17</v>
      </c>
      <c r="C56" s="219">
        <v>2013671</v>
      </c>
      <c r="D56" s="219">
        <v>1322583</v>
      </c>
      <c r="E56" s="240">
        <v>66.7</v>
      </c>
      <c r="F56" s="240">
        <v>59.3</v>
      </c>
      <c r="G56" s="240">
        <v>32.200000000000003</v>
      </c>
      <c r="H56" s="240">
        <v>39.9</v>
      </c>
      <c r="I56" s="241"/>
      <c r="J56" s="241"/>
      <c r="K56" s="241"/>
      <c r="L56" s="240">
        <v>0.8</v>
      </c>
      <c r="M56" s="240">
        <v>0.7</v>
      </c>
      <c r="N56" s="240">
        <v>0.2</v>
      </c>
      <c r="O56" s="240">
        <v>0.2</v>
      </c>
    </row>
    <row r="57" spans="1:15" ht="20.25" customHeight="1">
      <c r="A57" s="239">
        <v>6</v>
      </c>
      <c r="B57" s="219" t="s">
        <v>425</v>
      </c>
      <c r="C57" s="219">
        <v>228276</v>
      </c>
      <c r="D57" s="219">
        <v>180576</v>
      </c>
      <c r="E57" s="240">
        <v>98.4</v>
      </c>
      <c r="F57" s="240">
        <v>96.7</v>
      </c>
      <c r="G57" s="240">
        <v>1.1000000000000001</v>
      </c>
      <c r="H57" s="240">
        <v>2.9</v>
      </c>
      <c r="I57" s="241"/>
      <c r="J57" s="241"/>
      <c r="K57" s="241"/>
      <c r="L57" s="240">
        <v>0.2</v>
      </c>
      <c r="M57" s="240">
        <v>0.2</v>
      </c>
      <c r="N57" s="240">
        <v>0.2</v>
      </c>
      <c r="O57" s="240">
        <v>0.2</v>
      </c>
    </row>
    <row r="58" spans="1:15" ht="20.25" customHeight="1">
      <c r="A58" s="239">
        <v>7</v>
      </c>
      <c r="B58" s="219" t="s">
        <v>7</v>
      </c>
      <c r="C58" s="219">
        <v>1238738</v>
      </c>
      <c r="D58" s="219">
        <v>789440</v>
      </c>
      <c r="E58" s="240">
        <v>93.7</v>
      </c>
      <c r="F58" s="240">
        <v>82.9</v>
      </c>
      <c r="G58" s="240">
        <v>5.7</v>
      </c>
      <c r="H58" s="240">
        <v>16.5</v>
      </c>
      <c r="I58" s="241"/>
      <c r="J58" s="241"/>
      <c r="K58" s="241"/>
      <c r="L58" s="240">
        <v>0.3</v>
      </c>
      <c r="M58" s="240">
        <v>0.3</v>
      </c>
      <c r="N58" s="240">
        <v>0.2</v>
      </c>
      <c r="O58" s="240">
        <v>0.3</v>
      </c>
    </row>
    <row r="59" spans="1:15" ht="20.25" customHeight="1">
      <c r="A59" s="239">
        <v>8</v>
      </c>
      <c r="B59" s="219" t="s">
        <v>292</v>
      </c>
      <c r="C59" s="219">
        <v>37655</v>
      </c>
      <c r="D59" s="219">
        <v>11190</v>
      </c>
      <c r="E59" s="240">
        <v>98.5</v>
      </c>
      <c r="F59" s="240">
        <v>95.8</v>
      </c>
      <c r="G59" s="240">
        <v>1.4</v>
      </c>
      <c r="H59" s="240">
        <v>3.8</v>
      </c>
      <c r="I59" s="241"/>
      <c r="J59" s="241"/>
      <c r="K59" s="241"/>
      <c r="L59" s="240">
        <v>0</v>
      </c>
      <c r="M59" s="240">
        <v>0.3</v>
      </c>
      <c r="N59" s="240">
        <v>0.1</v>
      </c>
      <c r="O59" s="240">
        <v>0</v>
      </c>
    </row>
    <row r="60" spans="1:15" ht="20.25" customHeight="1">
      <c r="A60" s="239">
        <v>9</v>
      </c>
      <c r="B60" s="219" t="s">
        <v>215</v>
      </c>
      <c r="C60" s="219">
        <v>47631</v>
      </c>
      <c r="D60" s="219">
        <v>12251</v>
      </c>
      <c r="E60" s="240">
        <v>99.3</v>
      </c>
      <c r="F60" s="240">
        <v>98.3</v>
      </c>
      <c r="G60" s="240">
        <v>0.6</v>
      </c>
      <c r="H60" s="240">
        <v>1.3</v>
      </c>
      <c r="I60" s="241"/>
      <c r="J60" s="241"/>
      <c r="K60" s="241"/>
      <c r="L60" s="240">
        <v>0.1</v>
      </c>
      <c r="M60" s="240">
        <v>0.1</v>
      </c>
      <c r="N60" s="240">
        <v>0.1</v>
      </c>
      <c r="O60" s="240">
        <v>0.3</v>
      </c>
    </row>
    <row r="61" spans="1:15" ht="20.25" customHeight="1">
      <c r="A61" s="239">
        <v>10</v>
      </c>
      <c r="B61" s="219" t="s">
        <v>11</v>
      </c>
      <c r="C61" s="219">
        <v>198139</v>
      </c>
      <c r="D61" s="219">
        <v>138461</v>
      </c>
      <c r="E61" s="240">
        <v>97.7</v>
      </c>
      <c r="F61" s="240">
        <v>94.7</v>
      </c>
      <c r="G61" s="240">
        <v>1.8</v>
      </c>
      <c r="H61" s="240">
        <v>4.5999999999999996</v>
      </c>
      <c r="I61" s="241"/>
      <c r="J61" s="241"/>
      <c r="K61" s="241"/>
      <c r="L61" s="240">
        <v>0.3</v>
      </c>
      <c r="M61" s="240">
        <v>0.3</v>
      </c>
      <c r="N61" s="240">
        <v>0.3</v>
      </c>
      <c r="O61" s="240">
        <v>0.4</v>
      </c>
    </row>
    <row r="62" spans="1:15" ht="20.25" customHeight="1">
      <c r="A62" s="239">
        <v>11</v>
      </c>
      <c r="B62" s="219" t="s">
        <v>36</v>
      </c>
      <c r="C62" s="219">
        <v>5416315</v>
      </c>
      <c r="D62" s="219">
        <v>3758028</v>
      </c>
      <c r="E62" s="240">
        <v>97.2</v>
      </c>
      <c r="F62" s="240">
        <v>93.4</v>
      </c>
      <c r="G62" s="240">
        <v>2.1</v>
      </c>
      <c r="H62" s="240">
        <v>5.5</v>
      </c>
      <c r="I62" s="241"/>
      <c r="J62" s="241"/>
      <c r="K62" s="241"/>
      <c r="L62" s="240">
        <v>0.2</v>
      </c>
      <c r="M62" s="240">
        <v>0.5</v>
      </c>
      <c r="N62" s="240">
        <v>0.5</v>
      </c>
      <c r="O62" s="240">
        <v>0.7</v>
      </c>
    </row>
    <row r="63" spans="1:15" ht="20.25" customHeight="1">
      <c r="A63" s="239">
        <v>12</v>
      </c>
      <c r="B63" s="219" t="s">
        <v>1</v>
      </c>
      <c r="C63" s="219">
        <v>1751901</v>
      </c>
      <c r="D63" s="219">
        <v>1075179</v>
      </c>
      <c r="E63" s="240">
        <v>96.2</v>
      </c>
      <c r="F63" s="240">
        <v>92.9</v>
      </c>
      <c r="G63" s="240">
        <v>2.7</v>
      </c>
      <c r="H63" s="240">
        <v>6.1</v>
      </c>
      <c r="I63" s="241"/>
      <c r="J63" s="241"/>
      <c r="K63" s="241"/>
      <c r="L63" s="240">
        <v>0.7</v>
      </c>
      <c r="M63" s="240">
        <v>0.5</v>
      </c>
      <c r="N63" s="240">
        <v>0.4</v>
      </c>
      <c r="O63" s="240">
        <v>0.4</v>
      </c>
    </row>
    <row r="64" spans="1:15" ht="20.25" customHeight="1">
      <c r="A64" s="239">
        <v>13</v>
      </c>
      <c r="B64" s="219" t="s">
        <v>2</v>
      </c>
      <c r="C64" s="219">
        <v>166043</v>
      </c>
      <c r="D64" s="219">
        <v>143113</v>
      </c>
      <c r="E64" s="240">
        <v>98.1</v>
      </c>
      <c r="F64" s="240">
        <v>97.4</v>
      </c>
      <c r="G64" s="240">
        <v>1.6</v>
      </c>
      <c r="H64" s="240">
        <v>2.2000000000000002</v>
      </c>
      <c r="I64" s="241"/>
      <c r="J64" s="241"/>
      <c r="K64" s="241"/>
      <c r="L64" s="240">
        <v>0.2</v>
      </c>
      <c r="M64" s="240">
        <v>0.3</v>
      </c>
      <c r="N64" s="240">
        <v>0.1</v>
      </c>
      <c r="O64" s="240">
        <v>0.1</v>
      </c>
    </row>
    <row r="65" spans="1:15" ht="20.25" customHeight="1">
      <c r="A65" s="239">
        <v>14</v>
      </c>
      <c r="B65" s="219" t="s">
        <v>33</v>
      </c>
      <c r="C65" s="219">
        <v>517168</v>
      </c>
      <c r="D65" s="219">
        <v>390411</v>
      </c>
      <c r="E65" s="240">
        <v>98</v>
      </c>
      <c r="F65" s="240">
        <v>97.9</v>
      </c>
      <c r="G65" s="240">
        <v>1.2</v>
      </c>
      <c r="H65" s="240">
        <v>1.6</v>
      </c>
      <c r="I65" s="241"/>
      <c r="J65" s="241"/>
      <c r="K65" s="241"/>
      <c r="L65" s="240">
        <v>0.6</v>
      </c>
      <c r="M65" s="240">
        <v>0.4</v>
      </c>
      <c r="N65" s="240">
        <v>0.2</v>
      </c>
      <c r="O65" s="240">
        <v>0.1</v>
      </c>
    </row>
    <row r="66" spans="1:15" ht="20.25" customHeight="1">
      <c r="A66" s="239">
        <v>15</v>
      </c>
      <c r="B66" s="219" t="s">
        <v>18</v>
      </c>
      <c r="C66" s="219">
        <v>1495642</v>
      </c>
      <c r="D66" s="219">
        <v>1060178</v>
      </c>
      <c r="E66" s="240">
        <v>88</v>
      </c>
      <c r="F66" s="240">
        <v>75.599999999999994</v>
      </c>
      <c r="G66" s="240">
        <v>11.4</v>
      </c>
      <c r="H66" s="240">
        <v>23.8</v>
      </c>
      <c r="I66" s="241"/>
      <c r="J66" s="241"/>
      <c r="K66" s="241"/>
      <c r="L66" s="240">
        <v>0.5</v>
      </c>
      <c r="M66" s="240">
        <v>0.5</v>
      </c>
      <c r="N66" s="240">
        <v>0.1</v>
      </c>
      <c r="O66" s="240">
        <v>0.1</v>
      </c>
    </row>
    <row r="67" spans="1:15" ht="20.25" customHeight="1">
      <c r="A67" s="239">
        <v>16</v>
      </c>
      <c r="B67" s="219" t="s">
        <v>13</v>
      </c>
      <c r="C67" s="219">
        <v>5315715</v>
      </c>
      <c r="D67" s="219">
        <v>3556960</v>
      </c>
      <c r="E67" s="240">
        <v>96.4</v>
      </c>
      <c r="F67" s="240">
        <v>90.5</v>
      </c>
      <c r="G67" s="240">
        <v>3.1</v>
      </c>
      <c r="H67" s="240">
        <v>8.8000000000000007</v>
      </c>
      <c r="I67" s="241"/>
      <c r="J67" s="241"/>
      <c r="K67" s="241"/>
      <c r="L67" s="240">
        <v>0.3</v>
      </c>
      <c r="M67" s="240">
        <v>0.4</v>
      </c>
      <c r="N67" s="240">
        <v>0.2</v>
      </c>
      <c r="O67" s="240">
        <v>0.3</v>
      </c>
    </row>
    <row r="68" spans="1:15" ht="20.25" customHeight="1">
      <c r="A68" s="239">
        <v>17</v>
      </c>
      <c r="B68" s="219" t="s">
        <v>14</v>
      </c>
      <c r="C68" s="219">
        <v>3620696</v>
      </c>
      <c r="D68" s="219">
        <v>1652656</v>
      </c>
      <c r="E68" s="240">
        <v>97</v>
      </c>
      <c r="F68" s="240">
        <v>84.3</v>
      </c>
      <c r="G68" s="240">
        <v>2.8</v>
      </c>
      <c r="H68" s="240">
        <v>15.1</v>
      </c>
      <c r="I68" s="241"/>
      <c r="J68" s="241"/>
      <c r="K68" s="241"/>
      <c r="L68" s="240">
        <v>0.2</v>
      </c>
      <c r="M68" s="240">
        <v>0.5</v>
      </c>
      <c r="N68" s="240">
        <v>0</v>
      </c>
      <c r="O68" s="240">
        <v>0</v>
      </c>
    </row>
    <row r="69" spans="1:15" ht="20.25" customHeight="1">
      <c r="A69" s="239">
        <v>18</v>
      </c>
      <c r="B69" s="219" t="s">
        <v>216</v>
      </c>
      <c r="C69" s="219">
        <v>8180</v>
      </c>
      <c r="D69" s="219">
        <v>3889</v>
      </c>
      <c r="E69" s="240">
        <v>99.7</v>
      </c>
      <c r="F69" s="240">
        <v>99.7</v>
      </c>
      <c r="G69" s="240">
        <v>0.2</v>
      </c>
      <c r="H69" s="240">
        <v>0.3</v>
      </c>
      <c r="I69" s="241"/>
      <c r="J69" s="241"/>
      <c r="K69" s="241"/>
      <c r="L69" s="240">
        <v>0.1</v>
      </c>
      <c r="M69" s="240">
        <v>0</v>
      </c>
      <c r="N69" s="240">
        <v>0</v>
      </c>
      <c r="O69" s="240">
        <v>0</v>
      </c>
    </row>
    <row r="70" spans="1:15" ht="20.25" customHeight="1">
      <c r="A70" s="239">
        <v>19</v>
      </c>
      <c r="B70" s="219" t="s">
        <v>8</v>
      </c>
      <c r="C70" s="219">
        <v>3845232</v>
      </c>
      <c r="D70" s="219">
        <v>2794858</v>
      </c>
      <c r="E70" s="240">
        <v>92.7</v>
      </c>
      <c r="F70" s="240">
        <v>92.3</v>
      </c>
      <c r="G70" s="240">
        <v>6.6</v>
      </c>
      <c r="H70" s="240">
        <v>7.1</v>
      </c>
      <c r="I70" s="241"/>
      <c r="J70" s="241"/>
      <c r="K70" s="241"/>
      <c r="L70" s="240">
        <v>0.4</v>
      </c>
      <c r="M70" s="240">
        <v>0.3</v>
      </c>
      <c r="N70" s="240">
        <v>0.2</v>
      </c>
      <c r="O70" s="240">
        <v>0.2</v>
      </c>
    </row>
    <row r="71" spans="1:15" ht="20.25" customHeight="1">
      <c r="A71" s="239">
        <v>20</v>
      </c>
      <c r="B71" s="219" t="s">
        <v>38</v>
      </c>
      <c r="C71" s="219">
        <v>10813928</v>
      </c>
      <c r="D71" s="219">
        <v>8069526</v>
      </c>
      <c r="E71" s="240">
        <v>96.2</v>
      </c>
      <c r="F71" s="240">
        <v>94.3</v>
      </c>
      <c r="G71" s="240">
        <v>3.1</v>
      </c>
      <c r="H71" s="240">
        <v>5.0999999999999996</v>
      </c>
      <c r="I71" s="241"/>
      <c r="J71" s="241"/>
      <c r="K71" s="241"/>
      <c r="L71" s="240">
        <v>0.3</v>
      </c>
      <c r="M71" s="240">
        <v>0.3</v>
      </c>
      <c r="N71" s="240">
        <v>0.4</v>
      </c>
      <c r="O71" s="240">
        <v>0.3</v>
      </c>
    </row>
    <row r="72" spans="1:15" ht="20.25" customHeight="1">
      <c r="A72" s="239">
        <v>21</v>
      </c>
      <c r="B72" s="219" t="s">
        <v>24</v>
      </c>
      <c r="C72" s="219">
        <v>171400</v>
      </c>
      <c r="D72" s="219">
        <v>101302</v>
      </c>
      <c r="E72" s="240">
        <v>82.4</v>
      </c>
      <c r="F72" s="240">
        <v>82</v>
      </c>
      <c r="G72" s="240">
        <v>11.2</v>
      </c>
      <c r="H72" s="240">
        <v>17.3</v>
      </c>
      <c r="I72" s="241"/>
      <c r="J72" s="241"/>
      <c r="K72" s="241"/>
      <c r="L72" s="240">
        <v>5.9</v>
      </c>
      <c r="M72" s="240">
        <v>0.5</v>
      </c>
      <c r="N72" s="240">
        <v>0.5</v>
      </c>
      <c r="O72" s="240">
        <v>0.3</v>
      </c>
    </row>
    <row r="73" spans="1:15" ht="20.25" customHeight="1">
      <c r="A73" s="239">
        <v>22</v>
      </c>
      <c r="B73" s="219" t="s">
        <v>25</v>
      </c>
      <c r="C73" s="219">
        <v>116102</v>
      </c>
      <c r="D73" s="219">
        <v>90568</v>
      </c>
      <c r="E73" s="240">
        <v>94.9</v>
      </c>
      <c r="F73" s="240">
        <v>88.1</v>
      </c>
      <c r="G73" s="240">
        <v>4.4000000000000004</v>
      </c>
      <c r="H73" s="240">
        <v>10.9</v>
      </c>
      <c r="I73" s="241"/>
      <c r="J73" s="241"/>
      <c r="K73" s="241"/>
      <c r="L73" s="240">
        <v>0.3</v>
      </c>
      <c r="M73" s="240">
        <v>0.5</v>
      </c>
      <c r="N73" s="240">
        <v>0.3</v>
      </c>
      <c r="O73" s="240">
        <v>0.5</v>
      </c>
    </row>
    <row r="74" spans="1:15" ht="20.25" customHeight="1">
      <c r="A74" s="239">
        <v>23</v>
      </c>
      <c r="B74" s="219" t="s">
        <v>26</v>
      </c>
      <c r="C74" s="219">
        <v>116203</v>
      </c>
      <c r="D74" s="219">
        <v>81604</v>
      </c>
      <c r="E74" s="240">
        <v>98.1</v>
      </c>
      <c r="F74" s="240">
        <v>94.4</v>
      </c>
      <c r="G74" s="240">
        <v>1.5</v>
      </c>
      <c r="H74" s="240">
        <v>5.2</v>
      </c>
      <c r="I74" s="241"/>
      <c r="J74" s="241"/>
      <c r="K74" s="241"/>
      <c r="L74" s="240">
        <v>0.3</v>
      </c>
      <c r="M74" s="240">
        <v>0.2</v>
      </c>
      <c r="N74" s="240">
        <v>0.1</v>
      </c>
      <c r="O74" s="240">
        <v>0.2</v>
      </c>
    </row>
    <row r="75" spans="1:15" ht="20.25" customHeight="1">
      <c r="A75" s="239">
        <v>24</v>
      </c>
      <c r="B75" s="219" t="s">
        <v>48</v>
      </c>
      <c r="C75" s="219">
        <v>115054</v>
      </c>
      <c r="D75" s="219">
        <v>66716</v>
      </c>
      <c r="E75" s="240">
        <v>97.4</v>
      </c>
      <c r="F75" s="240">
        <v>90.3</v>
      </c>
      <c r="G75" s="240">
        <v>2.1</v>
      </c>
      <c r="H75" s="240">
        <v>8.3000000000000007</v>
      </c>
      <c r="I75" s="241"/>
      <c r="J75" s="241"/>
      <c r="K75" s="241"/>
      <c r="L75" s="240">
        <v>0.3</v>
      </c>
      <c r="M75" s="240">
        <v>0.5</v>
      </c>
      <c r="N75" s="240">
        <v>0.2</v>
      </c>
      <c r="O75" s="240">
        <v>0.9</v>
      </c>
    </row>
    <row r="76" spans="1:15" ht="20.25" customHeight="1">
      <c r="A76" s="239">
        <v>25</v>
      </c>
      <c r="B76" s="219" t="s">
        <v>418</v>
      </c>
      <c r="C76" s="219">
        <v>3261423</v>
      </c>
      <c r="D76" s="219">
        <v>2384621</v>
      </c>
      <c r="E76" s="240">
        <v>99.1</v>
      </c>
      <c r="F76" s="240">
        <v>93.4</v>
      </c>
      <c r="G76" s="240">
        <v>0.6</v>
      </c>
      <c r="H76" s="240">
        <v>5.7</v>
      </c>
      <c r="I76" s="241"/>
      <c r="J76" s="241"/>
      <c r="K76" s="241"/>
      <c r="L76" s="240">
        <v>0.2</v>
      </c>
      <c r="M76" s="240">
        <v>0.7</v>
      </c>
      <c r="N76" s="240">
        <v>0.1</v>
      </c>
      <c r="O76" s="240">
        <v>0.2</v>
      </c>
    </row>
    <row r="77" spans="1:15" ht="20.25" customHeight="1">
      <c r="A77" s="239">
        <v>26</v>
      </c>
      <c r="B77" s="219" t="s">
        <v>44</v>
      </c>
      <c r="C77" s="219">
        <v>1517073</v>
      </c>
      <c r="D77" s="219">
        <v>1087248</v>
      </c>
      <c r="E77" s="240">
        <v>83.1</v>
      </c>
      <c r="F77" s="240">
        <v>74.099999999999994</v>
      </c>
      <c r="G77" s="240">
        <v>15.3</v>
      </c>
      <c r="H77" s="240">
        <v>24.3</v>
      </c>
      <c r="I77" s="241"/>
      <c r="J77" s="241"/>
      <c r="K77" s="241"/>
      <c r="L77" s="240">
        <v>0.4</v>
      </c>
      <c r="M77" s="240">
        <v>0.7</v>
      </c>
      <c r="N77" s="240">
        <v>1.2</v>
      </c>
      <c r="O77" s="240">
        <v>1</v>
      </c>
    </row>
    <row r="78" spans="1:15" ht="20.25" customHeight="1">
      <c r="A78" s="239">
        <v>27</v>
      </c>
      <c r="B78" s="219" t="s">
        <v>217</v>
      </c>
      <c r="C78" s="219">
        <v>206143</v>
      </c>
      <c r="D78" s="219">
        <v>136456</v>
      </c>
      <c r="E78" s="240">
        <v>98.5</v>
      </c>
      <c r="F78" s="240">
        <v>91.4</v>
      </c>
      <c r="G78" s="240">
        <v>1.3</v>
      </c>
      <c r="H78" s="240">
        <v>8.1999999999999993</v>
      </c>
      <c r="I78" s="241"/>
      <c r="J78" s="241"/>
      <c r="K78" s="241"/>
      <c r="L78" s="240">
        <v>0.1</v>
      </c>
      <c r="M78" s="240">
        <v>0.2</v>
      </c>
      <c r="N78" s="240">
        <v>0.1</v>
      </c>
      <c r="O78" s="240">
        <v>0.1</v>
      </c>
    </row>
    <row r="79" spans="1:15" ht="20.25" customHeight="1">
      <c r="A79" s="239">
        <v>28</v>
      </c>
      <c r="B79" s="219" t="s">
        <v>4</v>
      </c>
      <c r="C79" s="219">
        <v>2094067</v>
      </c>
      <c r="D79" s="219">
        <v>1489694</v>
      </c>
      <c r="E79" s="240">
        <v>98.3</v>
      </c>
      <c r="F79" s="240">
        <v>96.5</v>
      </c>
      <c r="G79" s="240">
        <v>1</v>
      </c>
      <c r="H79" s="240">
        <v>2.6</v>
      </c>
      <c r="I79" s="241"/>
      <c r="J79" s="241"/>
      <c r="K79" s="241"/>
      <c r="L79" s="240">
        <v>0.3</v>
      </c>
      <c r="M79" s="240">
        <v>0.4</v>
      </c>
      <c r="N79" s="240">
        <v>0.3</v>
      </c>
      <c r="O79" s="240">
        <v>0.5</v>
      </c>
    </row>
    <row r="80" spans="1:15" ht="20.25" customHeight="1">
      <c r="A80" s="239">
        <v>29</v>
      </c>
      <c r="B80" s="219" t="s">
        <v>34</v>
      </c>
      <c r="C80" s="219">
        <v>3090940</v>
      </c>
      <c r="D80" s="219">
        <v>2185591</v>
      </c>
      <c r="E80" s="240">
        <v>93.9</v>
      </c>
      <c r="F80" s="240">
        <v>89.6</v>
      </c>
      <c r="G80" s="240">
        <v>5.2</v>
      </c>
      <c r="H80" s="240">
        <v>9.6</v>
      </c>
      <c r="I80" s="241"/>
      <c r="J80" s="241"/>
      <c r="K80" s="241"/>
      <c r="L80" s="240">
        <v>0.5</v>
      </c>
      <c r="M80" s="240">
        <v>0.4</v>
      </c>
      <c r="N80" s="240">
        <v>0.5</v>
      </c>
      <c r="O80" s="240">
        <v>0.4</v>
      </c>
    </row>
    <row r="81" spans="1:15" ht="20.25" customHeight="1">
      <c r="A81" s="239">
        <v>30</v>
      </c>
      <c r="B81" s="219" t="s">
        <v>21</v>
      </c>
      <c r="C81" s="219">
        <v>35761</v>
      </c>
      <c r="D81" s="219">
        <v>13015</v>
      </c>
      <c r="E81" s="240">
        <v>98.7</v>
      </c>
      <c r="F81" s="240">
        <v>97.1</v>
      </c>
      <c r="G81" s="240">
        <v>0.9</v>
      </c>
      <c r="H81" s="240">
        <v>2.8</v>
      </c>
      <c r="I81" s="241"/>
      <c r="J81" s="241"/>
      <c r="K81" s="241"/>
      <c r="L81" s="240">
        <v>0.1</v>
      </c>
      <c r="M81" s="240">
        <v>0.1</v>
      </c>
      <c r="N81" s="240">
        <v>0.3</v>
      </c>
      <c r="O81" s="240">
        <v>0</v>
      </c>
    </row>
    <row r="82" spans="1:15" ht="20.25" customHeight="1">
      <c r="A82" s="239">
        <v>31</v>
      </c>
      <c r="B82" s="219" t="s">
        <v>15</v>
      </c>
      <c r="C82" s="219">
        <v>8929104</v>
      </c>
      <c r="D82" s="219">
        <v>5898836</v>
      </c>
      <c r="E82" s="240">
        <v>96.1</v>
      </c>
      <c r="F82" s="240">
        <v>88</v>
      </c>
      <c r="G82" s="240">
        <v>3.4</v>
      </c>
      <c r="H82" s="240">
        <v>11.1</v>
      </c>
      <c r="I82" s="241"/>
      <c r="J82" s="241"/>
      <c r="K82" s="241"/>
      <c r="L82" s="240">
        <v>0.2</v>
      </c>
      <c r="M82" s="240">
        <v>0.4</v>
      </c>
      <c r="N82" s="240">
        <v>0.3</v>
      </c>
      <c r="O82" s="240">
        <v>0.4</v>
      </c>
    </row>
    <row r="83" spans="1:15" ht="20.25" customHeight="1">
      <c r="A83" s="239">
        <v>32</v>
      </c>
      <c r="B83" s="219" t="s">
        <v>47</v>
      </c>
      <c r="C83" s="219">
        <v>235002</v>
      </c>
      <c r="D83" s="219">
        <v>122343</v>
      </c>
      <c r="E83" s="240">
        <v>91.6</v>
      </c>
      <c r="F83" s="240">
        <v>86.4</v>
      </c>
      <c r="G83" s="240">
        <v>7</v>
      </c>
      <c r="H83" s="240">
        <v>13</v>
      </c>
      <c r="I83" s="241"/>
      <c r="J83" s="241"/>
      <c r="K83" s="241"/>
      <c r="L83" s="240">
        <v>1.2</v>
      </c>
      <c r="M83" s="240">
        <v>0.4</v>
      </c>
      <c r="N83" s="240">
        <v>0.2</v>
      </c>
      <c r="O83" s="240">
        <v>0.2</v>
      </c>
    </row>
    <row r="84" spans="1:15" ht="20.25" customHeight="1">
      <c r="A84" s="239">
        <v>33</v>
      </c>
      <c r="B84" s="219" t="s">
        <v>5</v>
      </c>
      <c r="C84" s="219">
        <v>7449195</v>
      </c>
      <c r="D84" s="219">
        <v>5170527</v>
      </c>
      <c r="E84" s="240">
        <v>81.400000000000006</v>
      </c>
      <c r="F84" s="240">
        <v>79.900000000000006</v>
      </c>
      <c r="G84" s="240">
        <v>17.2</v>
      </c>
      <c r="H84" s="240">
        <v>19.3</v>
      </c>
      <c r="I84" s="241"/>
      <c r="J84" s="241"/>
      <c r="K84" s="241"/>
      <c r="L84" s="240">
        <v>0.9</v>
      </c>
      <c r="M84" s="240">
        <v>0.5</v>
      </c>
      <c r="N84" s="240">
        <v>0.4</v>
      </c>
      <c r="O84" s="240">
        <v>0.3</v>
      </c>
    </row>
    <row r="85" spans="1:15" ht="20.25" customHeight="1">
      <c r="A85" s="239">
        <v>34</v>
      </c>
      <c r="B85" s="219" t="s">
        <v>6</v>
      </c>
      <c r="C85" s="219">
        <v>592223</v>
      </c>
      <c r="D85" s="219">
        <v>390164</v>
      </c>
      <c r="E85" s="240">
        <v>96.5</v>
      </c>
      <c r="F85" s="240">
        <v>90.9</v>
      </c>
      <c r="G85" s="240">
        <v>2.9</v>
      </c>
      <c r="H85" s="240">
        <v>8.4</v>
      </c>
      <c r="I85" s="241"/>
      <c r="J85" s="241"/>
      <c r="K85" s="241"/>
      <c r="L85" s="240">
        <v>0.4</v>
      </c>
      <c r="M85" s="240">
        <v>0.4</v>
      </c>
      <c r="N85" s="240">
        <v>0.3</v>
      </c>
      <c r="O85" s="240">
        <v>0.3</v>
      </c>
    </row>
    <row r="86" spans="1:15" ht="20.25" customHeight="1">
      <c r="A86" s="242">
        <v>35</v>
      </c>
      <c r="B86" s="220" t="s">
        <v>20</v>
      </c>
      <c r="C86" s="220">
        <v>6350113</v>
      </c>
      <c r="D86" s="220">
        <v>4554045</v>
      </c>
      <c r="E86" s="243">
        <v>85.1</v>
      </c>
      <c r="F86" s="243">
        <v>79.599999999999994</v>
      </c>
      <c r="G86" s="243">
        <v>12.7</v>
      </c>
      <c r="H86" s="243">
        <v>19.5</v>
      </c>
      <c r="I86" s="244"/>
      <c r="J86" s="244"/>
      <c r="K86" s="244"/>
      <c r="L86" s="243">
        <v>1.6</v>
      </c>
      <c r="M86" s="243">
        <v>0.6</v>
      </c>
      <c r="N86" s="243">
        <v>6</v>
      </c>
      <c r="O86" s="243">
        <v>0.3</v>
      </c>
    </row>
    <row r="87" spans="1:15" ht="20.25" customHeight="1">
      <c r="A87" s="245"/>
      <c r="B87" s="245" t="s">
        <v>293</v>
      </c>
      <c r="C87" s="245">
        <v>78865937</v>
      </c>
      <c r="D87" s="245">
        <v>53692376</v>
      </c>
      <c r="E87" s="246">
        <v>92.7</v>
      </c>
      <c r="F87" s="246">
        <v>87.6</v>
      </c>
      <c r="G87" s="246">
        <v>6.5</v>
      </c>
      <c r="H87" s="246">
        <v>11.6</v>
      </c>
      <c r="I87" s="246">
        <v>0.4</v>
      </c>
      <c r="J87" s="246">
        <v>0.2</v>
      </c>
      <c r="K87" s="246">
        <v>0.2</v>
      </c>
      <c r="L87" s="246">
        <v>0.5</v>
      </c>
      <c r="M87" s="246">
        <v>0.5</v>
      </c>
      <c r="N87" s="246">
        <v>0.3</v>
      </c>
      <c r="O87" s="246">
        <v>0.4</v>
      </c>
    </row>
    <row r="88" spans="1:15" ht="20.25" customHeight="1">
      <c r="A88" s="610" t="s">
        <v>442</v>
      </c>
      <c r="B88" s="610"/>
      <c r="C88" s="610"/>
      <c r="D88" s="610"/>
      <c r="E88" s="610"/>
      <c r="F88" s="610"/>
      <c r="G88" s="610"/>
      <c r="H88" s="610"/>
      <c r="I88" s="610"/>
      <c r="J88" s="610"/>
      <c r="K88" s="610"/>
      <c r="L88" s="610"/>
      <c r="M88" s="610"/>
      <c r="N88" s="610"/>
      <c r="O88" s="610"/>
    </row>
  </sheetData>
  <mergeCells count="22">
    <mergeCell ref="N48:O49"/>
    <mergeCell ref="A88:O88"/>
    <mergeCell ref="C3:D5"/>
    <mergeCell ref="E3:O3"/>
    <mergeCell ref="C47:D49"/>
    <mergeCell ref="E47:O47"/>
    <mergeCell ref="A44:O44"/>
    <mergeCell ref="B45:O45"/>
    <mergeCell ref="A47:A50"/>
    <mergeCell ref="B47:B50"/>
    <mergeCell ref="E48:F49"/>
    <mergeCell ref="G48:H49"/>
    <mergeCell ref="I48:J49"/>
    <mergeCell ref="L48:M49"/>
    <mergeCell ref="B1:O1"/>
    <mergeCell ref="A3:A6"/>
    <mergeCell ref="B3:B6"/>
    <mergeCell ref="E4:F5"/>
    <mergeCell ref="G4:H5"/>
    <mergeCell ref="I4:J5"/>
    <mergeCell ref="L4:M5"/>
    <mergeCell ref="N4:O5"/>
  </mergeCells>
  <pageMargins left="0.7" right="0.7" top="0.75" bottom="0.75" header="0.3" footer="0.3"/>
  <pageSetup scale="73" fitToHeight="0" orientation="portrait" r:id="rId1"/>
  <rowBreaks count="1" manualBreakCount="1">
    <brk id="44" max="1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9"/>
  <sheetViews>
    <sheetView view="pageBreakPreview" topLeftCell="B37" zoomScaleNormal="100" zoomScaleSheetLayoutView="100" workbookViewId="0">
      <selection activeCell="M65" sqref="M65"/>
    </sheetView>
  </sheetViews>
  <sheetFormatPr defaultColWidth="9" defaultRowHeight="15"/>
  <cols>
    <col min="1" max="1" width="19.7109375" style="330" customWidth="1"/>
    <col min="2" max="2" width="13.140625" style="330" customWidth="1"/>
    <col min="3" max="7" width="9.28515625" style="330" customWidth="1"/>
    <col min="8" max="8" width="12.42578125" style="330" customWidth="1"/>
    <col min="9" max="9" width="9.28515625" style="330" customWidth="1"/>
    <col min="10" max="13" width="9" style="434"/>
    <col min="14" max="14" width="4.85546875" style="434" customWidth="1"/>
    <col min="15" max="256" width="9" style="434"/>
    <col min="257" max="257" width="19.7109375" style="434" customWidth="1"/>
    <col min="258" max="258" width="13.140625" style="434" customWidth="1"/>
    <col min="259" max="263" width="9.28515625" style="434" customWidth="1"/>
    <col min="264" max="264" width="12.42578125" style="434" customWidth="1"/>
    <col min="265" max="265" width="9.28515625" style="434" customWidth="1"/>
    <col min="266" max="266" width="4.85546875" style="434" customWidth="1"/>
    <col min="267" max="512" width="9" style="434"/>
    <col min="513" max="513" width="19.7109375" style="434" customWidth="1"/>
    <col min="514" max="514" width="13.140625" style="434" customWidth="1"/>
    <col min="515" max="519" width="9.28515625" style="434" customWidth="1"/>
    <col min="520" max="520" width="12.42578125" style="434" customWidth="1"/>
    <col min="521" max="521" width="9.28515625" style="434" customWidth="1"/>
    <col min="522" max="522" width="4.85546875" style="434" customWidth="1"/>
    <col min="523" max="768" width="9" style="434"/>
    <col min="769" max="769" width="19.7109375" style="434" customWidth="1"/>
    <col min="770" max="770" width="13.140625" style="434" customWidth="1"/>
    <col min="771" max="775" width="9.28515625" style="434" customWidth="1"/>
    <col min="776" max="776" width="12.42578125" style="434" customWidth="1"/>
    <col min="777" max="777" width="9.28515625" style="434" customWidth="1"/>
    <col min="778" max="778" width="4.85546875" style="434" customWidth="1"/>
    <col min="779" max="1024" width="9" style="434"/>
    <col min="1025" max="1025" width="19.7109375" style="434" customWidth="1"/>
    <col min="1026" max="1026" width="13.140625" style="434" customWidth="1"/>
    <col min="1027" max="1031" width="9.28515625" style="434" customWidth="1"/>
    <col min="1032" max="1032" width="12.42578125" style="434" customWidth="1"/>
    <col min="1033" max="1033" width="9.28515625" style="434" customWidth="1"/>
    <col min="1034" max="1034" width="4.85546875" style="434" customWidth="1"/>
    <col min="1035" max="1280" width="9" style="434"/>
    <col min="1281" max="1281" width="19.7109375" style="434" customWidth="1"/>
    <col min="1282" max="1282" width="13.140625" style="434" customWidth="1"/>
    <col min="1283" max="1287" width="9.28515625" style="434" customWidth="1"/>
    <col min="1288" max="1288" width="12.42578125" style="434" customWidth="1"/>
    <col min="1289" max="1289" width="9.28515625" style="434" customWidth="1"/>
    <col min="1290" max="1290" width="4.85546875" style="434" customWidth="1"/>
    <col min="1291" max="1536" width="9" style="434"/>
    <col min="1537" max="1537" width="19.7109375" style="434" customWidth="1"/>
    <col min="1538" max="1538" width="13.140625" style="434" customWidth="1"/>
    <col min="1539" max="1543" width="9.28515625" style="434" customWidth="1"/>
    <col min="1544" max="1544" width="12.42578125" style="434" customWidth="1"/>
    <col min="1545" max="1545" width="9.28515625" style="434" customWidth="1"/>
    <col min="1546" max="1546" width="4.85546875" style="434" customWidth="1"/>
    <col min="1547" max="1792" width="9" style="434"/>
    <col min="1793" max="1793" width="19.7109375" style="434" customWidth="1"/>
    <col min="1794" max="1794" width="13.140625" style="434" customWidth="1"/>
    <col min="1795" max="1799" width="9.28515625" style="434" customWidth="1"/>
    <col min="1800" max="1800" width="12.42578125" style="434" customWidth="1"/>
    <col min="1801" max="1801" width="9.28515625" style="434" customWidth="1"/>
    <col min="1802" max="1802" width="4.85546875" style="434" customWidth="1"/>
    <col min="1803" max="2048" width="9" style="434"/>
    <col min="2049" max="2049" width="19.7109375" style="434" customWidth="1"/>
    <col min="2050" max="2050" width="13.140625" style="434" customWidth="1"/>
    <col min="2051" max="2055" width="9.28515625" style="434" customWidth="1"/>
    <col min="2056" max="2056" width="12.42578125" style="434" customWidth="1"/>
    <col min="2057" max="2057" width="9.28515625" style="434" customWidth="1"/>
    <col min="2058" max="2058" width="4.85546875" style="434" customWidth="1"/>
    <col min="2059" max="2304" width="9" style="434"/>
    <col min="2305" max="2305" width="19.7109375" style="434" customWidth="1"/>
    <col min="2306" max="2306" width="13.140625" style="434" customWidth="1"/>
    <col min="2307" max="2311" width="9.28515625" style="434" customWidth="1"/>
    <col min="2312" max="2312" width="12.42578125" style="434" customWidth="1"/>
    <col min="2313" max="2313" width="9.28515625" style="434" customWidth="1"/>
    <col min="2314" max="2314" width="4.85546875" style="434" customWidth="1"/>
    <col min="2315" max="2560" width="9" style="434"/>
    <col min="2561" max="2561" width="19.7109375" style="434" customWidth="1"/>
    <col min="2562" max="2562" width="13.140625" style="434" customWidth="1"/>
    <col min="2563" max="2567" width="9.28515625" style="434" customWidth="1"/>
    <col min="2568" max="2568" width="12.42578125" style="434" customWidth="1"/>
    <col min="2569" max="2569" width="9.28515625" style="434" customWidth="1"/>
    <col min="2570" max="2570" width="4.85546875" style="434" customWidth="1"/>
    <col min="2571" max="2816" width="9" style="434"/>
    <col min="2817" max="2817" width="19.7109375" style="434" customWidth="1"/>
    <col min="2818" max="2818" width="13.140625" style="434" customWidth="1"/>
    <col min="2819" max="2823" width="9.28515625" style="434" customWidth="1"/>
    <col min="2824" max="2824" width="12.42578125" style="434" customWidth="1"/>
    <col min="2825" max="2825" width="9.28515625" style="434" customWidth="1"/>
    <col min="2826" max="2826" width="4.85546875" style="434" customWidth="1"/>
    <col min="2827" max="3072" width="9" style="434"/>
    <col min="3073" max="3073" width="19.7109375" style="434" customWidth="1"/>
    <col min="3074" max="3074" width="13.140625" style="434" customWidth="1"/>
    <col min="3075" max="3079" width="9.28515625" style="434" customWidth="1"/>
    <col min="3080" max="3080" width="12.42578125" style="434" customWidth="1"/>
    <col min="3081" max="3081" width="9.28515625" style="434" customWidth="1"/>
    <col min="3082" max="3082" width="4.85546875" style="434" customWidth="1"/>
    <col min="3083" max="3328" width="9" style="434"/>
    <col min="3329" max="3329" width="19.7109375" style="434" customWidth="1"/>
    <col min="3330" max="3330" width="13.140625" style="434" customWidth="1"/>
    <col min="3331" max="3335" width="9.28515625" style="434" customWidth="1"/>
    <col min="3336" max="3336" width="12.42578125" style="434" customWidth="1"/>
    <col min="3337" max="3337" width="9.28515625" style="434" customWidth="1"/>
    <col min="3338" max="3338" width="4.85546875" style="434" customWidth="1"/>
    <col min="3339" max="3584" width="9" style="434"/>
    <col min="3585" max="3585" width="19.7109375" style="434" customWidth="1"/>
    <col min="3586" max="3586" width="13.140625" style="434" customWidth="1"/>
    <col min="3587" max="3591" width="9.28515625" style="434" customWidth="1"/>
    <col min="3592" max="3592" width="12.42578125" style="434" customWidth="1"/>
    <col min="3593" max="3593" width="9.28515625" style="434" customWidth="1"/>
    <col min="3594" max="3594" width="4.85546875" style="434" customWidth="1"/>
    <col min="3595" max="3840" width="9" style="434"/>
    <col min="3841" max="3841" width="19.7109375" style="434" customWidth="1"/>
    <col min="3842" max="3842" width="13.140625" style="434" customWidth="1"/>
    <col min="3843" max="3847" width="9.28515625" style="434" customWidth="1"/>
    <col min="3848" max="3848" width="12.42578125" style="434" customWidth="1"/>
    <col min="3849" max="3849" width="9.28515625" style="434" customWidth="1"/>
    <col min="3850" max="3850" width="4.85546875" style="434" customWidth="1"/>
    <col min="3851" max="4096" width="9" style="434"/>
    <col min="4097" max="4097" width="19.7109375" style="434" customWidth="1"/>
    <col min="4098" max="4098" width="13.140625" style="434" customWidth="1"/>
    <col min="4099" max="4103" width="9.28515625" style="434" customWidth="1"/>
    <col min="4104" max="4104" width="12.42578125" style="434" customWidth="1"/>
    <col min="4105" max="4105" width="9.28515625" style="434" customWidth="1"/>
    <col min="4106" max="4106" width="4.85546875" style="434" customWidth="1"/>
    <col min="4107" max="4352" width="9" style="434"/>
    <col min="4353" max="4353" width="19.7109375" style="434" customWidth="1"/>
    <col min="4354" max="4354" width="13.140625" style="434" customWidth="1"/>
    <col min="4355" max="4359" width="9.28515625" style="434" customWidth="1"/>
    <col min="4360" max="4360" width="12.42578125" style="434" customWidth="1"/>
    <col min="4361" max="4361" width="9.28515625" style="434" customWidth="1"/>
    <col min="4362" max="4362" width="4.85546875" style="434" customWidth="1"/>
    <col min="4363" max="4608" width="9" style="434"/>
    <col min="4609" max="4609" width="19.7109375" style="434" customWidth="1"/>
    <col min="4610" max="4610" width="13.140625" style="434" customWidth="1"/>
    <col min="4611" max="4615" width="9.28515625" style="434" customWidth="1"/>
    <col min="4616" max="4616" width="12.42578125" style="434" customWidth="1"/>
    <col min="4617" max="4617" width="9.28515625" style="434" customWidth="1"/>
    <col min="4618" max="4618" width="4.85546875" style="434" customWidth="1"/>
    <col min="4619" max="4864" width="9" style="434"/>
    <col min="4865" max="4865" width="19.7109375" style="434" customWidth="1"/>
    <col min="4866" max="4866" width="13.140625" style="434" customWidth="1"/>
    <col min="4867" max="4871" width="9.28515625" style="434" customWidth="1"/>
    <col min="4872" max="4872" width="12.42578125" style="434" customWidth="1"/>
    <col min="4873" max="4873" width="9.28515625" style="434" customWidth="1"/>
    <col min="4874" max="4874" width="4.85546875" style="434" customWidth="1"/>
    <col min="4875" max="5120" width="9" style="434"/>
    <col min="5121" max="5121" width="19.7109375" style="434" customWidth="1"/>
    <col min="5122" max="5122" width="13.140625" style="434" customWidth="1"/>
    <col min="5123" max="5127" width="9.28515625" style="434" customWidth="1"/>
    <col min="5128" max="5128" width="12.42578125" style="434" customWidth="1"/>
    <col min="5129" max="5129" width="9.28515625" style="434" customWidth="1"/>
    <col min="5130" max="5130" width="4.85546875" style="434" customWidth="1"/>
    <col min="5131" max="5376" width="9" style="434"/>
    <col min="5377" max="5377" width="19.7109375" style="434" customWidth="1"/>
    <col min="5378" max="5378" width="13.140625" style="434" customWidth="1"/>
    <col min="5379" max="5383" width="9.28515625" style="434" customWidth="1"/>
    <col min="5384" max="5384" width="12.42578125" style="434" customWidth="1"/>
    <col min="5385" max="5385" width="9.28515625" style="434" customWidth="1"/>
    <col min="5386" max="5386" width="4.85546875" style="434" customWidth="1"/>
    <col min="5387" max="5632" width="9" style="434"/>
    <col min="5633" max="5633" width="19.7109375" style="434" customWidth="1"/>
    <col min="5634" max="5634" width="13.140625" style="434" customWidth="1"/>
    <col min="5635" max="5639" width="9.28515625" style="434" customWidth="1"/>
    <col min="5640" max="5640" width="12.42578125" style="434" customWidth="1"/>
    <col min="5641" max="5641" width="9.28515625" style="434" customWidth="1"/>
    <col min="5642" max="5642" width="4.85546875" style="434" customWidth="1"/>
    <col min="5643" max="5888" width="9" style="434"/>
    <col min="5889" max="5889" width="19.7109375" style="434" customWidth="1"/>
    <col min="5890" max="5890" width="13.140625" style="434" customWidth="1"/>
    <col min="5891" max="5895" width="9.28515625" style="434" customWidth="1"/>
    <col min="5896" max="5896" width="12.42578125" style="434" customWidth="1"/>
    <col min="5897" max="5897" width="9.28515625" style="434" customWidth="1"/>
    <col min="5898" max="5898" width="4.85546875" style="434" customWidth="1"/>
    <col min="5899" max="6144" width="9" style="434"/>
    <col min="6145" max="6145" width="19.7109375" style="434" customWidth="1"/>
    <col min="6146" max="6146" width="13.140625" style="434" customWidth="1"/>
    <col min="6147" max="6151" width="9.28515625" style="434" customWidth="1"/>
    <col min="6152" max="6152" width="12.42578125" style="434" customWidth="1"/>
    <col min="6153" max="6153" width="9.28515625" style="434" customWidth="1"/>
    <col min="6154" max="6154" width="4.85546875" style="434" customWidth="1"/>
    <col min="6155" max="6400" width="9" style="434"/>
    <col min="6401" max="6401" width="19.7109375" style="434" customWidth="1"/>
    <col min="6402" max="6402" width="13.140625" style="434" customWidth="1"/>
    <col min="6403" max="6407" width="9.28515625" style="434" customWidth="1"/>
    <col min="6408" max="6408" width="12.42578125" style="434" customWidth="1"/>
    <col min="6409" max="6409" width="9.28515625" style="434" customWidth="1"/>
    <col min="6410" max="6410" width="4.85546875" style="434" customWidth="1"/>
    <col min="6411" max="6656" width="9" style="434"/>
    <col min="6657" max="6657" width="19.7109375" style="434" customWidth="1"/>
    <col min="6658" max="6658" width="13.140625" style="434" customWidth="1"/>
    <col min="6659" max="6663" width="9.28515625" style="434" customWidth="1"/>
    <col min="6664" max="6664" width="12.42578125" style="434" customWidth="1"/>
    <col min="6665" max="6665" width="9.28515625" style="434" customWidth="1"/>
    <col min="6666" max="6666" width="4.85546875" style="434" customWidth="1"/>
    <col min="6667" max="6912" width="9" style="434"/>
    <col min="6913" max="6913" width="19.7109375" style="434" customWidth="1"/>
    <col min="6914" max="6914" width="13.140625" style="434" customWidth="1"/>
    <col min="6915" max="6919" width="9.28515625" style="434" customWidth="1"/>
    <col min="6920" max="6920" width="12.42578125" style="434" customWidth="1"/>
    <col min="6921" max="6921" width="9.28515625" style="434" customWidth="1"/>
    <col min="6922" max="6922" width="4.85546875" style="434" customWidth="1"/>
    <col min="6923" max="7168" width="9" style="434"/>
    <col min="7169" max="7169" width="19.7109375" style="434" customWidth="1"/>
    <col min="7170" max="7170" width="13.140625" style="434" customWidth="1"/>
    <col min="7171" max="7175" width="9.28515625" style="434" customWidth="1"/>
    <col min="7176" max="7176" width="12.42578125" style="434" customWidth="1"/>
    <col min="7177" max="7177" width="9.28515625" style="434" customWidth="1"/>
    <col min="7178" max="7178" width="4.85546875" style="434" customWidth="1"/>
    <col min="7179" max="7424" width="9" style="434"/>
    <col min="7425" max="7425" width="19.7109375" style="434" customWidth="1"/>
    <col min="7426" max="7426" width="13.140625" style="434" customWidth="1"/>
    <col min="7427" max="7431" width="9.28515625" style="434" customWidth="1"/>
    <col min="7432" max="7432" width="12.42578125" style="434" customWidth="1"/>
    <col min="7433" max="7433" width="9.28515625" style="434" customWidth="1"/>
    <col min="7434" max="7434" width="4.85546875" style="434" customWidth="1"/>
    <col min="7435" max="7680" width="9" style="434"/>
    <col min="7681" max="7681" width="19.7109375" style="434" customWidth="1"/>
    <col min="7682" max="7682" width="13.140625" style="434" customWidth="1"/>
    <col min="7683" max="7687" width="9.28515625" style="434" customWidth="1"/>
    <col min="7688" max="7688" width="12.42578125" style="434" customWidth="1"/>
    <col min="7689" max="7689" width="9.28515625" style="434" customWidth="1"/>
    <col min="7690" max="7690" width="4.85546875" style="434" customWidth="1"/>
    <col min="7691" max="7936" width="9" style="434"/>
    <col min="7937" max="7937" width="19.7109375" style="434" customWidth="1"/>
    <col min="7938" max="7938" width="13.140625" style="434" customWidth="1"/>
    <col min="7939" max="7943" width="9.28515625" style="434" customWidth="1"/>
    <col min="7944" max="7944" width="12.42578125" style="434" customWidth="1"/>
    <col min="7945" max="7945" width="9.28515625" style="434" customWidth="1"/>
    <col min="7946" max="7946" width="4.85546875" style="434" customWidth="1"/>
    <col min="7947" max="8192" width="9" style="434"/>
    <col min="8193" max="8193" width="19.7109375" style="434" customWidth="1"/>
    <col min="8194" max="8194" width="13.140625" style="434" customWidth="1"/>
    <col min="8195" max="8199" width="9.28515625" style="434" customWidth="1"/>
    <col min="8200" max="8200" width="12.42578125" style="434" customWidth="1"/>
    <col min="8201" max="8201" width="9.28515625" style="434" customWidth="1"/>
    <col min="8202" max="8202" width="4.85546875" style="434" customWidth="1"/>
    <col min="8203" max="8448" width="9" style="434"/>
    <col min="8449" max="8449" width="19.7109375" style="434" customWidth="1"/>
    <col min="8450" max="8450" width="13.140625" style="434" customWidth="1"/>
    <col min="8451" max="8455" width="9.28515625" style="434" customWidth="1"/>
    <col min="8456" max="8456" width="12.42578125" style="434" customWidth="1"/>
    <col min="8457" max="8457" width="9.28515625" style="434" customWidth="1"/>
    <col min="8458" max="8458" width="4.85546875" style="434" customWidth="1"/>
    <col min="8459" max="8704" width="9" style="434"/>
    <col min="8705" max="8705" width="19.7109375" style="434" customWidth="1"/>
    <col min="8706" max="8706" width="13.140625" style="434" customWidth="1"/>
    <col min="8707" max="8711" width="9.28515625" style="434" customWidth="1"/>
    <col min="8712" max="8712" width="12.42578125" style="434" customWidth="1"/>
    <col min="8713" max="8713" width="9.28515625" style="434" customWidth="1"/>
    <col min="8714" max="8714" width="4.85546875" style="434" customWidth="1"/>
    <col min="8715" max="8960" width="9" style="434"/>
    <col min="8961" max="8961" width="19.7109375" style="434" customWidth="1"/>
    <col min="8962" max="8962" width="13.140625" style="434" customWidth="1"/>
    <col min="8963" max="8967" width="9.28515625" style="434" customWidth="1"/>
    <col min="8968" max="8968" width="12.42578125" style="434" customWidth="1"/>
    <col min="8969" max="8969" width="9.28515625" style="434" customWidth="1"/>
    <col min="8970" max="8970" width="4.85546875" style="434" customWidth="1"/>
    <col min="8971" max="9216" width="9" style="434"/>
    <col min="9217" max="9217" width="19.7109375" style="434" customWidth="1"/>
    <col min="9218" max="9218" width="13.140625" style="434" customWidth="1"/>
    <col min="9219" max="9223" width="9.28515625" style="434" customWidth="1"/>
    <col min="9224" max="9224" width="12.42578125" style="434" customWidth="1"/>
    <col min="9225" max="9225" width="9.28515625" style="434" customWidth="1"/>
    <col min="9226" max="9226" width="4.85546875" style="434" customWidth="1"/>
    <col min="9227" max="9472" width="9" style="434"/>
    <col min="9473" max="9473" width="19.7109375" style="434" customWidth="1"/>
    <col min="9474" max="9474" width="13.140625" style="434" customWidth="1"/>
    <col min="9475" max="9479" width="9.28515625" style="434" customWidth="1"/>
    <col min="9480" max="9480" width="12.42578125" style="434" customWidth="1"/>
    <col min="9481" max="9481" width="9.28515625" style="434" customWidth="1"/>
    <col min="9482" max="9482" width="4.85546875" style="434" customWidth="1"/>
    <col min="9483" max="9728" width="9" style="434"/>
    <col min="9729" max="9729" width="19.7109375" style="434" customWidth="1"/>
    <col min="9730" max="9730" width="13.140625" style="434" customWidth="1"/>
    <col min="9731" max="9735" width="9.28515625" style="434" customWidth="1"/>
    <col min="9736" max="9736" width="12.42578125" style="434" customWidth="1"/>
    <col min="9737" max="9737" width="9.28515625" style="434" customWidth="1"/>
    <col min="9738" max="9738" width="4.85546875" style="434" customWidth="1"/>
    <col min="9739" max="9984" width="9" style="434"/>
    <col min="9985" max="9985" width="19.7109375" style="434" customWidth="1"/>
    <col min="9986" max="9986" width="13.140625" style="434" customWidth="1"/>
    <col min="9987" max="9991" width="9.28515625" style="434" customWidth="1"/>
    <col min="9992" max="9992" width="12.42578125" style="434" customWidth="1"/>
    <col min="9993" max="9993" width="9.28515625" style="434" customWidth="1"/>
    <col min="9994" max="9994" width="4.85546875" style="434" customWidth="1"/>
    <col min="9995" max="10240" width="9" style="434"/>
    <col min="10241" max="10241" width="19.7109375" style="434" customWidth="1"/>
    <col min="10242" max="10242" width="13.140625" style="434" customWidth="1"/>
    <col min="10243" max="10247" width="9.28515625" style="434" customWidth="1"/>
    <col min="10248" max="10248" width="12.42578125" style="434" customWidth="1"/>
    <col min="10249" max="10249" width="9.28515625" style="434" customWidth="1"/>
    <col min="10250" max="10250" width="4.85546875" style="434" customWidth="1"/>
    <col min="10251" max="10496" width="9" style="434"/>
    <col min="10497" max="10497" width="19.7109375" style="434" customWidth="1"/>
    <col min="10498" max="10498" width="13.140625" style="434" customWidth="1"/>
    <col min="10499" max="10503" width="9.28515625" style="434" customWidth="1"/>
    <col min="10504" max="10504" width="12.42578125" style="434" customWidth="1"/>
    <col min="10505" max="10505" width="9.28515625" style="434" customWidth="1"/>
    <col min="10506" max="10506" width="4.85546875" style="434" customWidth="1"/>
    <col min="10507" max="10752" width="9" style="434"/>
    <col min="10753" max="10753" width="19.7109375" style="434" customWidth="1"/>
    <col min="10754" max="10754" width="13.140625" style="434" customWidth="1"/>
    <col min="10755" max="10759" width="9.28515625" style="434" customWidth="1"/>
    <col min="10760" max="10760" width="12.42578125" style="434" customWidth="1"/>
    <col min="10761" max="10761" width="9.28515625" style="434" customWidth="1"/>
    <col min="10762" max="10762" width="4.85546875" style="434" customWidth="1"/>
    <col min="10763" max="11008" width="9" style="434"/>
    <col min="11009" max="11009" width="19.7109375" style="434" customWidth="1"/>
    <col min="11010" max="11010" width="13.140625" style="434" customWidth="1"/>
    <col min="11011" max="11015" width="9.28515625" style="434" customWidth="1"/>
    <col min="11016" max="11016" width="12.42578125" style="434" customWidth="1"/>
    <col min="11017" max="11017" width="9.28515625" style="434" customWidth="1"/>
    <col min="11018" max="11018" width="4.85546875" style="434" customWidth="1"/>
    <col min="11019" max="11264" width="9" style="434"/>
    <col min="11265" max="11265" width="19.7109375" style="434" customWidth="1"/>
    <col min="11266" max="11266" width="13.140625" style="434" customWidth="1"/>
    <col min="11267" max="11271" width="9.28515625" style="434" customWidth="1"/>
    <col min="11272" max="11272" width="12.42578125" style="434" customWidth="1"/>
    <col min="11273" max="11273" width="9.28515625" style="434" customWidth="1"/>
    <col min="11274" max="11274" width="4.85546875" style="434" customWidth="1"/>
    <col min="11275" max="11520" width="9" style="434"/>
    <col min="11521" max="11521" width="19.7109375" style="434" customWidth="1"/>
    <col min="11522" max="11522" width="13.140625" style="434" customWidth="1"/>
    <col min="11523" max="11527" width="9.28515625" style="434" customWidth="1"/>
    <col min="11528" max="11528" width="12.42578125" style="434" customWidth="1"/>
    <col min="11529" max="11529" width="9.28515625" style="434" customWidth="1"/>
    <col min="11530" max="11530" width="4.85546875" style="434" customWidth="1"/>
    <col min="11531" max="11776" width="9" style="434"/>
    <col min="11777" max="11777" width="19.7109375" style="434" customWidth="1"/>
    <col min="11778" max="11778" width="13.140625" style="434" customWidth="1"/>
    <col min="11779" max="11783" width="9.28515625" style="434" customWidth="1"/>
    <col min="11784" max="11784" width="12.42578125" style="434" customWidth="1"/>
    <col min="11785" max="11785" width="9.28515625" style="434" customWidth="1"/>
    <col min="11786" max="11786" width="4.85546875" style="434" customWidth="1"/>
    <col min="11787" max="12032" width="9" style="434"/>
    <col min="12033" max="12033" width="19.7109375" style="434" customWidth="1"/>
    <col min="12034" max="12034" width="13.140625" style="434" customWidth="1"/>
    <col min="12035" max="12039" width="9.28515625" style="434" customWidth="1"/>
    <col min="12040" max="12040" width="12.42578125" style="434" customWidth="1"/>
    <col min="12041" max="12041" width="9.28515625" style="434" customWidth="1"/>
    <col min="12042" max="12042" width="4.85546875" style="434" customWidth="1"/>
    <col min="12043" max="12288" width="9" style="434"/>
    <col min="12289" max="12289" width="19.7109375" style="434" customWidth="1"/>
    <col min="12290" max="12290" width="13.140625" style="434" customWidth="1"/>
    <col min="12291" max="12295" width="9.28515625" style="434" customWidth="1"/>
    <col min="12296" max="12296" width="12.42578125" style="434" customWidth="1"/>
    <col min="12297" max="12297" width="9.28515625" style="434" customWidth="1"/>
    <col min="12298" max="12298" width="4.85546875" style="434" customWidth="1"/>
    <col min="12299" max="12544" width="9" style="434"/>
    <col min="12545" max="12545" width="19.7109375" style="434" customWidth="1"/>
    <col min="12546" max="12546" width="13.140625" style="434" customWidth="1"/>
    <col min="12547" max="12551" width="9.28515625" style="434" customWidth="1"/>
    <col min="12552" max="12552" width="12.42578125" style="434" customWidth="1"/>
    <col min="12553" max="12553" width="9.28515625" style="434" customWidth="1"/>
    <col min="12554" max="12554" width="4.85546875" style="434" customWidth="1"/>
    <col min="12555" max="12800" width="9" style="434"/>
    <col min="12801" max="12801" width="19.7109375" style="434" customWidth="1"/>
    <col min="12802" max="12802" width="13.140625" style="434" customWidth="1"/>
    <col min="12803" max="12807" width="9.28515625" style="434" customWidth="1"/>
    <col min="12808" max="12808" width="12.42578125" style="434" customWidth="1"/>
    <col min="12809" max="12809" width="9.28515625" style="434" customWidth="1"/>
    <col min="12810" max="12810" width="4.85546875" style="434" customWidth="1"/>
    <col min="12811" max="13056" width="9" style="434"/>
    <col min="13057" max="13057" width="19.7109375" style="434" customWidth="1"/>
    <col min="13058" max="13058" width="13.140625" style="434" customWidth="1"/>
    <col min="13059" max="13063" width="9.28515625" style="434" customWidth="1"/>
    <col min="13064" max="13064" width="12.42578125" style="434" customWidth="1"/>
    <col min="13065" max="13065" width="9.28515625" style="434" customWidth="1"/>
    <col min="13066" max="13066" width="4.85546875" style="434" customWidth="1"/>
    <col min="13067" max="13312" width="9" style="434"/>
    <col min="13313" max="13313" width="19.7109375" style="434" customWidth="1"/>
    <col min="13314" max="13314" width="13.140625" style="434" customWidth="1"/>
    <col min="13315" max="13319" width="9.28515625" style="434" customWidth="1"/>
    <col min="13320" max="13320" width="12.42578125" style="434" customWidth="1"/>
    <col min="13321" max="13321" width="9.28515625" style="434" customWidth="1"/>
    <col min="13322" max="13322" width="4.85546875" style="434" customWidth="1"/>
    <col min="13323" max="13568" width="9" style="434"/>
    <col min="13569" max="13569" width="19.7109375" style="434" customWidth="1"/>
    <col min="13570" max="13570" width="13.140625" style="434" customWidth="1"/>
    <col min="13571" max="13575" width="9.28515625" style="434" customWidth="1"/>
    <col min="13576" max="13576" width="12.42578125" style="434" customWidth="1"/>
    <col min="13577" max="13577" width="9.28515625" style="434" customWidth="1"/>
    <col min="13578" max="13578" width="4.85546875" style="434" customWidth="1"/>
    <col min="13579" max="13824" width="9" style="434"/>
    <col min="13825" max="13825" width="19.7109375" style="434" customWidth="1"/>
    <col min="13826" max="13826" width="13.140625" style="434" customWidth="1"/>
    <col min="13827" max="13831" width="9.28515625" style="434" customWidth="1"/>
    <col min="13832" max="13832" width="12.42578125" style="434" customWidth="1"/>
    <col min="13833" max="13833" width="9.28515625" style="434" customWidth="1"/>
    <col min="13834" max="13834" width="4.85546875" style="434" customWidth="1"/>
    <col min="13835" max="14080" width="9" style="434"/>
    <col min="14081" max="14081" width="19.7109375" style="434" customWidth="1"/>
    <col min="14082" max="14082" width="13.140625" style="434" customWidth="1"/>
    <col min="14083" max="14087" width="9.28515625" style="434" customWidth="1"/>
    <col min="14088" max="14088" width="12.42578125" style="434" customWidth="1"/>
    <col min="14089" max="14089" width="9.28515625" style="434" customWidth="1"/>
    <col min="14090" max="14090" width="4.85546875" style="434" customWidth="1"/>
    <col min="14091" max="14336" width="9" style="434"/>
    <col min="14337" max="14337" width="19.7109375" style="434" customWidth="1"/>
    <col min="14338" max="14338" width="13.140625" style="434" customWidth="1"/>
    <col min="14339" max="14343" width="9.28515625" style="434" customWidth="1"/>
    <col min="14344" max="14344" width="12.42578125" style="434" customWidth="1"/>
    <col min="14345" max="14345" width="9.28515625" style="434" customWidth="1"/>
    <col min="14346" max="14346" width="4.85546875" style="434" customWidth="1"/>
    <col min="14347" max="14592" width="9" style="434"/>
    <col min="14593" max="14593" width="19.7109375" style="434" customWidth="1"/>
    <col min="14594" max="14594" width="13.140625" style="434" customWidth="1"/>
    <col min="14595" max="14599" width="9.28515625" style="434" customWidth="1"/>
    <col min="14600" max="14600" width="12.42578125" style="434" customWidth="1"/>
    <col min="14601" max="14601" width="9.28515625" style="434" customWidth="1"/>
    <col min="14602" max="14602" width="4.85546875" style="434" customWidth="1"/>
    <col min="14603" max="14848" width="9" style="434"/>
    <col min="14849" max="14849" width="19.7109375" style="434" customWidth="1"/>
    <col min="14850" max="14850" width="13.140625" style="434" customWidth="1"/>
    <col min="14851" max="14855" width="9.28515625" style="434" customWidth="1"/>
    <col min="14856" max="14856" width="12.42578125" style="434" customWidth="1"/>
    <col min="14857" max="14857" width="9.28515625" style="434" customWidth="1"/>
    <col min="14858" max="14858" width="4.85546875" style="434" customWidth="1"/>
    <col min="14859" max="15104" width="9" style="434"/>
    <col min="15105" max="15105" width="19.7109375" style="434" customWidth="1"/>
    <col min="15106" max="15106" width="13.140625" style="434" customWidth="1"/>
    <col min="15107" max="15111" width="9.28515625" style="434" customWidth="1"/>
    <col min="15112" max="15112" width="12.42578125" style="434" customWidth="1"/>
    <col min="15113" max="15113" width="9.28515625" style="434" customWidth="1"/>
    <col min="15114" max="15114" width="4.85546875" style="434" customWidth="1"/>
    <col min="15115" max="15360" width="9" style="434"/>
    <col min="15361" max="15361" width="19.7109375" style="434" customWidth="1"/>
    <col min="15362" max="15362" width="13.140625" style="434" customWidth="1"/>
    <col min="15363" max="15367" width="9.28515625" style="434" customWidth="1"/>
    <col min="15368" max="15368" width="12.42578125" style="434" customWidth="1"/>
    <col min="15369" max="15369" width="9.28515625" style="434" customWidth="1"/>
    <col min="15370" max="15370" width="4.85546875" style="434" customWidth="1"/>
    <col min="15371" max="15616" width="9" style="434"/>
    <col min="15617" max="15617" width="19.7109375" style="434" customWidth="1"/>
    <col min="15618" max="15618" width="13.140625" style="434" customWidth="1"/>
    <col min="15619" max="15623" width="9.28515625" style="434" customWidth="1"/>
    <col min="15624" max="15624" width="12.42578125" style="434" customWidth="1"/>
    <col min="15625" max="15625" width="9.28515625" style="434" customWidth="1"/>
    <col min="15626" max="15626" width="4.85546875" style="434" customWidth="1"/>
    <col min="15627" max="15872" width="9" style="434"/>
    <col min="15873" max="15873" width="19.7109375" style="434" customWidth="1"/>
    <col min="15874" max="15874" width="13.140625" style="434" customWidth="1"/>
    <col min="15875" max="15879" width="9.28515625" style="434" customWidth="1"/>
    <col min="15880" max="15880" width="12.42578125" style="434" customWidth="1"/>
    <col min="15881" max="15881" width="9.28515625" style="434" customWidth="1"/>
    <col min="15882" max="15882" width="4.85546875" style="434" customWidth="1"/>
    <col min="15883" max="16128" width="9" style="434"/>
    <col min="16129" max="16129" width="19.7109375" style="434" customWidth="1"/>
    <col min="16130" max="16130" width="13.140625" style="434" customWidth="1"/>
    <col min="16131" max="16135" width="9.28515625" style="434" customWidth="1"/>
    <col min="16136" max="16136" width="12.42578125" style="434" customWidth="1"/>
    <col min="16137" max="16137" width="9.28515625" style="434" customWidth="1"/>
    <col min="16138" max="16138" width="4.85546875" style="434" customWidth="1"/>
    <col min="16139" max="16384" width="9" style="434"/>
  </cols>
  <sheetData>
    <row r="1" spans="1:18" ht="18" customHeight="1">
      <c r="A1" s="632" t="s">
        <v>465</v>
      </c>
      <c r="B1" s="632"/>
      <c r="C1" s="632"/>
      <c r="D1" s="632"/>
      <c r="E1" s="632"/>
      <c r="F1" s="632"/>
      <c r="G1" s="632"/>
      <c r="H1" s="632"/>
      <c r="I1" s="632"/>
      <c r="N1" s="436"/>
    </row>
    <row r="2" spans="1:18" ht="15.75">
      <c r="A2" s="352"/>
      <c r="B2" s="352"/>
      <c r="C2" s="352"/>
      <c r="D2" s="352" t="s">
        <v>466</v>
      </c>
      <c r="E2" s="352"/>
      <c r="F2" s="352"/>
      <c r="G2" s="352"/>
      <c r="H2" s="352"/>
      <c r="I2" s="352"/>
      <c r="N2" s="436"/>
    </row>
    <row r="3" spans="1:18" ht="15.75">
      <c r="A3" s="350"/>
      <c r="B3" s="350"/>
      <c r="C3" s="350"/>
      <c r="D3" s="350"/>
      <c r="E3" s="350"/>
      <c r="F3" s="350"/>
      <c r="G3" s="350"/>
      <c r="H3" s="623" t="s">
        <v>450</v>
      </c>
      <c r="I3" s="623"/>
      <c r="N3" s="436"/>
    </row>
    <row r="4" spans="1:18" ht="12.75" customHeight="1">
      <c r="A4" s="624" t="s">
        <v>249</v>
      </c>
      <c r="B4" s="629" t="s">
        <v>452</v>
      </c>
      <c r="C4" s="630"/>
      <c r="D4" s="630"/>
      <c r="E4" s="630"/>
      <c r="F4" s="630"/>
      <c r="G4" s="631"/>
      <c r="H4" s="626" t="s">
        <v>453</v>
      </c>
      <c r="I4" s="628" t="s">
        <v>454</v>
      </c>
      <c r="J4" s="619"/>
      <c r="K4" s="620"/>
      <c r="L4" s="621"/>
      <c r="M4" s="621"/>
      <c r="N4" s="621"/>
      <c r="O4" s="621"/>
      <c r="P4" s="621"/>
      <c r="Q4" s="616"/>
      <c r="R4" s="616"/>
    </row>
    <row r="5" spans="1:18" ht="25.5">
      <c r="A5" s="625"/>
      <c r="B5" s="345" t="s">
        <v>451</v>
      </c>
      <c r="C5" s="332" t="s">
        <v>259</v>
      </c>
      <c r="D5" s="332" t="s">
        <v>455</v>
      </c>
      <c r="E5" s="332" t="s">
        <v>282</v>
      </c>
      <c r="F5" s="332" t="s">
        <v>261</v>
      </c>
      <c r="G5" s="332" t="s">
        <v>262</v>
      </c>
      <c r="H5" s="627"/>
      <c r="I5" s="627"/>
      <c r="J5" s="619"/>
      <c r="K5" s="620"/>
      <c r="L5" s="437"/>
      <c r="M5" s="437"/>
      <c r="N5" s="437"/>
      <c r="O5" s="437"/>
      <c r="P5" s="437"/>
      <c r="Q5" s="616"/>
      <c r="R5" s="616"/>
    </row>
    <row r="6" spans="1:18" ht="12.75" customHeight="1">
      <c r="A6" s="333" t="s">
        <v>40</v>
      </c>
      <c r="B6" s="334">
        <v>3</v>
      </c>
      <c r="C6" s="335">
        <v>110</v>
      </c>
      <c r="D6" s="335">
        <v>885</v>
      </c>
      <c r="E6" s="336">
        <v>3</v>
      </c>
      <c r="F6" s="335">
        <v>0</v>
      </c>
      <c r="G6" s="335">
        <v>1000</v>
      </c>
      <c r="H6" s="337">
        <v>148825</v>
      </c>
      <c r="I6" s="336">
        <v>2239</v>
      </c>
      <c r="J6" s="438"/>
      <c r="K6" s="438"/>
      <c r="Q6" s="435"/>
    </row>
    <row r="7" spans="1:18" ht="12.75" customHeight="1">
      <c r="A7" s="333" t="s">
        <v>46</v>
      </c>
      <c r="B7" s="334">
        <v>38</v>
      </c>
      <c r="C7" s="335">
        <v>285</v>
      </c>
      <c r="D7" s="335">
        <v>491</v>
      </c>
      <c r="E7" s="336">
        <v>152</v>
      </c>
      <c r="F7" s="335">
        <v>33</v>
      </c>
      <c r="G7" s="335">
        <v>1000</v>
      </c>
      <c r="H7" s="337">
        <v>1644</v>
      </c>
      <c r="I7" s="336">
        <v>348</v>
      </c>
      <c r="K7" s="438"/>
      <c r="Q7" s="435"/>
    </row>
    <row r="8" spans="1:18" ht="12.75" customHeight="1">
      <c r="A8" s="336" t="s">
        <v>23</v>
      </c>
      <c r="B8" s="334">
        <v>3</v>
      </c>
      <c r="C8" s="335">
        <v>606</v>
      </c>
      <c r="D8" s="335">
        <v>370</v>
      </c>
      <c r="E8" s="336">
        <v>20</v>
      </c>
      <c r="F8" s="335">
        <v>0</v>
      </c>
      <c r="G8" s="335">
        <v>1000</v>
      </c>
      <c r="H8" s="337">
        <v>46001</v>
      </c>
      <c r="I8" s="338">
        <v>800</v>
      </c>
      <c r="K8" s="438"/>
      <c r="Q8" s="435"/>
      <c r="R8" s="435"/>
    </row>
    <row r="9" spans="1:18" ht="12.75" customHeight="1">
      <c r="A9" s="336" t="s">
        <v>17</v>
      </c>
      <c r="B9" s="334">
        <v>14</v>
      </c>
      <c r="C9" s="335">
        <v>840</v>
      </c>
      <c r="D9" s="335">
        <v>138</v>
      </c>
      <c r="E9" s="336">
        <v>6</v>
      </c>
      <c r="F9" s="335">
        <v>2</v>
      </c>
      <c r="G9" s="335">
        <v>1000</v>
      </c>
      <c r="H9" s="337">
        <v>136324</v>
      </c>
      <c r="I9" s="338">
        <v>2844</v>
      </c>
      <c r="K9" s="438"/>
      <c r="Q9" s="435"/>
      <c r="R9" s="435"/>
    </row>
    <row r="10" spans="1:18" ht="12.75" customHeight="1">
      <c r="A10" s="336" t="s">
        <v>7</v>
      </c>
      <c r="B10" s="334">
        <v>0</v>
      </c>
      <c r="C10" s="335">
        <v>231</v>
      </c>
      <c r="D10" s="335">
        <v>760</v>
      </c>
      <c r="E10" s="336">
        <v>7</v>
      </c>
      <c r="F10" s="335">
        <v>2</v>
      </c>
      <c r="G10" s="335">
        <v>1000</v>
      </c>
      <c r="H10" s="337">
        <v>39421</v>
      </c>
      <c r="I10" s="338">
        <v>640</v>
      </c>
      <c r="J10" s="435"/>
      <c r="K10" s="438"/>
      <c r="Q10" s="435"/>
      <c r="R10" s="435"/>
    </row>
    <row r="11" spans="1:18" ht="12.75" customHeight="1">
      <c r="A11" s="336" t="s">
        <v>36</v>
      </c>
      <c r="B11" s="334">
        <v>11</v>
      </c>
      <c r="C11" s="335">
        <v>119</v>
      </c>
      <c r="D11" s="335">
        <v>867</v>
      </c>
      <c r="E11" s="336">
        <v>3</v>
      </c>
      <c r="F11" s="335">
        <v>0</v>
      </c>
      <c r="G11" s="335">
        <v>1000</v>
      </c>
      <c r="H11" s="337">
        <v>65922</v>
      </c>
      <c r="I11" s="338">
        <v>1084</v>
      </c>
      <c r="K11" s="438"/>
      <c r="Q11" s="435"/>
      <c r="R11" s="435"/>
    </row>
    <row r="12" spans="1:18" ht="12.75" customHeight="1">
      <c r="A12" s="336" t="s">
        <v>1</v>
      </c>
      <c r="B12" s="334">
        <v>3</v>
      </c>
      <c r="C12" s="335">
        <v>102</v>
      </c>
      <c r="D12" s="335">
        <v>889</v>
      </c>
      <c r="E12" s="336">
        <v>6</v>
      </c>
      <c r="F12" s="335">
        <v>0</v>
      </c>
      <c r="G12" s="335">
        <v>1000</v>
      </c>
      <c r="H12" s="337">
        <v>30582</v>
      </c>
      <c r="I12" s="338">
        <v>572</v>
      </c>
      <c r="K12" s="438"/>
      <c r="Q12" s="435"/>
      <c r="R12" s="435"/>
    </row>
    <row r="13" spans="1:18" ht="12.75" customHeight="1">
      <c r="A13" s="336" t="s">
        <v>2</v>
      </c>
      <c r="B13" s="334">
        <v>4</v>
      </c>
      <c r="C13" s="335">
        <v>13</v>
      </c>
      <c r="D13" s="335">
        <v>960</v>
      </c>
      <c r="E13" s="336">
        <v>23</v>
      </c>
      <c r="F13" s="335">
        <v>0</v>
      </c>
      <c r="G13" s="335">
        <v>1000</v>
      </c>
      <c r="H13" s="337">
        <v>13577</v>
      </c>
      <c r="I13" s="338">
        <v>672</v>
      </c>
      <c r="K13" s="438"/>
      <c r="Q13" s="435"/>
      <c r="R13" s="435"/>
    </row>
    <row r="14" spans="1:18" ht="12.75" customHeight="1">
      <c r="A14" s="336" t="s">
        <v>33</v>
      </c>
      <c r="B14" s="334">
        <v>4</v>
      </c>
      <c r="C14" s="335">
        <v>31</v>
      </c>
      <c r="D14" s="335">
        <v>944</v>
      </c>
      <c r="E14" s="336">
        <v>21</v>
      </c>
      <c r="F14" s="335">
        <v>0</v>
      </c>
      <c r="G14" s="335">
        <v>1000</v>
      </c>
      <c r="H14" s="337">
        <v>12913</v>
      </c>
      <c r="I14" s="338">
        <v>472</v>
      </c>
      <c r="K14" s="438"/>
      <c r="Q14" s="435"/>
      <c r="R14" s="435"/>
    </row>
    <row r="15" spans="1:18" ht="12.75" customHeight="1">
      <c r="A15" s="336" t="s">
        <v>18</v>
      </c>
      <c r="B15" s="334">
        <v>1</v>
      </c>
      <c r="C15" s="335">
        <v>657</v>
      </c>
      <c r="D15" s="335">
        <v>339</v>
      </c>
      <c r="E15" s="336">
        <v>3</v>
      </c>
      <c r="F15" s="335">
        <v>0</v>
      </c>
      <c r="G15" s="335">
        <v>1000</v>
      </c>
      <c r="H15" s="337">
        <v>41668</v>
      </c>
      <c r="I15" s="338">
        <v>851</v>
      </c>
      <c r="K15" s="438"/>
      <c r="Q15" s="435"/>
      <c r="R15" s="435"/>
    </row>
    <row r="16" spans="1:18" ht="12.75" customHeight="1">
      <c r="A16" s="336" t="s">
        <v>13</v>
      </c>
      <c r="B16" s="334">
        <v>7</v>
      </c>
      <c r="C16" s="335">
        <v>72</v>
      </c>
      <c r="D16" s="335">
        <v>921</v>
      </c>
      <c r="E16" s="336">
        <v>0</v>
      </c>
      <c r="F16" s="335">
        <v>0</v>
      </c>
      <c r="G16" s="335">
        <v>1000</v>
      </c>
      <c r="H16" s="337">
        <v>76206</v>
      </c>
      <c r="I16" s="338">
        <v>1180</v>
      </c>
      <c r="K16" s="438"/>
      <c r="Q16" s="435"/>
      <c r="R16" s="435"/>
    </row>
    <row r="17" spans="1:18" ht="12.75" customHeight="1">
      <c r="A17" s="336" t="s">
        <v>14</v>
      </c>
      <c r="B17" s="334">
        <v>0</v>
      </c>
      <c r="C17" s="335">
        <v>100</v>
      </c>
      <c r="D17" s="335">
        <v>893</v>
      </c>
      <c r="E17" s="336">
        <v>7</v>
      </c>
      <c r="F17" s="335">
        <v>0</v>
      </c>
      <c r="G17" s="335">
        <v>1000</v>
      </c>
      <c r="H17" s="337">
        <v>54827</v>
      </c>
      <c r="I17" s="338">
        <v>896</v>
      </c>
      <c r="K17" s="438"/>
      <c r="Q17" s="435"/>
      <c r="R17" s="435"/>
    </row>
    <row r="18" spans="1:18" ht="12.75" customHeight="1">
      <c r="A18" s="336" t="s">
        <v>8</v>
      </c>
      <c r="B18" s="334">
        <v>3</v>
      </c>
      <c r="C18" s="335">
        <v>240</v>
      </c>
      <c r="D18" s="335">
        <v>753</v>
      </c>
      <c r="E18" s="336">
        <v>4</v>
      </c>
      <c r="F18" s="335">
        <v>0</v>
      </c>
      <c r="G18" s="335">
        <v>1000</v>
      </c>
      <c r="H18" s="337">
        <v>92609</v>
      </c>
      <c r="I18" s="338">
        <v>1779</v>
      </c>
      <c r="K18" s="438"/>
      <c r="Q18" s="435"/>
      <c r="R18" s="435"/>
    </row>
    <row r="19" spans="1:18" ht="12.75" customHeight="1">
      <c r="A19" s="336" t="s">
        <v>38</v>
      </c>
      <c r="B19" s="334">
        <v>4</v>
      </c>
      <c r="C19" s="335">
        <v>241</v>
      </c>
      <c r="D19" s="335">
        <v>751</v>
      </c>
      <c r="E19" s="336">
        <v>3</v>
      </c>
      <c r="F19" s="335">
        <v>0</v>
      </c>
      <c r="G19" s="335">
        <v>1000</v>
      </c>
      <c r="H19" s="337">
        <v>125352</v>
      </c>
      <c r="I19" s="338">
        <v>2014</v>
      </c>
      <c r="K19" s="438"/>
      <c r="Q19" s="435"/>
      <c r="R19" s="435"/>
    </row>
    <row r="20" spans="1:18" ht="12.75" customHeight="1">
      <c r="A20" s="336" t="s">
        <v>24</v>
      </c>
      <c r="B20" s="334">
        <v>11</v>
      </c>
      <c r="C20" s="335">
        <v>116</v>
      </c>
      <c r="D20" s="335">
        <v>851</v>
      </c>
      <c r="E20" s="336">
        <v>11</v>
      </c>
      <c r="F20" s="335">
        <v>10</v>
      </c>
      <c r="G20" s="335">
        <v>1000</v>
      </c>
      <c r="H20" s="337">
        <v>3070</v>
      </c>
      <c r="I20" s="338">
        <v>768</v>
      </c>
      <c r="K20" s="438"/>
      <c r="Q20" s="435"/>
      <c r="R20" s="435"/>
    </row>
    <row r="21" spans="1:18" ht="12.75" customHeight="1">
      <c r="A21" s="336" t="s">
        <v>25</v>
      </c>
      <c r="B21" s="334">
        <v>0</v>
      </c>
      <c r="C21" s="335">
        <v>272</v>
      </c>
      <c r="D21" s="335">
        <v>728</v>
      </c>
      <c r="E21" s="336">
        <v>0</v>
      </c>
      <c r="F21" s="335">
        <v>0</v>
      </c>
      <c r="G21" s="335">
        <v>1000</v>
      </c>
      <c r="H21" s="337">
        <v>3990</v>
      </c>
      <c r="I21" s="338">
        <v>512</v>
      </c>
      <c r="K21" s="438"/>
      <c r="Q21" s="435"/>
      <c r="R21" s="435"/>
    </row>
    <row r="22" spans="1:18" ht="12.75" customHeight="1">
      <c r="A22" s="336" t="s">
        <v>48</v>
      </c>
      <c r="B22" s="334">
        <v>0</v>
      </c>
      <c r="C22" s="335">
        <v>9</v>
      </c>
      <c r="D22" s="335">
        <v>990</v>
      </c>
      <c r="E22" s="336">
        <v>0</v>
      </c>
      <c r="F22" s="335">
        <v>0</v>
      </c>
      <c r="G22" s="335">
        <v>1000</v>
      </c>
      <c r="H22" s="337">
        <v>1496</v>
      </c>
      <c r="I22" s="338">
        <v>512</v>
      </c>
      <c r="K22" s="438"/>
      <c r="Q22" s="435"/>
      <c r="R22" s="435"/>
    </row>
    <row r="23" spans="1:18" ht="12.75" customHeight="1">
      <c r="A23" s="336" t="s">
        <v>44</v>
      </c>
      <c r="B23" s="334">
        <v>4</v>
      </c>
      <c r="C23" s="335">
        <v>636</v>
      </c>
      <c r="D23" s="335">
        <v>359</v>
      </c>
      <c r="E23" s="336">
        <v>2</v>
      </c>
      <c r="F23" s="335">
        <v>0</v>
      </c>
      <c r="G23" s="335">
        <v>1000</v>
      </c>
      <c r="H23" s="337">
        <v>70923</v>
      </c>
      <c r="I23" s="338">
        <v>1532</v>
      </c>
      <c r="K23" s="438"/>
      <c r="Q23" s="435"/>
      <c r="R23" s="435"/>
    </row>
    <row r="24" spans="1:18" ht="12.75" customHeight="1">
      <c r="A24" s="336" t="s">
        <v>4</v>
      </c>
      <c r="B24" s="334">
        <v>6</v>
      </c>
      <c r="C24" s="335">
        <v>4</v>
      </c>
      <c r="D24" s="335">
        <v>957</v>
      </c>
      <c r="E24" s="336">
        <v>32</v>
      </c>
      <c r="F24" s="335">
        <v>0</v>
      </c>
      <c r="G24" s="335">
        <v>1000</v>
      </c>
      <c r="H24" s="337">
        <v>33812</v>
      </c>
      <c r="I24" s="338">
        <v>704</v>
      </c>
      <c r="K24" s="438"/>
      <c r="Q24" s="435"/>
      <c r="R24" s="435"/>
    </row>
    <row r="25" spans="1:18" ht="12.75" customHeight="1">
      <c r="A25" s="336" t="s">
        <v>34</v>
      </c>
      <c r="B25" s="334">
        <v>10</v>
      </c>
      <c r="C25" s="335">
        <v>432</v>
      </c>
      <c r="D25" s="335">
        <v>551</v>
      </c>
      <c r="E25" s="336">
        <v>7</v>
      </c>
      <c r="F25" s="335">
        <v>0</v>
      </c>
      <c r="G25" s="335">
        <v>1000</v>
      </c>
      <c r="H25" s="337">
        <v>87089</v>
      </c>
      <c r="I25" s="338">
        <v>1501</v>
      </c>
      <c r="K25" s="438"/>
      <c r="Q25" s="435"/>
      <c r="R25" s="435"/>
    </row>
    <row r="26" spans="1:18" ht="12.75" customHeight="1">
      <c r="A26" s="336" t="s">
        <v>21</v>
      </c>
      <c r="B26" s="334">
        <v>4</v>
      </c>
      <c r="C26" s="335">
        <v>24</v>
      </c>
      <c r="D26" s="335">
        <v>973</v>
      </c>
      <c r="E26" s="336">
        <v>0</v>
      </c>
      <c r="F26" s="335">
        <v>0</v>
      </c>
      <c r="G26" s="335">
        <v>1000</v>
      </c>
      <c r="H26" s="337">
        <v>1107</v>
      </c>
      <c r="I26" s="338">
        <v>480</v>
      </c>
      <c r="K26" s="438"/>
      <c r="Q26" s="435"/>
      <c r="R26" s="435"/>
    </row>
    <row r="27" spans="1:18" ht="12.75" customHeight="1">
      <c r="A27" s="336" t="s">
        <v>15</v>
      </c>
      <c r="B27" s="334">
        <v>6</v>
      </c>
      <c r="C27" s="335">
        <v>80</v>
      </c>
      <c r="D27" s="335">
        <v>914</v>
      </c>
      <c r="E27" s="336">
        <v>0</v>
      </c>
      <c r="F27" s="335">
        <v>0</v>
      </c>
      <c r="G27" s="335">
        <v>1000</v>
      </c>
      <c r="H27" s="337">
        <v>95794</v>
      </c>
      <c r="I27" s="338">
        <v>1436</v>
      </c>
      <c r="K27" s="425"/>
      <c r="Q27" s="435"/>
      <c r="R27" s="435"/>
    </row>
    <row r="28" spans="1:18" ht="12.75" customHeight="1">
      <c r="A28" s="336" t="s">
        <v>47</v>
      </c>
      <c r="B28" s="334">
        <v>11</v>
      </c>
      <c r="C28" s="335">
        <v>393</v>
      </c>
      <c r="D28" s="335">
        <v>592</v>
      </c>
      <c r="E28" s="336">
        <v>2</v>
      </c>
      <c r="F28" s="335">
        <v>2</v>
      </c>
      <c r="G28" s="335">
        <v>1000</v>
      </c>
      <c r="H28" s="337">
        <v>6747</v>
      </c>
      <c r="I28" s="338">
        <v>864</v>
      </c>
      <c r="K28" s="438"/>
      <c r="Q28" s="435"/>
      <c r="R28" s="435"/>
    </row>
    <row r="29" spans="1:18" ht="12.75" customHeight="1">
      <c r="A29" s="336" t="s">
        <v>5</v>
      </c>
      <c r="B29" s="334">
        <v>5</v>
      </c>
      <c r="C29" s="335">
        <v>706</v>
      </c>
      <c r="D29" s="335">
        <v>279</v>
      </c>
      <c r="E29" s="336">
        <v>10</v>
      </c>
      <c r="F29" s="335">
        <v>0</v>
      </c>
      <c r="G29" s="335">
        <v>1000</v>
      </c>
      <c r="H29" s="337">
        <v>247744</v>
      </c>
      <c r="I29" s="338">
        <v>3611</v>
      </c>
      <c r="J29" s="439"/>
      <c r="K29" s="438"/>
      <c r="Q29" s="435"/>
      <c r="R29" s="435"/>
    </row>
    <row r="30" spans="1:18" ht="12.75" customHeight="1">
      <c r="A30" s="336" t="s">
        <v>6</v>
      </c>
      <c r="B30" s="334">
        <v>0</v>
      </c>
      <c r="C30" s="335">
        <v>197</v>
      </c>
      <c r="D30" s="335">
        <v>789</v>
      </c>
      <c r="E30" s="336">
        <v>14</v>
      </c>
      <c r="F30" s="335">
        <v>0</v>
      </c>
      <c r="G30" s="335">
        <v>1000</v>
      </c>
      <c r="H30" s="337">
        <v>13701</v>
      </c>
      <c r="I30" s="338">
        <v>412</v>
      </c>
      <c r="N30" s="436"/>
    </row>
    <row r="31" spans="1:18" ht="12.75" customHeight="1">
      <c r="A31" s="336" t="s">
        <v>20</v>
      </c>
      <c r="B31" s="339">
        <v>7</v>
      </c>
      <c r="C31" s="335">
        <v>530</v>
      </c>
      <c r="D31" s="335">
        <v>458</v>
      </c>
      <c r="E31" s="336">
        <v>4</v>
      </c>
      <c r="F31" s="335">
        <v>1</v>
      </c>
      <c r="G31" s="335">
        <v>1000</v>
      </c>
      <c r="H31" s="337">
        <v>134337</v>
      </c>
      <c r="I31" s="338">
        <v>2203</v>
      </c>
      <c r="N31" s="436"/>
    </row>
    <row r="32" spans="1:18" ht="12.75" customHeight="1">
      <c r="A32" s="336" t="s">
        <v>263</v>
      </c>
      <c r="B32" s="334">
        <v>10</v>
      </c>
      <c r="C32" s="335">
        <v>249</v>
      </c>
      <c r="D32" s="335">
        <v>719</v>
      </c>
      <c r="E32" s="336">
        <v>17</v>
      </c>
      <c r="F32" s="335">
        <v>5</v>
      </c>
      <c r="G32" s="335">
        <v>1000</v>
      </c>
      <c r="H32" s="337">
        <v>19019</v>
      </c>
      <c r="I32" s="338">
        <v>3740</v>
      </c>
      <c r="N32" s="436"/>
    </row>
    <row r="33" spans="1:14" ht="12.75" customHeight="1">
      <c r="A33" s="336" t="s">
        <v>264</v>
      </c>
      <c r="B33" s="334">
        <v>6</v>
      </c>
      <c r="C33" s="335">
        <v>85</v>
      </c>
      <c r="D33" s="335">
        <v>908</v>
      </c>
      <c r="E33" s="336">
        <v>0</v>
      </c>
      <c r="F33" s="335">
        <v>0</v>
      </c>
      <c r="G33" s="335">
        <v>1000</v>
      </c>
      <c r="H33" s="337">
        <v>2445</v>
      </c>
      <c r="I33" s="338">
        <v>372</v>
      </c>
      <c r="N33" s="436"/>
    </row>
    <row r="34" spans="1:14" s="440" customFormat="1" ht="12.75" customHeight="1">
      <c r="A34" s="345" t="s">
        <v>265</v>
      </c>
      <c r="B34" s="346">
        <v>6</v>
      </c>
      <c r="C34" s="347">
        <v>386</v>
      </c>
      <c r="D34" s="347">
        <v>602</v>
      </c>
      <c r="E34" s="348">
        <v>6</v>
      </c>
      <c r="F34" s="347">
        <v>0</v>
      </c>
      <c r="G34" s="347">
        <v>1000</v>
      </c>
      <c r="H34" s="349">
        <v>1592612</v>
      </c>
      <c r="I34" s="444">
        <v>31673</v>
      </c>
      <c r="N34" s="441"/>
    </row>
    <row r="35" spans="1:14" ht="12.75" customHeight="1">
      <c r="A35" s="617" t="s">
        <v>266</v>
      </c>
      <c r="B35" s="617"/>
      <c r="C35" s="617"/>
      <c r="D35" s="617"/>
      <c r="E35" s="617"/>
      <c r="F35" s="617"/>
      <c r="G35" s="617"/>
      <c r="H35" s="617"/>
      <c r="N35" s="436"/>
    </row>
    <row r="36" spans="1:14" ht="12.75" customHeight="1">
      <c r="A36" s="618"/>
      <c r="B36" s="618"/>
      <c r="C36" s="618"/>
      <c r="D36" s="618"/>
      <c r="N36" s="436"/>
    </row>
    <row r="37" spans="1:14" ht="30.75" customHeight="1">
      <c r="A37" s="622" t="s">
        <v>467</v>
      </c>
      <c r="B37" s="622"/>
      <c r="C37" s="622"/>
      <c r="D37" s="622"/>
      <c r="E37" s="622"/>
      <c r="F37" s="622"/>
      <c r="G37" s="622"/>
      <c r="H37" s="622"/>
      <c r="I37" s="622"/>
      <c r="N37" s="436"/>
    </row>
    <row r="38" spans="1:14" ht="15.75">
      <c r="A38" s="331"/>
      <c r="B38" s="331"/>
      <c r="C38" s="331"/>
      <c r="D38" s="331" t="s">
        <v>468</v>
      </c>
      <c r="E38" s="331"/>
      <c r="F38" s="331"/>
      <c r="G38" s="331"/>
      <c r="H38" s="331"/>
      <c r="I38" s="331"/>
      <c r="N38" s="436"/>
    </row>
    <row r="39" spans="1:14" ht="15.75">
      <c r="A39" s="351"/>
      <c r="B39" s="351"/>
      <c r="C39" s="351"/>
      <c r="D39" s="351"/>
      <c r="E39" s="351"/>
      <c r="F39" s="351"/>
      <c r="G39" s="351"/>
      <c r="H39" s="623" t="s">
        <v>450</v>
      </c>
      <c r="I39" s="623"/>
      <c r="N39" s="436"/>
    </row>
    <row r="40" spans="1:14" ht="12.75" customHeight="1">
      <c r="A40" s="624" t="s">
        <v>249</v>
      </c>
      <c r="B40" s="629" t="s">
        <v>452</v>
      </c>
      <c r="C40" s="630"/>
      <c r="D40" s="630"/>
      <c r="E40" s="630"/>
      <c r="F40" s="630"/>
      <c r="G40" s="631"/>
      <c r="H40" s="626" t="s">
        <v>453</v>
      </c>
      <c r="I40" s="628" t="s">
        <v>454</v>
      </c>
      <c r="N40" s="436"/>
    </row>
    <row r="41" spans="1:14" ht="25.5">
      <c r="A41" s="625"/>
      <c r="B41" s="345" t="s">
        <v>451</v>
      </c>
      <c r="C41" s="332" t="s">
        <v>259</v>
      </c>
      <c r="D41" s="332" t="s">
        <v>455</v>
      </c>
      <c r="E41" s="332" t="s">
        <v>282</v>
      </c>
      <c r="F41" s="332" t="s">
        <v>261</v>
      </c>
      <c r="G41" s="332" t="s">
        <v>262</v>
      </c>
      <c r="H41" s="627"/>
      <c r="I41" s="627"/>
      <c r="N41" s="442"/>
    </row>
    <row r="42" spans="1:14" ht="12.75" customHeight="1">
      <c r="A42" s="333" t="s">
        <v>40</v>
      </c>
      <c r="B42" s="334">
        <v>0</v>
      </c>
      <c r="C42" s="335">
        <v>29</v>
      </c>
      <c r="D42" s="335">
        <v>971</v>
      </c>
      <c r="E42" s="335">
        <v>0</v>
      </c>
      <c r="F42" s="335">
        <v>0</v>
      </c>
      <c r="G42" s="335">
        <v>1000</v>
      </c>
      <c r="H42" s="337">
        <v>54844</v>
      </c>
      <c r="I42" s="336">
        <v>1244</v>
      </c>
      <c r="N42" s="442"/>
    </row>
    <row r="43" spans="1:14" ht="12.75" customHeight="1">
      <c r="A43" s="336" t="s">
        <v>23</v>
      </c>
      <c r="B43" s="334">
        <v>0</v>
      </c>
      <c r="C43" s="335">
        <v>107</v>
      </c>
      <c r="D43" s="335">
        <v>843</v>
      </c>
      <c r="E43" s="335">
        <v>46</v>
      </c>
      <c r="F43" s="335">
        <v>4</v>
      </c>
      <c r="G43" s="335">
        <v>1000</v>
      </c>
      <c r="H43" s="337">
        <v>5771</v>
      </c>
      <c r="I43" s="336">
        <v>416</v>
      </c>
      <c r="N43" s="442"/>
    </row>
    <row r="44" spans="1:14" ht="12.75" customHeight="1">
      <c r="A44" s="336" t="s">
        <v>17</v>
      </c>
      <c r="B44" s="334">
        <v>8</v>
      </c>
      <c r="C44" s="335">
        <v>257</v>
      </c>
      <c r="D44" s="335">
        <v>711</v>
      </c>
      <c r="E44" s="335">
        <v>10</v>
      </c>
      <c r="F44" s="335">
        <v>15</v>
      </c>
      <c r="G44" s="335">
        <v>1000</v>
      </c>
      <c r="H44" s="337">
        <v>14948</v>
      </c>
      <c r="I44" s="338">
        <v>672</v>
      </c>
      <c r="N44" s="442"/>
    </row>
    <row r="45" spans="1:14" ht="12.75" customHeight="1">
      <c r="A45" s="336" t="s">
        <v>7</v>
      </c>
      <c r="B45" s="334">
        <v>0</v>
      </c>
      <c r="C45" s="335">
        <v>24</v>
      </c>
      <c r="D45" s="335">
        <v>976</v>
      </c>
      <c r="E45" s="335">
        <v>0</v>
      </c>
      <c r="F45" s="335">
        <v>0</v>
      </c>
      <c r="G45" s="335">
        <v>1000</v>
      </c>
      <c r="H45" s="337">
        <v>8262</v>
      </c>
      <c r="I45" s="338">
        <v>319</v>
      </c>
      <c r="N45" s="442"/>
    </row>
    <row r="46" spans="1:14" ht="12.75" customHeight="1">
      <c r="A46" s="338" t="s">
        <v>32</v>
      </c>
      <c r="B46" s="334">
        <v>0</v>
      </c>
      <c r="C46" s="335">
        <v>5</v>
      </c>
      <c r="D46" s="335">
        <v>976</v>
      </c>
      <c r="E46" s="335">
        <v>19</v>
      </c>
      <c r="F46" s="335">
        <v>0</v>
      </c>
      <c r="G46" s="335">
        <v>1000</v>
      </c>
      <c r="H46" s="337">
        <v>29837</v>
      </c>
      <c r="I46" s="338">
        <v>558</v>
      </c>
      <c r="N46" s="442"/>
    </row>
    <row r="47" spans="1:14" ht="12.75" customHeight="1">
      <c r="A47" s="336" t="s">
        <v>36</v>
      </c>
      <c r="B47" s="334">
        <v>8</v>
      </c>
      <c r="C47" s="335">
        <v>30</v>
      </c>
      <c r="D47" s="335">
        <v>959</v>
      </c>
      <c r="E47" s="335">
        <v>2</v>
      </c>
      <c r="F47" s="335">
        <v>0</v>
      </c>
      <c r="G47" s="335">
        <v>1000</v>
      </c>
      <c r="H47" s="337">
        <v>42320</v>
      </c>
      <c r="I47" s="338">
        <v>983</v>
      </c>
      <c r="N47" s="442"/>
    </row>
    <row r="48" spans="1:14" ht="12.75" customHeight="1">
      <c r="A48" s="336" t="s">
        <v>1</v>
      </c>
      <c r="B48" s="334">
        <v>0</v>
      </c>
      <c r="C48" s="335">
        <v>5</v>
      </c>
      <c r="D48" s="335">
        <v>982</v>
      </c>
      <c r="E48" s="335">
        <v>13</v>
      </c>
      <c r="F48" s="335">
        <v>0</v>
      </c>
      <c r="G48" s="335">
        <v>1000</v>
      </c>
      <c r="H48" s="337">
        <v>13055</v>
      </c>
      <c r="I48" s="338">
        <v>384</v>
      </c>
      <c r="N48" s="442"/>
    </row>
    <row r="49" spans="1:14" ht="12.75" customHeight="1">
      <c r="A49" s="336" t="s">
        <v>33</v>
      </c>
      <c r="B49" s="334">
        <v>0</v>
      </c>
      <c r="C49" s="335">
        <v>21</v>
      </c>
      <c r="D49" s="335">
        <v>961</v>
      </c>
      <c r="E49" s="335">
        <v>19</v>
      </c>
      <c r="F49" s="335">
        <v>0</v>
      </c>
      <c r="G49" s="335">
        <v>1000</v>
      </c>
      <c r="H49" s="337">
        <v>2950</v>
      </c>
      <c r="I49" s="338">
        <v>380</v>
      </c>
      <c r="N49" s="443"/>
    </row>
    <row r="50" spans="1:14" ht="12.75" customHeight="1">
      <c r="A50" s="336" t="s">
        <v>18</v>
      </c>
      <c r="B50" s="334">
        <v>0</v>
      </c>
      <c r="C50" s="335">
        <v>39</v>
      </c>
      <c r="D50" s="335">
        <v>937</v>
      </c>
      <c r="E50" s="335">
        <v>24</v>
      </c>
      <c r="F50" s="335">
        <v>0</v>
      </c>
      <c r="G50" s="335">
        <v>1000</v>
      </c>
      <c r="H50" s="337">
        <v>9770</v>
      </c>
      <c r="I50" s="338">
        <v>384</v>
      </c>
      <c r="N50" s="443"/>
    </row>
    <row r="51" spans="1:14" ht="12.75" customHeight="1">
      <c r="A51" s="336" t="s">
        <v>13</v>
      </c>
      <c r="B51" s="334">
        <v>4</v>
      </c>
      <c r="C51" s="335">
        <v>25</v>
      </c>
      <c r="D51" s="335">
        <v>970</v>
      </c>
      <c r="E51" s="335">
        <v>0</v>
      </c>
      <c r="F51" s="335">
        <v>0</v>
      </c>
      <c r="G51" s="335">
        <v>1000</v>
      </c>
      <c r="H51" s="337">
        <v>40338</v>
      </c>
      <c r="I51" s="338">
        <v>918</v>
      </c>
      <c r="N51" s="443"/>
    </row>
    <row r="52" spans="1:14" ht="12.75" customHeight="1">
      <c r="A52" s="336" t="s">
        <v>14</v>
      </c>
      <c r="B52" s="334">
        <v>6</v>
      </c>
      <c r="C52" s="335">
        <v>25</v>
      </c>
      <c r="D52" s="335">
        <v>965</v>
      </c>
      <c r="E52" s="335">
        <v>4</v>
      </c>
      <c r="F52" s="335">
        <v>0</v>
      </c>
      <c r="G52" s="335">
        <v>1000</v>
      </c>
      <c r="H52" s="337">
        <v>18436</v>
      </c>
      <c r="I52" s="338">
        <v>510</v>
      </c>
      <c r="N52" s="443"/>
    </row>
    <row r="53" spans="1:14" ht="12.75" customHeight="1">
      <c r="A53" s="336" t="s">
        <v>8</v>
      </c>
      <c r="B53" s="334">
        <v>5</v>
      </c>
      <c r="C53" s="335">
        <v>32</v>
      </c>
      <c r="D53" s="335">
        <v>955</v>
      </c>
      <c r="E53" s="335">
        <v>4</v>
      </c>
      <c r="F53" s="335">
        <v>4</v>
      </c>
      <c r="G53" s="335">
        <v>1000</v>
      </c>
      <c r="H53" s="337">
        <v>30139</v>
      </c>
      <c r="I53" s="338">
        <v>992</v>
      </c>
      <c r="N53" s="443"/>
    </row>
    <row r="54" spans="1:14" ht="12.75" customHeight="1">
      <c r="A54" s="336" t="s">
        <v>38</v>
      </c>
      <c r="B54" s="334">
        <v>2</v>
      </c>
      <c r="C54" s="335">
        <v>21</v>
      </c>
      <c r="D54" s="335">
        <v>975</v>
      </c>
      <c r="E54" s="335">
        <v>2</v>
      </c>
      <c r="F54" s="335">
        <v>0</v>
      </c>
      <c r="G54" s="335">
        <v>1000</v>
      </c>
      <c r="H54" s="337">
        <v>91380</v>
      </c>
      <c r="I54" s="338">
        <v>2004</v>
      </c>
      <c r="N54" s="443"/>
    </row>
    <row r="55" spans="1:14" ht="12.75" customHeight="1">
      <c r="A55" s="336" t="s">
        <v>24</v>
      </c>
      <c r="B55" s="334">
        <v>0</v>
      </c>
      <c r="C55" s="335">
        <v>18</v>
      </c>
      <c r="D55" s="335">
        <v>965</v>
      </c>
      <c r="E55" s="335">
        <v>17</v>
      </c>
      <c r="F55" s="335">
        <v>0</v>
      </c>
      <c r="G55" s="335">
        <v>1000</v>
      </c>
      <c r="H55" s="337">
        <v>1174</v>
      </c>
      <c r="I55" s="338">
        <v>384</v>
      </c>
      <c r="N55" s="443"/>
    </row>
    <row r="56" spans="1:14" ht="12.75" customHeight="1">
      <c r="A56" s="336" t="s">
        <v>26</v>
      </c>
      <c r="B56" s="334">
        <v>0</v>
      </c>
      <c r="C56" s="335">
        <v>14</v>
      </c>
      <c r="D56" s="335">
        <v>986</v>
      </c>
      <c r="E56" s="335">
        <v>0</v>
      </c>
      <c r="F56" s="335">
        <v>0</v>
      </c>
      <c r="G56" s="335">
        <v>1000</v>
      </c>
      <c r="H56" s="337">
        <v>781</v>
      </c>
      <c r="I56" s="338">
        <v>384</v>
      </c>
      <c r="N56" s="436"/>
    </row>
    <row r="57" spans="1:14" ht="12.75" customHeight="1">
      <c r="A57" s="336" t="s">
        <v>44</v>
      </c>
      <c r="B57" s="334">
        <v>5</v>
      </c>
      <c r="C57" s="335">
        <v>124</v>
      </c>
      <c r="D57" s="335">
        <v>871</v>
      </c>
      <c r="E57" s="335">
        <v>0</v>
      </c>
      <c r="F57" s="335">
        <v>0</v>
      </c>
      <c r="G57" s="335">
        <v>1000</v>
      </c>
      <c r="H57" s="337">
        <v>12700</v>
      </c>
      <c r="I57" s="338">
        <v>544</v>
      </c>
      <c r="N57" s="436"/>
    </row>
    <row r="58" spans="1:14" ht="12.75" customHeight="1">
      <c r="A58" s="336" t="s">
        <v>4</v>
      </c>
      <c r="B58" s="334">
        <v>0</v>
      </c>
      <c r="C58" s="335">
        <v>6</v>
      </c>
      <c r="D58" s="335">
        <v>945</v>
      </c>
      <c r="E58" s="335">
        <v>49</v>
      </c>
      <c r="F58" s="335">
        <v>0</v>
      </c>
      <c r="G58" s="335">
        <v>1000</v>
      </c>
      <c r="H58" s="337">
        <v>19416</v>
      </c>
      <c r="I58" s="338">
        <v>576</v>
      </c>
      <c r="N58" s="436"/>
    </row>
    <row r="59" spans="1:14" ht="12.75" customHeight="1">
      <c r="A59" s="336" t="s">
        <v>34</v>
      </c>
      <c r="B59" s="334">
        <v>4</v>
      </c>
      <c r="C59" s="335">
        <v>48</v>
      </c>
      <c r="D59" s="335">
        <v>948</v>
      </c>
      <c r="E59" s="335">
        <v>0</v>
      </c>
      <c r="F59" s="335">
        <v>0</v>
      </c>
      <c r="G59" s="335">
        <v>1000</v>
      </c>
      <c r="H59" s="337">
        <v>27543</v>
      </c>
      <c r="I59" s="338">
        <v>695</v>
      </c>
      <c r="N59" s="436"/>
    </row>
    <row r="60" spans="1:14" ht="12.75" customHeight="1">
      <c r="A60" s="336" t="s">
        <v>15</v>
      </c>
      <c r="B60" s="334">
        <v>1</v>
      </c>
      <c r="C60" s="335">
        <v>38</v>
      </c>
      <c r="D60" s="335">
        <v>959</v>
      </c>
      <c r="E60" s="335">
        <v>1</v>
      </c>
      <c r="F60" s="335">
        <v>0</v>
      </c>
      <c r="G60" s="335">
        <v>1000</v>
      </c>
      <c r="H60" s="337">
        <v>73981</v>
      </c>
      <c r="I60" s="338">
        <v>1398</v>
      </c>
      <c r="N60" s="436"/>
    </row>
    <row r="61" spans="1:14" ht="12.75" customHeight="1">
      <c r="A61" s="336" t="s">
        <v>5</v>
      </c>
      <c r="B61" s="334">
        <v>2</v>
      </c>
      <c r="C61" s="335">
        <v>130</v>
      </c>
      <c r="D61" s="335">
        <v>843</v>
      </c>
      <c r="E61" s="335">
        <v>24</v>
      </c>
      <c r="F61" s="335">
        <v>0</v>
      </c>
      <c r="G61" s="335">
        <v>1000</v>
      </c>
      <c r="H61" s="337">
        <v>70622</v>
      </c>
      <c r="I61" s="338">
        <v>1433</v>
      </c>
      <c r="N61" s="436"/>
    </row>
    <row r="62" spans="1:14" ht="12.75" customHeight="1">
      <c r="A62" s="336" t="s">
        <v>20</v>
      </c>
      <c r="B62" s="334">
        <v>1</v>
      </c>
      <c r="C62" s="335">
        <v>82</v>
      </c>
      <c r="D62" s="335">
        <v>914</v>
      </c>
      <c r="E62" s="335">
        <v>2</v>
      </c>
      <c r="F62" s="335">
        <v>1</v>
      </c>
      <c r="G62" s="335">
        <v>1000</v>
      </c>
      <c r="H62" s="337">
        <v>47913</v>
      </c>
      <c r="I62" s="338">
        <v>1307</v>
      </c>
      <c r="N62" s="436"/>
    </row>
    <row r="63" spans="1:14" ht="12.75" customHeight="1">
      <c r="A63" s="336" t="s">
        <v>263</v>
      </c>
      <c r="B63" s="339">
        <v>3</v>
      </c>
      <c r="C63" s="335">
        <v>31</v>
      </c>
      <c r="D63" s="335">
        <v>946</v>
      </c>
      <c r="E63" s="335">
        <v>12</v>
      </c>
      <c r="F63" s="335">
        <v>8</v>
      </c>
      <c r="G63" s="335">
        <v>1000</v>
      </c>
      <c r="H63" s="337">
        <v>5760</v>
      </c>
      <c r="I63" s="338">
        <v>1760</v>
      </c>
      <c r="N63" s="436"/>
    </row>
    <row r="64" spans="1:14" ht="12.75" customHeight="1">
      <c r="A64" s="340" t="s">
        <v>264</v>
      </c>
      <c r="B64" s="341">
        <v>3</v>
      </c>
      <c r="C64" s="342">
        <v>0</v>
      </c>
      <c r="D64" s="342">
        <v>997</v>
      </c>
      <c r="E64" s="342">
        <v>0</v>
      </c>
      <c r="F64" s="342">
        <v>0</v>
      </c>
      <c r="G64" s="342">
        <v>1000</v>
      </c>
      <c r="H64" s="343">
        <v>4186</v>
      </c>
      <c r="I64" s="445">
        <v>584</v>
      </c>
      <c r="N64" s="436"/>
    </row>
    <row r="65" spans="1:14" ht="12.75" customHeight="1">
      <c r="A65" s="344" t="s">
        <v>265</v>
      </c>
      <c r="B65" s="429">
        <v>3</v>
      </c>
      <c r="C65" s="430">
        <v>51</v>
      </c>
      <c r="D65" s="430">
        <v>938</v>
      </c>
      <c r="E65" s="430">
        <v>8</v>
      </c>
      <c r="F65" s="430">
        <v>1</v>
      </c>
      <c r="G65" s="430">
        <v>1000</v>
      </c>
      <c r="H65" s="431">
        <v>632571</v>
      </c>
      <c r="I65" s="446">
        <v>18624</v>
      </c>
      <c r="N65" s="436"/>
    </row>
    <row r="66" spans="1:14" ht="12.75" customHeight="1">
      <c r="A66" s="617" t="s">
        <v>266</v>
      </c>
      <c r="B66" s="617"/>
      <c r="C66" s="617"/>
      <c r="D66" s="617"/>
      <c r="E66" s="617"/>
      <c r="F66" s="617"/>
      <c r="G66" s="617"/>
      <c r="H66" s="617"/>
      <c r="N66" s="436"/>
    </row>
    <row r="67" spans="1:14" ht="12.75" customHeight="1">
      <c r="A67" s="617"/>
      <c r="B67" s="617"/>
      <c r="C67" s="617"/>
      <c r="D67" s="617"/>
      <c r="E67" s="617"/>
      <c r="F67" s="617"/>
      <c r="G67" s="617"/>
      <c r="N67" s="436"/>
    </row>
    <row r="68" spans="1:14" ht="12.75" customHeight="1">
      <c r="A68" s="618"/>
      <c r="B68" s="618"/>
      <c r="C68" s="618"/>
      <c r="D68" s="618"/>
      <c r="N68" s="436"/>
    </row>
    <row r="69" spans="1:14">
      <c r="N69" s="436"/>
    </row>
  </sheetData>
  <mergeCells count="22">
    <mergeCell ref="A1:I1"/>
    <mergeCell ref="H3:I3"/>
    <mergeCell ref="A4:A5"/>
    <mergeCell ref="H4:H5"/>
    <mergeCell ref="I4:I5"/>
    <mergeCell ref="B4:G4"/>
    <mergeCell ref="Q4:Q5"/>
    <mergeCell ref="R4:R5"/>
    <mergeCell ref="A66:H66"/>
    <mergeCell ref="A67:G67"/>
    <mergeCell ref="A68:D68"/>
    <mergeCell ref="J4:J5"/>
    <mergeCell ref="K4:K5"/>
    <mergeCell ref="L4:P4"/>
    <mergeCell ref="A35:H35"/>
    <mergeCell ref="A36:D36"/>
    <mergeCell ref="A37:I37"/>
    <mergeCell ref="H39:I39"/>
    <mergeCell ref="A40:A41"/>
    <mergeCell ref="H40:H41"/>
    <mergeCell ref="I40:I41"/>
    <mergeCell ref="B40:G40"/>
  </mergeCells>
  <pageMargins left="0.69930555555555596" right="0.69930555555555596" top="0.46" bottom="0.37" header="0.3" footer="0.3"/>
  <pageSetup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view="pageBreakPreview" zoomScaleNormal="100" zoomScaleSheetLayoutView="100" workbookViewId="0">
      <selection activeCell="E11" sqref="E11"/>
    </sheetView>
  </sheetViews>
  <sheetFormatPr defaultColWidth="9" defaultRowHeight="15"/>
  <cols>
    <col min="1" max="1" width="6.140625" style="362" customWidth="1"/>
    <col min="2" max="2" width="10.28515625" style="2" customWidth="1"/>
    <col min="3" max="3" width="9" style="2"/>
    <col min="4" max="4" width="11" style="2" customWidth="1"/>
    <col min="5" max="5" width="9" style="2"/>
    <col min="6" max="6" width="10.5703125" style="2" customWidth="1"/>
    <col min="7" max="8" width="9" style="2"/>
    <col min="9" max="9" width="7.5703125" style="2" customWidth="1"/>
    <col min="10" max="10" width="8.5703125" style="2" customWidth="1"/>
    <col min="11" max="13" width="9" style="2"/>
    <col min="14" max="14" width="9.28515625" style="2" customWidth="1"/>
    <col min="15" max="16384" width="9" style="2"/>
  </cols>
  <sheetData>
    <row r="1" spans="1:16" ht="24" customHeight="1">
      <c r="A1" s="465" t="s">
        <v>457</v>
      </c>
      <c r="B1" s="465"/>
      <c r="C1" s="465"/>
      <c r="D1" s="465"/>
      <c r="E1" s="465"/>
      <c r="F1" s="465"/>
      <c r="G1" s="465"/>
      <c r="H1" s="465"/>
      <c r="I1" s="465"/>
      <c r="J1" s="465"/>
      <c r="K1" s="465"/>
      <c r="L1" s="465"/>
      <c r="M1" s="465"/>
      <c r="N1" s="465"/>
      <c r="O1" s="465"/>
    </row>
    <row r="2" spans="1:16">
      <c r="N2" s="63" t="s">
        <v>306</v>
      </c>
    </row>
    <row r="3" spans="1:16" ht="21.75" customHeight="1">
      <c r="A3" s="473" t="s">
        <v>128</v>
      </c>
      <c r="B3" s="473" t="s">
        <v>51</v>
      </c>
      <c r="C3" s="466" t="s">
        <v>129</v>
      </c>
      <c r="D3" s="467"/>
      <c r="E3" s="467"/>
      <c r="F3" s="467"/>
      <c r="G3" s="467"/>
      <c r="H3" s="467"/>
      <c r="I3" s="468"/>
      <c r="J3" s="469" t="s">
        <v>130</v>
      </c>
      <c r="K3" s="470"/>
      <c r="L3" s="470"/>
      <c r="M3" s="470"/>
      <c r="N3" s="471"/>
      <c r="O3" s="473" t="s">
        <v>30</v>
      </c>
    </row>
    <row r="4" spans="1:16" ht="60">
      <c r="A4" s="474"/>
      <c r="B4" s="474"/>
      <c r="C4" s="115" t="s">
        <v>131</v>
      </c>
      <c r="D4" s="355" t="s">
        <v>132</v>
      </c>
      <c r="E4" s="355" t="s">
        <v>133</v>
      </c>
      <c r="F4" s="355" t="s">
        <v>134</v>
      </c>
      <c r="G4" s="355" t="s">
        <v>135</v>
      </c>
      <c r="H4" s="355" t="s">
        <v>429</v>
      </c>
      <c r="I4" s="355" t="s">
        <v>52</v>
      </c>
      <c r="J4" s="116" t="s">
        <v>136</v>
      </c>
      <c r="K4" s="116" t="s">
        <v>137</v>
      </c>
      <c r="L4" s="116" t="s">
        <v>138</v>
      </c>
      <c r="M4" s="116" t="s">
        <v>139</v>
      </c>
      <c r="N4" s="117" t="s">
        <v>52</v>
      </c>
      <c r="O4" s="474"/>
    </row>
    <row r="5" spans="1:16">
      <c r="A5" s="118"/>
      <c r="B5" s="119">
        <v>1</v>
      </c>
      <c r="C5" s="118">
        <v>2</v>
      </c>
      <c r="D5" s="119">
        <v>3</v>
      </c>
      <c r="E5" s="118">
        <v>4</v>
      </c>
      <c r="F5" s="119">
        <v>5</v>
      </c>
      <c r="G5" s="118">
        <v>6</v>
      </c>
      <c r="H5" s="119">
        <v>7</v>
      </c>
      <c r="I5" s="118">
        <v>8</v>
      </c>
      <c r="J5" s="119">
        <v>9</v>
      </c>
      <c r="K5" s="118">
        <v>10</v>
      </c>
      <c r="L5" s="119">
        <v>11</v>
      </c>
      <c r="M5" s="118">
        <v>12</v>
      </c>
      <c r="N5" s="119">
        <v>13</v>
      </c>
      <c r="O5" s="118">
        <v>14</v>
      </c>
    </row>
    <row r="6" spans="1:16" s="369" customFormat="1" ht="30" customHeight="1">
      <c r="A6" s="364">
        <v>1</v>
      </c>
      <c r="B6" s="365" t="s">
        <v>77</v>
      </c>
      <c r="C6" s="366">
        <v>22628.46</v>
      </c>
      <c r="D6" s="367">
        <v>283.75</v>
      </c>
      <c r="E6" s="366">
        <v>175.28</v>
      </c>
      <c r="F6" s="367">
        <v>5598.79</v>
      </c>
      <c r="G6" s="366">
        <v>4256.87</v>
      </c>
      <c r="H6" s="367">
        <v>9478</v>
      </c>
      <c r="I6" s="366">
        <v>42421.62</v>
      </c>
      <c r="J6" s="367">
        <v>14003.32</v>
      </c>
      <c r="K6" s="366">
        <v>1068.3699999999999</v>
      </c>
      <c r="L6" s="367">
        <v>1333.26</v>
      </c>
      <c r="M6" s="366">
        <v>1857.69</v>
      </c>
      <c r="N6" s="366">
        <f t="shared" ref="N6:N11" si="0">SUM(J6:M6)</f>
        <v>18262.639999999996</v>
      </c>
      <c r="O6" s="366">
        <f t="shared" ref="O6:O11" si="1">I6+N6</f>
        <v>60684.259999999995</v>
      </c>
      <c r="P6" s="368"/>
    </row>
    <row r="7" spans="1:16" s="369" customFormat="1" ht="30" customHeight="1">
      <c r="A7" s="370">
        <v>2</v>
      </c>
      <c r="B7" s="371" t="s">
        <v>78</v>
      </c>
      <c r="C7" s="372">
        <v>16077.71</v>
      </c>
      <c r="D7" s="373">
        <v>269.39999999999998</v>
      </c>
      <c r="E7" s="372">
        <v>182.1</v>
      </c>
      <c r="F7" s="373">
        <v>5779.84</v>
      </c>
      <c r="G7" s="372">
        <v>3890.54</v>
      </c>
      <c r="H7" s="373">
        <v>8363</v>
      </c>
      <c r="I7" s="372">
        <v>34562.300000000003</v>
      </c>
      <c r="J7" s="373">
        <v>14733.29</v>
      </c>
      <c r="K7" s="372">
        <v>1027.29</v>
      </c>
      <c r="L7" s="373">
        <v>1105.74</v>
      </c>
      <c r="M7" s="372">
        <v>2485.96</v>
      </c>
      <c r="N7" s="372">
        <f t="shared" si="0"/>
        <v>19352.280000000002</v>
      </c>
      <c r="O7" s="372">
        <f t="shared" si="1"/>
        <v>53914.58</v>
      </c>
      <c r="P7" s="368"/>
    </row>
    <row r="8" spans="1:16" s="369" customFormat="1" ht="30" customHeight="1">
      <c r="A8" s="370">
        <v>3</v>
      </c>
      <c r="B8" s="371" t="s">
        <v>79</v>
      </c>
      <c r="C8" s="372">
        <v>11283.62</v>
      </c>
      <c r="D8" s="373">
        <v>155.88999999999999</v>
      </c>
      <c r="E8" s="372">
        <v>195.72</v>
      </c>
      <c r="F8" s="373">
        <v>5904</v>
      </c>
      <c r="G8" s="372">
        <v>3968.48</v>
      </c>
      <c r="H8" s="373">
        <v>7956</v>
      </c>
      <c r="I8" s="372">
        <v>29464.05</v>
      </c>
      <c r="J8" s="373">
        <v>15869.37</v>
      </c>
      <c r="K8" s="372">
        <v>981.85</v>
      </c>
      <c r="L8" s="373">
        <v>274.12</v>
      </c>
      <c r="M8" s="372">
        <v>2404.66</v>
      </c>
      <c r="N8" s="372">
        <f t="shared" si="0"/>
        <v>19530</v>
      </c>
      <c r="O8" s="372">
        <f t="shared" si="1"/>
        <v>48994.05</v>
      </c>
      <c r="P8" s="368"/>
    </row>
    <row r="9" spans="1:16" s="369" customFormat="1" ht="30" customHeight="1">
      <c r="A9" s="370">
        <v>4</v>
      </c>
      <c r="B9" s="371" t="s">
        <v>80</v>
      </c>
      <c r="C9" s="372">
        <v>10719.8</v>
      </c>
      <c r="D9" s="373">
        <v>394.51</v>
      </c>
      <c r="E9" s="372">
        <v>180.48</v>
      </c>
      <c r="F9" s="373">
        <v>5416</v>
      </c>
      <c r="G9" s="372">
        <v>4575.2</v>
      </c>
      <c r="H9" s="373">
        <v>6430</v>
      </c>
      <c r="I9" s="372">
        <v>27715.599999999999</v>
      </c>
      <c r="J9" s="373">
        <v>15190.3</v>
      </c>
      <c r="K9" s="372">
        <v>1005.48</v>
      </c>
      <c r="L9" s="373">
        <v>153.59</v>
      </c>
      <c r="M9" s="372">
        <v>2889.67</v>
      </c>
      <c r="N9" s="372">
        <f t="shared" si="0"/>
        <v>19239.04</v>
      </c>
      <c r="O9" s="372">
        <f t="shared" si="1"/>
        <v>46954.64</v>
      </c>
      <c r="P9" s="368"/>
    </row>
    <row r="10" spans="1:16" s="369" customFormat="1" ht="30" customHeight="1">
      <c r="A10" s="370">
        <v>5</v>
      </c>
      <c r="B10" s="371" t="s">
        <v>81</v>
      </c>
      <c r="C10" s="372">
        <v>10889</v>
      </c>
      <c r="D10" s="373">
        <v>401</v>
      </c>
      <c r="E10" s="372">
        <v>187</v>
      </c>
      <c r="F10" s="373">
        <v>5464</v>
      </c>
      <c r="G10" s="372">
        <v>5077</v>
      </c>
      <c r="H10" s="373">
        <v>4665</v>
      </c>
      <c r="I10" s="372">
        <v>26683.25</v>
      </c>
      <c r="J10" s="373">
        <v>16135</v>
      </c>
      <c r="K10" s="372">
        <v>754.19</v>
      </c>
      <c r="L10" s="373">
        <v>544.32000000000005</v>
      </c>
      <c r="M10" s="372">
        <v>3733.28</v>
      </c>
      <c r="N10" s="372">
        <f t="shared" si="0"/>
        <v>21166.789999999997</v>
      </c>
      <c r="O10" s="372">
        <f t="shared" si="1"/>
        <v>47850.039999999994</v>
      </c>
      <c r="P10" s="368"/>
    </row>
    <row r="11" spans="1:16" s="369" customFormat="1" ht="30" customHeight="1">
      <c r="A11" s="370">
        <v>6</v>
      </c>
      <c r="B11" s="374" t="s">
        <v>117</v>
      </c>
      <c r="C11" s="375">
        <v>11616</v>
      </c>
      <c r="D11" s="376">
        <v>688</v>
      </c>
      <c r="E11" s="377" t="s">
        <v>54</v>
      </c>
      <c r="F11" s="376">
        <v>7350</v>
      </c>
      <c r="G11" s="375">
        <v>5374</v>
      </c>
      <c r="H11" s="376">
        <v>4506</v>
      </c>
      <c r="I11" s="375">
        <v>29535</v>
      </c>
      <c r="J11" s="376">
        <v>15429</v>
      </c>
      <c r="K11" s="375">
        <v>759</v>
      </c>
      <c r="L11" s="376">
        <v>885</v>
      </c>
      <c r="M11" s="375">
        <v>4170</v>
      </c>
      <c r="N11" s="375">
        <f t="shared" si="0"/>
        <v>21243</v>
      </c>
      <c r="O11" s="375">
        <f t="shared" si="1"/>
        <v>50778</v>
      </c>
      <c r="P11" s="368"/>
    </row>
    <row r="12" spans="1:16" ht="30" customHeight="1">
      <c r="A12" s="113" t="s">
        <v>481</v>
      </c>
      <c r="B12" s="359"/>
      <c r="C12" s="363"/>
      <c r="D12" s="363"/>
      <c r="E12" s="363"/>
      <c r="F12" s="363"/>
      <c r="G12" s="363"/>
      <c r="H12" s="363"/>
      <c r="I12" s="363"/>
      <c r="K12" s="363"/>
      <c r="L12" s="363"/>
      <c r="M12" s="363"/>
      <c r="N12" s="363"/>
      <c r="O12" s="363"/>
    </row>
    <row r="13" spans="1:16" ht="24.75" customHeight="1">
      <c r="A13" s="2" t="s">
        <v>140</v>
      </c>
      <c r="B13" s="359"/>
      <c r="C13" s="363"/>
      <c r="D13" s="363"/>
      <c r="E13" s="363"/>
      <c r="F13" s="363"/>
      <c r="G13" s="363"/>
      <c r="H13" s="363"/>
      <c r="I13" s="363"/>
      <c r="K13" s="363"/>
      <c r="L13" s="363"/>
      <c r="M13" s="363"/>
      <c r="N13" s="363"/>
      <c r="O13" s="363"/>
    </row>
    <row r="14" spans="1:16" ht="24.75" customHeight="1">
      <c r="A14" s="2" t="s">
        <v>307</v>
      </c>
      <c r="B14" s="359"/>
      <c r="C14" s="363"/>
      <c r="D14" s="363"/>
      <c r="E14" s="363"/>
      <c r="F14" s="363"/>
      <c r="G14" s="363"/>
      <c r="H14" s="363"/>
      <c r="I14" s="363"/>
      <c r="K14" s="363"/>
      <c r="L14" s="363"/>
      <c r="M14" s="363"/>
      <c r="N14" s="363"/>
      <c r="O14" s="363"/>
    </row>
    <row r="15" spans="1:16" ht="24.75" customHeight="1">
      <c r="A15" s="2" t="s">
        <v>428</v>
      </c>
    </row>
    <row r="16" spans="1:16" ht="32.25" customHeight="1">
      <c r="A16" s="472" t="s">
        <v>480</v>
      </c>
      <c r="B16" s="472"/>
      <c r="C16" s="472"/>
      <c r="D16" s="472"/>
      <c r="E16" s="472"/>
      <c r="F16" s="472"/>
      <c r="G16" s="472"/>
      <c r="H16" s="472"/>
      <c r="I16" s="472"/>
      <c r="J16" s="472"/>
      <c r="K16" s="472"/>
      <c r="L16" s="472"/>
      <c r="M16" s="472"/>
      <c r="N16" s="472"/>
      <c r="O16" s="472"/>
    </row>
    <row r="17" spans="1:1">
      <c r="A17" s="2"/>
    </row>
  </sheetData>
  <mergeCells count="7">
    <mergeCell ref="A1:O1"/>
    <mergeCell ref="C3:I3"/>
    <mergeCell ref="J3:N3"/>
    <mergeCell ref="A16:O16"/>
    <mergeCell ref="A3:A4"/>
    <mergeCell ref="B3:B4"/>
    <mergeCell ref="O3:O4"/>
  </mergeCells>
  <pageMargins left="0.5" right="0.64" top="0.47986111111111102" bottom="0.27986111111111101" header="0.3" footer="0.3"/>
  <pageSetup scale="9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view="pageBreakPreview" topLeftCell="A37" zoomScaleNormal="100" zoomScaleSheetLayoutView="100" workbookViewId="0">
      <selection activeCell="A53" sqref="A53"/>
    </sheetView>
  </sheetViews>
  <sheetFormatPr defaultColWidth="9" defaultRowHeight="12.75"/>
  <cols>
    <col min="1" max="1" width="7.28515625" style="35" customWidth="1"/>
    <col min="2" max="2" width="18.140625" style="35" customWidth="1"/>
    <col min="3" max="3" width="12.7109375" style="35" customWidth="1"/>
    <col min="4" max="4" width="11.85546875" style="35" customWidth="1"/>
    <col min="5" max="5" width="11" style="35" bestFit="1" customWidth="1"/>
    <col min="6" max="6" width="12.5703125" style="35" bestFit="1" customWidth="1"/>
    <col min="7" max="7" width="12.85546875" style="35" customWidth="1"/>
    <col min="8" max="8" width="12.28515625" style="35" customWidth="1"/>
    <col min="9" max="254" width="9.140625" style="35"/>
    <col min="255" max="255" width="5.42578125" style="35" customWidth="1"/>
    <col min="256" max="256" width="14.28515625" style="35" customWidth="1"/>
    <col min="257" max="257" width="10.85546875" style="35" customWidth="1"/>
    <col min="258" max="258" width="11.85546875" style="35" customWidth="1"/>
    <col min="259" max="259" width="11.7109375" style="35" customWidth="1"/>
    <col min="260" max="260" width="11.85546875" style="35" customWidth="1"/>
    <col min="261" max="261" width="9.140625" style="35"/>
    <col min="262" max="262" width="7" style="35" customWidth="1"/>
    <col min="263" max="263" width="9" style="35" customWidth="1"/>
    <col min="264" max="264" width="3.42578125" style="35" customWidth="1"/>
    <col min="265" max="510" width="9.140625" style="35"/>
    <col min="511" max="511" width="5.42578125" style="35" customWidth="1"/>
    <col min="512" max="512" width="14.28515625" style="35" customWidth="1"/>
    <col min="513" max="513" width="10.85546875" style="35" customWidth="1"/>
    <col min="514" max="514" width="11.85546875" style="35" customWidth="1"/>
    <col min="515" max="515" width="11.7109375" style="35" customWidth="1"/>
    <col min="516" max="516" width="11.85546875" style="35" customWidth="1"/>
    <col min="517" max="517" width="9.140625" style="35"/>
    <col min="518" max="518" width="7" style="35" customWidth="1"/>
    <col min="519" max="519" width="9" style="35" customWidth="1"/>
    <col min="520" max="520" width="3.42578125" style="35" customWidth="1"/>
    <col min="521" max="766" width="9.140625" style="35"/>
    <col min="767" max="767" width="5.42578125" style="35" customWidth="1"/>
    <col min="768" max="768" width="14.28515625" style="35" customWidth="1"/>
    <col min="769" max="769" width="10.85546875" style="35" customWidth="1"/>
    <col min="770" max="770" width="11.85546875" style="35" customWidth="1"/>
    <col min="771" max="771" width="11.7109375" style="35" customWidth="1"/>
    <col min="772" max="772" width="11.85546875" style="35" customWidth="1"/>
    <col min="773" max="773" width="9.140625" style="35"/>
    <col min="774" max="774" width="7" style="35" customWidth="1"/>
    <col min="775" max="775" width="9" style="35" customWidth="1"/>
    <col min="776" max="776" width="3.42578125" style="35" customWidth="1"/>
    <col min="777" max="1022" width="9.140625" style="35"/>
    <col min="1023" max="1023" width="5.42578125" style="35" customWidth="1"/>
    <col min="1024" max="1024" width="14.28515625" style="35" customWidth="1"/>
    <col min="1025" max="1025" width="10.85546875" style="35" customWidth="1"/>
    <col min="1026" max="1026" width="11.85546875" style="35" customWidth="1"/>
    <col min="1027" max="1027" width="11.7109375" style="35" customWidth="1"/>
    <col min="1028" max="1028" width="11.85546875" style="35" customWidth="1"/>
    <col min="1029" max="1029" width="9.140625" style="35"/>
    <col min="1030" max="1030" width="7" style="35" customWidth="1"/>
    <col min="1031" max="1031" width="9" style="35" customWidth="1"/>
    <col min="1032" max="1032" width="3.42578125" style="35" customWidth="1"/>
    <col min="1033" max="1278" width="9.140625" style="35"/>
    <col min="1279" max="1279" width="5.42578125" style="35" customWidth="1"/>
    <col min="1280" max="1280" width="14.28515625" style="35" customWidth="1"/>
    <col min="1281" max="1281" width="10.85546875" style="35" customWidth="1"/>
    <col min="1282" max="1282" width="11.85546875" style="35" customWidth="1"/>
    <col min="1283" max="1283" width="11.7109375" style="35" customWidth="1"/>
    <col min="1284" max="1284" width="11.85546875" style="35" customWidth="1"/>
    <col min="1285" max="1285" width="9.140625" style="35"/>
    <col min="1286" max="1286" width="7" style="35" customWidth="1"/>
    <col min="1287" max="1287" width="9" style="35" customWidth="1"/>
    <col min="1288" max="1288" width="3.42578125" style="35" customWidth="1"/>
    <col min="1289" max="1534" width="9.140625" style="35"/>
    <col min="1535" max="1535" width="5.42578125" style="35" customWidth="1"/>
    <col min="1536" max="1536" width="14.28515625" style="35" customWidth="1"/>
    <col min="1537" max="1537" width="10.85546875" style="35" customWidth="1"/>
    <col min="1538" max="1538" width="11.85546875" style="35" customWidth="1"/>
    <col min="1539" max="1539" width="11.7109375" style="35" customWidth="1"/>
    <col min="1540" max="1540" width="11.85546875" style="35" customWidth="1"/>
    <col min="1541" max="1541" width="9.140625" style="35"/>
    <col min="1542" max="1542" width="7" style="35" customWidth="1"/>
    <col min="1543" max="1543" width="9" style="35" customWidth="1"/>
    <col min="1544" max="1544" width="3.42578125" style="35" customWidth="1"/>
    <col min="1545" max="1790" width="9.140625" style="35"/>
    <col min="1791" max="1791" width="5.42578125" style="35" customWidth="1"/>
    <col min="1792" max="1792" width="14.28515625" style="35" customWidth="1"/>
    <col min="1793" max="1793" width="10.85546875" style="35" customWidth="1"/>
    <col min="1794" max="1794" width="11.85546875" style="35" customWidth="1"/>
    <col min="1795" max="1795" width="11.7109375" style="35" customWidth="1"/>
    <col min="1796" max="1796" width="11.85546875" style="35" customWidth="1"/>
    <col min="1797" max="1797" width="9.140625" style="35"/>
    <col min="1798" max="1798" width="7" style="35" customWidth="1"/>
    <col min="1799" max="1799" width="9" style="35" customWidth="1"/>
    <col min="1800" max="1800" width="3.42578125" style="35" customWidth="1"/>
    <col min="1801" max="2046" width="9.140625" style="35"/>
    <col min="2047" max="2047" width="5.42578125" style="35" customWidth="1"/>
    <col min="2048" max="2048" width="14.28515625" style="35" customWidth="1"/>
    <col min="2049" max="2049" width="10.85546875" style="35" customWidth="1"/>
    <col min="2050" max="2050" width="11.85546875" style="35" customWidth="1"/>
    <col min="2051" max="2051" width="11.7109375" style="35" customWidth="1"/>
    <col min="2052" max="2052" width="11.85546875" style="35" customWidth="1"/>
    <col min="2053" max="2053" width="9.140625" style="35"/>
    <col min="2054" max="2054" width="7" style="35" customWidth="1"/>
    <col min="2055" max="2055" width="9" style="35" customWidth="1"/>
    <col min="2056" max="2056" width="3.42578125" style="35" customWidth="1"/>
    <col min="2057" max="2302" width="9.140625" style="35"/>
    <col min="2303" max="2303" width="5.42578125" style="35" customWidth="1"/>
    <col min="2304" max="2304" width="14.28515625" style="35" customWidth="1"/>
    <col min="2305" max="2305" width="10.85546875" style="35" customWidth="1"/>
    <col min="2306" max="2306" width="11.85546875" style="35" customWidth="1"/>
    <col min="2307" max="2307" width="11.7109375" style="35" customWidth="1"/>
    <col min="2308" max="2308" width="11.85546875" style="35" customWidth="1"/>
    <col min="2309" max="2309" width="9.140625" style="35"/>
    <col min="2310" max="2310" width="7" style="35" customWidth="1"/>
    <col min="2311" max="2311" width="9" style="35" customWidth="1"/>
    <col min="2312" max="2312" width="3.42578125" style="35" customWidth="1"/>
    <col min="2313" max="2558" width="9.140625" style="35"/>
    <col min="2559" max="2559" width="5.42578125" style="35" customWidth="1"/>
    <col min="2560" max="2560" width="14.28515625" style="35" customWidth="1"/>
    <col min="2561" max="2561" width="10.85546875" style="35" customWidth="1"/>
    <col min="2562" max="2562" width="11.85546875" style="35" customWidth="1"/>
    <col min="2563" max="2563" width="11.7109375" style="35" customWidth="1"/>
    <col min="2564" max="2564" width="11.85546875" style="35" customWidth="1"/>
    <col min="2565" max="2565" width="9.140625" style="35"/>
    <col min="2566" max="2566" width="7" style="35" customWidth="1"/>
    <col min="2567" max="2567" width="9" style="35" customWidth="1"/>
    <col min="2568" max="2568" width="3.42578125" style="35" customWidth="1"/>
    <col min="2569" max="2814" width="9.140625" style="35"/>
    <col min="2815" max="2815" width="5.42578125" style="35" customWidth="1"/>
    <col min="2816" max="2816" width="14.28515625" style="35" customWidth="1"/>
    <col min="2817" max="2817" width="10.85546875" style="35" customWidth="1"/>
    <col min="2818" max="2818" width="11.85546875" style="35" customWidth="1"/>
    <col min="2819" max="2819" width="11.7109375" style="35" customWidth="1"/>
    <col min="2820" max="2820" width="11.85546875" style="35" customWidth="1"/>
    <col min="2821" max="2821" width="9.140625" style="35"/>
    <col min="2822" max="2822" width="7" style="35" customWidth="1"/>
    <col min="2823" max="2823" width="9" style="35" customWidth="1"/>
    <col min="2824" max="2824" width="3.42578125" style="35" customWidth="1"/>
    <col min="2825" max="3070" width="9.140625" style="35"/>
    <col min="3071" max="3071" width="5.42578125" style="35" customWidth="1"/>
    <col min="3072" max="3072" width="14.28515625" style="35" customWidth="1"/>
    <col min="3073" max="3073" width="10.85546875" style="35" customWidth="1"/>
    <col min="3074" max="3074" width="11.85546875" style="35" customWidth="1"/>
    <col min="3075" max="3075" width="11.7109375" style="35" customWidth="1"/>
    <col min="3076" max="3076" width="11.85546875" style="35" customWidth="1"/>
    <col min="3077" max="3077" width="9.140625" style="35"/>
    <col min="3078" max="3078" width="7" style="35" customWidth="1"/>
    <col min="3079" max="3079" width="9" style="35" customWidth="1"/>
    <col min="3080" max="3080" width="3.42578125" style="35" customWidth="1"/>
    <col min="3081" max="3326" width="9.140625" style="35"/>
    <col min="3327" max="3327" width="5.42578125" style="35" customWidth="1"/>
    <col min="3328" max="3328" width="14.28515625" style="35" customWidth="1"/>
    <col min="3329" max="3329" width="10.85546875" style="35" customWidth="1"/>
    <col min="3330" max="3330" width="11.85546875" style="35" customWidth="1"/>
    <col min="3331" max="3331" width="11.7109375" style="35" customWidth="1"/>
    <col min="3332" max="3332" width="11.85546875" style="35" customWidth="1"/>
    <col min="3333" max="3333" width="9.140625" style="35"/>
    <col min="3334" max="3334" width="7" style="35" customWidth="1"/>
    <col min="3335" max="3335" width="9" style="35" customWidth="1"/>
    <col min="3336" max="3336" width="3.42578125" style="35" customWidth="1"/>
    <col min="3337" max="3582" width="9.140625" style="35"/>
    <col min="3583" max="3583" width="5.42578125" style="35" customWidth="1"/>
    <col min="3584" max="3584" width="14.28515625" style="35" customWidth="1"/>
    <col min="3585" max="3585" width="10.85546875" style="35" customWidth="1"/>
    <col min="3586" max="3586" width="11.85546875" style="35" customWidth="1"/>
    <col min="3587" max="3587" width="11.7109375" style="35" customWidth="1"/>
    <col min="3588" max="3588" width="11.85546875" style="35" customWidth="1"/>
    <col min="3589" max="3589" width="9.140625" style="35"/>
    <col min="3590" max="3590" width="7" style="35" customWidth="1"/>
    <col min="3591" max="3591" width="9" style="35" customWidth="1"/>
    <col min="3592" max="3592" width="3.42578125" style="35" customWidth="1"/>
    <col min="3593" max="3838" width="9.140625" style="35"/>
    <col min="3839" max="3839" width="5.42578125" style="35" customWidth="1"/>
    <col min="3840" max="3840" width="14.28515625" style="35" customWidth="1"/>
    <col min="3841" max="3841" width="10.85546875" style="35" customWidth="1"/>
    <col min="3842" max="3842" width="11.85546875" style="35" customWidth="1"/>
    <col min="3843" max="3843" width="11.7109375" style="35" customWidth="1"/>
    <col min="3844" max="3844" width="11.85546875" style="35" customWidth="1"/>
    <col min="3845" max="3845" width="9.140625" style="35"/>
    <col min="3846" max="3846" width="7" style="35" customWidth="1"/>
    <col min="3847" max="3847" width="9" style="35" customWidth="1"/>
    <col min="3848" max="3848" width="3.42578125" style="35" customWidth="1"/>
    <col min="3849" max="4094" width="9.140625" style="35"/>
    <col min="4095" max="4095" width="5.42578125" style="35" customWidth="1"/>
    <col min="4096" max="4096" width="14.28515625" style="35" customWidth="1"/>
    <col min="4097" max="4097" width="10.85546875" style="35" customWidth="1"/>
    <col min="4098" max="4098" width="11.85546875" style="35" customWidth="1"/>
    <col min="4099" max="4099" width="11.7109375" style="35" customWidth="1"/>
    <col min="4100" max="4100" width="11.85546875" style="35" customWidth="1"/>
    <col min="4101" max="4101" width="9.140625" style="35"/>
    <col min="4102" max="4102" width="7" style="35" customWidth="1"/>
    <col min="4103" max="4103" width="9" style="35" customWidth="1"/>
    <col min="4104" max="4104" width="3.42578125" style="35" customWidth="1"/>
    <col min="4105" max="4350" width="9.140625" style="35"/>
    <col min="4351" max="4351" width="5.42578125" style="35" customWidth="1"/>
    <col min="4352" max="4352" width="14.28515625" style="35" customWidth="1"/>
    <col min="4353" max="4353" width="10.85546875" style="35" customWidth="1"/>
    <col min="4354" max="4354" width="11.85546875" style="35" customWidth="1"/>
    <col min="4355" max="4355" width="11.7109375" style="35" customWidth="1"/>
    <col min="4356" max="4356" width="11.85546875" style="35" customWidth="1"/>
    <col min="4357" max="4357" width="9.140625" style="35"/>
    <col min="4358" max="4358" width="7" style="35" customWidth="1"/>
    <col min="4359" max="4359" width="9" style="35" customWidth="1"/>
    <col min="4360" max="4360" width="3.42578125" style="35" customWidth="1"/>
    <col min="4361" max="4606" width="9.140625" style="35"/>
    <col min="4607" max="4607" width="5.42578125" style="35" customWidth="1"/>
    <col min="4608" max="4608" width="14.28515625" style="35" customWidth="1"/>
    <col min="4609" max="4609" width="10.85546875" style="35" customWidth="1"/>
    <col min="4610" max="4610" width="11.85546875" style="35" customWidth="1"/>
    <col min="4611" max="4611" width="11.7109375" style="35" customWidth="1"/>
    <col min="4612" max="4612" width="11.85546875" style="35" customWidth="1"/>
    <col min="4613" max="4613" width="9.140625" style="35"/>
    <col min="4614" max="4614" width="7" style="35" customWidth="1"/>
    <col min="4615" max="4615" width="9" style="35" customWidth="1"/>
    <col min="4616" max="4616" width="3.42578125" style="35" customWidth="1"/>
    <col min="4617" max="4862" width="9.140625" style="35"/>
    <col min="4863" max="4863" width="5.42578125" style="35" customWidth="1"/>
    <col min="4864" max="4864" width="14.28515625" style="35" customWidth="1"/>
    <col min="4865" max="4865" width="10.85546875" style="35" customWidth="1"/>
    <col min="4866" max="4866" width="11.85546875" style="35" customWidth="1"/>
    <col min="4867" max="4867" width="11.7109375" style="35" customWidth="1"/>
    <col min="4868" max="4868" width="11.85546875" style="35" customWidth="1"/>
    <col min="4869" max="4869" width="9.140625" style="35"/>
    <col min="4870" max="4870" width="7" style="35" customWidth="1"/>
    <col min="4871" max="4871" width="9" style="35" customWidth="1"/>
    <col min="4872" max="4872" width="3.42578125" style="35" customWidth="1"/>
    <col min="4873" max="5118" width="9.140625" style="35"/>
    <col min="5119" max="5119" width="5.42578125" style="35" customWidth="1"/>
    <col min="5120" max="5120" width="14.28515625" style="35" customWidth="1"/>
    <col min="5121" max="5121" width="10.85546875" style="35" customWidth="1"/>
    <col min="5122" max="5122" width="11.85546875" style="35" customWidth="1"/>
    <col min="5123" max="5123" width="11.7109375" style="35" customWidth="1"/>
    <col min="5124" max="5124" width="11.85546875" style="35" customWidth="1"/>
    <col min="5125" max="5125" width="9.140625" style="35"/>
    <col min="5126" max="5126" width="7" style="35" customWidth="1"/>
    <col min="5127" max="5127" width="9" style="35" customWidth="1"/>
    <col min="5128" max="5128" width="3.42578125" style="35" customWidth="1"/>
    <col min="5129" max="5374" width="9.140625" style="35"/>
    <col min="5375" max="5375" width="5.42578125" style="35" customWidth="1"/>
    <col min="5376" max="5376" width="14.28515625" style="35" customWidth="1"/>
    <col min="5377" max="5377" width="10.85546875" style="35" customWidth="1"/>
    <col min="5378" max="5378" width="11.85546875" style="35" customWidth="1"/>
    <col min="5379" max="5379" width="11.7109375" style="35" customWidth="1"/>
    <col min="5380" max="5380" width="11.85546875" style="35" customWidth="1"/>
    <col min="5381" max="5381" width="9.140625" style="35"/>
    <col min="5382" max="5382" width="7" style="35" customWidth="1"/>
    <col min="5383" max="5383" width="9" style="35" customWidth="1"/>
    <col min="5384" max="5384" width="3.42578125" style="35" customWidth="1"/>
    <col min="5385" max="5630" width="9.140625" style="35"/>
    <col min="5631" max="5631" width="5.42578125" style="35" customWidth="1"/>
    <col min="5632" max="5632" width="14.28515625" style="35" customWidth="1"/>
    <col min="5633" max="5633" width="10.85546875" style="35" customWidth="1"/>
    <col min="5634" max="5634" width="11.85546875" style="35" customWidth="1"/>
    <col min="5635" max="5635" width="11.7109375" style="35" customWidth="1"/>
    <col min="5636" max="5636" width="11.85546875" style="35" customWidth="1"/>
    <col min="5637" max="5637" width="9.140625" style="35"/>
    <col min="5638" max="5638" width="7" style="35" customWidth="1"/>
    <col min="5639" max="5639" width="9" style="35" customWidth="1"/>
    <col min="5640" max="5640" width="3.42578125" style="35" customWidth="1"/>
    <col min="5641" max="5886" width="9.140625" style="35"/>
    <col min="5887" max="5887" width="5.42578125" style="35" customWidth="1"/>
    <col min="5888" max="5888" width="14.28515625" style="35" customWidth="1"/>
    <col min="5889" max="5889" width="10.85546875" style="35" customWidth="1"/>
    <col min="5890" max="5890" width="11.85546875" style="35" customWidth="1"/>
    <col min="5891" max="5891" width="11.7109375" style="35" customWidth="1"/>
    <col min="5892" max="5892" width="11.85546875" style="35" customWidth="1"/>
    <col min="5893" max="5893" width="9.140625" style="35"/>
    <col min="5894" max="5894" width="7" style="35" customWidth="1"/>
    <col min="5895" max="5895" width="9" style="35" customWidth="1"/>
    <col min="5896" max="5896" width="3.42578125" style="35" customWidth="1"/>
    <col min="5897" max="6142" width="9.140625" style="35"/>
    <col min="6143" max="6143" width="5.42578125" style="35" customWidth="1"/>
    <col min="6144" max="6144" width="14.28515625" style="35" customWidth="1"/>
    <col min="6145" max="6145" width="10.85546875" style="35" customWidth="1"/>
    <col min="6146" max="6146" width="11.85546875" style="35" customWidth="1"/>
    <col min="6147" max="6147" width="11.7109375" style="35" customWidth="1"/>
    <col min="6148" max="6148" width="11.85546875" style="35" customWidth="1"/>
    <col min="6149" max="6149" width="9.140625" style="35"/>
    <col min="6150" max="6150" width="7" style="35" customWidth="1"/>
    <col min="6151" max="6151" width="9" style="35" customWidth="1"/>
    <col min="6152" max="6152" width="3.42578125" style="35" customWidth="1"/>
    <col min="6153" max="6398" width="9.140625" style="35"/>
    <col min="6399" max="6399" width="5.42578125" style="35" customWidth="1"/>
    <col min="6400" max="6400" width="14.28515625" style="35" customWidth="1"/>
    <col min="6401" max="6401" width="10.85546875" style="35" customWidth="1"/>
    <col min="6402" max="6402" width="11.85546875" style="35" customWidth="1"/>
    <col min="6403" max="6403" width="11.7109375" style="35" customWidth="1"/>
    <col min="6404" max="6404" width="11.85546875" style="35" customWidth="1"/>
    <col min="6405" max="6405" width="9.140625" style="35"/>
    <col min="6406" max="6406" width="7" style="35" customWidth="1"/>
    <col min="6407" max="6407" width="9" style="35" customWidth="1"/>
    <col min="6408" max="6408" width="3.42578125" style="35" customWidth="1"/>
    <col min="6409" max="6654" width="9.140625" style="35"/>
    <col min="6655" max="6655" width="5.42578125" style="35" customWidth="1"/>
    <col min="6656" max="6656" width="14.28515625" style="35" customWidth="1"/>
    <col min="6657" max="6657" width="10.85546875" style="35" customWidth="1"/>
    <col min="6658" max="6658" width="11.85546875" style="35" customWidth="1"/>
    <col min="6659" max="6659" width="11.7109375" style="35" customWidth="1"/>
    <col min="6660" max="6660" width="11.85546875" style="35" customWidth="1"/>
    <col min="6661" max="6661" width="9.140625" style="35"/>
    <col min="6662" max="6662" width="7" style="35" customWidth="1"/>
    <col min="6663" max="6663" width="9" style="35" customWidth="1"/>
    <col min="6664" max="6664" width="3.42578125" style="35" customWidth="1"/>
    <col min="6665" max="6910" width="9.140625" style="35"/>
    <col min="6911" max="6911" width="5.42578125" style="35" customWidth="1"/>
    <col min="6912" max="6912" width="14.28515625" style="35" customWidth="1"/>
    <col min="6913" max="6913" width="10.85546875" style="35" customWidth="1"/>
    <col min="6914" max="6914" width="11.85546875" style="35" customWidth="1"/>
    <col min="6915" max="6915" width="11.7109375" style="35" customWidth="1"/>
    <col min="6916" max="6916" width="11.85546875" style="35" customWidth="1"/>
    <col min="6917" max="6917" width="9.140625" style="35"/>
    <col min="6918" max="6918" width="7" style="35" customWidth="1"/>
    <col min="6919" max="6919" width="9" style="35" customWidth="1"/>
    <col min="6920" max="6920" width="3.42578125" style="35" customWidth="1"/>
    <col min="6921" max="7166" width="9.140625" style="35"/>
    <col min="7167" max="7167" width="5.42578125" style="35" customWidth="1"/>
    <col min="7168" max="7168" width="14.28515625" style="35" customWidth="1"/>
    <col min="7169" max="7169" width="10.85546875" style="35" customWidth="1"/>
    <col min="7170" max="7170" width="11.85546875" style="35" customWidth="1"/>
    <col min="7171" max="7171" width="11.7109375" style="35" customWidth="1"/>
    <col min="7172" max="7172" width="11.85546875" style="35" customWidth="1"/>
    <col min="7173" max="7173" width="9.140625" style="35"/>
    <col min="7174" max="7174" width="7" style="35" customWidth="1"/>
    <col min="7175" max="7175" width="9" style="35" customWidth="1"/>
    <col min="7176" max="7176" width="3.42578125" style="35" customWidth="1"/>
    <col min="7177" max="7422" width="9.140625" style="35"/>
    <col min="7423" max="7423" width="5.42578125" style="35" customWidth="1"/>
    <col min="7424" max="7424" width="14.28515625" style="35" customWidth="1"/>
    <col min="7425" max="7425" width="10.85546875" style="35" customWidth="1"/>
    <col min="7426" max="7426" width="11.85546875" style="35" customWidth="1"/>
    <col min="7427" max="7427" width="11.7109375" style="35" customWidth="1"/>
    <col min="7428" max="7428" width="11.85546875" style="35" customWidth="1"/>
    <col min="7429" max="7429" width="9.140625" style="35"/>
    <col min="7430" max="7430" width="7" style="35" customWidth="1"/>
    <col min="7431" max="7431" width="9" style="35" customWidth="1"/>
    <col min="7432" max="7432" width="3.42578125" style="35" customWidth="1"/>
    <col min="7433" max="7678" width="9.140625" style="35"/>
    <col min="7679" max="7679" width="5.42578125" style="35" customWidth="1"/>
    <col min="7680" max="7680" width="14.28515625" style="35" customWidth="1"/>
    <col min="7681" max="7681" width="10.85546875" style="35" customWidth="1"/>
    <col min="7682" max="7682" width="11.85546875" style="35" customWidth="1"/>
    <col min="7683" max="7683" width="11.7109375" style="35" customWidth="1"/>
    <col min="7684" max="7684" width="11.85546875" style="35" customWidth="1"/>
    <col min="7685" max="7685" width="9.140625" style="35"/>
    <col min="7686" max="7686" width="7" style="35" customWidth="1"/>
    <col min="7687" max="7687" width="9" style="35" customWidth="1"/>
    <col min="7688" max="7688" width="3.42578125" style="35" customWidth="1"/>
    <col min="7689" max="7934" width="9.140625" style="35"/>
    <col min="7935" max="7935" width="5.42578125" style="35" customWidth="1"/>
    <col min="7936" max="7936" width="14.28515625" style="35" customWidth="1"/>
    <col min="7937" max="7937" width="10.85546875" style="35" customWidth="1"/>
    <col min="7938" max="7938" width="11.85546875" style="35" customWidth="1"/>
    <col min="7939" max="7939" width="11.7109375" style="35" customWidth="1"/>
    <col min="7940" max="7940" width="11.85546875" style="35" customWidth="1"/>
    <col min="7941" max="7941" width="9.140625" style="35"/>
    <col min="7942" max="7942" width="7" style="35" customWidth="1"/>
    <col min="7943" max="7943" width="9" style="35" customWidth="1"/>
    <col min="7944" max="7944" width="3.42578125" style="35" customWidth="1"/>
    <col min="7945" max="8190" width="9.140625" style="35"/>
    <col min="8191" max="8191" width="5.42578125" style="35" customWidth="1"/>
    <col min="8192" max="8192" width="14.28515625" style="35" customWidth="1"/>
    <col min="8193" max="8193" width="10.85546875" style="35" customWidth="1"/>
    <col min="8194" max="8194" width="11.85546875" style="35" customWidth="1"/>
    <col min="8195" max="8195" width="11.7109375" style="35" customWidth="1"/>
    <col min="8196" max="8196" width="11.85546875" style="35" customWidth="1"/>
    <col min="8197" max="8197" width="9.140625" style="35"/>
    <col min="8198" max="8198" width="7" style="35" customWidth="1"/>
    <col min="8199" max="8199" width="9" style="35" customWidth="1"/>
    <col min="8200" max="8200" width="3.42578125" style="35" customWidth="1"/>
    <col min="8201" max="8446" width="9.140625" style="35"/>
    <col min="8447" max="8447" width="5.42578125" style="35" customWidth="1"/>
    <col min="8448" max="8448" width="14.28515625" style="35" customWidth="1"/>
    <col min="8449" max="8449" width="10.85546875" style="35" customWidth="1"/>
    <col min="8450" max="8450" width="11.85546875" style="35" customWidth="1"/>
    <col min="8451" max="8451" width="11.7109375" style="35" customWidth="1"/>
    <col min="8452" max="8452" width="11.85546875" style="35" customWidth="1"/>
    <col min="8453" max="8453" width="9.140625" style="35"/>
    <col min="8454" max="8454" width="7" style="35" customWidth="1"/>
    <col min="8455" max="8455" width="9" style="35" customWidth="1"/>
    <col min="8456" max="8456" width="3.42578125" style="35" customWidth="1"/>
    <col min="8457" max="8702" width="9.140625" style="35"/>
    <col min="8703" max="8703" width="5.42578125" style="35" customWidth="1"/>
    <col min="8704" max="8704" width="14.28515625" style="35" customWidth="1"/>
    <col min="8705" max="8705" width="10.85546875" style="35" customWidth="1"/>
    <col min="8706" max="8706" width="11.85546875" style="35" customWidth="1"/>
    <col min="8707" max="8707" width="11.7109375" style="35" customWidth="1"/>
    <col min="8708" max="8708" width="11.85546875" style="35" customWidth="1"/>
    <col min="8709" max="8709" width="9.140625" style="35"/>
    <col min="8710" max="8710" width="7" style="35" customWidth="1"/>
    <col min="8711" max="8711" width="9" style="35" customWidth="1"/>
    <col min="8712" max="8712" width="3.42578125" style="35" customWidth="1"/>
    <col min="8713" max="8958" width="9.140625" style="35"/>
    <col min="8959" max="8959" width="5.42578125" style="35" customWidth="1"/>
    <col min="8960" max="8960" width="14.28515625" style="35" customWidth="1"/>
    <col min="8961" max="8961" width="10.85546875" style="35" customWidth="1"/>
    <col min="8962" max="8962" width="11.85546875" style="35" customWidth="1"/>
    <col min="8963" max="8963" width="11.7109375" style="35" customWidth="1"/>
    <col min="8964" max="8964" width="11.85546875" style="35" customWidth="1"/>
    <col min="8965" max="8965" width="9.140625" style="35"/>
    <col min="8966" max="8966" width="7" style="35" customWidth="1"/>
    <col min="8967" max="8967" width="9" style="35" customWidth="1"/>
    <col min="8968" max="8968" width="3.42578125" style="35" customWidth="1"/>
    <col min="8969" max="9214" width="9.140625" style="35"/>
    <col min="9215" max="9215" width="5.42578125" style="35" customWidth="1"/>
    <col min="9216" max="9216" width="14.28515625" style="35" customWidth="1"/>
    <col min="9217" max="9217" width="10.85546875" style="35" customWidth="1"/>
    <col min="9218" max="9218" width="11.85546875" style="35" customWidth="1"/>
    <col min="9219" max="9219" width="11.7109375" style="35" customWidth="1"/>
    <col min="9220" max="9220" width="11.85546875" style="35" customWidth="1"/>
    <col min="9221" max="9221" width="9.140625" style="35"/>
    <col min="9222" max="9222" width="7" style="35" customWidth="1"/>
    <col min="9223" max="9223" width="9" style="35" customWidth="1"/>
    <col min="9224" max="9224" width="3.42578125" style="35" customWidth="1"/>
    <col min="9225" max="9470" width="9.140625" style="35"/>
    <col min="9471" max="9471" width="5.42578125" style="35" customWidth="1"/>
    <col min="9472" max="9472" width="14.28515625" style="35" customWidth="1"/>
    <col min="9473" max="9473" width="10.85546875" style="35" customWidth="1"/>
    <col min="9474" max="9474" width="11.85546875" style="35" customWidth="1"/>
    <col min="9475" max="9475" width="11.7109375" style="35" customWidth="1"/>
    <col min="9476" max="9476" width="11.85546875" style="35" customWidth="1"/>
    <col min="9477" max="9477" width="9.140625" style="35"/>
    <col min="9478" max="9478" width="7" style="35" customWidth="1"/>
    <col min="9479" max="9479" width="9" style="35" customWidth="1"/>
    <col min="9480" max="9480" width="3.42578125" style="35" customWidth="1"/>
    <col min="9481" max="9726" width="9.140625" style="35"/>
    <col min="9727" max="9727" width="5.42578125" style="35" customWidth="1"/>
    <col min="9728" max="9728" width="14.28515625" style="35" customWidth="1"/>
    <col min="9729" max="9729" width="10.85546875" style="35" customWidth="1"/>
    <col min="9730" max="9730" width="11.85546875" style="35" customWidth="1"/>
    <col min="9731" max="9731" width="11.7109375" style="35" customWidth="1"/>
    <col min="9732" max="9732" width="11.85546875" style="35" customWidth="1"/>
    <col min="9733" max="9733" width="9.140625" style="35"/>
    <col min="9734" max="9734" width="7" style="35" customWidth="1"/>
    <col min="9735" max="9735" width="9" style="35" customWidth="1"/>
    <col min="9736" max="9736" width="3.42578125" style="35" customWidth="1"/>
    <col min="9737" max="9982" width="9.140625" style="35"/>
    <col min="9983" max="9983" width="5.42578125" style="35" customWidth="1"/>
    <col min="9984" max="9984" width="14.28515625" style="35" customWidth="1"/>
    <col min="9985" max="9985" width="10.85546875" style="35" customWidth="1"/>
    <col min="9986" max="9986" width="11.85546875" style="35" customWidth="1"/>
    <col min="9987" max="9987" width="11.7109375" style="35" customWidth="1"/>
    <col min="9988" max="9988" width="11.85546875" style="35" customWidth="1"/>
    <col min="9989" max="9989" width="9.140625" style="35"/>
    <col min="9990" max="9990" width="7" style="35" customWidth="1"/>
    <col min="9991" max="9991" width="9" style="35" customWidth="1"/>
    <col min="9992" max="9992" width="3.42578125" style="35" customWidth="1"/>
    <col min="9993" max="10238" width="9.140625" style="35"/>
    <col min="10239" max="10239" width="5.42578125" style="35" customWidth="1"/>
    <col min="10240" max="10240" width="14.28515625" style="35" customWidth="1"/>
    <col min="10241" max="10241" width="10.85546875" style="35" customWidth="1"/>
    <col min="10242" max="10242" width="11.85546875" style="35" customWidth="1"/>
    <col min="10243" max="10243" width="11.7109375" style="35" customWidth="1"/>
    <col min="10244" max="10244" width="11.85546875" style="35" customWidth="1"/>
    <col min="10245" max="10245" width="9.140625" style="35"/>
    <col min="10246" max="10246" width="7" style="35" customWidth="1"/>
    <col min="10247" max="10247" width="9" style="35" customWidth="1"/>
    <col min="10248" max="10248" width="3.42578125" style="35" customWidth="1"/>
    <col min="10249" max="10494" width="9.140625" style="35"/>
    <col min="10495" max="10495" width="5.42578125" style="35" customWidth="1"/>
    <col min="10496" max="10496" width="14.28515625" style="35" customWidth="1"/>
    <col min="10497" max="10497" width="10.85546875" style="35" customWidth="1"/>
    <col min="10498" max="10498" width="11.85546875" style="35" customWidth="1"/>
    <col min="10499" max="10499" width="11.7109375" style="35" customWidth="1"/>
    <col min="10500" max="10500" width="11.85546875" style="35" customWidth="1"/>
    <col min="10501" max="10501" width="9.140625" style="35"/>
    <col min="10502" max="10502" width="7" style="35" customWidth="1"/>
    <col min="10503" max="10503" width="9" style="35" customWidth="1"/>
    <col min="10504" max="10504" width="3.42578125" style="35" customWidth="1"/>
    <col min="10505" max="10750" width="9.140625" style="35"/>
    <col min="10751" max="10751" width="5.42578125" style="35" customWidth="1"/>
    <col min="10752" max="10752" width="14.28515625" style="35" customWidth="1"/>
    <col min="10753" max="10753" width="10.85546875" style="35" customWidth="1"/>
    <col min="10754" max="10754" width="11.85546875" style="35" customWidth="1"/>
    <col min="10755" max="10755" width="11.7109375" style="35" customWidth="1"/>
    <col min="10756" max="10756" width="11.85546875" style="35" customWidth="1"/>
    <col min="10757" max="10757" width="9.140625" style="35"/>
    <col min="10758" max="10758" width="7" style="35" customWidth="1"/>
    <col min="10759" max="10759" width="9" style="35" customWidth="1"/>
    <col min="10760" max="10760" width="3.42578125" style="35" customWidth="1"/>
    <col min="10761" max="11006" width="9.140625" style="35"/>
    <col min="11007" max="11007" width="5.42578125" style="35" customWidth="1"/>
    <col min="11008" max="11008" width="14.28515625" style="35" customWidth="1"/>
    <col min="11009" max="11009" width="10.85546875" style="35" customWidth="1"/>
    <col min="11010" max="11010" width="11.85546875" style="35" customWidth="1"/>
    <col min="11011" max="11011" width="11.7109375" style="35" customWidth="1"/>
    <col min="11012" max="11012" width="11.85546875" style="35" customWidth="1"/>
    <col min="11013" max="11013" width="9.140625" style="35"/>
    <col min="11014" max="11014" width="7" style="35" customWidth="1"/>
    <col min="11015" max="11015" width="9" style="35" customWidth="1"/>
    <col min="11016" max="11016" width="3.42578125" style="35" customWidth="1"/>
    <col min="11017" max="11262" width="9.140625" style="35"/>
    <col min="11263" max="11263" width="5.42578125" style="35" customWidth="1"/>
    <col min="11264" max="11264" width="14.28515625" style="35" customWidth="1"/>
    <col min="11265" max="11265" width="10.85546875" style="35" customWidth="1"/>
    <col min="11266" max="11266" width="11.85546875" style="35" customWidth="1"/>
    <col min="11267" max="11267" width="11.7109375" style="35" customWidth="1"/>
    <col min="11268" max="11268" width="11.85546875" style="35" customWidth="1"/>
    <col min="11269" max="11269" width="9.140625" style="35"/>
    <col min="11270" max="11270" width="7" style="35" customWidth="1"/>
    <col min="11271" max="11271" width="9" style="35" customWidth="1"/>
    <col min="11272" max="11272" width="3.42578125" style="35" customWidth="1"/>
    <col min="11273" max="11518" width="9.140625" style="35"/>
    <col min="11519" max="11519" width="5.42578125" style="35" customWidth="1"/>
    <col min="11520" max="11520" width="14.28515625" style="35" customWidth="1"/>
    <col min="11521" max="11521" width="10.85546875" style="35" customWidth="1"/>
    <col min="11522" max="11522" width="11.85546875" style="35" customWidth="1"/>
    <col min="11523" max="11523" width="11.7109375" style="35" customWidth="1"/>
    <col min="11524" max="11524" width="11.85546875" style="35" customWidth="1"/>
    <col min="11525" max="11525" width="9.140625" style="35"/>
    <col min="11526" max="11526" width="7" style="35" customWidth="1"/>
    <col min="11527" max="11527" width="9" style="35" customWidth="1"/>
    <col min="11528" max="11528" width="3.42578125" style="35" customWidth="1"/>
    <col min="11529" max="11774" width="9.140625" style="35"/>
    <col min="11775" max="11775" width="5.42578125" style="35" customWidth="1"/>
    <col min="11776" max="11776" width="14.28515625" style="35" customWidth="1"/>
    <col min="11777" max="11777" width="10.85546875" style="35" customWidth="1"/>
    <col min="11778" max="11778" width="11.85546875" style="35" customWidth="1"/>
    <col min="11779" max="11779" width="11.7109375" style="35" customWidth="1"/>
    <col min="11780" max="11780" width="11.85546875" style="35" customWidth="1"/>
    <col min="11781" max="11781" width="9.140625" style="35"/>
    <col min="11782" max="11782" width="7" style="35" customWidth="1"/>
    <col min="11783" max="11783" width="9" style="35" customWidth="1"/>
    <col min="11784" max="11784" width="3.42578125" style="35" customWidth="1"/>
    <col min="11785" max="12030" width="9.140625" style="35"/>
    <col min="12031" max="12031" width="5.42578125" style="35" customWidth="1"/>
    <col min="12032" max="12032" width="14.28515625" style="35" customWidth="1"/>
    <col min="12033" max="12033" width="10.85546875" style="35" customWidth="1"/>
    <col min="12034" max="12034" width="11.85546875" style="35" customWidth="1"/>
    <col min="12035" max="12035" width="11.7109375" style="35" customWidth="1"/>
    <col min="12036" max="12036" width="11.85546875" style="35" customWidth="1"/>
    <col min="12037" max="12037" width="9.140625" style="35"/>
    <col min="12038" max="12038" width="7" style="35" customWidth="1"/>
    <col min="12039" max="12039" width="9" style="35" customWidth="1"/>
    <col min="12040" max="12040" width="3.42578125" style="35" customWidth="1"/>
    <col min="12041" max="12286" width="9.140625" style="35"/>
    <col min="12287" max="12287" width="5.42578125" style="35" customWidth="1"/>
    <col min="12288" max="12288" width="14.28515625" style="35" customWidth="1"/>
    <col min="12289" max="12289" width="10.85546875" style="35" customWidth="1"/>
    <col min="12290" max="12290" width="11.85546875" style="35" customWidth="1"/>
    <col min="12291" max="12291" width="11.7109375" style="35" customWidth="1"/>
    <col min="12292" max="12292" width="11.85546875" style="35" customWidth="1"/>
    <col min="12293" max="12293" width="9.140625" style="35"/>
    <col min="12294" max="12294" width="7" style="35" customWidth="1"/>
    <col min="12295" max="12295" width="9" style="35" customWidth="1"/>
    <col min="12296" max="12296" width="3.42578125" style="35" customWidth="1"/>
    <col min="12297" max="12542" width="9.140625" style="35"/>
    <col min="12543" max="12543" width="5.42578125" style="35" customWidth="1"/>
    <col min="12544" max="12544" width="14.28515625" style="35" customWidth="1"/>
    <col min="12545" max="12545" width="10.85546875" style="35" customWidth="1"/>
    <col min="12546" max="12546" width="11.85546875" style="35" customWidth="1"/>
    <col min="12547" max="12547" width="11.7109375" style="35" customWidth="1"/>
    <col min="12548" max="12548" width="11.85546875" style="35" customWidth="1"/>
    <col min="12549" max="12549" width="9.140625" style="35"/>
    <col min="12550" max="12550" width="7" style="35" customWidth="1"/>
    <col min="12551" max="12551" width="9" style="35" customWidth="1"/>
    <col min="12552" max="12552" width="3.42578125" style="35" customWidth="1"/>
    <col min="12553" max="12798" width="9.140625" style="35"/>
    <col min="12799" max="12799" width="5.42578125" style="35" customWidth="1"/>
    <col min="12800" max="12800" width="14.28515625" style="35" customWidth="1"/>
    <col min="12801" max="12801" width="10.85546875" style="35" customWidth="1"/>
    <col min="12802" max="12802" width="11.85546875" style="35" customWidth="1"/>
    <col min="12803" max="12803" width="11.7109375" style="35" customWidth="1"/>
    <col min="12804" max="12804" width="11.85546875" style="35" customWidth="1"/>
    <col min="12805" max="12805" width="9.140625" style="35"/>
    <col min="12806" max="12806" width="7" style="35" customWidth="1"/>
    <col min="12807" max="12807" width="9" style="35" customWidth="1"/>
    <col min="12808" max="12808" width="3.42578125" style="35" customWidth="1"/>
    <col min="12809" max="13054" width="9.140625" style="35"/>
    <col min="13055" max="13055" width="5.42578125" style="35" customWidth="1"/>
    <col min="13056" max="13056" width="14.28515625" style="35" customWidth="1"/>
    <col min="13057" max="13057" width="10.85546875" style="35" customWidth="1"/>
    <col min="13058" max="13058" width="11.85546875" style="35" customWidth="1"/>
    <col min="13059" max="13059" width="11.7109375" style="35" customWidth="1"/>
    <col min="13060" max="13060" width="11.85546875" style="35" customWidth="1"/>
    <col min="13061" max="13061" width="9.140625" style="35"/>
    <col min="13062" max="13062" width="7" style="35" customWidth="1"/>
    <col min="13063" max="13063" width="9" style="35" customWidth="1"/>
    <col min="13064" max="13064" width="3.42578125" style="35" customWidth="1"/>
    <col min="13065" max="13310" width="9.140625" style="35"/>
    <col min="13311" max="13311" width="5.42578125" style="35" customWidth="1"/>
    <col min="13312" max="13312" width="14.28515625" style="35" customWidth="1"/>
    <col min="13313" max="13313" width="10.85546875" style="35" customWidth="1"/>
    <col min="13314" max="13314" width="11.85546875" style="35" customWidth="1"/>
    <col min="13315" max="13315" width="11.7109375" style="35" customWidth="1"/>
    <col min="13316" max="13316" width="11.85546875" style="35" customWidth="1"/>
    <col min="13317" max="13317" width="9.140625" style="35"/>
    <col min="13318" max="13318" width="7" style="35" customWidth="1"/>
    <col min="13319" max="13319" width="9" style="35" customWidth="1"/>
    <col min="13320" max="13320" width="3.42578125" style="35" customWidth="1"/>
    <col min="13321" max="13566" width="9.140625" style="35"/>
    <col min="13567" max="13567" width="5.42578125" style="35" customWidth="1"/>
    <col min="13568" max="13568" width="14.28515625" style="35" customWidth="1"/>
    <col min="13569" max="13569" width="10.85546875" style="35" customWidth="1"/>
    <col min="13570" max="13570" width="11.85546875" style="35" customWidth="1"/>
    <col min="13571" max="13571" width="11.7109375" style="35" customWidth="1"/>
    <col min="13572" max="13572" width="11.85546875" style="35" customWidth="1"/>
    <col min="13573" max="13573" width="9.140625" style="35"/>
    <col min="13574" max="13574" width="7" style="35" customWidth="1"/>
    <col min="13575" max="13575" width="9" style="35" customWidth="1"/>
    <col min="13576" max="13576" width="3.42578125" style="35" customWidth="1"/>
    <col min="13577" max="13822" width="9.140625" style="35"/>
    <col min="13823" max="13823" width="5.42578125" style="35" customWidth="1"/>
    <col min="13824" max="13824" width="14.28515625" style="35" customWidth="1"/>
    <col min="13825" max="13825" width="10.85546875" style="35" customWidth="1"/>
    <col min="13826" max="13826" width="11.85546875" style="35" customWidth="1"/>
    <col min="13827" max="13827" width="11.7109375" style="35" customWidth="1"/>
    <col min="13828" max="13828" width="11.85546875" style="35" customWidth="1"/>
    <col min="13829" max="13829" width="9.140625" style="35"/>
    <col min="13830" max="13830" width="7" style="35" customWidth="1"/>
    <col min="13831" max="13831" width="9" style="35" customWidth="1"/>
    <col min="13832" max="13832" width="3.42578125" style="35" customWidth="1"/>
    <col min="13833" max="14078" width="9.140625" style="35"/>
    <col min="14079" max="14079" width="5.42578125" style="35" customWidth="1"/>
    <col min="14080" max="14080" width="14.28515625" style="35" customWidth="1"/>
    <col min="14081" max="14081" width="10.85546875" style="35" customWidth="1"/>
    <col min="14082" max="14082" width="11.85546875" style="35" customWidth="1"/>
    <col min="14083" max="14083" width="11.7109375" style="35" customWidth="1"/>
    <col min="14084" max="14084" width="11.85546875" style="35" customWidth="1"/>
    <col min="14085" max="14085" width="9.140625" style="35"/>
    <col min="14086" max="14086" width="7" style="35" customWidth="1"/>
    <col min="14087" max="14087" width="9" style="35" customWidth="1"/>
    <col min="14088" max="14088" width="3.42578125" style="35" customWidth="1"/>
    <col min="14089" max="14334" width="9.140625" style="35"/>
    <col min="14335" max="14335" width="5.42578125" style="35" customWidth="1"/>
    <col min="14336" max="14336" width="14.28515625" style="35" customWidth="1"/>
    <col min="14337" max="14337" width="10.85546875" style="35" customWidth="1"/>
    <col min="14338" max="14338" width="11.85546875" style="35" customWidth="1"/>
    <col min="14339" max="14339" width="11.7109375" style="35" customWidth="1"/>
    <col min="14340" max="14340" width="11.85546875" style="35" customWidth="1"/>
    <col min="14341" max="14341" width="9.140625" style="35"/>
    <col min="14342" max="14342" width="7" style="35" customWidth="1"/>
    <col min="14343" max="14343" width="9" style="35" customWidth="1"/>
    <col min="14344" max="14344" width="3.42578125" style="35" customWidth="1"/>
    <col min="14345" max="14590" width="9.140625" style="35"/>
    <col min="14591" max="14591" width="5.42578125" style="35" customWidth="1"/>
    <col min="14592" max="14592" width="14.28515625" style="35" customWidth="1"/>
    <col min="14593" max="14593" width="10.85546875" style="35" customWidth="1"/>
    <col min="14594" max="14594" width="11.85546875" style="35" customWidth="1"/>
    <col min="14595" max="14595" width="11.7109375" style="35" customWidth="1"/>
    <col min="14596" max="14596" width="11.85546875" style="35" customWidth="1"/>
    <col min="14597" max="14597" width="9.140625" style="35"/>
    <col min="14598" max="14598" width="7" style="35" customWidth="1"/>
    <col min="14599" max="14599" width="9" style="35" customWidth="1"/>
    <col min="14600" max="14600" width="3.42578125" style="35" customWidth="1"/>
    <col min="14601" max="14846" width="9.140625" style="35"/>
    <col min="14847" max="14847" width="5.42578125" style="35" customWidth="1"/>
    <col min="14848" max="14848" width="14.28515625" style="35" customWidth="1"/>
    <col min="14849" max="14849" width="10.85546875" style="35" customWidth="1"/>
    <col min="14850" max="14850" width="11.85546875" style="35" customWidth="1"/>
    <col min="14851" max="14851" width="11.7109375" style="35" customWidth="1"/>
    <col min="14852" max="14852" width="11.85546875" style="35" customWidth="1"/>
    <col min="14853" max="14853" width="9.140625" style="35"/>
    <col min="14854" max="14854" width="7" style="35" customWidth="1"/>
    <col min="14855" max="14855" width="9" style="35" customWidth="1"/>
    <col min="14856" max="14856" width="3.42578125" style="35" customWidth="1"/>
    <col min="14857" max="15102" width="9.140625" style="35"/>
    <col min="15103" max="15103" width="5.42578125" style="35" customWidth="1"/>
    <col min="15104" max="15104" width="14.28515625" style="35" customWidth="1"/>
    <col min="15105" max="15105" width="10.85546875" style="35" customWidth="1"/>
    <col min="15106" max="15106" width="11.85546875" style="35" customWidth="1"/>
    <col min="15107" max="15107" width="11.7109375" style="35" customWidth="1"/>
    <col min="15108" max="15108" width="11.85546875" style="35" customWidth="1"/>
    <col min="15109" max="15109" width="9.140625" style="35"/>
    <col min="15110" max="15110" width="7" style="35" customWidth="1"/>
    <col min="15111" max="15111" width="9" style="35" customWidth="1"/>
    <col min="15112" max="15112" width="3.42578125" style="35" customWidth="1"/>
    <col min="15113" max="15358" width="9.140625" style="35"/>
    <col min="15359" max="15359" width="5.42578125" style="35" customWidth="1"/>
    <col min="15360" max="15360" width="14.28515625" style="35" customWidth="1"/>
    <col min="15361" max="15361" width="10.85546875" style="35" customWidth="1"/>
    <col min="15362" max="15362" width="11.85546875" style="35" customWidth="1"/>
    <col min="15363" max="15363" width="11.7109375" style="35" customWidth="1"/>
    <col min="15364" max="15364" width="11.85546875" style="35" customWidth="1"/>
    <col min="15365" max="15365" width="9.140625" style="35"/>
    <col min="15366" max="15366" width="7" style="35" customWidth="1"/>
    <col min="15367" max="15367" width="9" style="35" customWidth="1"/>
    <col min="15368" max="15368" width="3.42578125" style="35" customWidth="1"/>
    <col min="15369" max="15614" width="9.140625" style="35"/>
    <col min="15615" max="15615" width="5.42578125" style="35" customWidth="1"/>
    <col min="15616" max="15616" width="14.28515625" style="35" customWidth="1"/>
    <col min="15617" max="15617" width="10.85546875" style="35" customWidth="1"/>
    <col min="15618" max="15618" width="11.85546875" style="35" customWidth="1"/>
    <col min="15619" max="15619" width="11.7109375" style="35" customWidth="1"/>
    <col min="15620" max="15620" width="11.85546875" style="35" customWidth="1"/>
    <col min="15621" max="15621" width="9.140625" style="35"/>
    <col min="15622" max="15622" width="7" style="35" customWidth="1"/>
    <col min="15623" max="15623" width="9" style="35" customWidth="1"/>
    <col min="15624" max="15624" width="3.42578125" style="35" customWidth="1"/>
    <col min="15625" max="15870" width="9.140625" style="35"/>
    <col min="15871" max="15871" width="5.42578125" style="35" customWidth="1"/>
    <col min="15872" max="15872" width="14.28515625" style="35" customWidth="1"/>
    <col min="15873" max="15873" width="10.85546875" style="35" customWidth="1"/>
    <col min="15874" max="15874" width="11.85546875" style="35" customWidth="1"/>
    <col min="15875" max="15875" width="11.7109375" style="35" customWidth="1"/>
    <col min="15876" max="15876" width="11.85546875" style="35" customWidth="1"/>
    <col min="15877" max="15877" width="9.140625" style="35"/>
    <col min="15878" max="15878" width="7" style="35" customWidth="1"/>
    <col min="15879" max="15879" width="9" style="35" customWidth="1"/>
    <col min="15880" max="15880" width="3.42578125" style="35" customWidth="1"/>
    <col min="15881" max="16126" width="9.140625" style="35"/>
    <col min="16127" max="16127" width="5.42578125" style="35" customWidth="1"/>
    <col min="16128" max="16128" width="14.28515625" style="35" customWidth="1"/>
    <col min="16129" max="16129" width="10.85546875" style="35" customWidth="1"/>
    <col min="16130" max="16130" width="11.85546875" style="35" customWidth="1"/>
    <col min="16131" max="16131" width="11.7109375" style="35" customWidth="1"/>
    <col min="16132" max="16132" width="11.85546875" style="35" customWidth="1"/>
    <col min="16133" max="16133" width="9.140625" style="35"/>
    <col min="16134" max="16134" width="7" style="35" customWidth="1"/>
    <col min="16135" max="16135" width="9" style="35" customWidth="1"/>
    <col min="16136" max="16136" width="3.42578125" style="35" customWidth="1"/>
    <col min="16137" max="16382" width="9.140625" style="35"/>
    <col min="16383" max="16384" width="9.140625" style="35" customWidth="1"/>
  </cols>
  <sheetData>
    <row r="1" spans="1:9" ht="20.25" customHeight="1">
      <c r="A1" s="479" t="s">
        <v>458</v>
      </c>
      <c r="B1" s="479"/>
      <c r="C1" s="479"/>
      <c r="D1" s="479"/>
      <c r="E1" s="479"/>
      <c r="F1" s="479"/>
      <c r="G1" s="479"/>
      <c r="H1" s="479"/>
    </row>
    <row r="2" spans="1:9">
      <c r="A2" s="120"/>
      <c r="B2" s="120"/>
      <c r="C2" s="120"/>
      <c r="D2" s="120"/>
      <c r="E2" s="120"/>
      <c r="F2" s="120"/>
      <c r="G2" s="480" t="s">
        <v>141</v>
      </c>
      <c r="H2" s="481"/>
    </row>
    <row r="3" spans="1:9" s="126" customFormat="1" ht="16.5" customHeight="1">
      <c r="A3" s="475" t="s">
        <v>50</v>
      </c>
      <c r="B3" s="486" t="s">
        <v>51</v>
      </c>
      <c r="C3" s="482" t="s">
        <v>142</v>
      </c>
      <c r="D3" s="482"/>
      <c r="E3" s="482"/>
      <c r="F3" s="483" t="s">
        <v>143</v>
      </c>
      <c r="G3" s="484"/>
      <c r="H3" s="485"/>
    </row>
    <row r="4" spans="1:9" s="126" customFormat="1" ht="35.25" customHeight="1">
      <c r="A4" s="476"/>
      <c r="B4" s="476"/>
      <c r="C4" s="247" t="s">
        <v>144</v>
      </c>
      <c r="D4" s="247" t="s">
        <v>145</v>
      </c>
      <c r="E4" s="247" t="s">
        <v>146</v>
      </c>
      <c r="F4" s="262" t="s">
        <v>147</v>
      </c>
      <c r="G4" s="251" t="s">
        <v>145</v>
      </c>
      <c r="H4" s="250" t="s">
        <v>146</v>
      </c>
    </row>
    <row r="5" spans="1:9" s="121" customFormat="1" ht="14.25" customHeight="1">
      <c r="A5" s="378">
        <v>1</v>
      </c>
      <c r="B5" s="379" t="s">
        <v>99</v>
      </c>
      <c r="C5" s="380">
        <v>6822</v>
      </c>
      <c r="D5" s="381">
        <v>11683</v>
      </c>
      <c r="E5" s="381">
        <v>18505</v>
      </c>
      <c r="F5" s="381">
        <v>17110</v>
      </c>
      <c r="G5" s="381">
        <v>752</v>
      </c>
      <c r="H5" s="381">
        <v>17862</v>
      </c>
      <c r="I5" s="264"/>
    </row>
    <row r="6" spans="1:9" ht="14.25" customHeight="1">
      <c r="A6" s="378">
        <v>2</v>
      </c>
      <c r="B6" s="379" t="s">
        <v>100</v>
      </c>
      <c r="C6" s="380">
        <v>7299</v>
      </c>
      <c r="D6" s="381">
        <v>12951</v>
      </c>
      <c r="E6" s="381">
        <v>20250</v>
      </c>
      <c r="F6" s="381">
        <v>18639</v>
      </c>
      <c r="G6" s="381">
        <v>2011</v>
      </c>
      <c r="H6" s="381">
        <v>20650</v>
      </c>
      <c r="I6" s="477"/>
    </row>
    <row r="7" spans="1:9" ht="14.25" customHeight="1">
      <c r="A7" s="378">
        <v>3</v>
      </c>
      <c r="B7" s="379" t="s">
        <v>101</v>
      </c>
      <c r="C7" s="380">
        <v>7321</v>
      </c>
      <c r="D7" s="381">
        <v>12084</v>
      </c>
      <c r="E7" s="381">
        <v>19405</v>
      </c>
      <c r="F7" s="381">
        <v>17830</v>
      </c>
      <c r="G7" s="381">
        <v>3399</v>
      </c>
      <c r="H7" s="381">
        <v>21229</v>
      </c>
      <c r="I7" s="478"/>
    </row>
    <row r="8" spans="1:9" ht="14.25" customHeight="1">
      <c r="A8" s="378">
        <v>4</v>
      </c>
      <c r="B8" s="379" t="s">
        <v>102</v>
      </c>
      <c r="C8" s="380">
        <v>7189</v>
      </c>
      <c r="D8" s="380">
        <v>13855</v>
      </c>
      <c r="E8" s="380">
        <v>21044</v>
      </c>
      <c r="F8" s="380">
        <v>19495</v>
      </c>
      <c r="G8" s="381">
        <v>3387</v>
      </c>
      <c r="H8" s="380">
        <v>22882</v>
      </c>
    </row>
    <row r="9" spans="1:9" ht="14.25" customHeight="1">
      <c r="A9" s="378">
        <v>5</v>
      </c>
      <c r="B9" s="379" t="s">
        <v>103</v>
      </c>
      <c r="C9" s="380">
        <v>7684</v>
      </c>
      <c r="D9" s="381">
        <v>14016</v>
      </c>
      <c r="E9" s="381">
        <v>21700</v>
      </c>
      <c r="F9" s="381">
        <v>19603</v>
      </c>
      <c r="G9" s="381">
        <v>2473</v>
      </c>
      <c r="H9" s="381">
        <v>22076</v>
      </c>
    </row>
    <row r="10" spans="1:9" ht="14.25" customHeight="1">
      <c r="A10" s="378">
        <v>6</v>
      </c>
      <c r="B10" s="379" t="s">
        <v>104</v>
      </c>
      <c r="C10" s="380">
        <v>8448</v>
      </c>
      <c r="D10" s="381">
        <v>13624</v>
      </c>
      <c r="E10" s="381">
        <v>22072</v>
      </c>
      <c r="F10" s="381">
        <v>20829</v>
      </c>
      <c r="G10" s="381">
        <v>2048</v>
      </c>
      <c r="H10" s="381">
        <v>22877</v>
      </c>
    </row>
    <row r="11" spans="1:9" ht="14.25" customHeight="1">
      <c r="A11" s="378">
        <v>7</v>
      </c>
      <c r="B11" s="379" t="s">
        <v>105</v>
      </c>
      <c r="C11" s="380">
        <v>8898</v>
      </c>
      <c r="D11" s="381">
        <v>14048</v>
      </c>
      <c r="E11" s="381">
        <v>22946</v>
      </c>
      <c r="F11" s="381">
        <v>21432</v>
      </c>
      <c r="G11" s="381">
        <v>2550</v>
      </c>
      <c r="H11" s="381">
        <v>23982</v>
      </c>
    </row>
    <row r="12" spans="1:9" ht="14.25" customHeight="1">
      <c r="A12" s="378">
        <v>8</v>
      </c>
      <c r="B12" s="379" t="s">
        <v>106</v>
      </c>
      <c r="C12" s="381">
        <v>10763</v>
      </c>
      <c r="D12" s="381">
        <v>14507</v>
      </c>
      <c r="E12" s="381">
        <v>25270</v>
      </c>
      <c r="F12" s="381">
        <v>23219</v>
      </c>
      <c r="G12" s="381">
        <v>2832</v>
      </c>
      <c r="H12" s="381">
        <v>26051</v>
      </c>
    </row>
    <row r="13" spans="1:9" ht="14.25" customHeight="1">
      <c r="A13" s="378">
        <v>9</v>
      </c>
      <c r="B13" s="379" t="s">
        <v>107</v>
      </c>
      <c r="C13" s="381">
        <v>11633</v>
      </c>
      <c r="D13" s="381">
        <v>14657</v>
      </c>
      <c r="E13" s="381">
        <v>26290</v>
      </c>
      <c r="F13" s="381">
        <v>24193</v>
      </c>
      <c r="G13" s="381">
        <v>3834</v>
      </c>
      <c r="H13" s="381">
        <v>28027</v>
      </c>
    </row>
    <row r="14" spans="1:9" ht="14.25" customHeight="1">
      <c r="A14" s="378">
        <v>10</v>
      </c>
      <c r="B14" s="379" t="s">
        <v>108</v>
      </c>
      <c r="C14" s="381">
        <v>11766</v>
      </c>
      <c r="D14" s="381">
        <v>16121</v>
      </c>
      <c r="E14" s="381">
        <v>27887</v>
      </c>
      <c r="F14" s="381">
        <v>25794</v>
      </c>
      <c r="G14" s="381">
        <v>4636</v>
      </c>
      <c r="H14" s="381">
        <v>30430</v>
      </c>
    </row>
    <row r="15" spans="1:9" ht="14.25" customHeight="1">
      <c r="A15" s="378">
        <v>11</v>
      </c>
      <c r="B15" s="379" t="s">
        <v>53</v>
      </c>
      <c r="C15" s="381">
        <v>10507</v>
      </c>
      <c r="D15" s="381">
        <v>16248</v>
      </c>
      <c r="E15" s="381">
        <v>26755</v>
      </c>
      <c r="F15" s="381">
        <v>24123</v>
      </c>
      <c r="G15" s="381">
        <v>7253</v>
      </c>
      <c r="H15" s="381">
        <v>31376</v>
      </c>
    </row>
    <row r="16" spans="1:9" ht="14.25" customHeight="1">
      <c r="A16" s="378">
        <v>12</v>
      </c>
      <c r="B16" s="379" t="s">
        <v>109</v>
      </c>
      <c r="C16" s="381">
        <v>16194</v>
      </c>
      <c r="D16" s="381">
        <v>14460</v>
      </c>
      <c r="E16" s="381">
        <v>30654</v>
      </c>
      <c r="F16" s="381">
        <v>28182</v>
      </c>
      <c r="G16" s="381">
        <v>4829</v>
      </c>
      <c r="H16" s="381">
        <v>33011</v>
      </c>
    </row>
    <row r="17" spans="1:8" ht="14.25" customHeight="1">
      <c r="A17" s="378">
        <v>13</v>
      </c>
      <c r="B17" s="379" t="s">
        <v>110</v>
      </c>
      <c r="C17" s="381">
        <v>21063</v>
      </c>
      <c r="D17" s="381">
        <v>12397</v>
      </c>
      <c r="E17" s="381">
        <v>33460</v>
      </c>
      <c r="F17" s="381">
        <v>31073</v>
      </c>
      <c r="G17" s="381">
        <v>4233</v>
      </c>
      <c r="H17" s="381">
        <v>35306</v>
      </c>
    </row>
    <row r="18" spans="1:8" ht="14.25" customHeight="1">
      <c r="A18" s="378">
        <v>14</v>
      </c>
      <c r="B18" s="379" t="s">
        <v>111</v>
      </c>
      <c r="C18" s="381">
        <v>26020</v>
      </c>
      <c r="D18" s="381">
        <v>10445</v>
      </c>
      <c r="E18" s="381">
        <v>36465</v>
      </c>
      <c r="F18" s="381">
        <v>32926</v>
      </c>
      <c r="G18" s="381">
        <v>2856</v>
      </c>
      <c r="H18" s="381">
        <v>35782</v>
      </c>
    </row>
    <row r="19" spans="1:8" ht="14.25" customHeight="1">
      <c r="A19" s="378">
        <v>15</v>
      </c>
      <c r="B19" s="379" t="s">
        <v>112</v>
      </c>
      <c r="C19" s="381">
        <v>28990</v>
      </c>
      <c r="D19" s="381">
        <v>7164</v>
      </c>
      <c r="E19" s="381">
        <v>36154</v>
      </c>
      <c r="F19" s="381">
        <v>33236</v>
      </c>
      <c r="G19" s="381">
        <v>5159</v>
      </c>
      <c r="H19" s="381">
        <v>38395</v>
      </c>
    </row>
    <row r="20" spans="1:8" ht="14.25" customHeight="1">
      <c r="A20" s="378">
        <v>16</v>
      </c>
      <c r="B20" s="379" t="s">
        <v>55</v>
      </c>
      <c r="C20" s="381">
        <v>30168</v>
      </c>
      <c r="D20" s="381">
        <v>14616</v>
      </c>
      <c r="E20" s="381">
        <v>44784</v>
      </c>
      <c r="F20" s="381">
        <v>39881</v>
      </c>
      <c r="G20" s="381">
        <v>1902</v>
      </c>
      <c r="H20" s="381">
        <v>41783</v>
      </c>
    </row>
    <row r="21" spans="1:8" ht="14.25" customHeight="1">
      <c r="A21" s="378">
        <v>17</v>
      </c>
      <c r="B21" s="379" t="s">
        <v>113</v>
      </c>
      <c r="C21" s="381">
        <v>30480</v>
      </c>
      <c r="D21" s="381">
        <v>15476</v>
      </c>
      <c r="E21" s="381">
        <v>45956</v>
      </c>
      <c r="F21" s="381">
        <v>42761</v>
      </c>
      <c r="G21" s="381">
        <v>556</v>
      </c>
      <c r="H21" s="381">
        <v>43317</v>
      </c>
    </row>
    <row r="22" spans="1:8" ht="14.25" customHeight="1">
      <c r="A22" s="378">
        <v>18</v>
      </c>
      <c r="B22" s="379" t="s">
        <v>114</v>
      </c>
      <c r="C22" s="381">
        <v>30357</v>
      </c>
      <c r="D22" s="381">
        <v>17734</v>
      </c>
      <c r="E22" s="381">
        <v>48091</v>
      </c>
      <c r="F22" s="381">
        <v>44728</v>
      </c>
      <c r="G22" s="381">
        <v>739</v>
      </c>
      <c r="H22" s="381">
        <v>45467</v>
      </c>
    </row>
    <row r="23" spans="1:8" ht="14.25" customHeight="1">
      <c r="A23" s="378">
        <v>19</v>
      </c>
      <c r="B23" s="379" t="s">
        <v>115</v>
      </c>
      <c r="C23" s="381">
        <v>32040</v>
      </c>
      <c r="D23" s="381">
        <v>17815</v>
      </c>
      <c r="E23" s="381">
        <v>49855</v>
      </c>
      <c r="F23" s="381">
        <v>45699</v>
      </c>
      <c r="G23" s="381">
        <v>4200</v>
      </c>
      <c r="H23" s="381">
        <v>49899</v>
      </c>
    </row>
    <row r="24" spans="1:8" ht="14.25" customHeight="1">
      <c r="A24" s="378">
        <v>20</v>
      </c>
      <c r="B24" s="379" t="s">
        <v>116</v>
      </c>
      <c r="C24" s="381">
        <v>34087</v>
      </c>
      <c r="D24" s="381">
        <v>19490</v>
      </c>
      <c r="E24" s="381">
        <v>53577</v>
      </c>
      <c r="F24" s="381">
        <v>48690</v>
      </c>
      <c r="G24" s="381">
        <v>3971</v>
      </c>
      <c r="H24" s="381">
        <v>52661</v>
      </c>
    </row>
    <row r="25" spans="1:8" ht="14.25" customHeight="1">
      <c r="A25" s="378">
        <v>21</v>
      </c>
      <c r="B25" s="379" t="s">
        <v>56</v>
      </c>
      <c r="C25" s="381">
        <v>32160</v>
      </c>
      <c r="D25" s="381">
        <v>20699</v>
      </c>
      <c r="E25" s="381">
        <v>52859</v>
      </c>
      <c r="F25" s="381">
        <v>48562</v>
      </c>
      <c r="G25" s="381">
        <v>6012</v>
      </c>
      <c r="H25" s="381">
        <v>54574</v>
      </c>
    </row>
    <row r="26" spans="1:8" ht="14.25" customHeight="1">
      <c r="A26" s="378">
        <v>22</v>
      </c>
      <c r="B26" s="379" t="s">
        <v>57</v>
      </c>
      <c r="C26" s="381">
        <v>30345</v>
      </c>
      <c r="D26" s="381">
        <v>23994</v>
      </c>
      <c r="E26" s="381">
        <v>54339</v>
      </c>
      <c r="F26" s="381">
        <v>48349</v>
      </c>
      <c r="G26" s="381">
        <v>6509</v>
      </c>
      <c r="H26" s="381">
        <v>54858</v>
      </c>
    </row>
    <row r="27" spans="1:8" ht="14.25" customHeight="1">
      <c r="A27" s="378">
        <v>23</v>
      </c>
      <c r="B27" s="379" t="s">
        <v>58</v>
      </c>
      <c r="C27" s="381">
        <v>26950</v>
      </c>
      <c r="D27" s="381">
        <v>29247</v>
      </c>
      <c r="E27" s="381">
        <v>56197</v>
      </c>
      <c r="F27" s="381">
        <v>50359</v>
      </c>
      <c r="G27" s="381">
        <v>7564</v>
      </c>
      <c r="H27" s="381">
        <v>57923</v>
      </c>
    </row>
    <row r="28" spans="1:8" ht="14.25" customHeight="1">
      <c r="A28" s="378">
        <v>24</v>
      </c>
      <c r="B28" s="379" t="s">
        <v>59</v>
      </c>
      <c r="C28" s="381">
        <v>27026</v>
      </c>
      <c r="D28" s="381">
        <v>30822</v>
      </c>
      <c r="E28" s="381">
        <v>57848</v>
      </c>
      <c r="F28" s="381">
        <v>51084</v>
      </c>
      <c r="G28" s="381">
        <v>8042</v>
      </c>
      <c r="H28" s="381">
        <v>59126</v>
      </c>
    </row>
    <row r="29" spans="1:8" ht="14.25" customHeight="1">
      <c r="A29" s="378">
        <v>25</v>
      </c>
      <c r="B29" s="379" t="s">
        <v>60</v>
      </c>
      <c r="C29" s="381">
        <v>32494</v>
      </c>
      <c r="D29" s="381">
        <v>27349</v>
      </c>
      <c r="E29" s="381">
        <v>59843</v>
      </c>
      <c r="F29" s="380">
        <v>52927</v>
      </c>
      <c r="G29" s="380">
        <v>10697</v>
      </c>
      <c r="H29" s="381">
        <v>63624</v>
      </c>
    </row>
    <row r="30" spans="1:8" ht="14.25" customHeight="1">
      <c r="A30" s="378">
        <v>26</v>
      </c>
      <c r="B30" s="379" t="s">
        <v>61</v>
      </c>
      <c r="C30" s="380">
        <v>35168</v>
      </c>
      <c r="D30" s="381">
        <v>27342</v>
      </c>
      <c r="E30" s="380">
        <v>62510</v>
      </c>
      <c r="F30" s="381">
        <v>55081</v>
      </c>
      <c r="G30" s="380">
        <v>16900</v>
      </c>
      <c r="H30" s="381">
        <v>71981</v>
      </c>
    </row>
    <row r="31" spans="1:8" ht="14.25" customHeight="1">
      <c r="A31" s="378">
        <v>27</v>
      </c>
      <c r="B31" s="379" t="s">
        <v>62</v>
      </c>
      <c r="C31" s="380">
        <v>32900</v>
      </c>
      <c r="D31" s="381">
        <v>33906</v>
      </c>
      <c r="E31" s="380">
        <v>66806</v>
      </c>
      <c r="F31" s="381">
        <v>59005</v>
      </c>
      <c r="G31" s="380">
        <v>17103</v>
      </c>
      <c r="H31" s="381">
        <v>76108</v>
      </c>
    </row>
    <row r="32" spans="1:8" ht="14.25" customHeight="1">
      <c r="A32" s="378">
        <v>28</v>
      </c>
      <c r="B32" s="379" t="s">
        <v>63</v>
      </c>
      <c r="C32" s="380">
        <v>33858</v>
      </c>
      <c r="D32" s="380">
        <v>34493</v>
      </c>
      <c r="E32" s="380">
        <v>68351</v>
      </c>
      <c r="F32" s="381">
        <v>61308</v>
      </c>
      <c r="G32" s="380">
        <v>20589</v>
      </c>
      <c r="H32" s="380">
        <v>81897</v>
      </c>
    </row>
    <row r="33" spans="1:8" ht="14.25" customHeight="1">
      <c r="A33" s="378">
        <v>29</v>
      </c>
      <c r="B33" s="379" t="s">
        <v>64</v>
      </c>
      <c r="C33" s="380">
        <v>32722</v>
      </c>
      <c r="D33" s="381">
        <v>39808</v>
      </c>
      <c r="E33" s="380">
        <v>72530</v>
      </c>
      <c r="F33" s="381">
        <v>64544</v>
      </c>
      <c r="G33" s="380">
        <v>23052</v>
      </c>
      <c r="H33" s="380">
        <v>87596</v>
      </c>
    </row>
    <row r="34" spans="1:8" ht="14.25" customHeight="1">
      <c r="A34" s="378">
        <v>30</v>
      </c>
      <c r="B34" s="379" t="s">
        <v>65</v>
      </c>
      <c r="C34" s="380">
        <v>31949</v>
      </c>
      <c r="D34" s="380">
        <v>57805</v>
      </c>
      <c r="E34" s="380">
        <v>89754</v>
      </c>
      <c r="F34" s="380">
        <v>79411</v>
      </c>
      <c r="G34" s="380">
        <v>15862</v>
      </c>
      <c r="H34" s="380">
        <v>95273</v>
      </c>
    </row>
    <row r="35" spans="1:8" ht="14.25" customHeight="1">
      <c r="A35" s="378">
        <v>31</v>
      </c>
      <c r="B35" s="379" t="s">
        <v>148</v>
      </c>
      <c r="C35" s="380">
        <v>32426</v>
      </c>
      <c r="D35" s="380">
        <v>74097</v>
      </c>
      <c r="E35" s="380">
        <v>106523</v>
      </c>
      <c r="F35" s="380">
        <v>95614</v>
      </c>
      <c r="G35" s="380">
        <v>902</v>
      </c>
      <c r="H35" s="380">
        <v>96516</v>
      </c>
    </row>
    <row r="36" spans="1:8" s="122" customFormat="1" ht="14.25" customHeight="1">
      <c r="A36" s="378">
        <v>32</v>
      </c>
      <c r="B36" s="379" t="s">
        <v>67</v>
      </c>
      <c r="C36" s="380">
        <v>32032</v>
      </c>
      <c r="D36" s="382">
        <v>78706</v>
      </c>
      <c r="E36" s="382">
        <v>110738</v>
      </c>
      <c r="F36" s="382">
        <v>100004</v>
      </c>
      <c r="G36" s="383">
        <v>-3056</v>
      </c>
      <c r="H36" s="382">
        <v>96948</v>
      </c>
    </row>
    <row r="37" spans="1:8" s="122" customFormat="1" ht="14.25" customHeight="1">
      <c r="A37" s="378">
        <v>33</v>
      </c>
      <c r="B37" s="379" t="s">
        <v>68</v>
      </c>
      <c r="C37" s="380">
        <v>33044</v>
      </c>
      <c r="D37" s="382">
        <v>81989</v>
      </c>
      <c r="E37" s="382">
        <v>115033</v>
      </c>
      <c r="F37" s="382">
        <v>104140</v>
      </c>
      <c r="G37" s="383">
        <v>-3061</v>
      </c>
      <c r="H37" s="382">
        <v>101079</v>
      </c>
    </row>
    <row r="38" spans="1:8" s="122" customFormat="1" ht="14.25" customHeight="1">
      <c r="A38" s="378">
        <v>34</v>
      </c>
      <c r="B38" s="379" t="s">
        <v>69</v>
      </c>
      <c r="C38" s="380">
        <v>33373</v>
      </c>
      <c r="D38" s="382">
        <v>90434</v>
      </c>
      <c r="E38" s="382">
        <v>123807</v>
      </c>
      <c r="F38" s="382">
        <v>113463</v>
      </c>
      <c r="G38" s="384">
        <v>-6619</v>
      </c>
      <c r="H38" s="382">
        <v>106844</v>
      </c>
    </row>
    <row r="39" spans="1:8" s="122" customFormat="1" ht="14.25" customHeight="1">
      <c r="A39" s="378">
        <v>35</v>
      </c>
      <c r="B39" s="379" t="s">
        <v>70</v>
      </c>
      <c r="C39" s="380">
        <v>33981</v>
      </c>
      <c r="D39" s="382">
        <v>95861</v>
      </c>
      <c r="E39" s="382">
        <v>129842</v>
      </c>
      <c r="F39" s="382">
        <v>118579</v>
      </c>
      <c r="G39" s="384">
        <v>-9383</v>
      </c>
      <c r="H39" s="382">
        <v>109196</v>
      </c>
    </row>
    <row r="40" spans="1:8" s="122" customFormat="1" ht="14.25" customHeight="1">
      <c r="A40" s="378">
        <v>36</v>
      </c>
      <c r="B40" s="378" t="s">
        <v>71</v>
      </c>
      <c r="C40" s="380">
        <v>32190</v>
      </c>
      <c r="D40" s="382">
        <v>99409</v>
      </c>
      <c r="E40" s="382">
        <v>131599</v>
      </c>
      <c r="F40" s="382">
        <v>124405</v>
      </c>
      <c r="G40" s="384">
        <v>-10020</v>
      </c>
      <c r="H40" s="382">
        <v>114385</v>
      </c>
    </row>
    <row r="41" spans="1:8" s="122" customFormat="1" ht="14.25" customHeight="1">
      <c r="A41" s="378">
        <v>37</v>
      </c>
      <c r="B41" s="379" t="s">
        <v>72</v>
      </c>
      <c r="C41" s="380">
        <v>33988</v>
      </c>
      <c r="D41" s="382">
        <v>111502</v>
      </c>
      <c r="E41" s="382">
        <v>145490</v>
      </c>
      <c r="F41" s="382">
        <v>139748</v>
      </c>
      <c r="G41" s="384">
        <v>-15964</v>
      </c>
      <c r="H41" s="382">
        <v>123784</v>
      </c>
    </row>
    <row r="42" spans="1:8" ht="14.25" customHeight="1">
      <c r="A42" s="378">
        <v>38</v>
      </c>
      <c r="B42" s="379" t="s">
        <v>73</v>
      </c>
      <c r="C42" s="380">
        <v>34118</v>
      </c>
      <c r="D42" s="382">
        <v>121672</v>
      </c>
      <c r="E42" s="382">
        <v>155790</v>
      </c>
      <c r="F42" s="382">
        <v>149472</v>
      </c>
      <c r="G42" s="384">
        <v>-18317</v>
      </c>
      <c r="H42" s="382">
        <v>131155</v>
      </c>
    </row>
    <row r="43" spans="1:8" ht="14.25" customHeight="1">
      <c r="A43" s="378">
        <v>39</v>
      </c>
      <c r="B43" s="379" t="s">
        <v>74</v>
      </c>
      <c r="C43" s="385">
        <v>33508</v>
      </c>
      <c r="D43" s="386">
        <v>132775</v>
      </c>
      <c r="E43" s="386">
        <v>166283.5</v>
      </c>
      <c r="F43" s="386">
        <v>155147.70000000001</v>
      </c>
      <c r="G43" s="387">
        <v>-20358.400000000001</v>
      </c>
      <c r="H43" s="386">
        <v>134789.29999999999</v>
      </c>
    </row>
    <row r="44" spans="1:8" ht="14.25" customHeight="1">
      <c r="A44" s="378">
        <v>40</v>
      </c>
      <c r="B44" s="379" t="s">
        <v>75</v>
      </c>
      <c r="C44" s="385">
        <v>33690</v>
      </c>
      <c r="D44" s="386">
        <v>159259</v>
      </c>
      <c r="E44" s="386">
        <v>192948.8</v>
      </c>
      <c r="F44" s="386">
        <v>184610.2</v>
      </c>
      <c r="G44" s="387">
        <v>-36489.9</v>
      </c>
      <c r="H44" s="386">
        <v>148120.29999999999</v>
      </c>
    </row>
    <row r="45" spans="1:8" ht="14.25" customHeight="1">
      <c r="A45" s="378">
        <v>41</v>
      </c>
      <c r="B45" s="379" t="s">
        <v>76</v>
      </c>
      <c r="C45" s="385">
        <v>37683.699999999997</v>
      </c>
      <c r="D45" s="386">
        <v>163595</v>
      </c>
      <c r="E45" s="386">
        <v>201278.7</v>
      </c>
      <c r="F45" s="386">
        <v>194820.5</v>
      </c>
      <c r="G45" s="387">
        <v>-41697.699999999997</v>
      </c>
      <c r="H45" s="386">
        <v>153122.9</v>
      </c>
    </row>
    <row r="46" spans="1:8" ht="14.25" customHeight="1">
      <c r="A46" s="378">
        <v>42</v>
      </c>
      <c r="B46" s="379" t="s">
        <v>77</v>
      </c>
      <c r="C46" s="385">
        <v>38089.699999999997</v>
      </c>
      <c r="D46" s="386">
        <v>171729</v>
      </c>
      <c r="E46" s="386">
        <v>209818.7</v>
      </c>
      <c r="F46" s="386">
        <v>203201.9</v>
      </c>
      <c r="G46" s="387">
        <v>-44987.6</v>
      </c>
      <c r="H46" s="386">
        <v>158214.29999999999</v>
      </c>
    </row>
    <row r="47" spans="1:8" ht="14.25" customHeight="1">
      <c r="A47" s="378">
        <v>43</v>
      </c>
      <c r="B47" s="379" t="s">
        <v>78</v>
      </c>
      <c r="C47" s="385">
        <v>37862</v>
      </c>
      <c r="D47" s="386">
        <v>184795</v>
      </c>
      <c r="E47" s="386">
        <v>222657</v>
      </c>
      <c r="F47" s="386">
        <v>217736</v>
      </c>
      <c r="G47" s="387">
        <v>-47054</v>
      </c>
      <c r="H47" s="386">
        <v>170683</v>
      </c>
    </row>
    <row r="48" spans="1:8" ht="14.25" customHeight="1">
      <c r="A48" s="378">
        <v>44</v>
      </c>
      <c r="B48" s="379" t="s">
        <v>79</v>
      </c>
      <c r="C48" s="385">
        <v>37788.400000000001</v>
      </c>
      <c r="D48" s="386">
        <v>189238.2</v>
      </c>
      <c r="E48" s="386">
        <v>227026.6</v>
      </c>
      <c r="F48" s="386">
        <v>220756.3</v>
      </c>
      <c r="G48" s="387">
        <v>-51167</v>
      </c>
      <c r="H48" s="386">
        <v>169589</v>
      </c>
    </row>
    <row r="49" spans="1:10" ht="14.25" customHeight="1">
      <c r="A49" s="378">
        <v>45</v>
      </c>
      <c r="B49" s="379" t="s">
        <v>80</v>
      </c>
      <c r="C49" s="385">
        <v>37461</v>
      </c>
      <c r="D49" s="386">
        <v>189434.9</v>
      </c>
      <c r="E49" s="386">
        <v>226895.9</v>
      </c>
      <c r="F49" s="386">
        <v>221135.5</v>
      </c>
      <c r="G49" s="387">
        <v>-42630.7</v>
      </c>
      <c r="H49" s="386">
        <v>178504.8</v>
      </c>
    </row>
    <row r="50" spans="1:10" ht="14.25" customHeight="1">
      <c r="A50" s="378">
        <v>46</v>
      </c>
      <c r="B50" s="379" t="s">
        <v>81</v>
      </c>
      <c r="C50" s="385">
        <v>36942</v>
      </c>
      <c r="D50" s="386">
        <v>202850</v>
      </c>
      <c r="E50" s="386">
        <v>239792</v>
      </c>
      <c r="F50" s="386">
        <v>231923</v>
      </c>
      <c r="G50" s="387">
        <v>-31083</v>
      </c>
      <c r="H50" s="386">
        <v>200840</v>
      </c>
      <c r="J50" s="123"/>
    </row>
    <row r="51" spans="1:10" ht="14.25" customHeight="1">
      <c r="A51" s="378">
        <v>47</v>
      </c>
      <c r="B51" s="379" t="s">
        <v>149</v>
      </c>
      <c r="C51" s="385">
        <v>36009</v>
      </c>
      <c r="D51" s="386">
        <v>213932</v>
      </c>
      <c r="E51" s="386">
        <v>249941</v>
      </c>
      <c r="F51" s="386">
        <v>243551</v>
      </c>
      <c r="G51" s="387">
        <v>-29637</v>
      </c>
      <c r="H51" s="386">
        <v>213914</v>
      </c>
    </row>
    <row r="52" spans="1:10" ht="15">
      <c r="A52" s="263" t="s">
        <v>482</v>
      </c>
    </row>
    <row r="53" spans="1:10" ht="15">
      <c r="A53" s="37" t="s">
        <v>150</v>
      </c>
      <c r="F53" s="124"/>
    </row>
    <row r="54" spans="1:10" ht="15">
      <c r="A54" s="37" t="s">
        <v>151</v>
      </c>
      <c r="B54" s="124"/>
    </row>
  </sheetData>
  <mergeCells count="7">
    <mergeCell ref="A3:A4"/>
    <mergeCell ref="I6:I7"/>
    <mergeCell ref="A1:H1"/>
    <mergeCell ref="G2:H2"/>
    <mergeCell ref="C3:E3"/>
    <mergeCell ref="F3:H3"/>
    <mergeCell ref="B3:B4"/>
  </mergeCells>
  <printOptions horizontalCentered="1"/>
  <pageMargins left="0.74803149606299213" right="0.74803149606299213" top="0.47244094488188981" bottom="0.48" header="0.51181102362204722" footer="0.15748031496062992"/>
  <pageSetup paperSize="9" scale="8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6"/>
  <sheetViews>
    <sheetView view="pageBreakPreview" topLeftCell="A38" zoomScaleNormal="85" zoomScaleSheetLayoutView="100" workbookViewId="0">
      <selection activeCell="A60" sqref="A60"/>
    </sheetView>
  </sheetViews>
  <sheetFormatPr defaultColWidth="9" defaultRowHeight="12.75"/>
  <cols>
    <col min="1" max="1" width="6.42578125" style="35" customWidth="1"/>
    <col min="2" max="2" width="16.42578125" style="130" customWidth="1"/>
    <col min="3" max="3" width="25.28515625" style="1" customWidth="1"/>
    <col min="4" max="4" width="18" style="1" customWidth="1"/>
    <col min="5" max="6" width="19" style="1" customWidth="1"/>
    <col min="7" max="256" width="9.140625" style="35"/>
    <col min="257" max="257" width="6.42578125" style="35" customWidth="1"/>
    <col min="258" max="258" width="16.42578125" style="35" customWidth="1"/>
    <col min="259" max="259" width="14.140625" style="35" customWidth="1"/>
    <col min="260" max="260" width="13.7109375" style="35" customWidth="1"/>
    <col min="261" max="261" width="16.5703125" style="35" customWidth="1"/>
    <col min="262" max="262" width="15.85546875" style="35" customWidth="1"/>
    <col min="263" max="512" width="9.140625" style="35"/>
    <col min="513" max="513" width="6.42578125" style="35" customWidth="1"/>
    <col min="514" max="514" width="16.42578125" style="35" customWidth="1"/>
    <col min="515" max="515" width="14.140625" style="35" customWidth="1"/>
    <col min="516" max="516" width="13.7109375" style="35" customWidth="1"/>
    <col min="517" max="517" width="16.5703125" style="35" customWidth="1"/>
    <col min="518" max="518" width="15.85546875" style="35" customWidth="1"/>
    <col min="519" max="768" width="9.140625" style="35"/>
    <col min="769" max="769" width="6.42578125" style="35" customWidth="1"/>
    <col min="770" max="770" width="16.42578125" style="35" customWidth="1"/>
    <col min="771" max="771" width="14.140625" style="35" customWidth="1"/>
    <col min="772" max="772" width="13.7109375" style="35" customWidth="1"/>
    <col min="773" max="773" width="16.5703125" style="35" customWidth="1"/>
    <col min="774" max="774" width="15.85546875" style="35" customWidth="1"/>
    <col min="775" max="1024" width="9.140625" style="35"/>
    <col min="1025" max="1025" width="6.42578125" style="35" customWidth="1"/>
    <col min="1026" max="1026" width="16.42578125" style="35" customWidth="1"/>
    <col min="1027" max="1027" width="14.140625" style="35" customWidth="1"/>
    <col min="1028" max="1028" width="13.7109375" style="35" customWidth="1"/>
    <col min="1029" max="1029" width="16.5703125" style="35" customWidth="1"/>
    <col min="1030" max="1030" width="15.85546875" style="35" customWidth="1"/>
    <col min="1031" max="1280" width="9.140625" style="35"/>
    <col min="1281" max="1281" width="6.42578125" style="35" customWidth="1"/>
    <col min="1282" max="1282" width="16.42578125" style="35" customWidth="1"/>
    <col min="1283" max="1283" width="14.140625" style="35" customWidth="1"/>
    <col min="1284" max="1284" width="13.7109375" style="35" customWidth="1"/>
    <col min="1285" max="1285" width="16.5703125" style="35" customWidth="1"/>
    <col min="1286" max="1286" width="15.85546875" style="35" customWidth="1"/>
    <col min="1287" max="1536" width="9.140625" style="35"/>
    <col min="1537" max="1537" width="6.42578125" style="35" customWidth="1"/>
    <col min="1538" max="1538" width="16.42578125" style="35" customWidth="1"/>
    <col min="1539" max="1539" width="14.140625" style="35" customWidth="1"/>
    <col min="1540" max="1540" width="13.7109375" style="35" customWidth="1"/>
    <col min="1541" max="1541" width="16.5703125" style="35" customWidth="1"/>
    <col min="1542" max="1542" width="15.85546875" style="35" customWidth="1"/>
    <col min="1543" max="1792" width="9.140625" style="35"/>
    <col min="1793" max="1793" width="6.42578125" style="35" customWidth="1"/>
    <col min="1794" max="1794" width="16.42578125" style="35" customWidth="1"/>
    <col min="1795" max="1795" width="14.140625" style="35" customWidth="1"/>
    <col min="1796" max="1796" width="13.7109375" style="35" customWidth="1"/>
    <col min="1797" max="1797" width="16.5703125" style="35" customWidth="1"/>
    <col min="1798" max="1798" width="15.85546875" style="35" customWidth="1"/>
    <col min="1799" max="2048" width="9.140625" style="35"/>
    <col min="2049" max="2049" width="6.42578125" style="35" customWidth="1"/>
    <col min="2050" max="2050" width="16.42578125" style="35" customWidth="1"/>
    <col min="2051" max="2051" width="14.140625" style="35" customWidth="1"/>
    <col min="2052" max="2052" width="13.7109375" style="35" customWidth="1"/>
    <col min="2053" max="2053" width="16.5703125" style="35" customWidth="1"/>
    <col min="2054" max="2054" width="15.85546875" style="35" customWidth="1"/>
    <col min="2055" max="2304" width="9.140625" style="35"/>
    <col min="2305" max="2305" width="6.42578125" style="35" customWidth="1"/>
    <col min="2306" max="2306" width="16.42578125" style="35" customWidth="1"/>
    <col min="2307" max="2307" width="14.140625" style="35" customWidth="1"/>
    <col min="2308" max="2308" width="13.7109375" style="35" customWidth="1"/>
    <col min="2309" max="2309" width="16.5703125" style="35" customWidth="1"/>
    <col min="2310" max="2310" width="15.85546875" style="35" customWidth="1"/>
    <col min="2311" max="2560" width="9.140625" style="35"/>
    <col min="2561" max="2561" width="6.42578125" style="35" customWidth="1"/>
    <col min="2562" max="2562" width="16.42578125" style="35" customWidth="1"/>
    <col min="2563" max="2563" width="14.140625" style="35" customWidth="1"/>
    <col min="2564" max="2564" width="13.7109375" style="35" customWidth="1"/>
    <col min="2565" max="2565" width="16.5703125" style="35" customWidth="1"/>
    <col min="2566" max="2566" width="15.85546875" style="35" customWidth="1"/>
    <col min="2567" max="2816" width="9.140625" style="35"/>
    <col min="2817" max="2817" width="6.42578125" style="35" customWidth="1"/>
    <col min="2818" max="2818" width="16.42578125" style="35" customWidth="1"/>
    <col min="2819" max="2819" width="14.140625" style="35" customWidth="1"/>
    <col min="2820" max="2820" width="13.7109375" style="35" customWidth="1"/>
    <col min="2821" max="2821" width="16.5703125" style="35" customWidth="1"/>
    <col min="2822" max="2822" width="15.85546875" style="35" customWidth="1"/>
    <col min="2823" max="3072" width="9.140625" style="35"/>
    <col min="3073" max="3073" width="6.42578125" style="35" customWidth="1"/>
    <col min="3074" max="3074" width="16.42578125" style="35" customWidth="1"/>
    <col min="3075" max="3075" width="14.140625" style="35" customWidth="1"/>
    <col min="3076" max="3076" width="13.7109375" style="35" customWidth="1"/>
    <col min="3077" max="3077" width="16.5703125" style="35" customWidth="1"/>
    <col min="3078" max="3078" width="15.85546875" style="35" customWidth="1"/>
    <col min="3079" max="3328" width="9.140625" style="35"/>
    <col min="3329" max="3329" width="6.42578125" style="35" customWidth="1"/>
    <col min="3330" max="3330" width="16.42578125" style="35" customWidth="1"/>
    <col min="3331" max="3331" width="14.140625" style="35" customWidth="1"/>
    <col min="3332" max="3332" width="13.7109375" style="35" customWidth="1"/>
    <col min="3333" max="3333" width="16.5703125" style="35" customWidth="1"/>
    <col min="3334" max="3334" width="15.85546875" style="35" customWidth="1"/>
    <col min="3335" max="3584" width="9.140625" style="35"/>
    <col min="3585" max="3585" width="6.42578125" style="35" customWidth="1"/>
    <col min="3586" max="3586" width="16.42578125" style="35" customWidth="1"/>
    <col min="3587" max="3587" width="14.140625" style="35" customWidth="1"/>
    <col min="3588" max="3588" width="13.7109375" style="35" customWidth="1"/>
    <col min="3589" max="3589" width="16.5703125" style="35" customWidth="1"/>
    <col min="3590" max="3590" width="15.85546875" style="35" customWidth="1"/>
    <col min="3591" max="3840" width="9.140625" style="35"/>
    <col min="3841" max="3841" width="6.42578125" style="35" customWidth="1"/>
    <col min="3842" max="3842" width="16.42578125" style="35" customWidth="1"/>
    <col min="3843" max="3843" width="14.140625" style="35" customWidth="1"/>
    <col min="3844" max="3844" width="13.7109375" style="35" customWidth="1"/>
    <col min="3845" max="3845" width="16.5703125" style="35" customWidth="1"/>
    <col min="3846" max="3846" width="15.85546875" style="35" customWidth="1"/>
    <col min="3847" max="4096" width="9.140625" style="35"/>
    <col min="4097" max="4097" width="6.42578125" style="35" customWidth="1"/>
    <col min="4098" max="4098" width="16.42578125" style="35" customWidth="1"/>
    <col min="4099" max="4099" width="14.140625" style="35" customWidth="1"/>
    <col min="4100" max="4100" width="13.7109375" style="35" customWidth="1"/>
    <col min="4101" max="4101" width="16.5703125" style="35" customWidth="1"/>
    <col min="4102" max="4102" width="15.85546875" style="35" customWidth="1"/>
    <col min="4103" max="4352" width="9.140625" style="35"/>
    <col min="4353" max="4353" width="6.42578125" style="35" customWidth="1"/>
    <col min="4354" max="4354" width="16.42578125" style="35" customWidth="1"/>
    <col min="4355" max="4355" width="14.140625" style="35" customWidth="1"/>
    <col min="4356" max="4356" width="13.7109375" style="35" customWidth="1"/>
    <col min="4357" max="4357" width="16.5703125" style="35" customWidth="1"/>
    <col min="4358" max="4358" width="15.85546875" style="35" customWidth="1"/>
    <col min="4359" max="4608" width="9.140625" style="35"/>
    <col min="4609" max="4609" width="6.42578125" style="35" customWidth="1"/>
    <col min="4610" max="4610" width="16.42578125" style="35" customWidth="1"/>
    <col min="4611" max="4611" width="14.140625" style="35" customWidth="1"/>
    <col min="4612" max="4612" width="13.7109375" style="35" customWidth="1"/>
    <col min="4613" max="4613" width="16.5703125" style="35" customWidth="1"/>
    <col min="4614" max="4614" width="15.85546875" style="35" customWidth="1"/>
    <col min="4615" max="4864" width="9.140625" style="35"/>
    <col min="4865" max="4865" width="6.42578125" style="35" customWidth="1"/>
    <col min="4866" max="4866" width="16.42578125" style="35" customWidth="1"/>
    <col min="4867" max="4867" width="14.140625" style="35" customWidth="1"/>
    <col min="4868" max="4868" width="13.7109375" style="35" customWidth="1"/>
    <col min="4869" max="4869" width="16.5703125" style="35" customWidth="1"/>
    <col min="4870" max="4870" width="15.85546875" style="35" customWidth="1"/>
    <col min="4871" max="5120" width="9.140625" style="35"/>
    <col min="5121" max="5121" width="6.42578125" style="35" customWidth="1"/>
    <col min="5122" max="5122" width="16.42578125" style="35" customWidth="1"/>
    <col min="5123" max="5123" width="14.140625" style="35" customWidth="1"/>
    <col min="5124" max="5124" width="13.7109375" style="35" customWidth="1"/>
    <col min="5125" max="5125" width="16.5703125" style="35" customWidth="1"/>
    <col min="5126" max="5126" width="15.85546875" style="35" customWidth="1"/>
    <col min="5127" max="5376" width="9.140625" style="35"/>
    <col min="5377" max="5377" width="6.42578125" style="35" customWidth="1"/>
    <col min="5378" max="5378" width="16.42578125" style="35" customWidth="1"/>
    <col min="5379" max="5379" width="14.140625" style="35" customWidth="1"/>
    <col min="5380" max="5380" width="13.7109375" style="35" customWidth="1"/>
    <col min="5381" max="5381" width="16.5703125" style="35" customWidth="1"/>
    <col min="5382" max="5382" width="15.85546875" style="35" customWidth="1"/>
    <col min="5383" max="5632" width="9.140625" style="35"/>
    <col min="5633" max="5633" width="6.42578125" style="35" customWidth="1"/>
    <col min="5634" max="5634" width="16.42578125" style="35" customWidth="1"/>
    <col min="5635" max="5635" width="14.140625" style="35" customWidth="1"/>
    <col min="5636" max="5636" width="13.7109375" style="35" customWidth="1"/>
    <col min="5637" max="5637" width="16.5703125" style="35" customWidth="1"/>
    <col min="5638" max="5638" width="15.85546875" style="35" customWidth="1"/>
    <col min="5639" max="5888" width="9.140625" style="35"/>
    <col min="5889" max="5889" width="6.42578125" style="35" customWidth="1"/>
    <col min="5890" max="5890" width="16.42578125" style="35" customWidth="1"/>
    <col min="5891" max="5891" width="14.140625" style="35" customWidth="1"/>
    <col min="5892" max="5892" width="13.7109375" style="35" customWidth="1"/>
    <col min="5893" max="5893" width="16.5703125" style="35" customWidth="1"/>
    <col min="5894" max="5894" width="15.85546875" style="35" customWidth="1"/>
    <col min="5895" max="6144" width="9.140625" style="35"/>
    <col min="6145" max="6145" width="6.42578125" style="35" customWidth="1"/>
    <col min="6146" max="6146" width="16.42578125" style="35" customWidth="1"/>
    <col min="6147" max="6147" width="14.140625" style="35" customWidth="1"/>
    <col min="6148" max="6148" width="13.7109375" style="35" customWidth="1"/>
    <col min="6149" max="6149" width="16.5703125" style="35" customWidth="1"/>
    <col min="6150" max="6150" width="15.85546875" style="35" customWidth="1"/>
    <col min="6151" max="6400" width="9.140625" style="35"/>
    <col min="6401" max="6401" width="6.42578125" style="35" customWidth="1"/>
    <col min="6402" max="6402" width="16.42578125" style="35" customWidth="1"/>
    <col min="6403" max="6403" width="14.140625" style="35" customWidth="1"/>
    <col min="6404" max="6404" width="13.7109375" style="35" customWidth="1"/>
    <col min="6405" max="6405" width="16.5703125" style="35" customWidth="1"/>
    <col min="6406" max="6406" width="15.85546875" style="35" customWidth="1"/>
    <col min="6407" max="6656" width="9.140625" style="35"/>
    <col min="6657" max="6657" width="6.42578125" style="35" customWidth="1"/>
    <col min="6658" max="6658" width="16.42578125" style="35" customWidth="1"/>
    <col min="6659" max="6659" width="14.140625" style="35" customWidth="1"/>
    <col min="6660" max="6660" width="13.7109375" style="35" customWidth="1"/>
    <col min="6661" max="6661" width="16.5703125" style="35" customWidth="1"/>
    <col min="6662" max="6662" width="15.85546875" style="35" customWidth="1"/>
    <col min="6663" max="6912" width="9.140625" style="35"/>
    <col min="6913" max="6913" width="6.42578125" style="35" customWidth="1"/>
    <col min="6914" max="6914" width="16.42578125" style="35" customWidth="1"/>
    <col min="6915" max="6915" width="14.140625" style="35" customWidth="1"/>
    <col min="6916" max="6916" width="13.7109375" style="35" customWidth="1"/>
    <col min="6917" max="6917" width="16.5703125" style="35" customWidth="1"/>
    <col min="6918" max="6918" width="15.85546875" style="35" customWidth="1"/>
    <col min="6919" max="7168" width="9.140625" style="35"/>
    <col min="7169" max="7169" width="6.42578125" style="35" customWidth="1"/>
    <col min="7170" max="7170" width="16.42578125" style="35" customWidth="1"/>
    <col min="7171" max="7171" width="14.140625" style="35" customWidth="1"/>
    <col min="7172" max="7172" width="13.7109375" style="35" customWidth="1"/>
    <col min="7173" max="7173" width="16.5703125" style="35" customWidth="1"/>
    <col min="7174" max="7174" width="15.85546875" style="35" customWidth="1"/>
    <col min="7175" max="7424" width="9.140625" style="35"/>
    <col min="7425" max="7425" width="6.42578125" style="35" customWidth="1"/>
    <col min="7426" max="7426" width="16.42578125" style="35" customWidth="1"/>
    <col min="7427" max="7427" width="14.140625" style="35" customWidth="1"/>
    <col min="7428" max="7428" width="13.7109375" style="35" customWidth="1"/>
    <col min="7429" max="7429" width="16.5703125" style="35" customWidth="1"/>
    <col min="7430" max="7430" width="15.85546875" style="35" customWidth="1"/>
    <col min="7431" max="7680" width="9.140625" style="35"/>
    <col min="7681" max="7681" width="6.42578125" style="35" customWidth="1"/>
    <col min="7682" max="7682" width="16.42578125" style="35" customWidth="1"/>
    <col min="7683" max="7683" width="14.140625" style="35" customWidth="1"/>
    <col min="7684" max="7684" width="13.7109375" style="35" customWidth="1"/>
    <col min="7685" max="7685" width="16.5703125" style="35" customWidth="1"/>
    <col min="7686" max="7686" width="15.85546875" style="35" customWidth="1"/>
    <col min="7687" max="7936" width="9.140625" style="35"/>
    <col min="7937" max="7937" width="6.42578125" style="35" customWidth="1"/>
    <col min="7938" max="7938" width="16.42578125" style="35" customWidth="1"/>
    <col min="7939" max="7939" width="14.140625" style="35" customWidth="1"/>
    <col min="7940" max="7940" width="13.7109375" style="35" customWidth="1"/>
    <col min="7941" max="7941" width="16.5703125" style="35" customWidth="1"/>
    <col min="7942" max="7942" width="15.85546875" style="35" customWidth="1"/>
    <col min="7943" max="8192" width="9.140625" style="35"/>
    <col min="8193" max="8193" width="6.42578125" style="35" customWidth="1"/>
    <col min="8194" max="8194" width="16.42578125" style="35" customWidth="1"/>
    <col min="8195" max="8195" width="14.140625" style="35" customWidth="1"/>
    <col min="8196" max="8196" width="13.7109375" style="35" customWidth="1"/>
    <col min="8197" max="8197" width="16.5703125" style="35" customWidth="1"/>
    <col min="8198" max="8198" width="15.85546875" style="35" customWidth="1"/>
    <col min="8199" max="8448" width="9.140625" style="35"/>
    <col min="8449" max="8449" width="6.42578125" style="35" customWidth="1"/>
    <col min="8450" max="8450" width="16.42578125" style="35" customWidth="1"/>
    <col min="8451" max="8451" width="14.140625" style="35" customWidth="1"/>
    <col min="8452" max="8452" width="13.7109375" style="35" customWidth="1"/>
    <col min="8453" max="8453" width="16.5703125" style="35" customWidth="1"/>
    <col min="8454" max="8454" width="15.85546875" style="35" customWidth="1"/>
    <col min="8455" max="8704" width="9.140625" style="35"/>
    <col min="8705" max="8705" width="6.42578125" style="35" customWidth="1"/>
    <col min="8706" max="8706" width="16.42578125" style="35" customWidth="1"/>
    <col min="8707" max="8707" width="14.140625" style="35" customWidth="1"/>
    <col min="8708" max="8708" width="13.7109375" style="35" customWidth="1"/>
    <col min="8709" max="8709" width="16.5703125" style="35" customWidth="1"/>
    <col min="8710" max="8710" width="15.85546875" style="35" customWidth="1"/>
    <col min="8711" max="8960" width="9.140625" style="35"/>
    <col min="8961" max="8961" width="6.42578125" style="35" customWidth="1"/>
    <col min="8962" max="8962" width="16.42578125" style="35" customWidth="1"/>
    <col min="8963" max="8963" width="14.140625" style="35" customWidth="1"/>
    <col min="8964" max="8964" width="13.7109375" style="35" customWidth="1"/>
    <col min="8965" max="8965" width="16.5703125" style="35" customWidth="1"/>
    <col min="8966" max="8966" width="15.85546875" style="35" customWidth="1"/>
    <col min="8967" max="9216" width="9.140625" style="35"/>
    <col min="9217" max="9217" width="6.42578125" style="35" customWidth="1"/>
    <col min="9218" max="9218" width="16.42578125" style="35" customWidth="1"/>
    <col min="9219" max="9219" width="14.140625" style="35" customWidth="1"/>
    <col min="9220" max="9220" width="13.7109375" style="35" customWidth="1"/>
    <col min="9221" max="9221" width="16.5703125" style="35" customWidth="1"/>
    <col min="9222" max="9222" width="15.85546875" style="35" customWidth="1"/>
    <col min="9223" max="9472" width="9.140625" style="35"/>
    <col min="9473" max="9473" width="6.42578125" style="35" customWidth="1"/>
    <col min="9474" max="9474" width="16.42578125" style="35" customWidth="1"/>
    <col min="9475" max="9475" width="14.140625" style="35" customWidth="1"/>
    <col min="9476" max="9476" width="13.7109375" style="35" customWidth="1"/>
    <col min="9477" max="9477" width="16.5703125" style="35" customWidth="1"/>
    <col min="9478" max="9478" width="15.85546875" style="35" customWidth="1"/>
    <col min="9479" max="9728" width="9.140625" style="35"/>
    <col min="9729" max="9729" width="6.42578125" style="35" customWidth="1"/>
    <col min="9730" max="9730" width="16.42578125" style="35" customWidth="1"/>
    <col min="9731" max="9731" width="14.140625" style="35" customWidth="1"/>
    <col min="9732" max="9732" width="13.7109375" style="35" customWidth="1"/>
    <col min="9733" max="9733" width="16.5703125" style="35" customWidth="1"/>
    <col min="9734" max="9734" width="15.85546875" style="35" customWidth="1"/>
    <col min="9735" max="9984" width="9.140625" style="35"/>
    <col min="9985" max="9985" width="6.42578125" style="35" customWidth="1"/>
    <col min="9986" max="9986" width="16.42578125" style="35" customWidth="1"/>
    <col min="9987" max="9987" width="14.140625" style="35" customWidth="1"/>
    <col min="9988" max="9988" width="13.7109375" style="35" customWidth="1"/>
    <col min="9989" max="9989" width="16.5703125" style="35" customWidth="1"/>
    <col min="9990" max="9990" width="15.85546875" style="35" customWidth="1"/>
    <col min="9991" max="10240" width="9.140625" style="35"/>
    <col min="10241" max="10241" width="6.42578125" style="35" customWidth="1"/>
    <col min="10242" max="10242" width="16.42578125" style="35" customWidth="1"/>
    <col min="10243" max="10243" width="14.140625" style="35" customWidth="1"/>
    <col min="10244" max="10244" width="13.7109375" style="35" customWidth="1"/>
    <col min="10245" max="10245" width="16.5703125" style="35" customWidth="1"/>
    <col min="10246" max="10246" width="15.85546875" style="35" customWidth="1"/>
    <col min="10247" max="10496" width="9.140625" style="35"/>
    <col min="10497" max="10497" width="6.42578125" style="35" customWidth="1"/>
    <col min="10498" max="10498" width="16.42578125" style="35" customWidth="1"/>
    <col min="10499" max="10499" width="14.140625" style="35" customWidth="1"/>
    <col min="10500" max="10500" width="13.7109375" style="35" customWidth="1"/>
    <col min="10501" max="10501" width="16.5703125" style="35" customWidth="1"/>
    <col min="10502" max="10502" width="15.85546875" style="35" customWidth="1"/>
    <col min="10503" max="10752" width="9.140625" style="35"/>
    <col min="10753" max="10753" width="6.42578125" style="35" customWidth="1"/>
    <col min="10754" max="10754" width="16.42578125" style="35" customWidth="1"/>
    <col min="10755" max="10755" width="14.140625" style="35" customWidth="1"/>
    <col min="10756" max="10756" width="13.7109375" style="35" customWidth="1"/>
    <col min="10757" max="10757" width="16.5703125" style="35" customWidth="1"/>
    <col min="10758" max="10758" width="15.85546875" style="35" customWidth="1"/>
    <col min="10759" max="11008" width="9.140625" style="35"/>
    <col min="11009" max="11009" width="6.42578125" style="35" customWidth="1"/>
    <col min="11010" max="11010" width="16.42578125" style="35" customWidth="1"/>
    <col min="11011" max="11011" width="14.140625" style="35" customWidth="1"/>
    <col min="11012" max="11012" width="13.7109375" style="35" customWidth="1"/>
    <col min="11013" max="11013" width="16.5703125" style="35" customWidth="1"/>
    <col min="11014" max="11014" width="15.85546875" style="35" customWidth="1"/>
    <col min="11015" max="11264" width="9.140625" style="35"/>
    <col min="11265" max="11265" width="6.42578125" style="35" customWidth="1"/>
    <col min="11266" max="11266" width="16.42578125" style="35" customWidth="1"/>
    <col min="11267" max="11267" width="14.140625" style="35" customWidth="1"/>
    <col min="11268" max="11268" width="13.7109375" style="35" customWidth="1"/>
    <col min="11269" max="11269" width="16.5703125" style="35" customWidth="1"/>
    <col min="11270" max="11270" width="15.85546875" style="35" customWidth="1"/>
    <col min="11271" max="11520" width="9.140625" style="35"/>
    <col min="11521" max="11521" width="6.42578125" style="35" customWidth="1"/>
    <col min="11522" max="11522" width="16.42578125" style="35" customWidth="1"/>
    <col min="11523" max="11523" width="14.140625" style="35" customWidth="1"/>
    <col min="11524" max="11524" width="13.7109375" style="35" customWidth="1"/>
    <col min="11525" max="11525" width="16.5703125" style="35" customWidth="1"/>
    <col min="11526" max="11526" width="15.85546875" style="35" customWidth="1"/>
    <col min="11527" max="11776" width="9.140625" style="35"/>
    <col min="11777" max="11777" width="6.42578125" style="35" customWidth="1"/>
    <col min="11778" max="11778" width="16.42578125" style="35" customWidth="1"/>
    <col min="11779" max="11779" width="14.140625" style="35" customWidth="1"/>
    <col min="11780" max="11780" width="13.7109375" style="35" customWidth="1"/>
    <col min="11781" max="11781" width="16.5703125" style="35" customWidth="1"/>
    <col min="11782" max="11782" width="15.85546875" style="35" customWidth="1"/>
    <col min="11783" max="12032" width="9.140625" style="35"/>
    <col min="12033" max="12033" width="6.42578125" style="35" customWidth="1"/>
    <col min="12034" max="12034" width="16.42578125" style="35" customWidth="1"/>
    <col min="12035" max="12035" width="14.140625" style="35" customWidth="1"/>
    <col min="12036" max="12036" width="13.7109375" style="35" customWidth="1"/>
    <col min="12037" max="12037" width="16.5703125" style="35" customWidth="1"/>
    <col min="12038" max="12038" width="15.85546875" style="35" customWidth="1"/>
    <col min="12039" max="12288" width="9.140625" style="35"/>
    <col min="12289" max="12289" width="6.42578125" style="35" customWidth="1"/>
    <col min="12290" max="12290" width="16.42578125" style="35" customWidth="1"/>
    <col min="12291" max="12291" width="14.140625" style="35" customWidth="1"/>
    <col min="12292" max="12292" width="13.7109375" style="35" customWidth="1"/>
    <col min="12293" max="12293" width="16.5703125" style="35" customWidth="1"/>
    <col min="12294" max="12294" width="15.85546875" style="35" customWidth="1"/>
    <col min="12295" max="12544" width="9.140625" style="35"/>
    <col min="12545" max="12545" width="6.42578125" style="35" customWidth="1"/>
    <col min="12546" max="12546" width="16.42578125" style="35" customWidth="1"/>
    <col min="12547" max="12547" width="14.140625" style="35" customWidth="1"/>
    <col min="12548" max="12548" width="13.7109375" style="35" customWidth="1"/>
    <col min="12549" max="12549" width="16.5703125" style="35" customWidth="1"/>
    <col min="12550" max="12550" width="15.85546875" style="35" customWidth="1"/>
    <col min="12551" max="12800" width="9.140625" style="35"/>
    <col min="12801" max="12801" width="6.42578125" style="35" customWidth="1"/>
    <col min="12802" max="12802" width="16.42578125" style="35" customWidth="1"/>
    <col min="12803" max="12803" width="14.140625" style="35" customWidth="1"/>
    <col min="12804" max="12804" width="13.7109375" style="35" customWidth="1"/>
    <col min="12805" max="12805" width="16.5703125" style="35" customWidth="1"/>
    <col min="12806" max="12806" width="15.85546875" style="35" customWidth="1"/>
    <col min="12807" max="13056" width="9.140625" style="35"/>
    <col min="13057" max="13057" width="6.42578125" style="35" customWidth="1"/>
    <col min="13058" max="13058" width="16.42578125" style="35" customWidth="1"/>
    <col min="13059" max="13059" width="14.140625" style="35" customWidth="1"/>
    <col min="13060" max="13060" width="13.7109375" style="35" customWidth="1"/>
    <col min="13061" max="13061" width="16.5703125" style="35" customWidth="1"/>
    <col min="13062" max="13062" width="15.85546875" style="35" customWidth="1"/>
    <col min="13063" max="13312" width="9.140625" style="35"/>
    <col min="13313" max="13313" width="6.42578125" style="35" customWidth="1"/>
    <col min="13314" max="13314" width="16.42578125" style="35" customWidth="1"/>
    <col min="13315" max="13315" width="14.140625" style="35" customWidth="1"/>
    <col min="13316" max="13316" width="13.7109375" style="35" customWidth="1"/>
    <col min="13317" max="13317" width="16.5703125" style="35" customWidth="1"/>
    <col min="13318" max="13318" width="15.85546875" style="35" customWidth="1"/>
    <col min="13319" max="13568" width="9.140625" style="35"/>
    <col min="13569" max="13569" width="6.42578125" style="35" customWidth="1"/>
    <col min="13570" max="13570" width="16.42578125" style="35" customWidth="1"/>
    <col min="13571" max="13571" width="14.140625" style="35" customWidth="1"/>
    <col min="13572" max="13572" width="13.7109375" style="35" customWidth="1"/>
    <col min="13573" max="13573" width="16.5703125" style="35" customWidth="1"/>
    <col min="13574" max="13574" width="15.85546875" style="35" customWidth="1"/>
    <col min="13575" max="13824" width="9.140625" style="35"/>
    <col min="13825" max="13825" width="6.42578125" style="35" customWidth="1"/>
    <col min="13826" max="13826" width="16.42578125" style="35" customWidth="1"/>
    <col min="13827" max="13827" width="14.140625" style="35" customWidth="1"/>
    <col min="13828" max="13828" width="13.7109375" style="35" customWidth="1"/>
    <col min="13829" max="13829" width="16.5703125" style="35" customWidth="1"/>
    <col min="13830" max="13830" width="15.85546875" style="35" customWidth="1"/>
    <col min="13831" max="14080" width="9.140625" style="35"/>
    <col min="14081" max="14081" width="6.42578125" style="35" customWidth="1"/>
    <col min="14082" max="14082" width="16.42578125" style="35" customWidth="1"/>
    <col min="14083" max="14083" width="14.140625" style="35" customWidth="1"/>
    <col min="14084" max="14084" width="13.7109375" style="35" customWidth="1"/>
    <col min="14085" max="14085" width="16.5703125" style="35" customWidth="1"/>
    <col min="14086" max="14086" width="15.85546875" style="35" customWidth="1"/>
    <col min="14087" max="14336" width="9.140625" style="35"/>
    <col min="14337" max="14337" width="6.42578125" style="35" customWidth="1"/>
    <col min="14338" max="14338" width="16.42578125" style="35" customWidth="1"/>
    <col min="14339" max="14339" width="14.140625" style="35" customWidth="1"/>
    <col min="14340" max="14340" width="13.7109375" style="35" customWidth="1"/>
    <col min="14341" max="14341" width="16.5703125" style="35" customWidth="1"/>
    <col min="14342" max="14342" width="15.85546875" style="35" customWidth="1"/>
    <col min="14343" max="14592" width="9.140625" style="35"/>
    <col min="14593" max="14593" width="6.42578125" style="35" customWidth="1"/>
    <col min="14594" max="14594" width="16.42578125" style="35" customWidth="1"/>
    <col min="14595" max="14595" width="14.140625" style="35" customWidth="1"/>
    <col min="14596" max="14596" width="13.7109375" style="35" customWidth="1"/>
    <col min="14597" max="14597" width="16.5703125" style="35" customWidth="1"/>
    <col min="14598" max="14598" width="15.85546875" style="35" customWidth="1"/>
    <col min="14599" max="14848" width="9.140625" style="35"/>
    <col min="14849" max="14849" width="6.42578125" style="35" customWidth="1"/>
    <col min="14850" max="14850" width="16.42578125" style="35" customWidth="1"/>
    <col min="14851" max="14851" width="14.140625" style="35" customWidth="1"/>
    <col min="14852" max="14852" width="13.7109375" style="35" customWidth="1"/>
    <col min="14853" max="14853" width="16.5703125" style="35" customWidth="1"/>
    <col min="14854" max="14854" width="15.85546875" style="35" customWidth="1"/>
    <col min="14855" max="15104" width="9.140625" style="35"/>
    <col min="15105" max="15105" width="6.42578125" style="35" customWidth="1"/>
    <col min="15106" max="15106" width="16.42578125" style="35" customWidth="1"/>
    <col min="15107" max="15107" width="14.140625" style="35" customWidth="1"/>
    <col min="15108" max="15108" width="13.7109375" style="35" customWidth="1"/>
    <col min="15109" max="15109" width="16.5703125" style="35" customWidth="1"/>
    <col min="15110" max="15110" width="15.85546875" style="35" customWidth="1"/>
    <col min="15111" max="15360" width="9.140625" style="35"/>
    <col min="15361" max="15361" width="6.42578125" style="35" customWidth="1"/>
    <col min="15362" max="15362" width="16.42578125" style="35" customWidth="1"/>
    <col min="15363" max="15363" width="14.140625" style="35" customWidth="1"/>
    <col min="15364" max="15364" width="13.7109375" style="35" customWidth="1"/>
    <col min="15365" max="15365" width="16.5703125" style="35" customWidth="1"/>
    <col min="15366" max="15366" width="15.85546875" style="35" customWidth="1"/>
    <col min="15367" max="15616" width="9.140625" style="35"/>
    <col min="15617" max="15617" width="6.42578125" style="35" customWidth="1"/>
    <col min="15618" max="15618" width="16.42578125" style="35" customWidth="1"/>
    <col min="15619" max="15619" width="14.140625" style="35" customWidth="1"/>
    <col min="15620" max="15620" width="13.7109375" style="35" customWidth="1"/>
    <col min="15621" max="15621" width="16.5703125" style="35" customWidth="1"/>
    <col min="15622" max="15622" width="15.85546875" style="35" customWidth="1"/>
    <col min="15623" max="15872" width="9.140625" style="35"/>
    <col min="15873" max="15873" width="6.42578125" style="35" customWidth="1"/>
    <col min="15874" max="15874" width="16.42578125" style="35" customWidth="1"/>
    <col min="15875" max="15875" width="14.140625" style="35" customWidth="1"/>
    <col min="15876" max="15876" width="13.7109375" style="35" customWidth="1"/>
    <col min="15877" max="15877" width="16.5703125" style="35" customWidth="1"/>
    <col min="15878" max="15878" width="15.85546875" style="35" customWidth="1"/>
    <col min="15879" max="16128" width="9.140625" style="35"/>
    <col min="16129" max="16129" width="6.42578125" style="35" customWidth="1"/>
    <col min="16130" max="16130" width="16.42578125" style="35" customWidth="1"/>
    <col min="16131" max="16131" width="14.140625" style="35" customWidth="1"/>
    <col min="16132" max="16132" width="13.7109375" style="35" customWidth="1"/>
    <col min="16133" max="16133" width="16.5703125" style="35" customWidth="1"/>
    <col min="16134" max="16134" width="15.85546875" style="35" customWidth="1"/>
    <col min="16135" max="16384" width="9.140625" style="35"/>
  </cols>
  <sheetData>
    <row r="1" spans="1:8" ht="50.25" hidden="1" customHeight="1">
      <c r="A1" s="487" t="s">
        <v>152</v>
      </c>
      <c r="B1" s="487"/>
      <c r="C1" s="487"/>
      <c r="D1" s="487"/>
      <c r="E1" s="487"/>
      <c r="F1" s="487"/>
    </row>
    <row r="2" spans="1:8" ht="41.25" hidden="1" customHeight="1">
      <c r="A2" s="487" t="s">
        <v>426</v>
      </c>
      <c r="B2" s="487"/>
      <c r="C2" s="487"/>
      <c r="D2" s="487"/>
      <c r="E2" s="487"/>
      <c r="F2" s="487"/>
    </row>
    <row r="3" spans="1:8" ht="76.5" hidden="1" customHeight="1">
      <c r="A3" s="487" t="s">
        <v>153</v>
      </c>
      <c r="B3" s="487"/>
      <c r="C3" s="487"/>
      <c r="D3" s="487"/>
      <c r="E3" s="487"/>
      <c r="F3" s="487"/>
    </row>
    <row r="4" spans="1:8" ht="50.25" hidden="1" customHeight="1">
      <c r="A4" s="487" t="s">
        <v>154</v>
      </c>
      <c r="B4" s="487"/>
      <c r="C4" s="487"/>
      <c r="D4" s="487"/>
      <c r="E4" s="487"/>
      <c r="F4" s="487"/>
    </row>
    <row r="5" spans="1:8" ht="48" hidden="1" customHeight="1">
      <c r="A5" s="487" t="s">
        <v>155</v>
      </c>
      <c r="B5" s="487"/>
      <c r="C5" s="487"/>
      <c r="D5" s="487"/>
      <c r="E5" s="487"/>
      <c r="F5" s="487"/>
    </row>
    <row r="6" spans="1:8" ht="21" hidden="1" customHeight="1">
      <c r="A6" s="488" t="s">
        <v>156</v>
      </c>
      <c r="B6" s="488"/>
      <c r="C6" s="488"/>
      <c r="D6" s="488"/>
      <c r="E6" s="488"/>
      <c r="F6" s="488"/>
    </row>
    <row r="7" spans="1:8" ht="3.75" hidden="1" customHeight="1">
      <c r="A7" s="127"/>
      <c r="B7" s="127"/>
      <c r="C7" s="127"/>
      <c r="D7" s="127"/>
      <c r="E7" s="127"/>
      <c r="F7" s="127"/>
    </row>
    <row r="8" spans="1:8" ht="23.25" customHeight="1">
      <c r="A8" s="489" t="s">
        <v>459</v>
      </c>
      <c r="B8" s="489"/>
      <c r="C8" s="489"/>
      <c r="D8" s="489"/>
      <c r="E8" s="489"/>
      <c r="F8" s="489"/>
    </row>
    <row r="9" spans="1:8" ht="12" customHeight="1">
      <c r="A9" s="120"/>
      <c r="B9" s="128"/>
      <c r="C9" s="129"/>
      <c r="D9" s="129"/>
      <c r="E9" s="490" t="s">
        <v>157</v>
      </c>
      <c r="F9" s="490"/>
    </row>
    <row r="10" spans="1:8" s="132" customFormat="1" ht="31.5" customHeight="1">
      <c r="A10" s="388" t="s">
        <v>50</v>
      </c>
      <c r="B10" s="388" t="s">
        <v>51</v>
      </c>
      <c r="C10" s="389" t="s">
        <v>158</v>
      </c>
      <c r="D10" s="388" t="s">
        <v>432</v>
      </c>
      <c r="E10" s="388" t="s">
        <v>308</v>
      </c>
      <c r="F10" s="388" t="s">
        <v>159</v>
      </c>
      <c r="G10" s="131"/>
      <c r="H10" s="131"/>
    </row>
    <row r="11" spans="1:8" s="132" customFormat="1" ht="15.75" customHeight="1">
      <c r="A11" s="36">
        <v>1</v>
      </c>
      <c r="B11" s="133">
        <v>2</v>
      </c>
      <c r="C11" s="36">
        <v>3</v>
      </c>
      <c r="D11" s="36">
        <v>4</v>
      </c>
      <c r="E11" s="36">
        <v>5</v>
      </c>
      <c r="F11" s="36">
        <v>6</v>
      </c>
    </row>
    <row r="12" spans="1:8" s="134" customFormat="1" ht="15">
      <c r="A12" s="135">
        <v>1</v>
      </c>
      <c r="B12" s="390" t="s">
        <v>99</v>
      </c>
      <c r="C12" s="136">
        <v>1445</v>
      </c>
      <c r="D12" s="136">
        <v>36</v>
      </c>
      <c r="E12" s="136">
        <v>744</v>
      </c>
      <c r="F12" s="136">
        <v>667</v>
      </c>
    </row>
    <row r="13" spans="1:8" s="37" customFormat="1" ht="15">
      <c r="A13" s="135">
        <v>2</v>
      </c>
      <c r="B13" s="390" t="s">
        <v>100</v>
      </c>
      <c r="C13" s="136">
        <v>1535</v>
      </c>
      <c r="D13" s="136">
        <v>49</v>
      </c>
      <c r="E13" s="136">
        <v>768</v>
      </c>
      <c r="F13" s="136">
        <v>718</v>
      </c>
    </row>
    <row r="14" spans="1:8" s="37" customFormat="1" ht="15">
      <c r="A14" s="135">
        <v>3</v>
      </c>
      <c r="B14" s="390" t="s">
        <v>101</v>
      </c>
      <c r="C14" s="136">
        <v>1565</v>
      </c>
      <c r="D14" s="136">
        <v>141</v>
      </c>
      <c r="E14" s="136">
        <v>653</v>
      </c>
      <c r="F14" s="136">
        <v>771</v>
      </c>
    </row>
    <row r="15" spans="1:8" s="37" customFormat="1" ht="15">
      <c r="A15" s="135">
        <v>4</v>
      </c>
      <c r="B15" s="390" t="s">
        <v>102</v>
      </c>
      <c r="C15" s="136">
        <v>1713</v>
      </c>
      <c r="D15" s="136">
        <v>115</v>
      </c>
      <c r="E15" s="136">
        <v>836</v>
      </c>
      <c r="F15" s="136">
        <v>762</v>
      </c>
    </row>
    <row r="16" spans="1:8" s="37" customFormat="1" ht="15">
      <c r="A16" s="135">
        <v>5</v>
      </c>
      <c r="B16" s="390" t="s">
        <v>103</v>
      </c>
      <c r="C16" s="136">
        <v>2041</v>
      </c>
      <c r="D16" s="136">
        <v>139</v>
      </c>
      <c r="E16" s="136">
        <v>951</v>
      </c>
      <c r="F16" s="136">
        <v>951</v>
      </c>
    </row>
    <row r="17" spans="1:6" s="37" customFormat="1" ht="15">
      <c r="A17" s="135">
        <v>6</v>
      </c>
      <c r="B17" s="390" t="s">
        <v>104</v>
      </c>
      <c r="C17" s="136">
        <v>2368</v>
      </c>
      <c r="D17" s="136">
        <v>160</v>
      </c>
      <c r="E17" s="136">
        <v>1084</v>
      </c>
      <c r="F17" s="136">
        <v>1124</v>
      </c>
    </row>
    <row r="18" spans="1:6" s="37" customFormat="1" ht="15">
      <c r="A18" s="135">
        <v>7</v>
      </c>
      <c r="B18" s="390" t="s">
        <v>105</v>
      </c>
      <c r="C18" s="136">
        <v>2428</v>
      </c>
      <c r="D18" s="136">
        <v>190</v>
      </c>
      <c r="E18" s="136">
        <v>857</v>
      </c>
      <c r="F18" s="136">
        <v>1381</v>
      </c>
    </row>
    <row r="19" spans="1:6" s="37" customFormat="1" ht="15">
      <c r="A19" s="135">
        <v>8</v>
      </c>
      <c r="B19" s="390" t="s">
        <v>106</v>
      </c>
      <c r="C19" s="136">
        <v>2839</v>
      </c>
      <c r="D19" s="136">
        <v>184</v>
      </c>
      <c r="E19" s="136">
        <v>1191</v>
      </c>
      <c r="F19" s="136">
        <v>1464</v>
      </c>
    </row>
    <row r="20" spans="1:6" s="37" customFormat="1" ht="15">
      <c r="A20" s="135">
        <v>9</v>
      </c>
      <c r="B20" s="390" t="s">
        <v>107</v>
      </c>
      <c r="C20" s="136">
        <v>2812</v>
      </c>
      <c r="D20" s="136">
        <v>148</v>
      </c>
      <c r="E20" s="136">
        <v>953</v>
      </c>
      <c r="F20" s="136">
        <v>1711</v>
      </c>
    </row>
    <row r="21" spans="1:6" s="37" customFormat="1" ht="15">
      <c r="A21" s="135">
        <v>10</v>
      </c>
      <c r="B21" s="390" t="s">
        <v>108</v>
      </c>
      <c r="C21" s="136">
        <v>2767</v>
      </c>
      <c r="D21" s="136">
        <v>127</v>
      </c>
      <c r="E21" s="136">
        <v>964</v>
      </c>
      <c r="F21" s="136">
        <v>1676</v>
      </c>
    </row>
    <row r="22" spans="1:6" s="37" customFormat="1" ht="15">
      <c r="A22" s="135">
        <v>11</v>
      </c>
      <c r="B22" s="390" t="s">
        <v>53</v>
      </c>
      <c r="C22" s="136">
        <v>2358</v>
      </c>
      <c r="D22" s="136">
        <v>43</v>
      </c>
      <c r="E22" s="136">
        <v>793</v>
      </c>
      <c r="F22" s="136">
        <v>1522</v>
      </c>
    </row>
    <row r="23" spans="1:6" s="37" customFormat="1" ht="15">
      <c r="A23" s="135">
        <v>12</v>
      </c>
      <c r="B23" s="390" t="s">
        <v>109</v>
      </c>
      <c r="C23" s="136">
        <v>3851</v>
      </c>
      <c r="D23" s="136">
        <v>110</v>
      </c>
      <c r="E23" s="136">
        <v>1519</v>
      </c>
      <c r="F23" s="136">
        <v>2222</v>
      </c>
    </row>
    <row r="24" spans="1:6" s="37" customFormat="1" ht="15">
      <c r="A24" s="135">
        <v>13</v>
      </c>
      <c r="B24" s="390" t="s">
        <v>110</v>
      </c>
      <c r="C24" s="136">
        <v>4936</v>
      </c>
      <c r="D24" s="136">
        <v>91</v>
      </c>
      <c r="E24" s="136">
        <v>1888</v>
      </c>
      <c r="F24" s="136">
        <v>2957</v>
      </c>
    </row>
    <row r="25" spans="1:6" s="37" customFormat="1" ht="15">
      <c r="A25" s="135">
        <v>14</v>
      </c>
      <c r="B25" s="390" t="s">
        <v>111</v>
      </c>
      <c r="C25" s="136">
        <v>5961</v>
      </c>
      <c r="D25" s="136">
        <v>45</v>
      </c>
      <c r="E25" s="136">
        <v>2515</v>
      </c>
      <c r="F25" s="136">
        <v>3401</v>
      </c>
    </row>
    <row r="26" spans="1:6" s="37" customFormat="1" ht="15">
      <c r="A26" s="135">
        <v>15</v>
      </c>
      <c r="B26" s="390" t="s">
        <v>112</v>
      </c>
      <c r="C26" s="136">
        <v>7241</v>
      </c>
      <c r="D26" s="136">
        <v>48</v>
      </c>
      <c r="E26" s="136">
        <v>3052</v>
      </c>
      <c r="F26" s="136">
        <v>4141</v>
      </c>
    </row>
    <row r="27" spans="1:6" s="37" customFormat="1" ht="15">
      <c r="A27" s="135">
        <v>16</v>
      </c>
      <c r="B27" s="390" t="s">
        <v>55</v>
      </c>
      <c r="C27" s="136">
        <v>8134</v>
      </c>
      <c r="D27" s="136">
        <v>66</v>
      </c>
      <c r="E27" s="136">
        <v>3118</v>
      </c>
      <c r="F27" s="136">
        <v>4950</v>
      </c>
    </row>
    <row r="28" spans="1:6" s="37" customFormat="1" ht="15">
      <c r="A28" s="135">
        <v>17</v>
      </c>
      <c r="B28" s="390" t="s">
        <v>113</v>
      </c>
      <c r="C28" s="136">
        <v>9853</v>
      </c>
      <c r="D28" s="136">
        <v>63</v>
      </c>
      <c r="E28" s="136">
        <v>2715</v>
      </c>
      <c r="F28" s="136">
        <v>7075</v>
      </c>
    </row>
    <row r="29" spans="1:6" s="37" customFormat="1" ht="15">
      <c r="A29" s="135">
        <v>18</v>
      </c>
      <c r="B29" s="390" t="s">
        <v>114</v>
      </c>
      <c r="C29" s="136">
        <v>11467</v>
      </c>
      <c r="D29" s="136">
        <v>54</v>
      </c>
      <c r="E29" s="136">
        <v>3445</v>
      </c>
      <c r="F29" s="136">
        <v>7968</v>
      </c>
    </row>
    <row r="30" spans="1:6" s="37" customFormat="1" ht="15">
      <c r="A30" s="135">
        <v>19</v>
      </c>
      <c r="B30" s="390" t="s">
        <v>115</v>
      </c>
      <c r="C30" s="136">
        <v>13217</v>
      </c>
      <c r="D30" s="136">
        <v>84</v>
      </c>
      <c r="E30" s="136">
        <v>3883</v>
      </c>
      <c r="F30" s="136">
        <v>9250</v>
      </c>
    </row>
    <row r="31" spans="1:6" s="37" customFormat="1" ht="15">
      <c r="A31" s="135">
        <v>20</v>
      </c>
      <c r="B31" s="390" t="s">
        <v>116</v>
      </c>
      <c r="C31" s="136">
        <v>16988</v>
      </c>
      <c r="D31" s="136">
        <v>96</v>
      </c>
      <c r="E31" s="136">
        <v>5720</v>
      </c>
      <c r="F31" s="136">
        <v>11172</v>
      </c>
    </row>
    <row r="32" spans="1:6" s="37" customFormat="1" ht="15">
      <c r="A32" s="137">
        <v>21</v>
      </c>
      <c r="B32" s="391" t="s">
        <v>56</v>
      </c>
      <c r="C32" s="138">
        <v>17998</v>
      </c>
      <c r="D32" s="138">
        <v>102</v>
      </c>
      <c r="E32" s="138">
        <v>5131</v>
      </c>
      <c r="F32" s="139">
        <v>12765</v>
      </c>
    </row>
    <row r="33" spans="1:14" s="37" customFormat="1" ht="15">
      <c r="A33" s="137">
        <v>22</v>
      </c>
      <c r="B33" s="391" t="s">
        <v>57</v>
      </c>
      <c r="C33" s="138">
        <v>18644</v>
      </c>
      <c r="D33" s="138">
        <v>132</v>
      </c>
      <c r="E33" s="138">
        <v>4072</v>
      </c>
      <c r="F33" s="139">
        <v>14410</v>
      </c>
    </row>
    <row r="34" spans="1:14" s="37" customFormat="1" ht="15">
      <c r="A34" s="137">
        <v>23</v>
      </c>
      <c r="B34" s="391" t="s">
        <v>58</v>
      </c>
      <c r="C34" s="138">
        <v>18061</v>
      </c>
      <c r="D34" s="138">
        <v>90</v>
      </c>
      <c r="E34" s="138">
        <v>1854</v>
      </c>
      <c r="F34" s="139">
        <v>16117</v>
      </c>
    </row>
    <row r="35" spans="1:14" s="37" customFormat="1" ht="15">
      <c r="A35" s="137">
        <v>24</v>
      </c>
      <c r="B35" s="390" t="s">
        <v>59</v>
      </c>
      <c r="C35" s="139">
        <v>18336</v>
      </c>
      <c r="D35" s="139">
        <v>71</v>
      </c>
      <c r="E35" s="139">
        <v>1924</v>
      </c>
      <c r="F35" s="136">
        <v>16341</v>
      </c>
    </row>
    <row r="36" spans="1:14" s="37" customFormat="1" ht="15">
      <c r="A36" s="135">
        <v>25</v>
      </c>
      <c r="B36" s="390" t="s">
        <v>60</v>
      </c>
      <c r="C36" s="136">
        <v>19468</v>
      </c>
      <c r="D36" s="136">
        <v>23</v>
      </c>
      <c r="E36" s="136">
        <v>2108</v>
      </c>
      <c r="F36" s="136">
        <v>17337</v>
      </c>
    </row>
    <row r="37" spans="1:14" s="37" customFormat="1" ht="15">
      <c r="A37" s="135">
        <v>26</v>
      </c>
      <c r="B37" s="390" t="s">
        <v>61</v>
      </c>
      <c r="C37" s="136">
        <v>22642</v>
      </c>
      <c r="D37" s="136">
        <v>0</v>
      </c>
      <c r="E37" s="136">
        <v>1710</v>
      </c>
      <c r="F37" s="136">
        <v>20932</v>
      </c>
    </row>
    <row r="38" spans="1:14" s="37" customFormat="1" ht="15">
      <c r="A38" s="135">
        <v>27</v>
      </c>
      <c r="B38" s="390" t="s">
        <v>62</v>
      </c>
      <c r="C38" s="136">
        <v>23256</v>
      </c>
      <c r="D38" s="136">
        <v>0</v>
      </c>
      <c r="E38" s="136">
        <v>1932</v>
      </c>
      <c r="F38" s="136">
        <v>21354</v>
      </c>
    </row>
    <row r="39" spans="1:14" s="140" customFormat="1" ht="15">
      <c r="A39" s="135">
        <v>28</v>
      </c>
      <c r="B39" s="390" t="s">
        <v>63</v>
      </c>
      <c r="C39" s="136">
        <v>26401</v>
      </c>
      <c r="D39" s="136">
        <v>0</v>
      </c>
      <c r="E39" s="136">
        <v>1856</v>
      </c>
      <c r="F39" s="136">
        <v>24545</v>
      </c>
    </row>
    <row r="40" spans="1:14" s="140" customFormat="1" ht="15">
      <c r="A40" s="135">
        <v>29</v>
      </c>
      <c r="B40" s="390" t="s">
        <v>64</v>
      </c>
      <c r="C40" s="136">
        <v>27428</v>
      </c>
      <c r="D40" s="136">
        <v>0</v>
      </c>
      <c r="E40" s="136">
        <v>1722</v>
      </c>
      <c r="F40" s="136">
        <v>25706</v>
      </c>
      <c r="M40" s="432"/>
      <c r="N40" s="432"/>
    </row>
    <row r="41" spans="1:14" s="140" customFormat="1" ht="15">
      <c r="A41" s="135">
        <v>30</v>
      </c>
      <c r="B41" s="390" t="s">
        <v>160</v>
      </c>
      <c r="C41" s="136">
        <v>28446</v>
      </c>
      <c r="D41" s="136">
        <v>0</v>
      </c>
      <c r="E41" s="136">
        <v>1561</v>
      </c>
      <c r="F41" s="136">
        <v>26886</v>
      </c>
      <c r="M41" s="432"/>
      <c r="N41" s="432"/>
    </row>
    <row r="42" spans="1:14" s="140" customFormat="1" ht="15">
      <c r="A42" s="142">
        <v>31</v>
      </c>
      <c r="B42" s="390" t="s">
        <v>148</v>
      </c>
      <c r="C42" s="136">
        <v>29477</v>
      </c>
      <c r="D42" s="136">
        <v>0</v>
      </c>
      <c r="E42" s="136">
        <v>1617</v>
      </c>
      <c r="F42" s="136">
        <v>27860</v>
      </c>
      <c r="M42" s="432"/>
      <c r="N42" s="432"/>
    </row>
    <row r="43" spans="1:14" s="140" customFormat="1" ht="15">
      <c r="A43" s="135">
        <v>32</v>
      </c>
      <c r="B43" s="390" t="s">
        <v>67</v>
      </c>
      <c r="C43" s="136">
        <v>29714</v>
      </c>
      <c r="D43" s="136">
        <v>0</v>
      </c>
      <c r="E43" s="136">
        <v>1677</v>
      </c>
      <c r="F43" s="141">
        <v>28037</v>
      </c>
      <c r="M43" s="432"/>
      <c r="N43" s="432"/>
    </row>
    <row r="44" spans="1:14" s="140" customFormat="1" ht="15">
      <c r="A44" s="135">
        <v>33</v>
      </c>
      <c r="B44" s="390" t="s">
        <v>68</v>
      </c>
      <c r="C44" s="136">
        <v>31389</v>
      </c>
      <c r="D44" s="136">
        <v>0</v>
      </c>
      <c r="E44" s="136">
        <v>1426</v>
      </c>
      <c r="F44" s="141">
        <v>29963</v>
      </c>
    </row>
    <row r="45" spans="1:14" s="134" customFormat="1" ht="15">
      <c r="A45" s="135">
        <v>34</v>
      </c>
      <c r="B45" s="390" t="s">
        <v>69</v>
      </c>
      <c r="C45" s="136">
        <v>31962</v>
      </c>
      <c r="D45" s="136">
        <v>0</v>
      </c>
      <c r="E45" s="136">
        <v>1056</v>
      </c>
      <c r="F45" s="141">
        <v>30906</v>
      </c>
    </row>
    <row r="46" spans="1:14" s="134" customFormat="1" ht="15">
      <c r="A46" s="135">
        <v>35</v>
      </c>
      <c r="B46" s="390" t="s">
        <v>70</v>
      </c>
      <c r="C46" s="136">
        <v>31763</v>
      </c>
      <c r="D46" s="136">
        <v>0</v>
      </c>
      <c r="E46" s="136">
        <v>988</v>
      </c>
      <c r="F46" s="141">
        <v>30775</v>
      </c>
    </row>
    <row r="47" spans="1:14" s="37" customFormat="1" ht="15">
      <c r="A47" s="142">
        <v>36</v>
      </c>
      <c r="B47" s="392" t="s">
        <v>71</v>
      </c>
      <c r="C47" s="136">
        <v>32202</v>
      </c>
      <c r="D47" s="136">
        <v>4467</v>
      </c>
      <c r="E47" s="136">
        <v>877</v>
      </c>
      <c r="F47" s="141">
        <v>26858</v>
      </c>
    </row>
    <row r="48" spans="1:14" s="37" customFormat="1" ht="15">
      <c r="A48" s="142">
        <v>37</v>
      </c>
      <c r="B48" s="390" t="s">
        <v>72</v>
      </c>
      <c r="C48" s="141">
        <v>31747</v>
      </c>
      <c r="D48" s="141">
        <v>4372</v>
      </c>
      <c r="E48" s="141">
        <v>956</v>
      </c>
      <c r="F48" s="141">
        <v>26419</v>
      </c>
    </row>
    <row r="49" spans="1:7" s="37" customFormat="1" ht="15">
      <c r="A49" s="142">
        <v>38</v>
      </c>
      <c r="B49" s="392" t="s">
        <v>161</v>
      </c>
      <c r="C49" s="141">
        <v>32417</v>
      </c>
      <c r="D49" s="141">
        <v>4499</v>
      </c>
      <c r="E49" s="141">
        <v>938</v>
      </c>
      <c r="F49" s="141">
        <v>26981</v>
      </c>
      <c r="G49" s="143"/>
    </row>
    <row r="50" spans="1:7" s="37" customFormat="1" ht="15">
      <c r="A50" s="142">
        <v>39</v>
      </c>
      <c r="B50" s="392" t="s">
        <v>74</v>
      </c>
      <c r="C50" s="141">
        <v>32845</v>
      </c>
      <c r="D50" s="141">
        <v>4680</v>
      </c>
      <c r="E50" s="141">
        <v>1099</v>
      </c>
      <c r="F50" s="141">
        <v>27066</v>
      </c>
      <c r="G50" s="143"/>
    </row>
    <row r="51" spans="1:7" s="37" customFormat="1" ht="15">
      <c r="A51" s="142">
        <v>40</v>
      </c>
      <c r="B51" s="392" t="s">
        <v>75</v>
      </c>
      <c r="C51" s="141">
        <v>47496</v>
      </c>
      <c r="D51" s="141">
        <v>5661</v>
      </c>
      <c r="E51" s="141">
        <v>975</v>
      </c>
      <c r="F51" s="141">
        <v>40874</v>
      </c>
      <c r="G51" s="492"/>
    </row>
    <row r="52" spans="1:7" s="37" customFormat="1" ht="15">
      <c r="A52" s="142">
        <v>41</v>
      </c>
      <c r="B52" s="392" t="s">
        <v>76</v>
      </c>
      <c r="C52" s="141">
        <v>52219</v>
      </c>
      <c r="D52" s="141">
        <v>5214</v>
      </c>
      <c r="E52" s="141">
        <v>968</v>
      </c>
      <c r="F52" s="141">
        <v>46040</v>
      </c>
      <c r="G52" s="492"/>
    </row>
    <row r="53" spans="1:7" s="37" customFormat="1" ht="15">
      <c r="A53" s="142">
        <v>42</v>
      </c>
      <c r="B53" s="392" t="s">
        <v>77</v>
      </c>
      <c r="C53" s="141">
        <v>47559</v>
      </c>
      <c r="D53" s="141">
        <v>5313</v>
      </c>
      <c r="E53" s="141">
        <v>1077</v>
      </c>
      <c r="F53" s="141">
        <v>41168</v>
      </c>
      <c r="G53" s="148"/>
    </row>
    <row r="54" spans="1:7" s="37" customFormat="1" ht="15">
      <c r="A54" s="142">
        <v>43</v>
      </c>
      <c r="B54" s="392" t="s">
        <v>78</v>
      </c>
      <c r="C54" s="141">
        <v>40679</v>
      </c>
      <c r="D54" s="141">
        <v>5429</v>
      </c>
      <c r="E54" s="141">
        <v>902</v>
      </c>
      <c r="F54" s="141">
        <v>34348</v>
      </c>
    </row>
    <row r="55" spans="1:7" s="37" customFormat="1" ht="15">
      <c r="A55" s="142">
        <v>44</v>
      </c>
      <c r="B55" s="392" t="s">
        <v>79</v>
      </c>
      <c r="C55" s="141">
        <v>35407</v>
      </c>
      <c r="D55" s="141">
        <v>5654</v>
      </c>
      <c r="E55" s="141">
        <v>769</v>
      </c>
      <c r="F55" s="141">
        <v>28984</v>
      </c>
    </row>
    <row r="56" spans="1:7" s="37" customFormat="1" ht="15">
      <c r="A56" s="142">
        <v>45</v>
      </c>
      <c r="B56" s="392" t="s">
        <v>80</v>
      </c>
      <c r="C56" s="141">
        <v>33657</v>
      </c>
      <c r="D56" s="141">
        <v>6013</v>
      </c>
      <c r="E56" s="141">
        <v>865</v>
      </c>
      <c r="F56" s="141">
        <v>26780</v>
      </c>
    </row>
    <row r="57" spans="1:7" s="37" customFormat="1" ht="15">
      <c r="A57" s="144">
        <v>46</v>
      </c>
      <c r="B57" s="393" t="s">
        <v>81</v>
      </c>
      <c r="C57" s="145">
        <v>32249</v>
      </c>
      <c r="D57" s="145">
        <v>5946</v>
      </c>
      <c r="E57" s="145">
        <v>1007</v>
      </c>
      <c r="F57" s="145">
        <v>25297</v>
      </c>
    </row>
    <row r="58" spans="1:7" s="37" customFormat="1" ht="15">
      <c r="A58" s="149">
        <v>47</v>
      </c>
      <c r="B58" s="394" t="s">
        <v>149</v>
      </c>
      <c r="C58" s="150">
        <v>31897</v>
      </c>
      <c r="D58" s="150">
        <v>5928</v>
      </c>
      <c r="E58" s="150">
        <v>977</v>
      </c>
      <c r="F58" s="150">
        <v>24992</v>
      </c>
    </row>
    <row r="59" spans="1:7" ht="15">
      <c r="A59" s="37" t="s">
        <v>483</v>
      </c>
      <c r="B59" s="146"/>
      <c r="C59" s="147"/>
    </row>
    <row r="60" spans="1:7" ht="15">
      <c r="A60" s="37" t="s">
        <v>162</v>
      </c>
      <c r="B60" s="146"/>
      <c r="C60" s="147"/>
    </row>
    <row r="61" spans="1:7" ht="15">
      <c r="A61" s="37" t="s">
        <v>430</v>
      </c>
      <c r="B61" s="146"/>
      <c r="C61" s="147"/>
    </row>
    <row r="62" spans="1:7" ht="15">
      <c r="A62" s="146" t="s">
        <v>431</v>
      </c>
      <c r="B62" s="146"/>
      <c r="C62" s="35"/>
    </row>
    <row r="80" ht="17.25" customHeight="1"/>
    <row r="81" spans="1:9" ht="25.5" customHeight="1"/>
    <row r="84" spans="1:9" ht="22.5" customHeight="1"/>
    <row r="85" spans="1:9" ht="75" customHeight="1">
      <c r="A85" s="491"/>
      <c r="B85" s="491"/>
      <c r="C85" s="491"/>
      <c r="D85" s="491"/>
      <c r="E85" s="491"/>
      <c r="F85" s="491"/>
    </row>
    <row r="86" spans="1:9">
      <c r="I86" s="35">
        <v>116</v>
      </c>
    </row>
  </sheetData>
  <mergeCells count="10">
    <mergeCell ref="A6:F6"/>
    <mergeCell ref="A8:F8"/>
    <mergeCell ref="E9:F9"/>
    <mergeCell ref="A85:F85"/>
    <mergeCell ref="G51:G52"/>
    <mergeCell ref="A1:F1"/>
    <mergeCell ref="A2:F2"/>
    <mergeCell ref="A3:F3"/>
    <mergeCell ref="A4:F4"/>
    <mergeCell ref="A5:F5"/>
  </mergeCells>
  <printOptions horizontalCentered="1"/>
  <pageMargins left="0.74803149606299213" right="0.74803149606299213" top="0.62992125984251968" bottom="0.98425196850393704" header="0.70866141732283472" footer="0.51181102362204722"/>
  <pageSetup paperSize="9" scale="82" firstPageNumber="99" orientation="portrait" useFirstPageNumber="1" r:id="rId1"/>
  <headerFooter scaleWithDoc="0" alignWithMargins="0">
    <evenFooter>&amp;C100</evenFooter>
    <firstFooter>&amp;C99</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view="pageBreakPreview" topLeftCell="A25" zoomScaleNormal="100" zoomScaleSheetLayoutView="100" workbookViewId="0">
      <selection activeCell="A43" sqref="A43"/>
    </sheetView>
  </sheetViews>
  <sheetFormatPr defaultColWidth="9" defaultRowHeight="15"/>
  <cols>
    <col min="1" max="1" width="9" style="40"/>
    <col min="2" max="2" width="22.7109375" style="40" customWidth="1"/>
    <col min="3" max="3" width="15" style="40" customWidth="1"/>
    <col min="4" max="4" width="10.5703125" style="40" customWidth="1"/>
    <col min="5" max="5" width="11.85546875" style="40" customWidth="1"/>
    <col min="6" max="6" width="10" style="40" customWidth="1"/>
    <col min="7" max="7" width="13" style="40" customWidth="1"/>
    <col min="8" max="8" width="13.42578125" style="40" hidden="1" customWidth="1"/>
    <col min="9" max="16384" width="9" style="40"/>
  </cols>
  <sheetData>
    <row r="1" spans="1:8" ht="27.75" customHeight="1">
      <c r="A1" s="447" t="s">
        <v>460</v>
      </c>
      <c r="B1" s="493"/>
      <c r="C1" s="493"/>
      <c r="D1" s="493"/>
      <c r="E1" s="493"/>
      <c r="F1" s="493"/>
      <c r="G1" s="493"/>
      <c r="H1" s="493"/>
    </row>
    <row r="2" spans="1:8" ht="15.75">
      <c r="A2" s="265"/>
      <c r="B2" s="266"/>
      <c r="C2" s="266"/>
      <c r="D2" s="266"/>
      <c r="E2" s="266"/>
      <c r="F2" s="500" t="s">
        <v>297</v>
      </c>
      <c r="G2" s="500"/>
      <c r="H2" s="266"/>
    </row>
    <row r="3" spans="1:8" s="27" customFormat="1" ht="27.75" customHeight="1">
      <c r="A3" s="496" t="s">
        <v>163</v>
      </c>
      <c r="B3" s="498" t="s">
        <v>164</v>
      </c>
      <c r="C3" s="494" t="s">
        <v>165</v>
      </c>
      <c r="D3" s="495"/>
      <c r="E3" s="495"/>
      <c r="F3" s="495"/>
      <c r="G3" s="495"/>
      <c r="H3" s="249" t="s">
        <v>166</v>
      </c>
    </row>
    <row r="4" spans="1:8" s="27" customFormat="1" ht="47.25">
      <c r="A4" s="497"/>
      <c r="B4" s="499"/>
      <c r="C4" s="152" t="s">
        <v>167</v>
      </c>
      <c r="D4" s="152" t="s">
        <v>168</v>
      </c>
      <c r="E4" s="152" t="s">
        <v>169</v>
      </c>
      <c r="F4" s="152" t="s">
        <v>170</v>
      </c>
      <c r="G4" s="152" t="s">
        <v>171</v>
      </c>
      <c r="H4" s="153" t="s">
        <v>172</v>
      </c>
    </row>
    <row r="5" spans="1:8">
      <c r="A5" s="154">
        <v>1</v>
      </c>
      <c r="B5" s="155" t="s">
        <v>40</v>
      </c>
      <c r="C5" s="156">
        <v>51360</v>
      </c>
      <c r="D5" s="156">
        <v>22972</v>
      </c>
      <c r="E5" s="156">
        <v>7812</v>
      </c>
      <c r="F5" s="156">
        <v>8952</v>
      </c>
      <c r="G5" s="157">
        <v>3785.5949999999998</v>
      </c>
      <c r="H5" s="156">
        <v>100</v>
      </c>
    </row>
    <row r="6" spans="1:8" ht="15.6" customHeight="1">
      <c r="A6" s="154">
        <v>2</v>
      </c>
      <c r="B6" s="158" t="s">
        <v>46</v>
      </c>
      <c r="C6" s="156">
        <v>14433</v>
      </c>
      <c r="D6" s="156">
        <v>18945</v>
      </c>
      <c r="E6" s="156">
        <v>1671</v>
      </c>
      <c r="F6" s="156">
        <v>22</v>
      </c>
      <c r="G6" s="157">
        <v>600.1</v>
      </c>
      <c r="H6" s="156">
        <v>25</v>
      </c>
    </row>
    <row r="7" spans="1:8">
      <c r="A7" s="154">
        <v>3</v>
      </c>
      <c r="B7" s="158" t="s">
        <v>23</v>
      </c>
      <c r="C7" s="156">
        <v>1121</v>
      </c>
      <c r="D7" s="156">
        <v>6926</v>
      </c>
      <c r="E7" s="156">
        <v>318</v>
      </c>
      <c r="F7" s="156">
        <v>45</v>
      </c>
      <c r="G7" s="157">
        <v>1605</v>
      </c>
      <c r="H7" s="156">
        <v>0</v>
      </c>
    </row>
    <row r="8" spans="1:8">
      <c r="A8" s="154">
        <v>4</v>
      </c>
      <c r="B8" s="158" t="s">
        <v>17</v>
      </c>
      <c r="C8" s="156">
        <v>50117</v>
      </c>
      <c r="D8" s="156">
        <v>12303</v>
      </c>
      <c r="E8" s="156">
        <v>955</v>
      </c>
      <c r="F8" s="156">
        <v>2882</v>
      </c>
      <c r="G8" s="157">
        <v>3968.6</v>
      </c>
      <c r="H8" s="156">
        <v>0</v>
      </c>
    </row>
    <row r="9" spans="1:8">
      <c r="A9" s="154">
        <v>5</v>
      </c>
      <c r="B9" s="158" t="s">
        <v>7</v>
      </c>
      <c r="C9" s="156">
        <v>3311</v>
      </c>
      <c r="D9" s="156">
        <v>7754</v>
      </c>
      <c r="E9" s="156">
        <v>2042</v>
      </c>
      <c r="F9" s="156">
        <v>5388</v>
      </c>
      <c r="G9" s="157">
        <v>27867.72</v>
      </c>
      <c r="H9" s="156">
        <v>0</v>
      </c>
    </row>
    <row r="10" spans="1:8">
      <c r="A10" s="154">
        <v>6</v>
      </c>
      <c r="B10" s="158" t="s">
        <v>32</v>
      </c>
      <c r="C10" s="156">
        <v>4807</v>
      </c>
      <c r="D10" s="156">
        <v>0</v>
      </c>
      <c r="E10" s="156">
        <v>301</v>
      </c>
      <c r="F10" s="156">
        <v>90</v>
      </c>
      <c r="G10" s="157">
        <v>1269</v>
      </c>
      <c r="H10" s="156">
        <v>2143</v>
      </c>
    </row>
    <row r="11" spans="1:8">
      <c r="A11" s="154">
        <v>7</v>
      </c>
      <c r="B11" s="158" t="s">
        <v>11</v>
      </c>
      <c r="C11" s="156">
        <v>1093</v>
      </c>
      <c r="D11" s="156">
        <v>393</v>
      </c>
      <c r="E11" s="156">
        <v>707</v>
      </c>
      <c r="F11" s="156">
        <v>15</v>
      </c>
      <c r="G11" s="157">
        <v>32.72</v>
      </c>
      <c r="H11" s="156">
        <v>5000</v>
      </c>
    </row>
    <row r="12" spans="1:8">
      <c r="A12" s="154">
        <v>8</v>
      </c>
      <c r="B12" s="158" t="s">
        <v>36</v>
      </c>
      <c r="C12" s="156">
        <v>31603</v>
      </c>
      <c r="D12" s="156">
        <v>9253</v>
      </c>
      <c r="E12" s="156">
        <v>2004</v>
      </c>
      <c r="F12" s="156">
        <v>7620</v>
      </c>
      <c r="G12" s="157">
        <v>13576.6</v>
      </c>
      <c r="H12" s="156">
        <v>0</v>
      </c>
    </row>
    <row r="13" spans="1:8">
      <c r="A13" s="154">
        <v>9</v>
      </c>
      <c r="B13" s="158" t="s">
        <v>1</v>
      </c>
      <c r="C13" s="156">
        <v>93853</v>
      </c>
      <c r="D13" s="156">
        <v>56727</v>
      </c>
      <c r="E13" s="156">
        <v>22018</v>
      </c>
      <c r="F13" s="156">
        <v>543</v>
      </c>
      <c r="G13" s="157">
        <v>2321.25</v>
      </c>
      <c r="H13" s="156">
        <v>0</v>
      </c>
    </row>
    <row r="14" spans="1:8">
      <c r="A14" s="154">
        <v>10</v>
      </c>
      <c r="B14" s="158" t="s">
        <v>2</v>
      </c>
      <c r="C14" s="156">
        <v>33909</v>
      </c>
      <c r="D14" s="156">
        <v>22592</v>
      </c>
      <c r="E14" s="156">
        <v>58508</v>
      </c>
      <c r="F14" s="156">
        <v>6</v>
      </c>
      <c r="G14" s="157">
        <v>1390.5</v>
      </c>
      <c r="H14" s="156">
        <v>0</v>
      </c>
    </row>
    <row r="15" spans="1:8">
      <c r="A15" s="154">
        <v>11</v>
      </c>
      <c r="B15" s="158" t="s">
        <v>33</v>
      </c>
      <c r="C15" s="156">
        <v>51224</v>
      </c>
      <c r="D15" s="156">
        <v>65319</v>
      </c>
      <c r="E15" s="159">
        <v>5806</v>
      </c>
      <c r="F15" s="156">
        <v>39</v>
      </c>
      <c r="G15" s="157">
        <v>7719.85</v>
      </c>
      <c r="H15" s="156">
        <v>0</v>
      </c>
    </row>
    <row r="16" spans="1:8">
      <c r="A16" s="154">
        <v>12</v>
      </c>
      <c r="B16" s="158" t="s">
        <v>18</v>
      </c>
      <c r="C16" s="156">
        <v>23374</v>
      </c>
      <c r="D16" s="156">
        <v>9450</v>
      </c>
      <c r="E16" s="156">
        <v>620</v>
      </c>
      <c r="F16" s="156">
        <v>2901</v>
      </c>
      <c r="G16" s="157">
        <v>3539.9</v>
      </c>
      <c r="H16" s="156">
        <v>0</v>
      </c>
    </row>
    <row r="17" spans="1:8">
      <c r="A17" s="154">
        <v>13</v>
      </c>
      <c r="B17" s="158" t="s">
        <v>13</v>
      </c>
      <c r="C17" s="156">
        <v>7334</v>
      </c>
      <c r="D17" s="156">
        <v>49644</v>
      </c>
      <c r="E17" s="156">
        <v>2694</v>
      </c>
      <c r="F17" s="156">
        <v>3200</v>
      </c>
      <c r="G17" s="157">
        <v>4676.41</v>
      </c>
      <c r="H17" s="156">
        <v>6000</v>
      </c>
    </row>
    <row r="18" spans="1:8">
      <c r="A18" s="154">
        <v>14</v>
      </c>
      <c r="B18" s="158" t="s">
        <v>14</v>
      </c>
      <c r="C18" s="156">
        <v>54367</v>
      </c>
      <c r="D18" s="156">
        <v>40412</v>
      </c>
      <c r="E18" s="156">
        <v>1735</v>
      </c>
      <c r="F18" s="156">
        <v>810</v>
      </c>
      <c r="G18" s="157">
        <v>13894.39</v>
      </c>
      <c r="H18" s="156">
        <v>25</v>
      </c>
    </row>
    <row r="19" spans="1:8">
      <c r="A19" s="154">
        <v>15</v>
      </c>
      <c r="B19" s="158" t="s">
        <v>8</v>
      </c>
      <c r="C19" s="156">
        <v>9444</v>
      </c>
      <c r="D19" s="156">
        <v>4016</v>
      </c>
      <c r="E19" s="156">
        <v>9378</v>
      </c>
      <c r="F19" s="156">
        <v>3813</v>
      </c>
      <c r="G19" s="157">
        <v>3654</v>
      </c>
      <c r="H19" s="156">
        <v>100</v>
      </c>
    </row>
    <row r="20" spans="1:8">
      <c r="A20" s="154">
        <v>16</v>
      </c>
      <c r="B20" s="158" t="s">
        <v>38</v>
      </c>
      <c r="C20" s="156">
        <v>68683</v>
      </c>
      <c r="D20" s="156">
        <v>3497</v>
      </c>
      <c r="E20" s="156">
        <v>10420</v>
      </c>
      <c r="F20" s="156">
        <v>1503</v>
      </c>
      <c r="G20" s="157">
        <v>3857.7</v>
      </c>
      <c r="H20" s="156">
        <v>1000</v>
      </c>
    </row>
    <row r="21" spans="1:8">
      <c r="A21" s="154">
        <v>17</v>
      </c>
      <c r="B21" s="158" t="s">
        <v>24</v>
      </c>
      <c r="C21" s="156">
        <v>4787</v>
      </c>
      <c r="D21" s="156">
        <v>3900</v>
      </c>
      <c r="E21" s="156">
        <v>1888</v>
      </c>
      <c r="F21" s="156">
        <v>40</v>
      </c>
      <c r="G21" s="157">
        <v>1241</v>
      </c>
      <c r="H21" s="156">
        <v>0</v>
      </c>
    </row>
    <row r="22" spans="1:8">
      <c r="A22" s="154">
        <v>18</v>
      </c>
      <c r="B22" s="158" t="s">
        <v>25</v>
      </c>
      <c r="C22" s="156">
        <v>24875</v>
      </c>
      <c r="D22" s="156">
        <v>7844</v>
      </c>
      <c r="E22" s="156">
        <v>1273</v>
      </c>
      <c r="F22" s="156">
        <v>19</v>
      </c>
      <c r="G22" s="157">
        <v>884.5</v>
      </c>
      <c r="H22" s="156">
        <v>0</v>
      </c>
    </row>
    <row r="23" spans="1:8">
      <c r="A23" s="154">
        <v>19</v>
      </c>
      <c r="B23" s="158" t="s">
        <v>26</v>
      </c>
      <c r="C23" s="156">
        <v>9589</v>
      </c>
      <c r="D23" s="156">
        <v>6801</v>
      </c>
      <c r="E23" s="156">
        <v>5056</v>
      </c>
      <c r="F23" s="156">
        <v>37</v>
      </c>
      <c r="G23" s="157">
        <v>1719</v>
      </c>
      <c r="H23" s="156">
        <v>0</v>
      </c>
    </row>
    <row r="24" spans="1:8">
      <c r="A24" s="154">
        <v>20</v>
      </c>
      <c r="B24" s="158" t="s">
        <v>48</v>
      </c>
      <c r="C24" s="156">
        <v>6766</v>
      </c>
      <c r="D24" s="156">
        <v>1045</v>
      </c>
      <c r="E24" s="156">
        <v>6235</v>
      </c>
      <c r="F24" s="156">
        <v>3</v>
      </c>
      <c r="G24" s="157">
        <v>1506</v>
      </c>
      <c r="H24" s="156">
        <v>0</v>
      </c>
    </row>
    <row r="25" spans="1:8">
      <c r="A25" s="154">
        <v>21</v>
      </c>
      <c r="B25" s="158" t="s">
        <v>44</v>
      </c>
      <c r="C25" s="156">
        <v>9882</v>
      </c>
      <c r="D25" s="156">
        <v>5274</v>
      </c>
      <c r="E25" s="156">
        <v>5834</v>
      </c>
      <c r="F25" s="156">
        <v>6673</v>
      </c>
      <c r="G25" s="157">
        <v>567.51499999999999</v>
      </c>
      <c r="H25" s="156">
        <v>0</v>
      </c>
    </row>
    <row r="26" spans="1:8">
      <c r="A26" s="154">
        <v>22</v>
      </c>
      <c r="B26" s="158" t="s">
        <v>4</v>
      </c>
      <c r="C26" s="156">
        <v>17495</v>
      </c>
      <c r="D26" s="156">
        <v>8626</v>
      </c>
      <c r="E26" s="156">
        <v>21758</v>
      </c>
      <c r="F26" s="156">
        <v>1857</v>
      </c>
      <c r="G26" s="157">
        <v>1950</v>
      </c>
      <c r="H26" s="156">
        <v>1325</v>
      </c>
    </row>
    <row r="27" spans="1:8">
      <c r="A27" s="154">
        <v>23</v>
      </c>
      <c r="B27" s="158" t="s">
        <v>34</v>
      </c>
      <c r="C27" s="156">
        <v>4716</v>
      </c>
      <c r="D27" s="156">
        <v>151964</v>
      </c>
      <c r="E27" s="156">
        <v>6852</v>
      </c>
      <c r="F27" s="156">
        <v>37306</v>
      </c>
      <c r="G27" s="157">
        <v>10850</v>
      </c>
      <c r="H27" s="156">
        <v>7450</v>
      </c>
    </row>
    <row r="28" spans="1:8">
      <c r="A28" s="154">
        <v>24</v>
      </c>
      <c r="B28" s="158" t="s">
        <v>21</v>
      </c>
      <c r="C28" s="156">
        <v>23300</v>
      </c>
      <c r="D28" s="156">
        <v>15059</v>
      </c>
      <c r="E28" s="156">
        <v>504</v>
      </c>
      <c r="F28" s="156">
        <v>0</v>
      </c>
      <c r="G28" s="157">
        <v>850</v>
      </c>
      <c r="H28" s="156">
        <v>5000</v>
      </c>
    </row>
    <row r="29" spans="1:8">
      <c r="A29" s="154">
        <v>25</v>
      </c>
      <c r="B29" s="158" t="s">
        <v>15</v>
      </c>
      <c r="C29" s="156">
        <v>16818</v>
      </c>
      <c r="D29" s="156">
        <v>226946</v>
      </c>
      <c r="E29" s="156">
        <v>36802</v>
      </c>
      <c r="F29" s="156">
        <v>4763</v>
      </c>
      <c r="G29" s="157">
        <v>12752.6</v>
      </c>
      <c r="H29" s="156">
        <v>50</v>
      </c>
    </row>
    <row r="30" spans="1:8">
      <c r="A30" s="154">
        <v>26</v>
      </c>
      <c r="B30" s="158" t="s">
        <v>12</v>
      </c>
      <c r="C30" s="156">
        <v>0</v>
      </c>
      <c r="D30" s="156">
        <v>0</v>
      </c>
      <c r="E30" s="156">
        <v>244</v>
      </c>
      <c r="F30" s="156">
        <v>424</v>
      </c>
      <c r="G30" s="157">
        <v>5368</v>
      </c>
      <c r="H30" s="156"/>
    </row>
    <row r="31" spans="1:8">
      <c r="A31" s="154">
        <v>27</v>
      </c>
      <c r="B31" s="158" t="s">
        <v>47</v>
      </c>
      <c r="C31" s="156">
        <v>64282</v>
      </c>
      <c r="D31" s="156">
        <v>32723</v>
      </c>
      <c r="E31" s="156">
        <v>1199</v>
      </c>
      <c r="F31" s="156">
        <v>151</v>
      </c>
      <c r="G31" s="157">
        <v>612</v>
      </c>
      <c r="H31" s="156">
        <v>0</v>
      </c>
    </row>
    <row r="32" spans="1:8">
      <c r="A32" s="154">
        <v>28</v>
      </c>
      <c r="B32" s="158" t="s">
        <v>5</v>
      </c>
      <c r="C32" s="156">
        <v>62015</v>
      </c>
      <c r="D32" s="156">
        <v>235909</v>
      </c>
      <c r="E32" s="156">
        <v>185091</v>
      </c>
      <c r="F32" s="156">
        <v>8958</v>
      </c>
      <c r="G32" s="157">
        <v>10041.459999999999</v>
      </c>
      <c r="H32" s="156">
        <v>375</v>
      </c>
    </row>
    <row r="33" spans="1:8">
      <c r="A33" s="154">
        <v>29</v>
      </c>
      <c r="B33" s="158" t="s">
        <v>6</v>
      </c>
      <c r="C33" s="156">
        <v>93927</v>
      </c>
      <c r="D33" s="156">
        <v>91595</v>
      </c>
      <c r="E33" s="156">
        <v>21905</v>
      </c>
      <c r="F33" s="156">
        <v>26</v>
      </c>
      <c r="G33" s="157">
        <v>1534.03</v>
      </c>
      <c r="H33" s="156">
        <v>50</v>
      </c>
    </row>
    <row r="34" spans="1:8">
      <c r="A34" s="154">
        <v>30</v>
      </c>
      <c r="B34" s="156" t="s">
        <v>20</v>
      </c>
      <c r="C34" s="156">
        <v>17662</v>
      </c>
      <c r="D34" s="156">
        <v>145332</v>
      </c>
      <c r="E34" s="156">
        <v>8726</v>
      </c>
      <c r="F34" s="156">
        <v>653</v>
      </c>
      <c r="G34" s="157">
        <v>1730</v>
      </c>
      <c r="H34" s="156">
        <v>1150</v>
      </c>
    </row>
    <row r="35" spans="1:8">
      <c r="A35" s="154">
        <v>31</v>
      </c>
      <c r="B35" s="90" t="s">
        <v>173</v>
      </c>
      <c r="C35" s="156">
        <v>6296</v>
      </c>
      <c r="D35" s="156">
        <v>468</v>
      </c>
      <c r="E35" s="156">
        <v>390</v>
      </c>
      <c r="F35" s="156">
        <v>5</v>
      </c>
      <c r="G35" s="157">
        <v>167</v>
      </c>
      <c r="H35" s="156">
        <v>100</v>
      </c>
    </row>
    <row r="36" spans="1:8">
      <c r="A36" s="154">
        <v>32</v>
      </c>
      <c r="B36" s="160" t="s">
        <v>0</v>
      </c>
      <c r="C36" s="156">
        <v>1675</v>
      </c>
      <c r="D36" s="156">
        <v>275</v>
      </c>
      <c r="E36" s="156">
        <v>898</v>
      </c>
      <c r="F36" s="156">
        <v>12</v>
      </c>
      <c r="G36" s="157">
        <v>730</v>
      </c>
      <c r="H36" s="156">
        <v>0</v>
      </c>
    </row>
    <row r="37" spans="1:8">
      <c r="A37" s="154">
        <v>33</v>
      </c>
      <c r="B37" s="160" t="s">
        <v>41</v>
      </c>
      <c r="C37" s="156">
        <v>5289</v>
      </c>
      <c r="D37" s="156">
        <v>0</v>
      </c>
      <c r="E37" s="156">
        <v>1725</v>
      </c>
      <c r="F37" s="156">
        <v>0</v>
      </c>
      <c r="G37" s="157">
        <v>2190</v>
      </c>
      <c r="H37" s="156">
        <v>750</v>
      </c>
    </row>
    <row r="38" spans="1:8">
      <c r="A38" s="154">
        <v>34</v>
      </c>
      <c r="B38" s="160" t="s">
        <v>16</v>
      </c>
      <c r="C38" s="156">
        <v>1637</v>
      </c>
      <c r="D38" s="156">
        <v>25</v>
      </c>
      <c r="E38" s="156">
        <v>417</v>
      </c>
      <c r="F38" s="156">
        <v>21</v>
      </c>
      <c r="G38" s="157">
        <v>121</v>
      </c>
      <c r="H38" s="156">
        <v>25</v>
      </c>
    </row>
    <row r="39" spans="1:8">
      <c r="A39" s="154">
        <v>35</v>
      </c>
      <c r="B39" s="161" t="s">
        <v>174</v>
      </c>
      <c r="C39" s="156">
        <v>125797</v>
      </c>
      <c r="D39" s="156">
        <v>24047</v>
      </c>
      <c r="E39" s="156">
        <v>9150</v>
      </c>
      <c r="F39" s="156">
        <v>0</v>
      </c>
      <c r="G39" s="157">
        <v>23885</v>
      </c>
      <c r="H39" s="162"/>
    </row>
    <row r="40" spans="1:8">
      <c r="A40" s="154">
        <v>36</v>
      </c>
      <c r="B40" s="163" t="s">
        <v>175</v>
      </c>
      <c r="C40" s="156">
        <v>0</v>
      </c>
      <c r="D40" s="156">
        <v>108000</v>
      </c>
      <c r="E40" s="156">
        <v>0</v>
      </c>
      <c r="F40" s="156">
        <v>1744</v>
      </c>
      <c r="G40" s="157">
        <v>0</v>
      </c>
      <c r="H40" s="162"/>
    </row>
    <row r="41" spans="1:8" ht="15.75">
      <c r="A41" s="23"/>
      <c r="B41" s="24" t="s">
        <v>52</v>
      </c>
      <c r="C41" s="24">
        <f t="shared" ref="C41:H41" si="0">SUM(C5:C40)</f>
        <v>996841</v>
      </c>
      <c r="D41" s="25">
        <f t="shared" si="0"/>
        <v>1396036</v>
      </c>
      <c r="E41" s="25">
        <f t="shared" si="0"/>
        <v>442936</v>
      </c>
      <c r="F41" s="25">
        <f t="shared" si="0"/>
        <v>100521</v>
      </c>
      <c r="G41" s="26">
        <f t="shared" si="0"/>
        <v>172458.44</v>
      </c>
      <c r="H41" s="25">
        <f t="shared" si="0"/>
        <v>30668</v>
      </c>
    </row>
    <row r="42" spans="1:8" ht="15.75">
      <c r="A42" s="27" t="s">
        <v>484</v>
      </c>
      <c r="D42" s="151"/>
    </row>
  </sheetData>
  <mergeCells count="5">
    <mergeCell ref="A1:H1"/>
    <mergeCell ref="C3:G3"/>
    <mergeCell ref="A3:A4"/>
    <mergeCell ref="B3:B4"/>
    <mergeCell ref="F2:G2"/>
  </mergeCells>
  <pageMargins left="0.69930555555555596" right="0.69930555555555596" top="0.75" bottom="0.75" header="0.3" footer="0.3"/>
  <pageSetup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view="pageBreakPreview" topLeftCell="I1" zoomScaleNormal="100" zoomScaleSheetLayoutView="100" workbookViewId="0">
      <selection activeCell="O2" sqref="O2"/>
    </sheetView>
  </sheetViews>
  <sheetFormatPr defaultColWidth="9" defaultRowHeight="15"/>
  <cols>
    <col min="1" max="1" width="9" style="40" hidden="1" customWidth="1"/>
    <col min="2" max="2" width="29.140625" style="40" hidden="1" customWidth="1"/>
    <col min="3" max="3" width="10.42578125" style="40" hidden="1" customWidth="1"/>
    <col min="4" max="4" width="13.7109375" style="40" hidden="1" customWidth="1"/>
    <col min="5" max="5" width="11.42578125" style="40" hidden="1" customWidth="1"/>
    <col min="6" max="6" width="15.5703125" style="40" hidden="1" customWidth="1"/>
    <col min="7" max="7" width="9.140625" style="45"/>
    <col min="8" max="8" width="29.140625" style="40" customWidth="1"/>
    <col min="9" max="9" width="9" style="40"/>
    <col min="10" max="10" width="13.28515625" style="40" customWidth="1"/>
    <col min="11" max="11" width="8" style="40" customWidth="1"/>
    <col min="12" max="12" width="13.140625" style="40" customWidth="1"/>
    <col min="13" max="13" width="9.140625" style="40" customWidth="1"/>
    <col min="14" max="14" width="10.7109375" style="40" customWidth="1"/>
    <col min="15" max="15" width="9" style="40"/>
    <col min="16" max="16" width="29.7109375" style="40" customWidth="1"/>
    <col min="17" max="17" width="7.7109375" style="40" customWidth="1"/>
    <col min="18" max="18" width="12.85546875" style="40" customWidth="1"/>
    <col min="19" max="19" width="10.28515625" style="40" customWidth="1"/>
    <col min="20" max="20" width="12.85546875" style="40" customWidth="1"/>
    <col min="21" max="21" width="10.28515625" style="40" customWidth="1"/>
    <col min="22" max="22" width="10.85546875" style="40" customWidth="1"/>
    <col min="23" max="16384" width="9" style="40"/>
  </cols>
  <sheetData>
    <row r="1" spans="1:22" ht="43.9" customHeight="1">
      <c r="A1" s="501" t="s">
        <v>427</v>
      </c>
      <c r="B1" s="502"/>
      <c r="C1" s="502"/>
      <c r="D1" s="502"/>
      <c r="E1" s="502"/>
      <c r="F1" s="502"/>
      <c r="G1" s="503" t="s">
        <v>485</v>
      </c>
      <c r="H1" s="503"/>
      <c r="I1" s="503"/>
      <c r="J1" s="503"/>
      <c r="K1" s="503"/>
      <c r="L1" s="503"/>
      <c r="M1" s="503"/>
      <c r="N1" s="503"/>
      <c r="O1" s="503" t="s">
        <v>486</v>
      </c>
      <c r="P1" s="503"/>
      <c r="Q1" s="503"/>
      <c r="R1" s="503"/>
      <c r="S1" s="503"/>
      <c r="T1" s="503"/>
      <c r="U1" s="503"/>
      <c r="V1" s="503"/>
    </row>
    <row r="2" spans="1:22" ht="15.75">
      <c r="A2" s="164"/>
      <c r="B2" s="165"/>
      <c r="C2" s="33"/>
      <c r="D2" s="33"/>
      <c r="E2" s="33"/>
      <c r="F2" s="357"/>
      <c r="G2" s="356"/>
      <c r="H2" s="356"/>
      <c r="I2" s="356"/>
      <c r="J2" s="356"/>
      <c r="K2" s="356"/>
      <c r="L2" s="356"/>
      <c r="M2" s="500" t="s">
        <v>310</v>
      </c>
      <c r="N2" s="500"/>
      <c r="O2" s="356"/>
      <c r="P2" s="356"/>
      <c r="Q2" s="356"/>
      <c r="R2" s="356"/>
      <c r="S2" s="356"/>
      <c r="T2" s="356"/>
      <c r="U2" s="500" t="s">
        <v>309</v>
      </c>
      <c r="V2" s="500"/>
    </row>
    <row r="3" spans="1:22" ht="31.15" customHeight="1">
      <c r="A3" s="519" t="s">
        <v>176</v>
      </c>
      <c r="B3" s="519" t="s">
        <v>177</v>
      </c>
      <c r="C3" s="504" t="s">
        <v>178</v>
      </c>
      <c r="D3" s="505"/>
      <c r="E3" s="501" t="s">
        <v>179</v>
      </c>
      <c r="F3" s="506"/>
      <c r="G3" s="521" t="s">
        <v>176</v>
      </c>
      <c r="H3" s="521" t="s">
        <v>177</v>
      </c>
      <c r="I3" s="507" t="s">
        <v>180</v>
      </c>
      <c r="J3" s="508"/>
      <c r="K3" s="507" t="s">
        <v>178</v>
      </c>
      <c r="L3" s="508"/>
      <c r="M3" s="509" t="s">
        <v>179</v>
      </c>
      <c r="N3" s="510"/>
      <c r="O3" s="521" t="s">
        <v>181</v>
      </c>
      <c r="P3" s="521" t="s">
        <v>177</v>
      </c>
      <c r="Q3" s="507" t="s">
        <v>180</v>
      </c>
      <c r="R3" s="508"/>
      <c r="S3" s="507" t="s">
        <v>178</v>
      </c>
      <c r="T3" s="508"/>
      <c r="U3" s="509" t="s">
        <v>179</v>
      </c>
      <c r="V3" s="510"/>
    </row>
    <row r="4" spans="1:22" ht="37.5" customHeight="1">
      <c r="A4" s="520"/>
      <c r="B4" s="520"/>
      <c r="C4" s="32" t="s">
        <v>182</v>
      </c>
      <c r="D4" s="7" t="s">
        <v>183</v>
      </c>
      <c r="E4" s="7" t="s">
        <v>182</v>
      </c>
      <c r="F4" s="7" t="s">
        <v>183</v>
      </c>
      <c r="G4" s="520"/>
      <c r="H4" s="520"/>
      <c r="I4" s="32" t="s">
        <v>446</v>
      </c>
      <c r="J4" s="7" t="s">
        <v>183</v>
      </c>
      <c r="K4" s="7" t="s">
        <v>446</v>
      </c>
      <c r="L4" s="7" t="s">
        <v>183</v>
      </c>
      <c r="M4" s="32" t="s">
        <v>182</v>
      </c>
      <c r="N4" s="7" t="s">
        <v>184</v>
      </c>
      <c r="O4" s="520"/>
      <c r="P4" s="520"/>
      <c r="Q4" s="32" t="s">
        <v>185</v>
      </c>
      <c r="R4" s="7" t="s">
        <v>183</v>
      </c>
      <c r="S4" s="7" t="s">
        <v>185</v>
      </c>
      <c r="T4" s="7" t="s">
        <v>183</v>
      </c>
      <c r="U4" s="32" t="s">
        <v>185</v>
      </c>
      <c r="V4" s="7" t="s">
        <v>184</v>
      </c>
    </row>
    <row r="5" spans="1:22" ht="15.75">
      <c r="A5" s="8">
        <v>1</v>
      </c>
      <c r="B5" s="9" t="s">
        <v>40</v>
      </c>
      <c r="C5" s="10">
        <v>68</v>
      </c>
      <c r="D5" s="11">
        <v>221.03</v>
      </c>
      <c r="E5" s="12">
        <v>13</v>
      </c>
      <c r="F5" s="11">
        <v>32.04</v>
      </c>
      <c r="G5" s="8">
        <v>1</v>
      </c>
      <c r="H5" s="9" t="s">
        <v>469</v>
      </c>
      <c r="I5" s="9">
        <v>387</v>
      </c>
      <c r="J5" s="9">
        <v>978.4</v>
      </c>
      <c r="K5" s="9">
        <v>70</v>
      </c>
      <c r="L5" s="9">
        <v>232.23</v>
      </c>
      <c r="M5" s="18">
        <v>11</v>
      </c>
      <c r="N5" s="18">
        <v>20.84</v>
      </c>
      <c r="O5" s="8">
        <v>1</v>
      </c>
      <c r="P5" s="9" t="s">
        <v>469</v>
      </c>
      <c r="Q5" s="9">
        <v>387</v>
      </c>
      <c r="R5" s="21">
        <v>978.4</v>
      </c>
      <c r="S5" s="9">
        <v>72</v>
      </c>
      <c r="T5" s="21">
        <v>241.98</v>
      </c>
      <c r="U5" s="18">
        <v>5</v>
      </c>
      <c r="V5" s="22">
        <v>17.7</v>
      </c>
    </row>
    <row r="6" spans="1:22" ht="15.75">
      <c r="A6" s="8">
        <v>2</v>
      </c>
      <c r="B6" s="9" t="s">
        <v>46</v>
      </c>
      <c r="C6" s="10">
        <v>149</v>
      </c>
      <c r="D6" s="11">
        <v>103.905</v>
      </c>
      <c r="E6" s="12">
        <v>44</v>
      </c>
      <c r="F6" s="11">
        <v>22.23</v>
      </c>
      <c r="G6" s="8">
        <v>2</v>
      </c>
      <c r="H6" s="9" t="s">
        <v>46</v>
      </c>
      <c r="I6" s="9">
        <v>677</v>
      </c>
      <c r="J6" s="9">
        <v>1341.38</v>
      </c>
      <c r="K6" s="9">
        <v>152</v>
      </c>
      <c r="L6" s="21">
        <v>104.605</v>
      </c>
      <c r="M6" s="18">
        <v>41</v>
      </c>
      <c r="N6" s="18">
        <v>21.53</v>
      </c>
      <c r="O6" s="8">
        <v>2</v>
      </c>
      <c r="P6" s="9" t="s">
        <v>46</v>
      </c>
      <c r="Q6" s="9">
        <v>677</v>
      </c>
      <c r="R6" s="21">
        <v>1341.38</v>
      </c>
      <c r="S6" s="9">
        <v>152</v>
      </c>
      <c r="T6" s="21">
        <v>104.605</v>
      </c>
      <c r="U6" s="18">
        <v>17</v>
      </c>
      <c r="V6" s="22">
        <v>54.05</v>
      </c>
    </row>
    <row r="7" spans="1:22" ht="15.75">
      <c r="A7" s="8">
        <v>3</v>
      </c>
      <c r="B7" s="9" t="s">
        <v>23</v>
      </c>
      <c r="C7" s="10">
        <v>6</v>
      </c>
      <c r="D7" s="11">
        <v>34.11</v>
      </c>
      <c r="E7" s="12">
        <v>3</v>
      </c>
      <c r="F7" s="11">
        <v>12</v>
      </c>
      <c r="G7" s="8">
        <v>3</v>
      </c>
      <c r="H7" s="9" t="s">
        <v>23</v>
      </c>
      <c r="I7" s="9">
        <v>119</v>
      </c>
      <c r="J7" s="9">
        <v>238.69</v>
      </c>
      <c r="K7" s="9">
        <v>6</v>
      </c>
      <c r="L7" s="9">
        <v>34.11</v>
      </c>
      <c r="M7" s="18">
        <v>3</v>
      </c>
      <c r="N7" s="18">
        <v>12</v>
      </c>
      <c r="O7" s="8">
        <v>3</v>
      </c>
      <c r="P7" s="9" t="s">
        <v>23</v>
      </c>
      <c r="Q7" s="9">
        <v>119</v>
      </c>
      <c r="R7" s="21">
        <v>238.69</v>
      </c>
      <c r="S7" s="9">
        <v>6</v>
      </c>
      <c r="T7" s="21">
        <v>34.11</v>
      </c>
      <c r="U7" s="18">
        <v>5</v>
      </c>
      <c r="V7" s="22">
        <v>33</v>
      </c>
    </row>
    <row r="8" spans="1:22" ht="15.75">
      <c r="A8" s="8">
        <v>4</v>
      </c>
      <c r="B8" s="9" t="s">
        <v>17</v>
      </c>
      <c r="C8" s="13">
        <v>29</v>
      </c>
      <c r="D8" s="14">
        <v>70.7</v>
      </c>
      <c r="E8" s="12">
        <v>5</v>
      </c>
      <c r="F8" s="11">
        <v>17.7</v>
      </c>
      <c r="G8" s="8">
        <v>4</v>
      </c>
      <c r="H8" s="9" t="s">
        <v>17</v>
      </c>
      <c r="I8" s="9">
        <v>93</v>
      </c>
      <c r="J8" s="9">
        <v>223.05</v>
      </c>
      <c r="K8" s="9">
        <v>29</v>
      </c>
      <c r="L8" s="9">
        <v>70.7</v>
      </c>
      <c r="M8" s="18">
        <v>5</v>
      </c>
      <c r="N8" s="18">
        <v>17.7</v>
      </c>
      <c r="O8" s="8">
        <v>4</v>
      </c>
      <c r="P8" s="9" t="s">
        <v>17</v>
      </c>
      <c r="Q8" s="9">
        <v>93</v>
      </c>
      <c r="R8" s="21">
        <v>223.05</v>
      </c>
      <c r="S8" s="9">
        <v>29</v>
      </c>
      <c r="T8" s="21">
        <v>70.7</v>
      </c>
      <c r="U8" s="18">
        <v>10</v>
      </c>
      <c r="V8" s="22">
        <v>8.3000000000000007</v>
      </c>
    </row>
    <row r="9" spans="1:22" ht="15.75">
      <c r="A9" s="8">
        <v>5</v>
      </c>
      <c r="B9" s="9" t="s">
        <v>7</v>
      </c>
      <c r="C9" s="13">
        <v>9</v>
      </c>
      <c r="D9" s="14">
        <v>52</v>
      </c>
      <c r="E9" s="12">
        <v>4</v>
      </c>
      <c r="F9" s="11">
        <v>115.25</v>
      </c>
      <c r="G9" s="8">
        <v>5</v>
      </c>
      <c r="H9" s="9" t="s">
        <v>7</v>
      </c>
      <c r="I9" s="9">
        <v>200</v>
      </c>
      <c r="J9" s="9">
        <v>1107.1500000000001</v>
      </c>
      <c r="K9" s="9">
        <v>9</v>
      </c>
      <c r="L9" s="9">
        <v>52</v>
      </c>
      <c r="M9" s="18">
        <v>5</v>
      </c>
      <c r="N9" s="18">
        <v>115.25</v>
      </c>
      <c r="O9" s="8">
        <v>5</v>
      </c>
      <c r="P9" s="9" t="s">
        <v>7</v>
      </c>
      <c r="Q9" s="9">
        <v>200</v>
      </c>
      <c r="R9" s="21">
        <v>1107.1500000000001</v>
      </c>
      <c r="S9" s="9">
        <v>10</v>
      </c>
      <c r="T9" s="21">
        <v>76</v>
      </c>
      <c r="U9" s="18">
        <v>1</v>
      </c>
      <c r="V9" s="22">
        <v>24</v>
      </c>
    </row>
    <row r="10" spans="1:22" ht="15.75">
      <c r="A10" s="8">
        <v>6</v>
      </c>
      <c r="B10" s="9" t="s">
        <v>11</v>
      </c>
      <c r="C10" s="13">
        <v>1</v>
      </c>
      <c r="D10" s="14">
        <v>0.05</v>
      </c>
      <c r="E10" s="12" t="s">
        <v>54</v>
      </c>
      <c r="F10" s="15" t="s">
        <v>54</v>
      </c>
      <c r="G10" s="8">
        <v>6</v>
      </c>
      <c r="H10" s="9" t="s">
        <v>11</v>
      </c>
      <c r="I10" s="9">
        <v>6</v>
      </c>
      <c r="J10" s="9">
        <v>6.5</v>
      </c>
      <c r="K10" s="9">
        <v>1</v>
      </c>
      <c r="L10" s="9">
        <v>0.05</v>
      </c>
      <c r="M10" s="18" t="s">
        <v>54</v>
      </c>
      <c r="N10" s="18" t="s">
        <v>54</v>
      </c>
      <c r="O10" s="8">
        <v>6</v>
      </c>
      <c r="P10" s="9" t="s">
        <v>11</v>
      </c>
      <c r="Q10" s="9">
        <v>6</v>
      </c>
      <c r="R10" s="21">
        <v>6.5</v>
      </c>
      <c r="S10" s="9">
        <v>1</v>
      </c>
      <c r="T10" s="21">
        <v>0.05</v>
      </c>
      <c r="U10" s="18">
        <v>0</v>
      </c>
      <c r="V10" s="22">
        <v>0</v>
      </c>
    </row>
    <row r="11" spans="1:22" ht="15.75">
      <c r="A11" s="8">
        <v>7</v>
      </c>
      <c r="B11" s="9" t="s">
        <v>36</v>
      </c>
      <c r="C11" s="13">
        <v>5</v>
      </c>
      <c r="D11" s="14">
        <v>15.6</v>
      </c>
      <c r="E11" s="12" t="s">
        <v>54</v>
      </c>
      <c r="F11" s="15" t="s">
        <v>54</v>
      </c>
      <c r="G11" s="8">
        <v>7</v>
      </c>
      <c r="H11" s="9" t="s">
        <v>36</v>
      </c>
      <c r="I11" s="9">
        <v>292</v>
      </c>
      <c r="J11" s="9">
        <v>201.97</v>
      </c>
      <c r="K11" s="9">
        <v>6</v>
      </c>
      <c r="L11" s="9">
        <v>16.600000000000001</v>
      </c>
      <c r="M11" s="18" t="s">
        <v>54</v>
      </c>
      <c r="N11" s="18" t="s">
        <v>54</v>
      </c>
      <c r="O11" s="8">
        <v>7</v>
      </c>
      <c r="P11" s="9" t="s">
        <v>36</v>
      </c>
      <c r="Q11" s="9">
        <v>292</v>
      </c>
      <c r="R11" s="21">
        <v>201.97</v>
      </c>
      <c r="S11" s="9">
        <v>6</v>
      </c>
      <c r="T11" s="21">
        <v>16.600000000000001</v>
      </c>
      <c r="U11" s="18">
        <v>13</v>
      </c>
      <c r="V11" s="22">
        <v>92.31</v>
      </c>
    </row>
    <row r="12" spans="1:22" ht="15.75">
      <c r="A12" s="8">
        <v>8</v>
      </c>
      <c r="B12" s="9" t="s">
        <v>1</v>
      </c>
      <c r="C12" s="13">
        <v>7</v>
      </c>
      <c r="D12" s="14">
        <v>70.099999999999994</v>
      </c>
      <c r="E12" s="12">
        <v>2</v>
      </c>
      <c r="F12" s="15">
        <v>3.35</v>
      </c>
      <c r="G12" s="8">
        <v>8</v>
      </c>
      <c r="H12" s="9" t="s">
        <v>1</v>
      </c>
      <c r="I12" s="9">
        <v>33</v>
      </c>
      <c r="J12" s="9">
        <v>110.05</v>
      </c>
      <c r="K12" s="9">
        <v>9</v>
      </c>
      <c r="L12" s="9">
        <v>73.5</v>
      </c>
      <c r="M12" s="18" t="s">
        <v>54</v>
      </c>
      <c r="N12" s="18" t="s">
        <v>54</v>
      </c>
      <c r="O12" s="8">
        <v>8</v>
      </c>
      <c r="P12" s="9" t="s">
        <v>1</v>
      </c>
      <c r="Q12" s="9">
        <v>33</v>
      </c>
      <c r="R12" s="21">
        <v>110.05</v>
      </c>
      <c r="S12" s="9">
        <v>9</v>
      </c>
      <c r="T12" s="21">
        <v>73.5</v>
      </c>
      <c r="U12" s="18">
        <v>1</v>
      </c>
      <c r="V12" s="22">
        <v>0.1</v>
      </c>
    </row>
    <row r="13" spans="1:22" ht="15.75">
      <c r="A13" s="8">
        <v>9</v>
      </c>
      <c r="B13" s="9" t="s">
        <v>2</v>
      </c>
      <c r="C13" s="13">
        <v>158</v>
      </c>
      <c r="D13" s="14">
        <v>638.90499999999997</v>
      </c>
      <c r="E13" s="12">
        <v>33</v>
      </c>
      <c r="F13" s="11">
        <v>76.2</v>
      </c>
      <c r="G13" s="8">
        <v>9</v>
      </c>
      <c r="H13" s="9" t="s">
        <v>2</v>
      </c>
      <c r="I13" s="9">
        <v>531</v>
      </c>
      <c r="J13" s="9">
        <v>2397.91</v>
      </c>
      <c r="K13" s="9">
        <v>176</v>
      </c>
      <c r="L13" s="9">
        <v>754.81</v>
      </c>
      <c r="M13" s="18">
        <v>15</v>
      </c>
      <c r="N13" s="18">
        <v>0.3</v>
      </c>
      <c r="O13" s="8">
        <v>9</v>
      </c>
      <c r="P13" s="9" t="s">
        <v>2</v>
      </c>
      <c r="Q13" s="9">
        <v>531</v>
      </c>
      <c r="R13" s="21">
        <v>2397.91</v>
      </c>
      <c r="S13" s="9">
        <v>180</v>
      </c>
      <c r="T13" s="21">
        <v>798.81</v>
      </c>
      <c r="U13" s="18">
        <v>27</v>
      </c>
      <c r="V13" s="22">
        <v>211</v>
      </c>
    </row>
    <row r="14" spans="1:22" ht="15.75">
      <c r="A14" s="8">
        <v>10</v>
      </c>
      <c r="B14" s="9" t="s">
        <v>33</v>
      </c>
      <c r="C14" s="13">
        <v>37</v>
      </c>
      <c r="D14" s="14">
        <v>147.53</v>
      </c>
      <c r="E14" s="12">
        <v>7</v>
      </c>
      <c r="F14" s="11">
        <v>17.649999999999999</v>
      </c>
      <c r="G14" s="8">
        <v>10</v>
      </c>
      <c r="H14" s="9" t="s">
        <v>33</v>
      </c>
      <c r="I14" s="9">
        <v>245</v>
      </c>
      <c r="J14" s="9">
        <v>1430.67</v>
      </c>
      <c r="K14" s="9">
        <v>39</v>
      </c>
      <c r="L14" s="9">
        <v>156.53</v>
      </c>
      <c r="M14" s="18">
        <v>5</v>
      </c>
      <c r="N14" s="18">
        <v>8.65</v>
      </c>
      <c r="O14" s="8">
        <v>10</v>
      </c>
      <c r="P14" s="9" t="s">
        <v>33</v>
      </c>
      <c r="Q14" s="9">
        <v>245</v>
      </c>
      <c r="R14" s="21">
        <v>1430.67</v>
      </c>
      <c r="S14" s="9">
        <v>40</v>
      </c>
      <c r="T14" s="21">
        <v>158.03</v>
      </c>
      <c r="U14" s="18">
        <v>25</v>
      </c>
      <c r="V14" s="22">
        <v>45.15</v>
      </c>
    </row>
    <row r="15" spans="1:22" ht="15.75">
      <c r="A15" s="8">
        <v>11</v>
      </c>
      <c r="B15" s="9" t="s">
        <v>18</v>
      </c>
      <c r="C15" s="13">
        <v>6</v>
      </c>
      <c r="D15" s="14">
        <v>4.05</v>
      </c>
      <c r="E15" s="12">
        <v>8</v>
      </c>
      <c r="F15" s="11">
        <v>34.85</v>
      </c>
      <c r="G15" s="8">
        <v>11</v>
      </c>
      <c r="H15" s="9" t="s">
        <v>18</v>
      </c>
      <c r="I15" s="9">
        <v>103</v>
      </c>
      <c r="J15" s="9">
        <v>208.95</v>
      </c>
      <c r="K15" s="9">
        <v>6</v>
      </c>
      <c r="L15" s="9">
        <v>4.05</v>
      </c>
      <c r="M15" s="18">
        <v>8</v>
      </c>
      <c r="N15" s="18">
        <v>34.85</v>
      </c>
      <c r="O15" s="8">
        <v>11</v>
      </c>
      <c r="P15" s="9" t="s">
        <v>18</v>
      </c>
      <c r="Q15" s="9">
        <v>103</v>
      </c>
      <c r="R15" s="21">
        <v>208.95</v>
      </c>
      <c r="S15" s="9">
        <v>6</v>
      </c>
      <c r="T15" s="21">
        <v>4.05</v>
      </c>
      <c r="U15" s="18">
        <v>0</v>
      </c>
      <c r="V15" s="22">
        <v>0</v>
      </c>
    </row>
    <row r="16" spans="1:22" ht="15.75">
      <c r="A16" s="8">
        <v>12</v>
      </c>
      <c r="B16" s="9" t="s">
        <v>13</v>
      </c>
      <c r="C16" s="13">
        <v>147</v>
      </c>
      <c r="D16" s="14">
        <v>1031.6579999999999</v>
      </c>
      <c r="E16" s="12">
        <v>23</v>
      </c>
      <c r="F16" s="11">
        <v>173.09</v>
      </c>
      <c r="G16" s="8">
        <v>12</v>
      </c>
      <c r="H16" s="9" t="s">
        <v>13</v>
      </c>
      <c r="I16" s="9">
        <v>834</v>
      </c>
      <c r="J16" s="9">
        <v>4141.12</v>
      </c>
      <c r="K16" s="9">
        <v>161</v>
      </c>
      <c r="L16" s="9">
        <v>1177.93</v>
      </c>
      <c r="M16" s="18">
        <v>9</v>
      </c>
      <c r="N16" s="18">
        <v>26.8</v>
      </c>
      <c r="O16" s="8">
        <v>12</v>
      </c>
      <c r="P16" s="9" t="s">
        <v>13</v>
      </c>
      <c r="Q16" s="9">
        <v>834</v>
      </c>
      <c r="R16" s="21">
        <v>4141.12</v>
      </c>
      <c r="S16" s="9">
        <v>166</v>
      </c>
      <c r="T16" s="21">
        <v>1220.73</v>
      </c>
      <c r="U16" s="18">
        <v>3</v>
      </c>
      <c r="V16" s="22">
        <v>13.4</v>
      </c>
    </row>
    <row r="17" spans="1:22" ht="15.75">
      <c r="A17" s="8">
        <v>13</v>
      </c>
      <c r="B17" s="9" t="s">
        <v>14</v>
      </c>
      <c r="C17" s="13">
        <v>25</v>
      </c>
      <c r="D17" s="14">
        <v>158.41999999999999</v>
      </c>
      <c r="E17" s="12">
        <v>11</v>
      </c>
      <c r="F17" s="11">
        <v>52.75</v>
      </c>
      <c r="G17" s="8">
        <v>13</v>
      </c>
      <c r="H17" s="9" t="s">
        <v>14</v>
      </c>
      <c r="I17" s="9">
        <v>245</v>
      </c>
      <c r="J17" s="9">
        <v>704.1</v>
      </c>
      <c r="K17" s="9">
        <v>29</v>
      </c>
      <c r="L17" s="9">
        <v>198.92</v>
      </c>
      <c r="M17" s="18">
        <v>6</v>
      </c>
      <c r="N17" s="18">
        <v>9.25</v>
      </c>
      <c r="O17" s="8">
        <v>13</v>
      </c>
      <c r="P17" s="9" t="s">
        <v>14</v>
      </c>
      <c r="Q17" s="9">
        <v>245</v>
      </c>
      <c r="R17" s="21">
        <v>704.1</v>
      </c>
      <c r="S17" s="9">
        <v>31</v>
      </c>
      <c r="T17" s="21">
        <v>205.02</v>
      </c>
      <c r="U17" s="18">
        <v>9</v>
      </c>
      <c r="V17" s="22">
        <v>74.015000000000001</v>
      </c>
    </row>
    <row r="18" spans="1:22" ht="15.75">
      <c r="A18" s="8">
        <v>14</v>
      </c>
      <c r="B18" s="9" t="s">
        <v>8</v>
      </c>
      <c r="C18" s="13">
        <v>11</v>
      </c>
      <c r="D18" s="14">
        <v>86.16</v>
      </c>
      <c r="E18" s="12">
        <v>3</v>
      </c>
      <c r="F18" s="11">
        <v>4.9000000000000004</v>
      </c>
      <c r="G18" s="8">
        <v>14</v>
      </c>
      <c r="H18" s="9" t="s">
        <v>8</v>
      </c>
      <c r="I18" s="9">
        <v>299</v>
      </c>
      <c r="J18" s="9">
        <v>820.44</v>
      </c>
      <c r="K18" s="9">
        <v>11</v>
      </c>
      <c r="L18" s="9">
        <v>86.16</v>
      </c>
      <c r="M18" s="18">
        <v>3</v>
      </c>
      <c r="N18" s="18">
        <v>4.9000000000000004</v>
      </c>
      <c r="O18" s="8">
        <v>14</v>
      </c>
      <c r="P18" s="9" t="s">
        <v>8</v>
      </c>
      <c r="Q18" s="9">
        <v>299</v>
      </c>
      <c r="R18" s="21">
        <v>820.44</v>
      </c>
      <c r="S18" s="9">
        <v>11</v>
      </c>
      <c r="T18" s="21">
        <v>86.16</v>
      </c>
      <c r="U18" s="18">
        <v>0</v>
      </c>
      <c r="V18" s="22">
        <v>0</v>
      </c>
    </row>
    <row r="19" spans="1:22" ht="15.75">
      <c r="A19" s="8">
        <v>15</v>
      </c>
      <c r="B19" s="9" t="s">
        <v>38</v>
      </c>
      <c r="C19" s="13">
        <v>58</v>
      </c>
      <c r="D19" s="14">
        <v>327.42500000000001</v>
      </c>
      <c r="E19" s="12">
        <v>9</v>
      </c>
      <c r="F19" s="11">
        <v>43.7</v>
      </c>
      <c r="G19" s="8">
        <v>15</v>
      </c>
      <c r="H19" s="9" t="s">
        <v>38</v>
      </c>
      <c r="I19" s="9">
        <v>274</v>
      </c>
      <c r="J19" s="9">
        <v>794.33</v>
      </c>
      <c r="K19" s="9">
        <v>60</v>
      </c>
      <c r="L19" s="21">
        <v>336.875</v>
      </c>
      <c r="M19" s="18">
        <v>7</v>
      </c>
      <c r="N19" s="18">
        <v>34.25</v>
      </c>
      <c r="O19" s="8">
        <v>15</v>
      </c>
      <c r="P19" s="9" t="s">
        <v>38</v>
      </c>
      <c r="Q19" s="9">
        <v>274</v>
      </c>
      <c r="R19" s="21">
        <v>794.33</v>
      </c>
      <c r="S19" s="9">
        <v>64</v>
      </c>
      <c r="T19" s="21">
        <v>346.17500000000001</v>
      </c>
      <c r="U19" s="18">
        <v>16</v>
      </c>
      <c r="V19" s="22">
        <v>54.15</v>
      </c>
    </row>
    <row r="20" spans="1:22" ht="15.75">
      <c r="A20" s="8">
        <v>16</v>
      </c>
      <c r="B20" s="9" t="s">
        <v>24</v>
      </c>
      <c r="C20" s="13">
        <v>8</v>
      </c>
      <c r="D20" s="14">
        <v>5.45</v>
      </c>
      <c r="E20" s="12">
        <v>3</v>
      </c>
      <c r="F20" s="11">
        <v>2.75</v>
      </c>
      <c r="G20" s="8">
        <v>16</v>
      </c>
      <c r="H20" s="9" t="s">
        <v>24</v>
      </c>
      <c r="I20" s="9">
        <v>114</v>
      </c>
      <c r="J20" s="9">
        <v>109.13</v>
      </c>
      <c r="K20" s="9">
        <v>8</v>
      </c>
      <c r="L20" s="9">
        <v>5.45</v>
      </c>
      <c r="M20" s="18">
        <v>3</v>
      </c>
      <c r="N20" s="18">
        <v>2.75</v>
      </c>
      <c r="O20" s="8">
        <v>16</v>
      </c>
      <c r="P20" s="9" t="s">
        <v>24</v>
      </c>
      <c r="Q20" s="9">
        <v>114</v>
      </c>
      <c r="R20" s="21">
        <v>109.13</v>
      </c>
      <c r="S20" s="9">
        <v>8</v>
      </c>
      <c r="T20" s="21">
        <v>5.45</v>
      </c>
      <c r="U20" s="18">
        <v>0</v>
      </c>
      <c r="V20" s="22">
        <v>0</v>
      </c>
    </row>
    <row r="21" spans="1:22" ht="15.75">
      <c r="A21" s="8">
        <v>17</v>
      </c>
      <c r="B21" s="9" t="s">
        <v>25</v>
      </c>
      <c r="C21" s="13">
        <v>4</v>
      </c>
      <c r="D21" s="14">
        <v>31.03</v>
      </c>
      <c r="E21" s="12">
        <v>3</v>
      </c>
      <c r="F21" s="11">
        <v>1.7</v>
      </c>
      <c r="G21" s="8">
        <v>17</v>
      </c>
      <c r="H21" s="9" t="s">
        <v>25</v>
      </c>
      <c r="I21" s="9">
        <v>97</v>
      </c>
      <c r="J21" s="9">
        <v>230.05</v>
      </c>
      <c r="K21" s="9">
        <v>4</v>
      </c>
      <c r="L21" s="9">
        <v>31.03</v>
      </c>
      <c r="M21" s="18">
        <v>3</v>
      </c>
      <c r="N21" s="18">
        <v>1.7</v>
      </c>
      <c r="O21" s="8">
        <v>17</v>
      </c>
      <c r="P21" s="9" t="s">
        <v>25</v>
      </c>
      <c r="Q21" s="9">
        <v>97</v>
      </c>
      <c r="R21" s="21">
        <v>230.05</v>
      </c>
      <c r="S21" s="9">
        <v>4</v>
      </c>
      <c r="T21" s="21">
        <v>31.03</v>
      </c>
      <c r="U21" s="18">
        <v>2</v>
      </c>
      <c r="V21" s="22">
        <v>25.5</v>
      </c>
    </row>
    <row r="22" spans="1:22" ht="15.75">
      <c r="A22" s="8">
        <v>18</v>
      </c>
      <c r="B22" s="9" t="s">
        <v>26</v>
      </c>
      <c r="C22" s="13">
        <v>18</v>
      </c>
      <c r="D22" s="14">
        <v>36.47</v>
      </c>
      <c r="E22" s="12">
        <v>1</v>
      </c>
      <c r="F22" s="11">
        <v>0.5</v>
      </c>
      <c r="G22" s="8">
        <v>18</v>
      </c>
      <c r="H22" s="9" t="s">
        <v>26</v>
      </c>
      <c r="I22" s="9">
        <v>72</v>
      </c>
      <c r="J22" s="9">
        <v>168.9</v>
      </c>
      <c r="K22" s="9">
        <v>18</v>
      </c>
      <c r="L22" s="9">
        <v>36.47</v>
      </c>
      <c r="M22" s="18">
        <v>1</v>
      </c>
      <c r="N22" s="18">
        <v>0.5</v>
      </c>
      <c r="O22" s="8">
        <v>18</v>
      </c>
      <c r="P22" s="9" t="s">
        <v>26</v>
      </c>
      <c r="Q22" s="9">
        <v>72</v>
      </c>
      <c r="R22" s="21">
        <v>168.9</v>
      </c>
      <c r="S22" s="9">
        <v>19</v>
      </c>
      <c r="T22" s="21">
        <v>41.47</v>
      </c>
      <c r="U22" s="18">
        <v>4</v>
      </c>
      <c r="V22" s="22">
        <v>8.6999999999999993</v>
      </c>
    </row>
    <row r="23" spans="1:22" ht="15.75">
      <c r="A23" s="8">
        <v>19</v>
      </c>
      <c r="B23" s="9" t="s">
        <v>48</v>
      </c>
      <c r="C23" s="13">
        <v>11</v>
      </c>
      <c r="D23" s="14">
        <v>29.67</v>
      </c>
      <c r="E23" s="12">
        <v>3</v>
      </c>
      <c r="F23" s="11">
        <v>3.2</v>
      </c>
      <c r="G23" s="8">
        <v>19</v>
      </c>
      <c r="H23" s="9" t="s">
        <v>48</v>
      </c>
      <c r="I23" s="9">
        <v>99</v>
      </c>
      <c r="J23" s="9">
        <v>196.98</v>
      </c>
      <c r="K23" s="9">
        <v>11</v>
      </c>
      <c r="L23" s="9">
        <v>29.67</v>
      </c>
      <c r="M23" s="18">
        <v>3</v>
      </c>
      <c r="N23" s="18">
        <v>3.2</v>
      </c>
      <c r="O23" s="8">
        <v>19</v>
      </c>
      <c r="P23" s="9" t="s">
        <v>48</v>
      </c>
      <c r="Q23" s="9">
        <v>99</v>
      </c>
      <c r="R23" s="21">
        <v>196.98</v>
      </c>
      <c r="S23" s="9">
        <v>12</v>
      </c>
      <c r="T23" s="21">
        <v>30.67</v>
      </c>
      <c r="U23" s="18">
        <v>8</v>
      </c>
      <c r="V23" s="22">
        <v>3.75</v>
      </c>
    </row>
    <row r="24" spans="1:22" ht="15.75">
      <c r="A24" s="8">
        <v>20</v>
      </c>
      <c r="B24" s="9" t="s">
        <v>44</v>
      </c>
      <c r="C24" s="13">
        <v>10</v>
      </c>
      <c r="D24" s="14">
        <v>64.625</v>
      </c>
      <c r="E24" s="12">
        <v>4</v>
      </c>
      <c r="F24" s="11">
        <v>3.6</v>
      </c>
      <c r="G24" s="8">
        <v>20</v>
      </c>
      <c r="H24" s="9" t="s">
        <v>44</v>
      </c>
      <c r="I24" s="9">
        <v>222</v>
      </c>
      <c r="J24" s="9">
        <v>295.47000000000003</v>
      </c>
      <c r="K24" s="9">
        <v>10</v>
      </c>
      <c r="L24" s="9">
        <v>64.63</v>
      </c>
      <c r="M24" s="18">
        <v>4</v>
      </c>
      <c r="N24" s="18">
        <v>3.6</v>
      </c>
      <c r="O24" s="8">
        <v>20</v>
      </c>
      <c r="P24" s="9" t="s">
        <v>44</v>
      </c>
      <c r="Q24" s="9">
        <v>222</v>
      </c>
      <c r="R24" s="21">
        <v>295.47000000000003</v>
      </c>
      <c r="S24" s="9">
        <v>10</v>
      </c>
      <c r="T24" s="21">
        <v>64.625</v>
      </c>
      <c r="U24" s="18">
        <v>3</v>
      </c>
      <c r="V24" s="22">
        <v>18.5</v>
      </c>
    </row>
    <row r="25" spans="1:22" ht="15.75">
      <c r="A25" s="8">
        <v>21</v>
      </c>
      <c r="B25" s="9" t="s">
        <v>4</v>
      </c>
      <c r="C25" s="13">
        <v>47</v>
      </c>
      <c r="D25" s="14">
        <v>156.19999999999999</v>
      </c>
      <c r="E25" s="12">
        <v>11</v>
      </c>
      <c r="F25" s="15">
        <v>19.45</v>
      </c>
      <c r="G25" s="8">
        <v>21</v>
      </c>
      <c r="H25" s="9" t="s">
        <v>4</v>
      </c>
      <c r="I25" s="9">
        <v>259</v>
      </c>
      <c r="J25" s="9">
        <v>441.38</v>
      </c>
      <c r="K25" s="9">
        <v>48</v>
      </c>
      <c r="L25" s="9">
        <v>157.4</v>
      </c>
      <c r="M25" s="18">
        <v>10</v>
      </c>
      <c r="N25" s="18">
        <v>18.25</v>
      </c>
      <c r="O25" s="8">
        <v>21</v>
      </c>
      <c r="P25" s="9" t="s">
        <v>4</v>
      </c>
      <c r="Q25" s="9">
        <v>259</v>
      </c>
      <c r="R25" s="21">
        <v>441.38</v>
      </c>
      <c r="S25" s="9">
        <v>54</v>
      </c>
      <c r="T25" s="21">
        <v>170.9</v>
      </c>
      <c r="U25" s="18">
        <v>12</v>
      </c>
      <c r="V25" s="22">
        <v>30</v>
      </c>
    </row>
    <row r="26" spans="1:22" ht="15.75">
      <c r="A26" s="8">
        <v>22</v>
      </c>
      <c r="B26" s="9" t="s">
        <v>34</v>
      </c>
      <c r="C26" s="13">
        <v>10</v>
      </c>
      <c r="D26" s="14">
        <v>23.85</v>
      </c>
      <c r="E26" s="12" t="s">
        <v>54</v>
      </c>
      <c r="F26" s="15" t="s">
        <v>54</v>
      </c>
      <c r="G26" s="8">
        <v>22</v>
      </c>
      <c r="H26" s="9" t="s">
        <v>34</v>
      </c>
      <c r="I26" s="9">
        <v>66</v>
      </c>
      <c r="J26" s="9">
        <v>57.17</v>
      </c>
      <c r="K26" s="9">
        <v>10</v>
      </c>
      <c r="L26" s="9">
        <v>23.85</v>
      </c>
      <c r="M26" s="18" t="s">
        <v>54</v>
      </c>
      <c r="N26" s="18" t="s">
        <v>54</v>
      </c>
      <c r="O26" s="8">
        <v>22</v>
      </c>
      <c r="P26" s="9" t="s">
        <v>34</v>
      </c>
      <c r="Q26" s="9">
        <v>66</v>
      </c>
      <c r="R26" s="21">
        <v>57.17</v>
      </c>
      <c r="S26" s="9">
        <v>10</v>
      </c>
      <c r="T26" s="21">
        <v>23.85</v>
      </c>
      <c r="U26" s="18">
        <v>0</v>
      </c>
      <c r="V26" s="22">
        <v>0</v>
      </c>
    </row>
    <row r="27" spans="1:22" ht="15.75">
      <c r="A27" s="8">
        <v>23</v>
      </c>
      <c r="B27" s="9" t="s">
        <v>21</v>
      </c>
      <c r="C27" s="13">
        <v>17</v>
      </c>
      <c r="D27" s="14">
        <v>52.11</v>
      </c>
      <c r="E27" s="12">
        <v>1</v>
      </c>
      <c r="F27" s="15">
        <v>0.2</v>
      </c>
      <c r="G27" s="8">
        <v>23</v>
      </c>
      <c r="H27" s="9" t="s">
        <v>21</v>
      </c>
      <c r="I27" s="9">
        <v>88</v>
      </c>
      <c r="J27" s="9">
        <v>266.64</v>
      </c>
      <c r="K27" s="9">
        <v>17</v>
      </c>
      <c r="L27" s="9">
        <v>52.11</v>
      </c>
      <c r="M27" s="18">
        <v>1</v>
      </c>
      <c r="N27" s="18">
        <v>0.2</v>
      </c>
      <c r="O27" s="8">
        <v>23</v>
      </c>
      <c r="P27" s="9" t="s">
        <v>21</v>
      </c>
      <c r="Q27" s="9">
        <v>88</v>
      </c>
      <c r="R27" s="21">
        <v>266.64</v>
      </c>
      <c r="S27" s="9">
        <v>17</v>
      </c>
      <c r="T27" s="21">
        <v>52.11</v>
      </c>
      <c r="U27" s="18">
        <v>2</v>
      </c>
      <c r="V27" s="22">
        <v>15</v>
      </c>
    </row>
    <row r="28" spans="1:22" ht="15.75">
      <c r="A28" s="8">
        <v>24</v>
      </c>
      <c r="B28" s="9" t="s">
        <v>15</v>
      </c>
      <c r="C28" s="13">
        <v>21</v>
      </c>
      <c r="D28" s="14">
        <v>123.05</v>
      </c>
      <c r="E28" s="12" t="s">
        <v>54</v>
      </c>
      <c r="F28" s="15" t="s">
        <v>54</v>
      </c>
      <c r="G28" s="8">
        <v>24</v>
      </c>
      <c r="H28" s="9" t="s">
        <v>15</v>
      </c>
      <c r="I28" s="9">
        <v>197</v>
      </c>
      <c r="J28" s="9">
        <v>659.51</v>
      </c>
      <c r="K28" s="9">
        <v>21</v>
      </c>
      <c r="L28" s="9">
        <v>123.05</v>
      </c>
      <c r="M28" s="18" t="s">
        <v>54</v>
      </c>
      <c r="N28" s="18" t="s">
        <v>54</v>
      </c>
      <c r="O28" s="8">
        <v>24</v>
      </c>
      <c r="P28" s="9" t="s">
        <v>15</v>
      </c>
      <c r="Q28" s="9">
        <v>197</v>
      </c>
      <c r="R28" s="21">
        <v>659.51</v>
      </c>
      <c r="S28" s="9">
        <v>21</v>
      </c>
      <c r="T28" s="21">
        <v>123.05</v>
      </c>
      <c r="U28" s="18">
        <v>0</v>
      </c>
      <c r="V28" s="22">
        <v>0</v>
      </c>
    </row>
    <row r="29" spans="1:22" ht="15.75">
      <c r="A29" s="8">
        <v>25</v>
      </c>
      <c r="B29" s="9" t="s">
        <v>47</v>
      </c>
      <c r="C29" s="13">
        <v>3</v>
      </c>
      <c r="D29" s="14">
        <v>16.010000000000002</v>
      </c>
      <c r="E29" s="12" t="s">
        <v>54</v>
      </c>
      <c r="F29" s="15" t="s">
        <v>54</v>
      </c>
      <c r="G29" s="8">
        <v>25</v>
      </c>
      <c r="H29" s="9" t="s">
        <v>47</v>
      </c>
      <c r="I29" s="9">
        <v>13</v>
      </c>
      <c r="J29" s="9">
        <v>46.86</v>
      </c>
      <c r="K29" s="9">
        <v>3</v>
      </c>
      <c r="L29" s="9">
        <v>16.010000000000002</v>
      </c>
      <c r="M29" s="18" t="s">
        <v>54</v>
      </c>
      <c r="N29" s="18" t="s">
        <v>54</v>
      </c>
      <c r="O29" s="8">
        <v>25</v>
      </c>
      <c r="P29" s="9" t="s">
        <v>47</v>
      </c>
      <c r="Q29" s="9">
        <v>13</v>
      </c>
      <c r="R29" s="21">
        <v>46.86</v>
      </c>
      <c r="S29" s="9">
        <v>3</v>
      </c>
      <c r="T29" s="21">
        <v>16.010000000000002</v>
      </c>
      <c r="U29" s="18">
        <v>0</v>
      </c>
      <c r="V29" s="22">
        <v>0</v>
      </c>
    </row>
    <row r="30" spans="1:22" ht="15.75">
      <c r="A30" s="8">
        <v>26</v>
      </c>
      <c r="B30" s="9" t="s">
        <v>5</v>
      </c>
      <c r="C30" s="13">
        <v>9</v>
      </c>
      <c r="D30" s="14">
        <v>25.1</v>
      </c>
      <c r="E30" s="12" t="s">
        <v>54</v>
      </c>
      <c r="F30" s="15" t="s">
        <v>54</v>
      </c>
      <c r="G30" s="8">
        <v>26</v>
      </c>
      <c r="H30" s="9" t="s">
        <v>5</v>
      </c>
      <c r="I30" s="9">
        <v>251</v>
      </c>
      <c r="J30" s="9">
        <v>460.75</v>
      </c>
      <c r="K30" s="9">
        <v>9</v>
      </c>
      <c r="L30" s="9">
        <v>25.1</v>
      </c>
      <c r="M30" s="18">
        <v>1</v>
      </c>
      <c r="N30" s="18">
        <v>1.5</v>
      </c>
      <c r="O30" s="8">
        <v>26</v>
      </c>
      <c r="P30" s="9" t="s">
        <v>5</v>
      </c>
      <c r="Q30" s="9">
        <v>251</v>
      </c>
      <c r="R30" s="21">
        <v>460.75</v>
      </c>
      <c r="S30" s="9">
        <v>9</v>
      </c>
      <c r="T30" s="21">
        <v>25.1</v>
      </c>
      <c r="U30" s="18">
        <v>1</v>
      </c>
      <c r="V30" s="22">
        <v>1.5</v>
      </c>
    </row>
    <row r="31" spans="1:22" ht="15.75">
      <c r="A31" s="8">
        <v>27</v>
      </c>
      <c r="B31" s="9" t="s">
        <v>6</v>
      </c>
      <c r="C31" s="13">
        <v>99</v>
      </c>
      <c r="D31" s="14">
        <v>174.82</v>
      </c>
      <c r="E31" s="12">
        <v>46</v>
      </c>
      <c r="F31" s="15">
        <v>174.04</v>
      </c>
      <c r="G31" s="8">
        <v>27</v>
      </c>
      <c r="H31" s="9" t="s">
        <v>6</v>
      </c>
      <c r="I31" s="9">
        <v>448</v>
      </c>
      <c r="J31" s="9">
        <v>1707.87</v>
      </c>
      <c r="K31" s="9">
        <v>101</v>
      </c>
      <c r="L31" s="9">
        <v>209.32</v>
      </c>
      <c r="M31" s="18">
        <v>44</v>
      </c>
      <c r="N31" s="18">
        <v>139.54</v>
      </c>
      <c r="O31" s="8">
        <v>27</v>
      </c>
      <c r="P31" s="9" t="s">
        <v>6</v>
      </c>
      <c r="Q31" s="9">
        <v>448</v>
      </c>
      <c r="R31" s="21">
        <v>1707.87</v>
      </c>
      <c r="S31" s="9">
        <v>101</v>
      </c>
      <c r="T31" s="21">
        <v>209.32</v>
      </c>
      <c r="U31" s="18">
        <v>5</v>
      </c>
      <c r="V31" s="22">
        <v>19.600000000000001</v>
      </c>
    </row>
    <row r="32" spans="1:22" ht="15.75">
      <c r="A32" s="8">
        <v>28</v>
      </c>
      <c r="B32" s="9" t="s">
        <v>20</v>
      </c>
      <c r="C32" s="13">
        <v>23</v>
      </c>
      <c r="D32" s="14">
        <v>98.4</v>
      </c>
      <c r="E32" s="12">
        <v>17</v>
      </c>
      <c r="F32" s="15">
        <v>84.25</v>
      </c>
      <c r="G32" s="8">
        <v>28</v>
      </c>
      <c r="H32" s="9" t="s">
        <v>20</v>
      </c>
      <c r="I32" s="9">
        <v>203</v>
      </c>
      <c r="J32" s="9">
        <v>396.11</v>
      </c>
      <c r="K32" s="9">
        <v>24</v>
      </c>
      <c r="L32" s="9">
        <v>98.5</v>
      </c>
      <c r="M32" s="18">
        <v>16</v>
      </c>
      <c r="N32" s="18">
        <v>84.15</v>
      </c>
      <c r="O32" s="8">
        <v>28</v>
      </c>
      <c r="P32" s="9" t="s">
        <v>20</v>
      </c>
      <c r="Q32" s="9">
        <v>203</v>
      </c>
      <c r="R32" s="21">
        <v>396.11</v>
      </c>
      <c r="S32" s="9">
        <v>24</v>
      </c>
      <c r="T32" s="21">
        <v>98.5</v>
      </c>
      <c r="U32" s="18">
        <v>0</v>
      </c>
      <c r="V32" s="22">
        <v>0</v>
      </c>
    </row>
    <row r="33" spans="1:22" ht="15.75">
      <c r="A33" s="8">
        <v>29</v>
      </c>
      <c r="B33" s="9" t="s">
        <v>186</v>
      </c>
      <c r="C33" s="13">
        <v>1</v>
      </c>
      <c r="D33" s="14">
        <v>5.25</v>
      </c>
      <c r="E33" s="12" t="s">
        <v>54</v>
      </c>
      <c r="F33" s="15" t="s">
        <v>54</v>
      </c>
      <c r="G33" s="8">
        <v>29</v>
      </c>
      <c r="H33" s="9" t="s">
        <v>186</v>
      </c>
      <c r="I33" s="9">
        <v>7</v>
      </c>
      <c r="J33" s="9">
        <v>7.91</v>
      </c>
      <c r="K33" s="9">
        <v>1</v>
      </c>
      <c r="L33" s="9">
        <v>5.25</v>
      </c>
      <c r="M33" s="18" t="s">
        <v>54</v>
      </c>
      <c r="N33" s="18" t="s">
        <v>54</v>
      </c>
      <c r="O33" s="8">
        <v>29</v>
      </c>
      <c r="P33" s="9" t="s">
        <v>186</v>
      </c>
      <c r="Q33" s="9">
        <v>7</v>
      </c>
      <c r="R33" s="21">
        <v>7.91</v>
      </c>
      <c r="S33" s="9">
        <v>1</v>
      </c>
      <c r="T33" s="21">
        <v>5.25</v>
      </c>
      <c r="U33" s="18">
        <v>0</v>
      </c>
      <c r="V33" s="22">
        <v>0</v>
      </c>
    </row>
    <row r="34" spans="1:22" ht="15.75">
      <c r="A34" s="511" t="s">
        <v>52</v>
      </c>
      <c r="B34" s="511"/>
      <c r="C34" s="16">
        <f>SUM(C5:C33)</f>
        <v>997</v>
      </c>
      <c r="D34" s="16">
        <f t="shared" ref="D34:F34" si="0">SUM(D5:D33)</f>
        <v>3803.6780000000003</v>
      </c>
      <c r="E34" s="16">
        <f t="shared" si="0"/>
        <v>254</v>
      </c>
      <c r="F34" s="16">
        <f t="shared" si="0"/>
        <v>895.4000000000002</v>
      </c>
      <c r="G34" s="8"/>
      <c r="H34" s="9" t="s">
        <v>52</v>
      </c>
      <c r="I34" s="19">
        <v>6474</v>
      </c>
      <c r="J34" s="19">
        <v>19749.439999999999</v>
      </c>
      <c r="K34" s="30">
        <f>SUM(K5:K33)</f>
        <v>1049</v>
      </c>
      <c r="L34" s="424">
        <v>4176.9049999999997</v>
      </c>
      <c r="M34" s="31">
        <v>204</v>
      </c>
      <c r="N34" s="20">
        <v>561.71</v>
      </c>
      <c r="O34" s="267"/>
      <c r="P34" s="268" t="s">
        <v>52</v>
      </c>
      <c r="Q34" s="268">
        <f>SUM(Q5:Q33)</f>
        <v>6474</v>
      </c>
      <c r="R34" s="269">
        <f>SUM(R5:R33)</f>
        <v>19749.439999999995</v>
      </c>
      <c r="S34" s="270">
        <f>SUM(S5:S33)</f>
        <v>1076</v>
      </c>
      <c r="T34" s="271">
        <f>SUM(T5:T33)</f>
        <v>4333.8550000000005</v>
      </c>
      <c r="U34" s="270">
        <f t="shared" ref="U34:V34" si="1">SUM(U5:U33)</f>
        <v>169</v>
      </c>
      <c r="V34" s="269">
        <f t="shared" si="1"/>
        <v>749.72500000000002</v>
      </c>
    </row>
    <row r="35" spans="1:22" ht="15.75">
      <c r="A35" s="512" t="s">
        <v>187</v>
      </c>
      <c r="B35" s="513"/>
      <c r="C35" s="513"/>
      <c r="D35" s="513"/>
      <c r="E35" s="513"/>
      <c r="F35" s="514"/>
      <c r="G35" s="515" t="s">
        <v>479</v>
      </c>
      <c r="H35" s="516"/>
      <c r="I35" s="516"/>
      <c r="J35" s="516"/>
      <c r="K35" s="516"/>
      <c r="O35" s="517" t="s">
        <v>433</v>
      </c>
      <c r="P35" s="518"/>
      <c r="Q35" s="518"/>
      <c r="R35" s="518"/>
      <c r="S35" s="518"/>
      <c r="T35" s="114"/>
      <c r="U35" s="114"/>
      <c r="V35" s="114"/>
    </row>
    <row r="36" spans="1:22" ht="15.75">
      <c r="A36" s="17"/>
      <c r="B36" s="17"/>
      <c r="C36" s="17"/>
      <c r="D36" s="17"/>
    </row>
    <row r="37" spans="1:22" ht="15.75">
      <c r="A37" s="17"/>
      <c r="B37" s="17"/>
      <c r="C37" s="17"/>
      <c r="D37" s="17"/>
    </row>
    <row r="38" spans="1:22" ht="15.75">
      <c r="A38" s="17"/>
      <c r="B38" s="17"/>
      <c r="C38" s="17"/>
      <c r="D38" s="17"/>
    </row>
    <row r="39" spans="1:22" ht="15.75">
      <c r="A39" s="17"/>
      <c r="B39" s="17"/>
      <c r="C39" s="17"/>
      <c r="D39" s="17"/>
    </row>
  </sheetData>
  <mergeCells count="23">
    <mergeCell ref="A34:B34"/>
    <mergeCell ref="A35:F35"/>
    <mergeCell ref="G35:K35"/>
    <mergeCell ref="O35:S35"/>
    <mergeCell ref="A3:A4"/>
    <mergeCell ref="B3:B4"/>
    <mergeCell ref="G3:G4"/>
    <mergeCell ref="H3:H4"/>
    <mergeCell ref="O3:O4"/>
    <mergeCell ref="P3:P4"/>
    <mergeCell ref="A1:F1"/>
    <mergeCell ref="G1:N1"/>
    <mergeCell ref="O1:V1"/>
    <mergeCell ref="C3:D3"/>
    <mergeCell ref="E3:F3"/>
    <mergeCell ref="I3:J3"/>
    <mergeCell ref="K3:L3"/>
    <mergeCell ref="M3:N3"/>
    <mergeCell ref="Q3:R3"/>
    <mergeCell ref="S3:T3"/>
    <mergeCell ref="U3:V3"/>
    <mergeCell ref="U2:V2"/>
    <mergeCell ref="M2:N2"/>
  </mergeCells>
  <pageMargins left="0.73958333333333304" right="0.31944444444444398" top="0.75" bottom="0.75" header="0.3" footer="0.3"/>
  <pageSetup scale="91" orientation="portrait" r:id="rId1"/>
  <colBreaks count="2" manualBreakCount="2">
    <brk id="6" max="1048575" man="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abSelected="1" view="pageBreakPreview" zoomScaleNormal="100" zoomScaleSheetLayoutView="100" workbookViewId="0">
      <selection activeCell="A2" sqref="A2"/>
    </sheetView>
  </sheetViews>
  <sheetFormatPr defaultColWidth="9" defaultRowHeight="15"/>
  <cols>
    <col min="1" max="1" width="5.28515625" style="40" customWidth="1"/>
    <col min="2" max="2" width="19.85546875" style="40" customWidth="1"/>
    <col min="3" max="5" width="9" style="40"/>
    <col min="6" max="6" width="9.5703125" style="40" customWidth="1"/>
    <col min="7" max="7" width="11" style="40" customWidth="1"/>
    <col min="8" max="8" width="10" style="40" customWidth="1"/>
    <col min="9" max="9" width="11.5703125" style="40" customWidth="1"/>
    <col min="10" max="10" width="11.28515625" style="40" hidden="1" customWidth="1"/>
    <col min="11" max="11" width="9.42578125" style="40" customWidth="1"/>
    <col min="12" max="16384" width="9" style="40"/>
  </cols>
  <sheetData>
    <row r="1" spans="1:12" ht="24.75" customHeight="1">
      <c r="A1" s="503" t="s">
        <v>487</v>
      </c>
      <c r="B1" s="503"/>
      <c r="C1" s="503"/>
      <c r="D1" s="503"/>
      <c r="E1" s="503"/>
      <c r="F1" s="503"/>
      <c r="G1" s="503"/>
      <c r="H1" s="503"/>
      <c r="I1" s="503"/>
      <c r="J1" s="503"/>
      <c r="K1" s="503"/>
      <c r="L1" s="6"/>
    </row>
    <row r="2" spans="1:12" ht="15" customHeight="1">
      <c r="A2" s="34"/>
      <c r="B2" s="34"/>
      <c r="C2" s="34"/>
      <c r="D2" s="34"/>
      <c r="E2" s="34"/>
      <c r="F2" s="34"/>
      <c r="G2" s="34"/>
      <c r="H2" s="34"/>
      <c r="I2" s="34"/>
      <c r="J2" s="34"/>
      <c r="K2" s="248" t="s">
        <v>28</v>
      </c>
      <c r="L2" s="6"/>
    </row>
    <row r="3" spans="1:12" s="27" customFormat="1" ht="47.25">
      <c r="A3" s="273" t="s">
        <v>296</v>
      </c>
      <c r="B3" s="273" t="s">
        <v>188</v>
      </c>
      <c r="C3" s="273" t="s">
        <v>189</v>
      </c>
      <c r="D3" s="274" t="s">
        <v>190</v>
      </c>
      <c r="E3" s="274" t="s">
        <v>191</v>
      </c>
      <c r="F3" s="274" t="s">
        <v>192</v>
      </c>
      <c r="G3" s="274" t="s">
        <v>193</v>
      </c>
      <c r="H3" s="274" t="s">
        <v>295</v>
      </c>
      <c r="I3" s="274" t="s">
        <v>52</v>
      </c>
      <c r="J3" s="274" t="s">
        <v>194</v>
      </c>
      <c r="K3" s="274" t="s">
        <v>195</v>
      </c>
    </row>
    <row r="4" spans="1:12">
      <c r="A4" s="46">
        <v>1</v>
      </c>
      <c r="B4" s="166" t="s">
        <v>196</v>
      </c>
      <c r="C4" s="167">
        <v>14497</v>
      </c>
      <c r="D4" s="167">
        <v>978</v>
      </c>
      <c r="E4" s="167">
        <v>578</v>
      </c>
      <c r="F4" s="167">
        <v>300</v>
      </c>
      <c r="G4" s="167">
        <v>123</v>
      </c>
      <c r="H4" s="167">
        <v>38440</v>
      </c>
      <c r="I4" s="167">
        <f>SUM(C4:H4)</f>
        <v>54916</v>
      </c>
      <c r="J4" s="167">
        <f>SUM(C4:H4)</f>
        <v>54916</v>
      </c>
      <c r="K4" s="168">
        <f>I4/$I$41*100</f>
        <v>6.1249026881492572</v>
      </c>
    </row>
    <row r="5" spans="1:12">
      <c r="A5" s="46">
        <v>2</v>
      </c>
      <c r="B5" s="166" t="s">
        <v>22</v>
      </c>
      <c r="C5" s="167">
        <v>236</v>
      </c>
      <c r="D5" s="167">
        <v>1341</v>
      </c>
      <c r="E5" s="167">
        <v>8</v>
      </c>
      <c r="F5" s="167">
        <v>0</v>
      </c>
      <c r="G5" s="167">
        <v>0</v>
      </c>
      <c r="H5" s="167">
        <v>8650</v>
      </c>
      <c r="I5" s="167">
        <v>10236</v>
      </c>
      <c r="J5" s="167">
        <v>1585</v>
      </c>
      <c r="K5" s="168">
        <f t="shared" ref="K5:K40" si="0">I5/$I$41*100</f>
        <v>1.1416436724432915</v>
      </c>
    </row>
    <row r="6" spans="1:12">
      <c r="A6" s="46">
        <v>3</v>
      </c>
      <c r="B6" s="166" t="s">
        <v>197</v>
      </c>
      <c r="C6" s="167">
        <v>112</v>
      </c>
      <c r="D6" s="167">
        <v>239</v>
      </c>
      <c r="E6" s="167">
        <v>212</v>
      </c>
      <c r="F6" s="167">
        <v>0</v>
      </c>
      <c r="G6" s="167">
        <v>8</v>
      </c>
      <c r="H6" s="167">
        <v>13760</v>
      </c>
      <c r="I6" s="167">
        <v>14330</v>
      </c>
      <c r="J6" s="167">
        <v>571</v>
      </c>
      <c r="K6" s="168">
        <f t="shared" si="0"/>
        <v>1.5982565285377459</v>
      </c>
    </row>
    <row r="7" spans="1:12">
      <c r="A7" s="46">
        <v>4</v>
      </c>
      <c r="B7" s="166" t="s">
        <v>43</v>
      </c>
      <c r="C7" s="167">
        <v>144</v>
      </c>
      <c r="D7" s="167">
        <v>223</v>
      </c>
      <c r="E7" s="167">
        <v>619</v>
      </c>
      <c r="F7" s="167">
        <v>300</v>
      </c>
      <c r="G7" s="167">
        <v>73</v>
      </c>
      <c r="H7" s="167">
        <v>11200</v>
      </c>
      <c r="I7" s="167">
        <f t="shared" ref="I7:I40" si="1">SUM(C7:H7)</f>
        <v>12559</v>
      </c>
      <c r="J7" s="167">
        <v>1359</v>
      </c>
      <c r="K7" s="168">
        <f t="shared" si="0"/>
        <v>1.4007329896654257</v>
      </c>
    </row>
    <row r="8" spans="1:12">
      <c r="A8" s="46">
        <v>5</v>
      </c>
      <c r="B8" s="166" t="s">
        <v>198</v>
      </c>
      <c r="C8" s="167">
        <v>314</v>
      </c>
      <c r="D8" s="167">
        <v>1107</v>
      </c>
      <c r="E8" s="167">
        <v>236</v>
      </c>
      <c r="F8" s="167">
        <v>0</v>
      </c>
      <c r="G8" s="167">
        <v>24</v>
      </c>
      <c r="H8" s="167">
        <v>18270</v>
      </c>
      <c r="I8" s="167">
        <f t="shared" si="1"/>
        <v>19951</v>
      </c>
      <c r="J8" s="167">
        <v>1681</v>
      </c>
      <c r="K8" s="168">
        <f t="shared" si="0"/>
        <v>2.2251790649585881</v>
      </c>
    </row>
    <row r="9" spans="1:12">
      <c r="A9" s="46">
        <v>6</v>
      </c>
      <c r="B9" s="166" t="s">
        <v>11</v>
      </c>
      <c r="C9" s="167">
        <v>0</v>
      </c>
      <c r="D9" s="167">
        <v>7</v>
      </c>
      <c r="E9" s="167">
        <v>26</v>
      </c>
      <c r="F9" s="167">
        <v>0</v>
      </c>
      <c r="G9" s="167">
        <v>0</v>
      </c>
      <c r="H9" s="167">
        <v>880</v>
      </c>
      <c r="I9" s="167">
        <v>912</v>
      </c>
      <c r="J9" s="167">
        <v>33</v>
      </c>
      <c r="K9" s="168">
        <f t="shared" si="0"/>
        <v>0.10171737292577977</v>
      </c>
    </row>
    <row r="10" spans="1:12">
      <c r="A10" s="46">
        <v>7</v>
      </c>
      <c r="B10" s="166" t="s">
        <v>36</v>
      </c>
      <c r="C10" s="167">
        <v>35071</v>
      </c>
      <c r="D10" s="167">
        <v>202</v>
      </c>
      <c r="E10" s="167">
        <v>1221</v>
      </c>
      <c r="F10" s="167">
        <v>350</v>
      </c>
      <c r="G10" s="167">
        <v>112</v>
      </c>
      <c r="H10" s="167">
        <v>35770</v>
      </c>
      <c r="I10" s="167">
        <f t="shared" si="1"/>
        <v>72726</v>
      </c>
      <c r="J10" s="167">
        <v>36956</v>
      </c>
      <c r="K10" s="168">
        <f t="shared" si="0"/>
        <v>8.1112912975880036</v>
      </c>
    </row>
    <row r="11" spans="1:12">
      <c r="A11" s="46">
        <v>8</v>
      </c>
      <c r="B11" s="166" t="s">
        <v>199</v>
      </c>
      <c r="C11" s="167">
        <v>93</v>
      </c>
      <c r="D11" s="167">
        <v>110</v>
      </c>
      <c r="E11" s="167">
        <v>1331</v>
      </c>
      <c r="F11" s="167">
        <v>350</v>
      </c>
      <c r="G11" s="167">
        <v>24</v>
      </c>
      <c r="H11" s="167">
        <v>4560</v>
      </c>
      <c r="I11" s="167">
        <v>6470</v>
      </c>
      <c r="J11" s="167">
        <v>1910</v>
      </c>
      <c r="K11" s="168">
        <f t="shared" si="0"/>
        <v>0.721613380295828</v>
      </c>
    </row>
    <row r="12" spans="1:12">
      <c r="A12" s="46">
        <v>9</v>
      </c>
      <c r="B12" s="166" t="s">
        <v>2</v>
      </c>
      <c r="C12" s="167">
        <v>64</v>
      </c>
      <c r="D12" s="167">
        <v>2398</v>
      </c>
      <c r="E12" s="167">
        <v>142</v>
      </c>
      <c r="F12" s="167">
        <v>0</v>
      </c>
      <c r="G12" s="167">
        <v>2</v>
      </c>
      <c r="H12" s="167">
        <v>33840</v>
      </c>
      <c r="I12" s="167">
        <f t="shared" si="1"/>
        <v>36446</v>
      </c>
      <c r="J12" s="167">
        <v>2606</v>
      </c>
      <c r="K12" s="168">
        <f t="shared" si="0"/>
        <v>4.0649028219879053</v>
      </c>
    </row>
    <row r="13" spans="1:12">
      <c r="A13" s="46">
        <v>10</v>
      </c>
      <c r="B13" s="166" t="s">
        <v>33</v>
      </c>
      <c r="C13" s="167">
        <v>5685</v>
      </c>
      <c r="D13" s="167">
        <v>1431</v>
      </c>
      <c r="E13" s="167">
        <v>43</v>
      </c>
      <c r="F13" s="167">
        <v>0</v>
      </c>
      <c r="G13" s="167">
        <v>0</v>
      </c>
      <c r="H13" s="167">
        <v>111050</v>
      </c>
      <c r="I13" s="167">
        <v>118208</v>
      </c>
      <c r="J13" s="167">
        <v>7159</v>
      </c>
      <c r="K13" s="168">
        <f t="shared" si="0"/>
        <v>13.183999143432649</v>
      </c>
    </row>
    <row r="14" spans="1:12">
      <c r="A14" s="46">
        <v>11</v>
      </c>
      <c r="B14" s="166" t="s">
        <v>18</v>
      </c>
      <c r="C14" s="167">
        <v>91</v>
      </c>
      <c r="D14" s="167">
        <v>209</v>
      </c>
      <c r="E14" s="167">
        <v>90</v>
      </c>
      <c r="F14" s="167">
        <v>0</v>
      </c>
      <c r="G14" s="167">
        <v>10</v>
      </c>
      <c r="H14" s="167">
        <v>18180</v>
      </c>
      <c r="I14" s="167">
        <v>18580</v>
      </c>
      <c r="J14" s="167">
        <v>400</v>
      </c>
      <c r="K14" s="168">
        <f t="shared" si="0"/>
        <v>2.0722684089484522</v>
      </c>
    </row>
    <row r="15" spans="1:12">
      <c r="A15" s="46">
        <v>12</v>
      </c>
      <c r="B15" s="166" t="s">
        <v>200</v>
      </c>
      <c r="C15" s="167">
        <v>13593</v>
      </c>
      <c r="D15" s="167">
        <v>4141</v>
      </c>
      <c r="E15" s="167">
        <v>1131</v>
      </c>
      <c r="F15" s="167">
        <v>450</v>
      </c>
      <c r="G15" s="167">
        <v>0</v>
      </c>
      <c r="H15" s="167">
        <v>24700</v>
      </c>
      <c r="I15" s="167">
        <v>44015</v>
      </c>
      <c r="J15" s="167">
        <v>19315</v>
      </c>
      <c r="K15" s="168">
        <f t="shared" si="0"/>
        <v>4.9090900979475842</v>
      </c>
    </row>
    <row r="16" spans="1:12">
      <c r="A16" s="46">
        <v>13</v>
      </c>
      <c r="B16" s="166" t="s">
        <v>201</v>
      </c>
      <c r="C16" s="167">
        <v>837</v>
      </c>
      <c r="D16" s="167">
        <v>704</v>
      </c>
      <c r="E16" s="167">
        <v>1044</v>
      </c>
      <c r="F16" s="167">
        <v>0</v>
      </c>
      <c r="G16" s="167">
        <v>36</v>
      </c>
      <c r="H16" s="167">
        <v>6110</v>
      </c>
      <c r="I16" s="167">
        <v>8732</v>
      </c>
      <c r="J16" s="167">
        <v>2621</v>
      </c>
      <c r="K16" s="168">
        <f t="shared" si="0"/>
        <v>0.97389923288147917</v>
      </c>
    </row>
    <row r="17" spans="1:11">
      <c r="A17" s="46">
        <v>14</v>
      </c>
      <c r="B17" s="166" t="s">
        <v>37</v>
      </c>
      <c r="C17" s="167">
        <v>2931</v>
      </c>
      <c r="D17" s="167">
        <v>820</v>
      </c>
      <c r="E17" s="167">
        <v>1364</v>
      </c>
      <c r="F17" s="167">
        <v>0</v>
      </c>
      <c r="G17" s="167">
        <v>78</v>
      </c>
      <c r="H17" s="167">
        <v>61660</v>
      </c>
      <c r="I17" s="167">
        <v>66853</v>
      </c>
      <c r="J17" s="167">
        <v>5193</v>
      </c>
      <c r="K17" s="168">
        <f t="shared" si="0"/>
        <v>7.4562626449639859</v>
      </c>
    </row>
    <row r="18" spans="1:11">
      <c r="A18" s="46">
        <v>15</v>
      </c>
      <c r="B18" s="166" t="s">
        <v>202</v>
      </c>
      <c r="C18" s="167">
        <v>5961</v>
      </c>
      <c r="D18" s="167">
        <v>794</v>
      </c>
      <c r="E18" s="167">
        <v>1887</v>
      </c>
      <c r="F18" s="167">
        <v>1250</v>
      </c>
      <c r="G18" s="167">
        <v>287</v>
      </c>
      <c r="H18" s="167">
        <v>64320</v>
      </c>
      <c r="I18" s="167">
        <v>74500</v>
      </c>
      <c r="J18" s="167">
        <v>10179</v>
      </c>
      <c r="K18" s="168">
        <f t="shared" si="0"/>
        <v>8.3091494330817923</v>
      </c>
    </row>
    <row r="19" spans="1:11">
      <c r="A19" s="46">
        <v>16</v>
      </c>
      <c r="B19" s="166" t="s">
        <v>203</v>
      </c>
      <c r="C19" s="167">
        <v>56</v>
      </c>
      <c r="D19" s="167">
        <v>109</v>
      </c>
      <c r="E19" s="167">
        <v>13</v>
      </c>
      <c r="F19" s="167">
        <v>0</v>
      </c>
      <c r="G19" s="167">
        <v>2</v>
      </c>
      <c r="H19" s="167">
        <v>10630</v>
      </c>
      <c r="I19" s="167">
        <v>10811</v>
      </c>
      <c r="J19" s="167">
        <v>180</v>
      </c>
      <c r="K19" s="168">
        <f t="shared" si="0"/>
        <v>1.2057746915576812</v>
      </c>
    </row>
    <row r="20" spans="1:11">
      <c r="A20" s="46">
        <v>17</v>
      </c>
      <c r="B20" s="166" t="s">
        <v>204</v>
      </c>
      <c r="C20" s="167">
        <v>82</v>
      </c>
      <c r="D20" s="167">
        <v>230</v>
      </c>
      <c r="E20" s="167">
        <v>11</v>
      </c>
      <c r="F20" s="167">
        <v>0</v>
      </c>
      <c r="G20" s="167">
        <v>2</v>
      </c>
      <c r="H20" s="167">
        <v>5860</v>
      </c>
      <c r="I20" s="167">
        <f t="shared" si="1"/>
        <v>6185</v>
      </c>
      <c r="J20" s="167">
        <v>325</v>
      </c>
      <c r="K20" s="168">
        <f t="shared" si="0"/>
        <v>0.68982670125652179</v>
      </c>
    </row>
    <row r="21" spans="1:11">
      <c r="A21" s="46">
        <v>18</v>
      </c>
      <c r="B21" s="166" t="s">
        <v>205</v>
      </c>
      <c r="C21" s="167">
        <v>0</v>
      </c>
      <c r="D21" s="167">
        <v>169</v>
      </c>
      <c r="E21" s="167">
        <v>1</v>
      </c>
      <c r="F21" s="167">
        <v>0</v>
      </c>
      <c r="G21" s="167">
        <v>2</v>
      </c>
      <c r="H21" s="167">
        <v>9090</v>
      </c>
      <c r="I21" s="167">
        <v>9261</v>
      </c>
      <c r="J21" s="167">
        <v>172</v>
      </c>
      <c r="K21" s="168">
        <f t="shared" si="0"/>
        <v>1.0328997704667175</v>
      </c>
    </row>
    <row r="22" spans="1:11">
      <c r="A22" s="46">
        <v>19</v>
      </c>
      <c r="B22" s="166" t="s">
        <v>48</v>
      </c>
      <c r="C22" s="167">
        <v>16</v>
      </c>
      <c r="D22" s="167">
        <v>197</v>
      </c>
      <c r="E22" s="167">
        <v>10</v>
      </c>
      <c r="F22" s="167">
        <v>0</v>
      </c>
      <c r="G22" s="167">
        <v>0</v>
      </c>
      <c r="H22" s="167">
        <v>7290</v>
      </c>
      <c r="I22" s="167">
        <v>7513</v>
      </c>
      <c r="J22" s="167">
        <v>223</v>
      </c>
      <c r="K22" s="168">
        <f t="shared" si="0"/>
        <v>0.83794147235897309</v>
      </c>
    </row>
    <row r="23" spans="1:11">
      <c r="A23" s="46">
        <v>20</v>
      </c>
      <c r="B23" s="166" t="s">
        <v>206</v>
      </c>
      <c r="C23" s="167">
        <v>1384</v>
      </c>
      <c r="D23" s="167">
        <v>295</v>
      </c>
      <c r="E23" s="167">
        <v>246</v>
      </c>
      <c r="F23" s="167">
        <v>0</v>
      </c>
      <c r="G23" s="167">
        <v>22</v>
      </c>
      <c r="H23" s="167">
        <v>25780</v>
      </c>
      <c r="I23" s="167">
        <v>27728</v>
      </c>
      <c r="J23" s="167">
        <v>1947</v>
      </c>
      <c r="K23" s="168">
        <f t="shared" si="0"/>
        <v>3.0925650400066029</v>
      </c>
    </row>
    <row r="24" spans="1:11">
      <c r="A24" s="46">
        <v>21</v>
      </c>
      <c r="B24" s="166" t="s">
        <v>4</v>
      </c>
      <c r="C24" s="167">
        <v>0</v>
      </c>
      <c r="D24" s="167">
        <v>441</v>
      </c>
      <c r="E24" s="167">
        <v>3172</v>
      </c>
      <c r="F24" s="167">
        <v>300</v>
      </c>
      <c r="G24" s="167">
        <v>45</v>
      </c>
      <c r="H24" s="167">
        <v>2810</v>
      </c>
      <c r="I24" s="167">
        <f t="shared" si="1"/>
        <v>6768</v>
      </c>
      <c r="J24" s="167">
        <v>3958</v>
      </c>
      <c r="K24" s="168">
        <f t="shared" si="0"/>
        <v>0.75484997802815523</v>
      </c>
    </row>
    <row r="25" spans="1:11">
      <c r="A25" s="46">
        <v>22</v>
      </c>
      <c r="B25" s="166" t="s">
        <v>207</v>
      </c>
      <c r="C25" s="167">
        <v>5050</v>
      </c>
      <c r="D25" s="167">
        <v>57</v>
      </c>
      <c r="E25" s="167">
        <v>1039</v>
      </c>
      <c r="F25" s="167">
        <v>0</v>
      </c>
      <c r="G25" s="167">
        <v>62</v>
      </c>
      <c r="H25" s="167">
        <v>142310</v>
      </c>
      <c r="I25" s="167">
        <f t="shared" si="1"/>
        <v>148518</v>
      </c>
      <c r="J25" s="167">
        <v>6208</v>
      </c>
      <c r="K25" s="168">
        <f t="shared" si="0"/>
        <v>16.56454034231465</v>
      </c>
    </row>
    <row r="26" spans="1:11">
      <c r="A26" s="46">
        <v>23</v>
      </c>
      <c r="B26" s="166" t="s">
        <v>208</v>
      </c>
      <c r="C26" s="167">
        <v>98</v>
      </c>
      <c r="D26" s="167">
        <v>267</v>
      </c>
      <c r="E26" s="167">
        <v>2</v>
      </c>
      <c r="F26" s="167">
        <v>0</v>
      </c>
      <c r="G26" s="167">
        <v>0</v>
      </c>
      <c r="H26" s="167">
        <v>4940</v>
      </c>
      <c r="I26" s="167">
        <f t="shared" si="1"/>
        <v>5307</v>
      </c>
      <c r="J26" s="167">
        <v>367</v>
      </c>
      <c r="K26" s="168">
        <f t="shared" si="0"/>
        <v>0.59190142337402774</v>
      </c>
    </row>
    <row r="27" spans="1:11">
      <c r="A27" s="46">
        <v>24</v>
      </c>
      <c r="B27" s="166" t="s">
        <v>209</v>
      </c>
      <c r="C27" s="167">
        <v>14152</v>
      </c>
      <c r="D27" s="167">
        <v>660</v>
      </c>
      <c r="E27" s="167">
        <v>1070</v>
      </c>
      <c r="F27" s="167">
        <v>450</v>
      </c>
      <c r="G27" s="167">
        <v>151</v>
      </c>
      <c r="H27" s="167">
        <v>17670</v>
      </c>
      <c r="I27" s="167">
        <v>34152</v>
      </c>
      <c r="J27" s="167">
        <v>16483</v>
      </c>
      <c r="K27" s="168">
        <f t="shared" si="0"/>
        <v>3.8090479387732792</v>
      </c>
    </row>
    <row r="28" spans="1:11">
      <c r="A28" s="46">
        <v>25</v>
      </c>
      <c r="B28" s="166" t="s">
        <v>12</v>
      </c>
      <c r="C28" s="167"/>
      <c r="D28" s="167"/>
      <c r="E28" s="167"/>
      <c r="F28" s="167"/>
      <c r="G28" s="167"/>
      <c r="H28" s="167">
        <v>20410</v>
      </c>
      <c r="I28" s="167">
        <v>20410</v>
      </c>
      <c r="J28" s="167"/>
      <c r="K28" s="168">
        <f t="shared" si="0"/>
        <v>2.2763723480429441</v>
      </c>
    </row>
    <row r="29" spans="1:11">
      <c r="A29" s="46">
        <v>26</v>
      </c>
      <c r="B29" s="166" t="s">
        <v>210</v>
      </c>
      <c r="C29" s="167">
        <v>0</v>
      </c>
      <c r="D29" s="167">
        <v>47</v>
      </c>
      <c r="E29" s="167">
        <v>3</v>
      </c>
      <c r="F29" s="167">
        <v>0</v>
      </c>
      <c r="G29" s="167">
        <v>2</v>
      </c>
      <c r="H29" s="167">
        <v>2080</v>
      </c>
      <c r="I29" s="167">
        <v>2131</v>
      </c>
      <c r="J29" s="167">
        <v>52</v>
      </c>
      <c r="K29" s="168">
        <f t="shared" si="0"/>
        <v>0.23767513344828589</v>
      </c>
    </row>
    <row r="30" spans="1:11">
      <c r="A30" s="46">
        <v>27</v>
      </c>
      <c r="B30" s="166" t="s">
        <v>211</v>
      </c>
      <c r="C30" s="167">
        <v>1260</v>
      </c>
      <c r="D30" s="167">
        <v>461</v>
      </c>
      <c r="E30" s="167">
        <v>1617</v>
      </c>
      <c r="F30" s="167">
        <v>1250</v>
      </c>
      <c r="G30" s="167">
        <v>176</v>
      </c>
      <c r="H30" s="167">
        <v>22830</v>
      </c>
      <c r="I30" s="167">
        <v>27593</v>
      </c>
      <c r="J30" s="167">
        <v>4764</v>
      </c>
      <c r="K30" s="168">
        <f t="shared" si="0"/>
        <v>3.0775081920406158</v>
      </c>
    </row>
    <row r="31" spans="1:11">
      <c r="A31" s="46">
        <v>28</v>
      </c>
      <c r="B31" s="166" t="s">
        <v>6</v>
      </c>
      <c r="C31" s="167">
        <v>534</v>
      </c>
      <c r="D31" s="167">
        <v>1708</v>
      </c>
      <c r="E31" s="167">
        <v>24</v>
      </c>
      <c r="F31" s="167">
        <v>0</v>
      </c>
      <c r="G31" s="167">
        <v>5</v>
      </c>
      <c r="H31" s="167">
        <v>16800</v>
      </c>
      <c r="I31" s="167">
        <v>19071</v>
      </c>
      <c r="J31" s="167">
        <v>2271</v>
      </c>
      <c r="K31" s="168">
        <f t="shared" si="0"/>
        <v>2.1270307226617833</v>
      </c>
    </row>
    <row r="32" spans="1:11">
      <c r="A32" s="46">
        <v>29</v>
      </c>
      <c r="B32" s="166" t="s">
        <v>212</v>
      </c>
      <c r="C32" s="167">
        <v>22</v>
      </c>
      <c r="D32" s="167">
        <v>396</v>
      </c>
      <c r="E32" s="167">
        <v>396</v>
      </c>
      <c r="F32" s="167">
        <v>0</v>
      </c>
      <c r="G32" s="167">
        <v>148</v>
      </c>
      <c r="H32" s="167">
        <v>6260</v>
      </c>
      <c r="I32" s="167">
        <v>7222</v>
      </c>
      <c r="J32" s="167">
        <v>962</v>
      </c>
      <c r="K32" s="168">
        <f t="shared" si="0"/>
        <v>0.8054856000767342</v>
      </c>
    </row>
    <row r="33" spans="1:11">
      <c r="A33" s="46">
        <v>30</v>
      </c>
      <c r="B33" s="166" t="s">
        <v>213</v>
      </c>
      <c r="C33" s="167">
        <v>365</v>
      </c>
      <c r="D33" s="167">
        <v>8</v>
      </c>
      <c r="E33" s="167">
        <v>0</v>
      </c>
      <c r="F33" s="167">
        <v>0</v>
      </c>
      <c r="G33" s="167">
        <v>0</v>
      </c>
      <c r="H33" s="167">
        <v>0</v>
      </c>
      <c r="I33" s="167">
        <f t="shared" si="1"/>
        <v>373</v>
      </c>
      <c r="J33" s="167">
        <v>373</v>
      </c>
      <c r="K33" s="168">
        <f t="shared" si="0"/>
        <v>4.1601513268986687E-2</v>
      </c>
    </row>
    <row r="34" spans="1:11">
      <c r="A34" s="46">
        <v>31</v>
      </c>
      <c r="B34" s="166" t="s">
        <v>0</v>
      </c>
      <c r="C34" s="167">
        <v>0</v>
      </c>
      <c r="D34" s="167">
        <v>0</v>
      </c>
      <c r="E34" s="167">
        <v>0</v>
      </c>
      <c r="F34" s="167">
        <v>0</v>
      </c>
      <c r="G34" s="167">
        <v>6</v>
      </c>
      <c r="H34" s="167">
        <v>0</v>
      </c>
      <c r="I34" s="167">
        <f t="shared" si="1"/>
        <v>6</v>
      </c>
      <c r="J34" s="167">
        <v>6</v>
      </c>
      <c r="K34" s="168">
        <f t="shared" si="0"/>
        <v>6.6919324293276169E-4</v>
      </c>
    </row>
    <row r="35" spans="1:11">
      <c r="A35" s="46">
        <v>32</v>
      </c>
      <c r="B35" s="166" t="s">
        <v>214</v>
      </c>
      <c r="C35" s="167">
        <v>0</v>
      </c>
      <c r="D35" s="167">
        <v>0</v>
      </c>
      <c r="E35" s="167">
        <v>0</v>
      </c>
      <c r="F35" s="167">
        <v>0</v>
      </c>
      <c r="G35" s="167">
        <v>0</v>
      </c>
      <c r="H35" s="167">
        <v>0</v>
      </c>
      <c r="I35" s="167">
        <f t="shared" si="1"/>
        <v>0</v>
      </c>
      <c r="J35" s="167">
        <v>0</v>
      </c>
      <c r="K35" s="168">
        <f t="shared" si="0"/>
        <v>0</v>
      </c>
    </row>
    <row r="36" spans="1:11">
      <c r="A36" s="46">
        <v>33</v>
      </c>
      <c r="B36" s="166" t="s">
        <v>215</v>
      </c>
      <c r="C36" s="167">
        <v>4</v>
      </c>
      <c r="D36" s="167">
        <v>0</v>
      </c>
      <c r="E36" s="167">
        <v>0</v>
      </c>
      <c r="F36" s="167">
        <v>0</v>
      </c>
      <c r="G36" s="167">
        <v>0</v>
      </c>
      <c r="H36" s="167">
        <v>0</v>
      </c>
      <c r="I36" s="167">
        <f t="shared" si="1"/>
        <v>4</v>
      </c>
      <c r="J36" s="167">
        <v>4</v>
      </c>
      <c r="K36" s="168">
        <f t="shared" si="0"/>
        <v>4.4612882862184118E-4</v>
      </c>
    </row>
    <row r="37" spans="1:11">
      <c r="A37" s="46">
        <v>34</v>
      </c>
      <c r="B37" s="166" t="s">
        <v>32</v>
      </c>
      <c r="C37" s="167">
        <v>0</v>
      </c>
      <c r="D37" s="167">
        <v>0</v>
      </c>
      <c r="E37" s="167">
        <v>0</v>
      </c>
      <c r="F37" s="167">
        <v>0</v>
      </c>
      <c r="G37" s="167">
        <v>131</v>
      </c>
      <c r="H37" s="167">
        <v>2050</v>
      </c>
      <c r="I37" s="167">
        <f t="shared" si="1"/>
        <v>2181</v>
      </c>
      <c r="J37" s="167">
        <v>131</v>
      </c>
      <c r="K37" s="168">
        <f t="shared" si="0"/>
        <v>0.24325174380605885</v>
      </c>
    </row>
    <row r="38" spans="1:11">
      <c r="A38" s="46">
        <v>35</v>
      </c>
      <c r="B38" s="166" t="s">
        <v>216</v>
      </c>
      <c r="C38" s="167">
        <v>0</v>
      </c>
      <c r="D38" s="167">
        <v>0</v>
      </c>
      <c r="E38" s="167">
        <v>0</v>
      </c>
      <c r="F38" s="167">
        <v>0</v>
      </c>
      <c r="G38" s="167">
        <v>0</v>
      </c>
      <c r="H38" s="167">
        <v>0</v>
      </c>
      <c r="I38" s="167">
        <f t="shared" si="1"/>
        <v>0</v>
      </c>
      <c r="J38" s="167">
        <v>0</v>
      </c>
      <c r="K38" s="168">
        <f t="shared" si="0"/>
        <v>0</v>
      </c>
    </row>
    <row r="39" spans="1:11">
      <c r="A39" s="46">
        <v>36</v>
      </c>
      <c r="B39" s="166" t="s">
        <v>217</v>
      </c>
      <c r="C39" s="167">
        <v>120</v>
      </c>
      <c r="D39" s="167">
        <v>0</v>
      </c>
      <c r="E39" s="167">
        <v>0</v>
      </c>
      <c r="F39" s="167">
        <v>0</v>
      </c>
      <c r="G39" s="167">
        <v>3</v>
      </c>
      <c r="H39" s="167">
        <v>0</v>
      </c>
      <c r="I39" s="167">
        <f t="shared" si="1"/>
        <v>123</v>
      </c>
      <c r="J39" s="167">
        <v>123</v>
      </c>
      <c r="K39" s="168">
        <f t="shared" si="0"/>
        <v>1.3718461480121614E-2</v>
      </c>
    </row>
    <row r="40" spans="1:11">
      <c r="A40" s="46">
        <v>37</v>
      </c>
      <c r="B40" s="166" t="s">
        <v>174</v>
      </c>
      <c r="C40" s="167">
        <v>0</v>
      </c>
      <c r="D40" s="167">
        <v>0</v>
      </c>
      <c r="E40" s="167">
        <v>0</v>
      </c>
      <c r="F40" s="167">
        <v>0</v>
      </c>
      <c r="G40" s="167">
        <v>1022</v>
      </c>
      <c r="H40" s="169">
        <v>790</v>
      </c>
      <c r="I40" s="167">
        <f t="shared" si="1"/>
        <v>1812</v>
      </c>
      <c r="J40" s="167">
        <v>1022</v>
      </c>
      <c r="K40" s="168">
        <f t="shared" si="0"/>
        <v>0.20209635936569403</v>
      </c>
    </row>
    <row r="41" spans="1:11">
      <c r="A41" s="46"/>
      <c r="B41" s="3" t="s">
        <v>218</v>
      </c>
      <c r="C41" s="4">
        <f>SUM(C4:C40)</f>
        <v>102772</v>
      </c>
      <c r="D41" s="4">
        <f t="shared" ref="D41:K41" si="2">SUM(D4:D40)</f>
        <v>19749</v>
      </c>
      <c r="E41" s="4">
        <v>17536</v>
      </c>
      <c r="F41" s="4">
        <f t="shared" si="2"/>
        <v>5000</v>
      </c>
      <c r="G41" s="4">
        <f t="shared" si="2"/>
        <v>2556</v>
      </c>
      <c r="H41" s="4">
        <f>SUM(H4:H40)</f>
        <v>748990</v>
      </c>
      <c r="I41" s="4">
        <v>896602</v>
      </c>
      <c r="J41" s="4">
        <f t="shared" si="2"/>
        <v>186055</v>
      </c>
      <c r="K41" s="522">
        <f t="shared" si="2"/>
        <v>100.00011153220716</v>
      </c>
    </row>
    <row r="42" spans="1:11">
      <c r="A42" s="46"/>
      <c r="B42" s="3" t="s">
        <v>219</v>
      </c>
      <c r="C42" s="5">
        <f>C41/$I$41*100</f>
        <v>11.462387993780965</v>
      </c>
      <c r="D42" s="5">
        <f t="shared" ref="D42:I42" si="3">D41/$I$41*100</f>
        <v>2.2026495591131852</v>
      </c>
      <c r="E42" s="5">
        <f t="shared" si="3"/>
        <v>1.9558287846781512</v>
      </c>
      <c r="F42" s="5">
        <f t="shared" si="3"/>
        <v>0.55766103577730142</v>
      </c>
      <c r="G42" s="5">
        <f t="shared" si="3"/>
        <v>0.28507632148935647</v>
      </c>
      <c r="H42" s="5">
        <f t="shared" si="3"/>
        <v>83.536507837368205</v>
      </c>
      <c r="I42" s="5">
        <f t="shared" si="3"/>
        <v>100</v>
      </c>
      <c r="J42" s="5">
        <v>100</v>
      </c>
      <c r="K42" s="522"/>
    </row>
    <row r="43" spans="1:11">
      <c r="A43" s="272" t="s">
        <v>433</v>
      </c>
      <c r="C43" s="42"/>
      <c r="D43" s="42"/>
      <c r="E43" s="42"/>
      <c r="F43" s="42"/>
      <c r="G43" s="42"/>
      <c r="H43" s="42"/>
      <c r="I43" s="42"/>
      <c r="J43" s="42"/>
      <c r="K43" s="42"/>
    </row>
  </sheetData>
  <mergeCells count="2">
    <mergeCell ref="K41:K42"/>
    <mergeCell ref="A1:K1"/>
  </mergeCells>
  <pageMargins left="0.69930555555555596" right="0.69930555555555596" top="0.75" bottom="0.75" header="0.3" footer="0.3"/>
  <pageSetup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view="pageBreakPreview" zoomScaleNormal="100" zoomScaleSheetLayoutView="100" workbookViewId="0">
      <selection activeCell="A46" sqref="A46"/>
    </sheetView>
  </sheetViews>
  <sheetFormatPr defaultColWidth="9" defaultRowHeight="15"/>
  <cols>
    <col min="1" max="1" width="19.7109375" style="40" customWidth="1"/>
    <col min="2" max="2" width="8.140625" style="40" hidden="1" customWidth="1"/>
    <col min="3" max="4" width="8.7109375" style="40" customWidth="1"/>
    <col min="5" max="5" width="9.42578125" style="2" hidden="1" customWidth="1"/>
    <col min="6" max="7" width="9.28515625" style="2" customWidth="1"/>
    <col min="8" max="8" width="8.5703125" style="40" hidden="1" customWidth="1"/>
    <col min="9" max="10" width="8.7109375" style="40" customWidth="1"/>
    <col min="11" max="11" width="7.7109375" style="40" hidden="1" customWidth="1"/>
    <col min="12" max="12" width="7.42578125" style="40" customWidth="1"/>
    <col min="13" max="13" width="8.140625" style="40" customWidth="1"/>
    <col min="14" max="14" width="8.85546875" style="40" hidden="1" customWidth="1"/>
    <col min="15" max="16" width="8.42578125" style="40" customWidth="1"/>
    <col min="17" max="17" width="8.85546875" style="40" hidden="1" customWidth="1"/>
    <col min="18" max="18" width="8.85546875" style="40" customWidth="1"/>
    <col min="19" max="19" width="9.5703125" style="29" customWidth="1"/>
    <col min="20" max="16384" width="9" style="40"/>
  </cols>
  <sheetData>
    <row r="1" spans="1:19" ht="30" customHeight="1">
      <c r="A1" s="527" t="s">
        <v>437</v>
      </c>
      <c r="B1" s="527"/>
      <c r="C1" s="527"/>
      <c r="D1" s="527"/>
      <c r="E1" s="527"/>
      <c r="F1" s="527"/>
      <c r="G1" s="527"/>
      <c r="H1" s="527"/>
      <c r="I1" s="527"/>
      <c r="J1" s="527"/>
      <c r="K1" s="527"/>
      <c r="L1" s="527"/>
      <c r="M1" s="527"/>
      <c r="N1" s="527"/>
      <c r="O1" s="527"/>
      <c r="P1" s="527"/>
      <c r="Q1" s="527"/>
      <c r="R1" s="527"/>
      <c r="S1" s="527"/>
    </row>
    <row r="2" spans="1:19" ht="18.75" customHeight="1">
      <c r="A2" s="528" t="s">
        <v>220</v>
      </c>
      <c r="B2" s="528"/>
      <c r="C2" s="528"/>
      <c r="D2" s="528"/>
      <c r="E2" s="528"/>
      <c r="F2" s="528"/>
      <c r="G2" s="528"/>
      <c r="H2" s="528"/>
      <c r="I2" s="528"/>
      <c r="J2" s="528"/>
      <c r="K2" s="528"/>
      <c r="L2" s="528"/>
      <c r="M2" s="528"/>
      <c r="N2" s="528"/>
      <c r="O2" s="528"/>
      <c r="P2" s="528"/>
      <c r="Q2" s="528"/>
      <c r="R2" s="528"/>
      <c r="S2" s="528"/>
    </row>
    <row r="3" spans="1:19" ht="45.75" customHeight="1">
      <c r="A3" s="525" t="s">
        <v>221</v>
      </c>
      <c r="B3" s="529" t="s">
        <v>222</v>
      </c>
      <c r="C3" s="530"/>
      <c r="D3" s="531"/>
      <c r="E3" s="529" t="s">
        <v>223</v>
      </c>
      <c r="F3" s="530"/>
      <c r="G3" s="531"/>
      <c r="H3" s="532" t="s">
        <v>224</v>
      </c>
      <c r="I3" s="533"/>
      <c r="J3" s="534"/>
      <c r="K3" s="532" t="s">
        <v>225</v>
      </c>
      <c r="L3" s="533"/>
      <c r="M3" s="534"/>
      <c r="N3" s="532" t="s">
        <v>226</v>
      </c>
      <c r="O3" s="533"/>
      <c r="P3" s="534"/>
      <c r="Q3" s="532" t="s">
        <v>227</v>
      </c>
      <c r="R3" s="533"/>
      <c r="S3" s="533"/>
    </row>
    <row r="4" spans="1:19">
      <c r="A4" s="526"/>
      <c r="B4" s="174">
        <v>2014</v>
      </c>
      <c r="C4" s="174">
        <v>2015</v>
      </c>
      <c r="D4" s="174">
        <v>2016</v>
      </c>
      <c r="E4" s="174">
        <v>2014</v>
      </c>
      <c r="F4" s="174">
        <v>2015</v>
      </c>
      <c r="G4" s="174">
        <v>2016</v>
      </c>
      <c r="H4" s="174">
        <v>2014</v>
      </c>
      <c r="I4" s="174">
        <v>2015</v>
      </c>
      <c r="J4" s="174">
        <v>2016</v>
      </c>
      <c r="K4" s="174">
        <v>2014</v>
      </c>
      <c r="L4" s="174">
        <v>2015</v>
      </c>
      <c r="M4" s="174">
        <v>2016</v>
      </c>
      <c r="N4" s="174">
        <v>2014</v>
      </c>
      <c r="O4" s="174">
        <v>2015</v>
      </c>
      <c r="P4" s="174">
        <v>2016</v>
      </c>
      <c r="Q4" s="174">
        <v>2014</v>
      </c>
      <c r="R4" s="174">
        <v>2015</v>
      </c>
      <c r="S4" s="174">
        <v>2016</v>
      </c>
    </row>
    <row r="5" spans="1:19" ht="18" customHeight="1">
      <c r="A5" s="51" t="s">
        <v>40</v>
      </c>
      <c r="B5" s="170">
        <v>221.03</v>
      </c>
      <c r="C5" s="420">
        <v>223.23</v>
      </c>
      <c r="D5" s="420">
        <v>232.98</v>
      </c>
      <c r="E5" s="420">
        <v>746.2</v>
      </c>
      <c r="F5" s="420">
        <v>1032</v>
      </c>
      <c r="G5" s="420">
        <v>1431.45</v>
      </c>
      <c r="H5" s="420">
        <v>380.75</v>
      </c>
      <c r="I5" s="420">
        <v>389.75</v>
      </c>
      <c r="J5" s="420">
        <v>380.75</v>
      </c>
      <c r="K5" s="420">
        <v>50.66</v>
      </c>
      <c r="L5" s="420">
        <v>58.16</v>
      </c>
      <c r="M5" s="420">
        <v>58.16</v>
      </c>
      <c r="N5" s="420">
        <v>131.84</v>
      </c>
      <c r="O5" s="420">
        <v>242.86</v>
      </c>
      <c r="P5" s="420">
        <v>572.96</v>
      </c>
      <c r="Q5" s="420">
        <f t="shared" ref="Q5:S20" si="0">B5+E5+H5+K5+N5</f>
        <v>1530.48</v>
      </c>
      <c r="R5" s="420">
        <f t="shared" si="0"/>
        <v>1946</v>
      </c>
      <c r="S5" s="421">
        <f>D5+G5+J5+M5+P5</f>
        <v>2676.3</v>
      </c>
    </row>
    <row r="6" spans="1:19" ht="18" customHeight="1">
      <c r="A6" s="51" t="s">
        <v>46</v>
      </c>
      <c r="B6" s="170">
        <v>103.91</v>
      </c>
      <c r="C6" s="420">
        <v>104.61</v>
      </c>
      <c r="D6" s="420">
        <v>104.605</v>
      </c>
      <c r="E6" s="420">
        <v>0</v>
      </c>
      <c r="F6" s="420">
        <v>0</v>
      </c>
      <c r="G6" s="420">
        <v>0</v>
      </c>
      <c r="H6" s="420">
        <v>0</v>
      </c>
      <c r="I6" s="420">
        <v>0</v>
      </c>
      <c r="J6" s="420">
        <v>0</v>
      </c>
      <c r="K6" s="420">
        <v>0</v>
      </c>
      <c r="L6" s="420">
        <v>0</v>
      </c>
      <c r="M6" s="420">
        <v>0</v>
      </c>
      <c r="N6" s="420">
        <v>2.5000000000000001E-2</v>
      </c>
      <c r="O6" s="420">
        <v>0.03</v>
      </c>
      <c r="P6" s="420">
        <v>0.27</v>
      </c>
      <c r="Q6" s="420">
        <f t="shared" si="0"/>
        <v>103.935</v>
      </c>
      <c r="R6" s="420">
        <f t="shared" si="0"/>
        <v>104.64</v>
      </c>
      <c r="S6" s="421">
        <f>D6+G6+J6+M6+P6</f>
        <v>104.875</v>
      </c>
    </row>
    <row r="7" spans="1:19" ht="18" customHeight="1">
      <c r="A7" s="51" t="s">
        <v>23</v>
      </c>
      <c r="B7" s="170">
        <v>34.11</v>
      </c>
      <c r="C7" s="420">
        <v>34.11</v>
      </c>
      <c r="D7" s="420">
        <v>34.11</v>
      </c>
      <c r="E7" s="420">
        <v>0</v>
      </c>
      <c r="F7" s="420">
        <v>0</v>
      </c>
      <c r="G7" s="420">
        <v>0</v>
      </c>
      <c r="H7" s="420">
        <v>0</v>
      </c>
      <c r="I7" s="420">
        <v>0</v>
      </c>
      <c r="J7" s="420">
        <v>0</v>
      </c>
      <c r="K7" s="420">
        <v>0</v>
      </c>
      <c r="L7" s="420">
        <v>0</v>
      </c>
      <c r="M7" s="420">
        <v>0</v>
      </c>
      <c r="N7" s="420">
        <v>0</v>
      </c>
      <c r="O7" s="420">
        <v>0</v>
      </c>
      <c r="P7" s="420"/>
      <c r="Q7" s="420">
        <f t="shared" si="0"/>
        <v>34.11</v>
      </c>
      <c r="R7" s="420">
        <f t="shared" si="0"/>
        <v>34.11</v>
      </c>
      <c r="S7" s="421">
        <f t="shared" si="0"/>
        <v>34.11</v>
      </c>
    </row>
    <row r="8" spans="1:19" ht="18" customHeight="1">
      <c r="A8" s="51" t="s">
        <v>43</v>
      </c>
      <c r="B8" s="170">
        <v>70.7</v>
      </c>
      <c r="C8" s="420">
        <v>70.7</v>
      </c>
      <c r="D8" s="420">
        <v>70.7</v>
      </c>
      <c r="E8" s="420">
        <v>0</v>
      </c>
      <c r="F8" s="420">
        <v>0</v>
      </c>
      <c r="G8" s="420">
        <v>0</v>
      </c>
      <c r="H8" s="420">
        <v>43.42</v>
      </c>
      <c r="I8" s="420">
        <v>43.42</v>
      </c>
      <c r="J8" s="420">
        <v>43.42</v>
      </c>
      <c r="K8" s="420">
        <v>0</v>
      </c>
      <c r="L8" s="420">
        <v>0</v>
      </c>
      <c r="M8" s="420">
        <v>0</v>
      </c>
      <c r="N8" s="420">
        <v>0</v>
      </c>
      <c r="O8" s="420">
        <v>0</v>
      </c>
      <c r="P8" s="420">
        <v>5.0999999999999996</v>
      </c>
      <c r="Q8" s="420">
        <f>B8+E8+H8+K8+N8</f>
        <v>114.12</v>
      </c>
      <c r="R8" s="420">
        <f t="shared" si="0"/>
        <v>114.12</v>
      </c>
      <c r="S8" s="421">
        <f t="shared" si="0"/>
        <v>119.22</v>
      </c>
    </row>
    <row r="9" spans="1:19" ht="18" customHeight="1">
      <c r="A9" s="51" t="s">
        <v>7</v>
      </c>
      <c r="B9" s="170">
        <v>52</v>
      </c>
      <c r="C9" s="420">
        <v>52</v>
      </c>
      <c r="D9" s="420">
        <v>52</v>
      </c>
      <c r="E9" s="420">
        <v>0</v>
      </c>
      <c r="F9" s="420">
        <v>0</v>
      </c>
      <c r="G9" s="420">
        <v>0</v>
      </c>
      <c r="H9" s="420">
        <v>264.89999999999998</v>
      </c>
      <c r="I9" s="420">
        <v>264.89999999999998</v>
      </c>
      <c r="J9" s="420">
        <v>279.89999999999998</v>
      </c>
      <c r="K9" s="420">
        <v>0</v>
      </c>
      <c r="L9" s="420">
        <v>0</v>
      </c>
      <c r="M9" s="420">
        <v>0</v>
      </c>
      <c r="N9" s="420">
        <v>7.1</v>
      </c>
      <c r="O9" s="420">
        <v>7.6</v>
      </c>
      <c r="P9" s="420">
        <v>93.58</v>
      </c>
      <c r="Q9" s="420">
        <f>B9+E9+H9+K9+N9</f>
        <v>324</v>
      </c>
      <c r="R9" s="420">
        <f t="shared" si="0"/>
        <v>324.5</v>
      </c>
      <c r="S9" s="421">
        <f t="shared" si="0"/>
        <v>425.47999999999996</v>
      </c>
    </row>
    <row r="10" spans="1:19" ht="18" customHeight="1">
      <c r="A10" s="51" t="s">
        <v>11</v>
      </c>
      <c r="B10" s="170">
        <v>0.05</v>
      </c>
      <c r="C10" s="420">
        <v>0.05</v>
      </c>
      <c r="D10" s="420">
        <v>0.05</v>
      </c>
      <c r="E10" s="420">
        <v>0</v>
      </c>
      <c r="F10" s="420">
        <v>0</v>
      </c>
      <c r="G10" s="420">
        <v>0</v>
      </c>
      <c r="H10" s="420">
        <v>0</v>
      </c>
      <c r="I10" s="420">
        <v>0</v>
      </c>
      <c r="J10" s="420">
        <v>0</v>
      </c>
      <c r="K10" s="420">
        <v>0</v>
      </c>
      <c r="L10" s="420">
        <v>0</v>
      </c>
      <c r="M10" s="420">
        <v>0</v>
      </c>
      <c r="N10" s="420">
        <v>0</v>
      </c>
      <c r="O10" s="420">
        <v>0</v>
      </c>
      <c r="P10" s="420">
        <v>0</v>
      </c>
      <c r="Q10" s="420">
        <f>B10+E10+H10+K10+N10</f>
        <v>0.05</v>
      </c>
      <c r="R10" s="420">
        <f t="shared" si="0"/>
        <v>0.05</v>
      </c>
      <c r="S10" s="421">
        <f t="shared" si="0"/>
        <v>0.05</v>
      </c>
    </row>
    <row r="11" spans="1:19" ht="18" customHeight="1">
      <c r="A11" s="51" t="s">
        <v>36</v>
      </c>
      <c r="B11" s="170">
        <v>15.6</v>
      </c>
      <c r="C11" s="420">
        <v>16.600000000000001</v>
      </c>
      <c r="D11" s="420">
        <v>16.600000000000001</v>
      </c>
      <c r="E11" s="420">
        <v>3454.3</v>
      </c>
      <c r="F11" s="420">
        <v>3645</v>
      </c>
      <c r="G11" s="420">
        <v>4037.5</v>
      </c>
      <c r="H11" s="420">
        <v>43.9</v>
      </c>
      <c r="I11" s="420">
        <v>55.9</v>
      </c>
      <c r="J11" s="420">
        <v>56.3</v>
      </c>
      <c r="K11" s="420">
        <v>0</v>
      </c>
      <c r="L11" s="420">
        <v>0</v>
      </c>
      <c r="M11" s="420">
        <v>0</v>
      </c>
      <c r="N11" s="420">
        <v>916.4</v>
      </c>
      <c r="O11" s="420">
        <v>1000.05</v>
      </c>
      <c r="P11" s="420">
        <v>1119.17</v>
      </c>
      <c r="Q11" s="420">
        <f>B11+E11+H11+K11+N11</f>
        <v>4430.2</v>
      </c>
      <c r="R11" s="420">
        <f t="shared" si="0"/>
        <v>4717.55</v>
      </c>
      <c r="S11" s="421">
        <v>5229.57</v>
      </c>
    </row>
    <row r="12" spans="1:19" ht="18" customHeight="1">
      <c r="A12" s="51" t="s">
        <v>1</v>
      </c>
      <c r="B12" s="170">
        <v>70.099999999999994</v>
      </c>
      <c r="C12" s="420">
        <v>71.5</v>
      </c>
      <c r="D12" s="420">
        <v>73.5</v>
      </c>
      <c r="E12" s="420">
        <v>0</v>
      </c>
      <c r="F12" s="420">
        <v>0</v>
      </c>
      <c r="G12" s="420">
        <v>0</v>
      </c>
      <c r="H12" s="420">
        <v>45.3</v>
      </c>
      <c r="I12" s="420">
        <v>52.3</v>
      </c>
      <c r="J12" s="420">
        <v>45.3</v>
      </c>
      <c r="K12" s="420">
        <v>0</v>
      </c>
      <c r="L12" s="420">
        <v>0</v>
      </c>
      <c r="M12" s="420">
        <v>0</v>
      </c>
      <c r="N12" s="420">
        <v>10.3</v>
      </c>
      <c r="O12" s="420">
        <v>12.8</v>
      </c>
      <c r="P12" s="420">
        <v>15.39</v>
      </c>
      <c r="Q12" s="420">
        <f t="shared" ref="Q12:S41" si="1">B12+E12+H12+K12+N12</f>
        <v>125.69999999999999</v>
      </c>
      <c r="R12" s="420">
        <f t="shared" si="0"/>
        <v>136.6</v>
      </c>
      <c r="S12" s="421">
        <f t="shared" si="0"/>
        <v>134.19</v>
      </c>
    </row>
    <row r="13" spans="1:19" ht="18" customHeight="1">
      <c r="A13" s="51" t="s">
        <v>2</v>
      </c>
      <c r="B13" s="170">
        <v>638.91</v>
      </c>
      <c r="C13" s="420">
        <v>723.91</v>
      </c>
      <c r="D13" s="420">
        <v>793.31</v>
      </c>
      <c r="E13" s="420">
        <v>0</v>
      </c>
      <c r="F13" s="420">
        <v>0</v>
      </c>
      <c r="G13" s="420">
        <v>0</v>
      </c>
      <c r="H13" s="420">
        <v>0</v>
      </c>
      <c r="I13" s="420">
        <v>0</v>
      </c>
      <c r="J13" s="420">
        <v>0</v>
      </c>
      <c r="K13" s="420">
        <v>0</v>
      </c>
      <c r="L13" s="420">
        <v>0</v>
      </c>
      <c r="M13" s="420">
        <v>0</v>
      </c>
      <c r="N13" s="420">
        <v>0</v>
      </c>
      <c r="O13" s="420">
        <v>0</v>
      </c>
      <c r="P13" s="420">
        <v>0.2</v>
      </c>
      <c r="Q13" s="420">
        <f t="shared" si="1"/>
        <v>638.91</v>
      </c>
      <c r="R13" s="420">
        <f t="shared" si="0"/>
        <v>723.91</v>
      </c>
      <c r="S13" s="421">
        <f t="shared" si="0"/>
        <v>793.51</v>
      </c>
    </row>
    <row r="14" spans="1:19" ht="18" customHeight="1">
      <c r="A14" s="51" t="s">
        <v>33</v>
      </c>
      <c r="B14" s="170">
        <v>147.53</v>
      </c>
      <c r="C14" s="420">
        <v>156.53</v>
      </c>
      <c r="D14" s="420">
        <v>156.53</v>
      </c>
      <c r="E14" s="420">
        <v>0</v>
      </c>
      <c r="F14" s="420">
        <v>0</v>
      </c>
      <c r="G14" s="420">
        <v>0</v>
      </c>
      <c r="H14" s="420">
        <v>0</v>
      </c>
      <c r="I14" s="420">
        <v>0</v>
      </c>
      <c r="J14" s="420">
        <v>0</v>
      </c>
      <c r="K14" s="420">
        <v>0</v>
      </c>
      <c r="L14" s="420">
        <v>0</v>
      </c>
      <c r="M14" s="420">
        <v>0</v>
      </c>
      <c r="N14" s="420">
        <v>0</v>
      </c>
      <c r="O14" s="420">
        <v>0</v>
      </c>
      <c r="P14" s="420">
        <v>1</v>
      </c>
      <c r="Q14" s="420">
        <f t="shared" si="1"/>
        <v>147.53</v>
      </c>
      <c r="R14" s="420">
        <f t="shared" si="0"/>
        <v>156.53</v>
      </c>
      <c r="S14" s="421">
        <f t="shared" si="0"/>
        <v>157.53</v>
      </c>
    </row>
    <row r="15" spans="1:19" ht="18" customHeight="1">
      <c r="A15" s="51" t="s">
        <v>18</v>
      </c>
      <c r="B15" s="170">
        <v>4.05</v>
      </c>
      <c r="C15" s="420">
        <v>4.05</v>
      </c>
      <c r="D15" s="420">
        <v>4.05</v>
      </c>
      <c r="E15" s="420">
        <v>0</v>
      </c>
      <c r="F15" s="420">
        <v>0</v>
      </c>
      <c r="G15" s="420">
        <v>0</v>
      </c>
      <c r="H15" s="420">
        <v>0</v>
      </c>
      <c r="I15" s="420">
        <v>0</v>
      </c>
      <c r="J15" s="420">
        <v>0</v>
      </c>
      <c r="K15" s="420">
        <v>0</v>
      </c>
      <c r="L15" s="420">
        <v>0</v>
      </c>
      <c r="M15" s="420">
        <v>0</v>
      </c>
      <c r="N15" s="420">
        <v>16</v>
      </c>
      <c r="O15" s="420">
        <v>16</v>
      </c>
      <c r="P15" s="420">
        <v>16.190000000000001</v>
      </c>
      <c r="Q15" s="420">
        <f t="shared" si="1"/>
        <v>20.05</v>
      </c>
      <c r="R15" s="420">
        <f t="shared" si="0"/>
        <v>20.05</v>
      </c>
      <c r="S15" s="421">
        <f t="shared" si="0"/>
        <v>20.240000000000002</v>
      </c>
    </row>
    <row r="16" spans="1:19" ht="18" customHeight="1">
      <c r="A16" s="51" t="s">
        <v>13</v>
      </c>
      <c r="B16" s="170">
        <v>1031.6600000000001</v>
      </c>
      <c r="C16" s="420">
        <v>1129.73</v>
      </c>
      <c r="D16" s="420">
        <v>1217.73</v>
      </c>
      <c r="E16" s="420">
        <v>2318.1999999999998</v>
      </c>
      <c r="F16" s="420">
        <v>2638</v>
      </c>
      <c r="G16" s="420">
        <v>2869.15</v>
      </c>
      <c r="H16" s="420">
        <v>603.28</v>
      </c>
      <c r="I16" s="420">
        <v>664.28</v>
      </c>
      <c r="J16" s="420">
        <v>872.18</v>
      </c>
      <c r="K16" s="420">
        <v>1</v>
      </c>
      <c r="L16" s="420">
        <v>1</v>
      </c>
      <c r="M16" s="420">
        <v>1</v>
      </c>
      <c r="N16" s="420">
        <v>31</v>
      </c>
      <c r="O16" s="420">
        <v>77.22</v>
      </c>
      <c r="P16" s="420">
        <v>145.46</v>
      </c>
      <c r="Q16" s="420">
        <f t="shared" si="1"/>
        <v>3985.1399999999994</v>
      </c>
      <c r="R16" s="420">
        <f t="shared" si="0"/>
        <v>4510.2300000000005</v>
      </c>
      <c r="S16" s="421">
        <f t="shared" si="0"/>
        <v>5105.5200000000004</v>
      </c>
    </row>
    <row r="17" spans="1:19" ht="18" customHeight="1">
      <c r="A17" s="51" t="s">
        <v>14</v>
      </c>
      <c r="B17" s="170">
        <v>158.41999999999999</v>
      </c>
      <c r="C17" s="420">
        <v>168.92</v>
      </c>
      <c r="D17" s="420">
        <v>198.92</v>
      </c>
      <c r="E17" s="420">
        <v>35.200000000000003</v>
      </c>
      <c r="F17" s="420">
        <v>35</v>
      </c>
      <c r="G17" s="420">
        <v>43.5</v>
      </c>
      <c r="H17" s="420">
        <v>0</v>
      </c>
      <c r="I17" s="420">
        <v>0</v>
      </c>
      <c r="J17" s="420">
        <v>0</v>
      </c>
      <c r="K17" s="420">
        <v>0</v>
      </c>
      <c r="L17" s="420">
        <v>0</v>
      </c>
      <c r="M17" s="420">
        <v>0</v>
      </c>
      <c r="N17" s="420">
        <v>0.03</v>
      </c>
      <c r="O17" s="420">
        <v>0.03</v>
      </c>
      <c r="P17" s="420">
        <v>13.05</v>
      </c>
      <c r="Q17" s="420">
        <f t="shared" si="1"/>
        <v>193.65</v>
      </c>
      <c r="R17" s="420">
        <f t="shared" si="0"/>
        <v>203.95</v>
      </c>
      <c r="S17" s="421">
        <f t="shared" si="0"/>
        <v>255.47</v>
      </c>
    </row>
    <row r="18" spans="1:19" ht="18" customHeight="1">
      <c r="A18" s="51" t="s">
        <v>37</v>
      </c>
      <c r="B18" s="170">
        <v>86.16</v>
      </c>
      <c r="C18" s="420">
        <v>86.16</v>
      </c>
      <c r="D18" s="420">
        <v>86.16</v>
      </c>
      <c r="E18" s="420">
        <v>423.4</v>
      </c>
      <c r="F18" s="420">
        <v>880</v>
      </c>
      <c r="G18" s="420">
        <v>2141.1</v>
      </c>
      <c r="H18" s="420">
        <v>26</v>
      </c>
      <c r="I18" s="420">
        <v>36</v>
      </c>
      <c r="J18" s="420">
        <v>35</v>
      </c>
      <c r="K18" s="420">
        <v>3.9</v>
      </c>
      <c r="L18" s="420">
        <v>3.9</v>
      </c>
      <c r="M18" s="420">
        <v>3.9</v>
      </c>
      <c r="N18" s="420">
        <v>347.17</v>
      </c>
      <c r="O18" s="420">
        <v>558.58000000000004</v>
      </c>
      <c r="P18" s="420">
        <v>776.37</v>
      </c>
      <c r="Q18" s="420">
        <f t="shared" si="1"/>
        <v>886.62999999999988</v>
      </c>
      <c r="R18" s="420">
        <f t="shared" si="0"/>
        <v>1564.6399999999999</v>
      </c>
      <c r="S18" s="421">
        <f t="shared" si="0"/>
        <v>3042.5299999999997</v>
      </c>
    </row>
    <row r="19" spans="1:19" ht="18" customHeight="1">
      <c r="A19" s="51" t="s">
        <v>38</v>
      </c>
      <c r="B19" s="170">
        <v>327.43</v>
      </c>
      <c r="C19" s="420">
        <v>335.43</v>
      </c>
      <c r="D19" s="420">
        <v>339.88</v>
      </c>
      <c r="E19" s="420">
        <v>4100.3999999999996</v>
      </c>
      <c r="F19" s="420">
        <v>4446</v>
      </c>
      <c r="G19" s="420">
        <v>4654.1499999999996</v>
      </c>
      <c r="H19" s="420">
        <v>940.4</v>
      </c>
      <c r="I19" s="420">
        <v>1033.4000000000001</v>
      </c>
      <c r="J19" s="420">
        <v>1220.78</v>
      </c>
      <c r="K19" s="420">
        <v>12.72</v>
      </c>
      <c r="L19" s="420">
        <v>12.72</v>
      </c>
      <c r="M19" s="420">
        <v>12.72</v>
      </c>
      <c r="N19" s="420">
        <v>249.25</v>
      </c>
      <c r="O19" s="420">
        <v>360.75</v>
      </c>
      <c r="P19" s="420">
        <v>385.76</v>
      </c>
      <c r="Q19" s="420">
        <f t="shared" si="1"/>
        <v>5630.2</v>
      </c>
      <c r="R19" s="420">
        <f t="shared" si="0"/>
        <v>6188.3</v>
      </c>
      <c r="S19" s="421">
        <v>6613.28</v>
      </c>
    </row>
    <row r="20" spans="1:19" ht="18" customHeight="1">
      <c r="A20" s="51" t="s">
        <v>24</v>
      </c>
      <c r="B20" s="170">
        <v>5.45</v>
      </c>
      <c r="C20" s="420">
        <v>5.45</v>
      </c>
      <c r="D20" s="420">
        <v>5.45</v>
      </c>
      <c r="E20" s="420">
        <v>0</v>
      </c>
      <c r="F20" s="420">
        <v>0</v>
      </c>
      <c r="G20" s="420">
        <v>0</v>
      </c>
      <c r="H20" s="420">
        <v>0</v>
      </c>
      <c r="I20" s="420">
        <v>0</v>
      </c>
      <c r="J20" s="420">
        <v>0</v>
      </c>
      <c r="K20" s="420">
        <v>0</v>
      </c>
      <c r="L20" s="420">
        <v>0</v>
      </c>
      <c r="M20" s="420">
        <v>0</v>
      </c>
      <c r="N20" s="420">
        <v>0</v>
      </c>
      <c r="O20" s="420">
        <v>0</v>
      </c>
      <c r="P20" s="420">
        <v>0</v>
      </c>
      <c r="Q20" s="420">
        <f t="shared" si="1"/>
        <v>5.45</v>
      </c>
      <c r="R20" s="420">
        <f t="shared" si="0"/>
        <v>5.45</v>
      </c>
      <c r="S20" s="421">
        <f t="shared" si="0"/>
        <v>5.45</v>
      </c>
    </row>
    <row r="21" spans="1:19" ht="18" customHeight="1">
      <c r="A21" s="51" t="s">
        <v>25</v>
      </c>
      <c r="B21" s="170">
        <v>31.03</v>
      </c>
      <c r="C21" s="420">
        <v>31.03</v>
      </c>
      <c r="D21" s="420">
        <v>31.03</v>
      </c>
      <c r="E21" s="420">
        <v>0</v>
      </c>
      <c r="F21" s="420">
        <v>0</v>
      </c>
      <c r="G21" s="420">
        <v>0</v>
      </c>
      <c r="H21" s="420">
        <v>0</v>
      </c>
      <c r="I21" s="420">
        <v>0</v>
      </c>
      <c r="J21" s="420">
        <v>0</v>
      </c>
      <c r="K21" s="420">
        <v>0</v>
      </c>
      <c r="L21" s="420">
        <v>0</v>
      </c>
      <c r="M21" s="420">
        <v>0</v>
      </c>
      <c r="N21" s="420">
        <v>0</v>
      </c>
      <c r="O21" s="420">
        <v>0</v>
      </c>
      <c r="P21" s="420">
        <v>0</v>
      </c>
      <c r="Q21" s="420">
        <f t="shared" si="1"/>
        <v>31.03</v>
      </c>
      <c r="R21" s="420">
        <f t="shared" si="1"/>
        <v>31.03</v>
      </c>
      <c r="S21" s="421">
        <f t="shared" si="1"/>
        <v>31.03</v>
      </c>
    </row>
    <row r="22" spans="1:19" ht="18" customHeight="1">
      <c r="A22" s="51" t="s">
        <v>26</v>
      </c>
      <c r="B22" s="170">
        <v>36.47</v>
      </c>
      <c r="C22" s="420">
        <v>36.47</v>
      </c>
      <c r="D22" s="420">
        <v>36.47</v>
      </c>
      <c r="E22" s="420">
        <v>0</v>
      </c>
      <c r="F22" s="420">
        <v>0</v>
      </c>
      <c r="G22" s="420">
        <v>0</v>
      </c>
      <c r="H22" s="420">
        <v>0</v>
      </c>
      <c r="I22" s="420">
        <v>0</v>
      </c>
      <c r="J22" s="420">
        <v>0</v>
      </c>
      <c r="K22" s="420">
        <v>0</v>
      </c>
      <c r="L22" s="420">
        <v>0</v>
      </c>
      <c r="M22" s="420">
        <v>0</v>
      </c>
      <c r="N22" s="420">
        <v>0</v>
      </c>
      <c r="O22" s="420">
        <v>0</v>
      </c>
      <c r="P22" s="420">
        <v>0.1</v>
      </c>
      <c r="Q22" s="420">
        <f t="shared" si="1"/>
        <v>36.47</v>
      </c>
      <c r="R22" s="420">
        <f t="shared" si="1"/>
        <v>36.47</v>
      </c>
      <c r="S22" s="421">
        <f t="shared" si="1"/>
        <v>36.57</v>
      </c>
    </row>
    <row r="23" spans="1:19" ht="18" customHeight="1">
      <c r="A23" s="51" t="s">
        <v>48</v>
      </c>
      <c r="B23" s="170">
        <v>29.67</v>
      </c>
      <c r="C23" s="420">
        <v>29.67</v>
      </c>
      <c r="D23" s="420">
        <v>30.67</v>
      </c>
      <c r="E23" s="420">
        <v>0</v>
      </c>
      <c r="F23" s="420">
        <v>0</v>
      </c>
      <c r="G23" s="420">
        <v>0</v>
      </c>
      <c r="H23" s="420">
        <v>0</v>
      </c>
      <c r="I23" s="420">
        <v>0</v>
      </c>
      <c r="J23" s="420">
        <v>0</v>
      </c>
      <c r="K23" s="420">
        <v>0</v>
      </c>
      <c r="L23" s="420">
        <v>0</v>
      </c>
      <c r="M23" s="420">
        <v>0</v>
      </c>
      <c r="N23" s="420">
        <v>0</v>
      </c>
      <c r="O23" s="420">
        <v>0</v>
      </c>
      <c r="P23" s="420">
        <v>0</v>
      </c>
      <c r="Q23" s="420">
        <f t="shared" si="1"/>
        <v>29.67</v>
      </c>
      <c r="R23" s="420">
        <f t="shared" si="1"/>
        <v>29.67</v>
      </c>
      <c r="S23" s="421">
        <f t="shared" si="1"/>
        <v>30.67</v>
      </c>
    </row>
    <row r="24" spans="1:19" ht="18" customHeight="1">
      <c r="A24" s="51" t="s">
        <v>44</v>
      </c>
      <c r="B24" s="170">
        <v>64.63</v>
      </c>
      <c r="C24" s="420">
        <v>64.63</v>
      </c>
      <c r="D24" s="420">
        <v>64.625</v>
      </c>
      <c r="E24" s="420">
        <v>0</v>
      </c>
      <c r="F24" s="420">
        <v>0</v>
      </c>
      <c r="G24" s="420">
        <v>0</v>
      </c>
      <c r="H24" s="420">
        <v>20</v>
      </c>
      <c r="I24" s="420">
        <v>20</v>
      </c>
      <c r="J24" s="420">
        <v>20</v>
      </c>
      <c r="K24" s="420">
        <v>0</v>
      </c>
      <c r="L24" s="420">
        <v>0</v>
      </c>
      <c r="M24" s="420">
        <v>0</v>
      </c>
      <c r="N24" s="420">
        <v>30.5</v>
      </c>
      <c r="O24" s="420">
        <v>31.76</v>
      </c>
      <c r="P24" s="420">
        <v>66.92</v>
      </c>
      <c r="Q24" s="420">
        <f t="shared" si="1"/>
        <v>115.13</v>
      </c>
      <c r="R24" s="420">
        <f t="shared" si="1"/>
        <v>116.39</v>
      </c>
      <c r="S24" s="421">
        <f t="shared" si="1"/>
        <v>151.54500000000002</v>
      </c>
    </row>
    <row r="25" spans="1:19" ht="18" customHeight="1">
      <c r="A25" s="51" t="s">
        <v>4</v>
      </c>
      <c r="B25" s="170">
        <v>156.19999999999999</v>
      </c>
      <c r="C25" s="420">
        <v>157.4</v>
      </c>
      <c r="D25" s="420">
        <v>170.9</v>
      </c>
      <c r="E25" s="420">
        <v>0</v>
      </c>
      <c r="F25" s="420">
        <v>0</v>
      </c>
      <c r="G25" s="420">
        <v>0</v>
      </c>
      <c r="H25" s="420">
        <v>140.5</v>
      </c>
      <c r="I25" s="420">
        <v>140.5</v>
      </c>
      <c r="J25" s="420">
        <v>155.5</v>
      </c>
      <c r="K25" s="420">
        <v>9.25</v>
      </c>
      <c r="L25" s="420">
        <v>10.25</v>
      </c>
      <c r="M25" s="420">
        <v>10.25</v>
      </c>
      <c r="N25" s="420">
        <v>16.850000000000001</v>
      </c>
      <c r="O25" s="420">
        <v>185.27</v>
      </c>
      <c r="P25" s="420">
        <v>405.06</v>
      </c>
      <c r="Q25" s="420">
        <f t="shared" si="1"/>
        <v>322.8</v>
      </c>
      <c r="R25" s="420">
        <f t="shared" si="1"/>
        <v>493.41999999999996</v>
      </c>
      <c r="S25" s="421">
        <f t="shared" si="1"/>
        <v>741.71</v>
      </c>
    </row>
    <row r="26" spans="1:19" ht="18" customHeight="1">
      <c r="A26" s="51" t="s">
        <v>34</v>
      </c>
      <c r="B26" s="170">
        <v>23.85</v>
      </c>
      <c r="C26" s="420">
        <v>23.85</v>
      </c>
      <c r="D26" s="420">
        <v>23.85</v>
      </c>
      <c r="E26" s="420">
        <v>2784.9</v>
      </c>
      <c r="F26" s="420">
        <v>3309</v>
      </c>
      <c r="G26" s="420">
        <v>3993.95</v>
      </c>
      <c r="H26" s="420">
        <v>101.3</v>
      </c>
      <c r="I26" s="420">
        <v>111.3</v>
      </c>
      <c r="J26" s="420">
        <v>108.3</v>
      </c>
      <c r="K26" s="420">
        <v>0</v>
      </c>
      <c r="L26" s="420">
        <v>0</v>
      </c>
      <c r="M26" s="420">
        <v>0</v>
      </c>
      <c r="N26" s="420">
        <v>730.1</v>
      </c>
      <c r="O26" s="420">
        <v>942.1</v>
      </c>
      <c r="P26" s="420">
        <v>1269.93</v>
      </c>
      <c r="Q26" s="420">
        <f t="shared" si="1"/>
        <v>3640.15</v>
      </c>
      <c r="R26" s="420">
        <f t="shared" si="1"/>
        <v>4386.25</v>
      </c>
      <c r="S26" s="421">
        <f t="shared" si="1"/>
        <v>5396.03</v>
      </c>
    </row>
    <row r="27" spans="1:19" ht="18" customHeight="1">
      <c r="A27" s="51" t="s">
        <v>21</v>
      </c>
      <c r="B27" s="170">
        <v>52.11</v>
      </c>
      <c r="C27" s="420">
        <v>52.11</v>
      </c>
      <c r="D27" s="420">
        <v>52.11</v>
      </c>
      <c r="E27" s="420">
        <v>0</v>
      </c>
      <c r="F27" s="420">
        <v>0</v>
      </c>
      <c r="G27" s="420">
        <v>0</v>
      </c>
      <c r="H27" s="420">
        <v>0</v>
      </c>
      <c r="I27" s="420">
        <v>0</v>
      </c>
      <c r="J27" s="420">
        <v>0</v>
      </c>
      <c r="K27" s="420">
        <v>0</v>
      </c>
      <c r="L27" s="420">
        <v>0</v>
      </c>
      <c r="M27" s="420">
        <v>0</v>
      </c>
      <c r="N27" s="420">
        <v>0</v>
      </c>
      <c r="O27" s="420">
        <v>0</v>
      </c>
      <c r="P27" s="420">
        <v>0</v>
      </c>
      <c r="Q27" s="420">
        <f t="shared" si="1"/>
        <v>52.11</v>
      </c>
      <c r="R27" s="420">
        <f t="shared" si="1"/>
        <v>52.11</v>
      </c>
      <c r="S27" s="421">
        <f t="shared" si="1"/>
        <v>52.11</v>
      </c>
    </row>
    <row r="28" spans="1:19" ht="18" customHeight="1">
      <c r="A28" s="51" t="s">
        <v>15</v>
      </c>
      <c r="B28" s="170">
        <v>123.05</v>
      </c>
      <c r="C28" s="420">
        <v>123.05</v>
      </c>
      <c r="D28" s="420">
        <v>123.05</v>
      </c>
      <c r="E28" s="420">
        <v>7269.5</v>
      </c>
      <c r="F28" s="420">
        <v>7455</v>
      </c>
      <c r="G28" s="420">
        <v>7613.86</v>
      </c>
      <c r="H28" s="420">
        <v>571.29999999999995</v>
      </c>
      <c r="I28" s="420">
        <v>662.3</v>
      </c>
      <c r="J28" s="420">
        <v>641.9</v>
      </c>
      <c r="K28" s="420">
        <v>8.0500000000000007</v>
      </c>
      <c r="L28" s="420">
        <v>8.0500000000000007</v>
      </c>
      <c r="M28" s="420">
        <v>8.0500000000000007</v>
      </c>
      <c r="N28" s="420">
        <v>98.36</v>
      </c>
      <c r="O28" s="420">
        <v>142.58000000000001</v>
      </c>
      <c r="P28" s="420">
        <v>1061.82</v>
      </c>
      <c r="Q28" s="420">
        <f t="shared" si="1"/>
        <v>8070.26</v>
      </c>
      <c r="R28" s="420">
        <f t="shared" si="1"/>
        <v>8390.98</v>
      </c>
      <c r="S28" s="421">
        <f t="shared" si="1"/>
        <v>9448.6799999999985</v>
      </c>
    </row>
    <row r="29" spans="1:19" ht="18" customHeight="1">
      <c r="A29" s="51" t="s">
        <v>12</v>
      </c>
      <c r="B29" s="170">
        <v>0</v>
      </c>
      <c r="C29" s="420">
        <v>0</v>
      </c>
      <c r="D29" s="420">
        <v>0</v>
      </c>
      <c r="E29" s="420">
        <v>0</v>
      </c>
      <c r="F29" s="420">
        <v>0</v>
      </c>
      <c r="G29" s="420">
        <v>77.7</v>
      </c>
      <c r="H29" s="420">
        <v>0</v>
      </c>
      <c r="I29" s="420">
        <v>0</v>
      </c>
      <c r="J29" s="420">
        <v>0</v>
      </c>
      <c r="K29" s="420">
        <v>0</v>
      </c>
      <c r="L29" s="420">
        <v>0</v>
      </c>
      <c r="M29" s="420">
        <v>0</v>
      </c>
      <c r="N29" s="420">
        <v>0</v>
      </c>
      <c r="O29" s="420">
        <v>61.25</v>
      </c>
      <c r="P29" s="420">
        <v>527.84</v>
      </c>
      <c r="Q29" s="420">
        <f t="shared" si="1"/>
        <v>0</v>
      </c>
      <c r="R29" s="420">
        <f t="shared" si="1"/>
        <v>61.25</v>
      </c>
      <c r="S29" s="421">
        <f t="shared" si="1"/>
        <v>605.54000000000008</v>
      </c>
    </row>
    <row r="30" spans="1:19" ht="18" customHeight="1">
      <c r="A30" s="51" t="s">
        <v>47</v>
      </c>
      <c r="B30" s="170">
        <v>16.010000000000002</v>
      </c>
      <c r="C30" s="420">
        <v>16.010000000000002</v>
      </c>
      <c r="D30" s="420">
        <v>16.010000000000002</v>
      </c>
      <c r="E30" s="420">
        <v>0</v>
      </c>
      <c r="F30" s="420">
        <v>0</v>
      </c>
      <c r="G30" s="420">
        <v>0</v>
      </c>
      <c r="H30" s="420">
        <v>0</v>
      </c>
      <c r="I30" s="420">
        <v>0</v>
      </c>
      <c r="J30" s="420">
        <v>0</v>
      </c>
      <c r="K30" s="420">
        <v>0</v>
      </c>
      <c r="L30" s="420">
        <v>0</v>
      </c>
      <c r="M30" s="420">
        <v>0</v>
      </c>
      <c r="N30" s="420">
        <v>0</v>
      </c>
      <c r="O30" s="420">
        <v>5</v>
      </c>
      <c r="P30" s="420">
        <v>5</v>
      </c>
      <c r="Q30" s="420">
        <f t="shared" si="1"/>
        <v>16.010000000000002</v>
      </c>
      <c r="R30" s="420">
        <f t="shared" si="1"/>
        <v>21.01</v>
      </c>
      <c r="S30" s="421">
        <f t="shared" si="1"/>
        <v>21.01</v>
      </c>
    </row>
    <row r="31" spans="1:19" ht="18" customHeight="1">
      <c r="A31" s="51" t="s">
        <v>5</v>
      </c>
      <c r="B31" s="170">
        <v>25.1</v>
      </c>
      <c r="C31" s="420">
        <v>25.1</v>
      </c>
      <c r="D31" s="420">
        <v>25.1</v>
      </c>
      <c r="E31" s="420">
        <v>0</v>
      </c>
      <c r="F31" s="420">
        <v>0</v>
      </c>
      <c r="G31" s="420">
        <v>0</v>
      </c>
      <c r="H31" s="420">
        <v>776.5</v>
      </c>
      <c r="I31" s="420">
        <v>888.5</v>
      </c>
      <c r="J31" s="420">
        <v>870</v>
      </c>
      <c r="K31" s="420">
        <v>5</v>
      </c>
      <c r="L31" s="420">
        <v>5</v>
      </c>
      <c r="M31" s="420">
        <v>5</v>
      </c>
      <c r="N31" s="420">
        <v>21.08</v>
      </c>
      <c r="O31" s="420">
        <v>71.260000000000005</v>
      </c>
      <c r="P31" s="420">
        <v>143.5</v>
      </c>
      <c r="Q31" s="420">
        <f t="shared" si="1"/>
        <v>827.68000000000006</v>
      </c>
      <c r="R31" s="420">
        <f t="shared" si="1"/>
        <v>989.86</v>
      </c>
      <c r="S31" s="421">
        <v>1043.5999999999999</v>
      </c>
    </row>
    <row r="32" spans="1:19" ht="18" customHeight="1">
      <c r="A32" s="51" t="s">
        <v>6</v>
      </c>
      <c r="B32" s="170">
        <v>174.82</v>
      </c>
      <c r="C32" s="420">
        <v>209.32</v>
      </c>
      <c r="D32" s="420">
        <v>209.33</v>
      </c>
      <c r="E32" s="420">
        <v>0</v>
      </c>
      <c r="F32" s="420">
        <v>0</v>
      </c>
      <c r="G32" s="420">
        <v>0</v>
      </c>
      <c r="H32" s="420">
        <v>30</v>
      </c>
      <c r="I32" s="420">
        <v>30</v>
      </c>
      <c r="J32" s="420">
        <v>76</v>
      </c>
      <c r="K32" s="420">
        <v>0</v>
      </c>
      <c r="L32" s="420">
        <v>0</v>
      </c>
      <c r="M32" s="420">
        <v>0</v>
      </c>
      <c r="N32" s="420">
        <v>5.05</v>
      </c>
      <c r="O32" s="420">
        <v>5</v>
      </c>
      <c r="P32" s="420">
        <v>41.15</v>
      </c>
      <c r="Q32" s="420">
        <f t="shared" si="1"/>
        <v>209.87</v>
      </c>
      <c r="R32" s="420">
        <f t="shared" si="1"/>
        <v>244.32</v>
      </c>
      <c r="S32" s="421">
        <f t="shared" si="1"/>
        <v>326.48</v>
      </c>
    </row>
    <row r="33" spans="1:19" ht="18" customHeight="1">
      <c r="A33" s="51" t="s">
        <v>212</v>
      </c>
      <c r="B33" s="170">
        <v>98.4</v>
      </c>
      <c r="C33" s="420">
        <v>98.5</v>
      </c>
      <c r="D33" s="420">
        <v>98.5</v>
      </c>
      <c r="E33" s="420">
        <v>0</v>
      </c>
      <c r="F33" s="420">
        <v>0</v>
      </c>
      <c r="G33" s="420">
        <v>0</v>
      </c>
      <c r="H33" s="420">
        <v>26</v>
      </c>
      <c r="I33" s="420">
        <v>26</v>
      </c>
      <c r="J33" s="420">
        <v>26</v>
      </c>
      <c r="K33" s="420">
        <v>0</v>
      </c>
      <c r="L33" s="420">
        <v>0</v>
      </c>
      <c r="M33" s="420">
        <v>0</v>
      </c>
      <c r="N33" s="420">
        <v>7.05</v>
      </c>
      <c r="O33" s="420">
        <v>7.21</v>
      </c>
      <c r="P33" s="420">
        <v>7.77</v>
      </c>
      <c r="Q33" s="420">
        <f t="shared" si="1"/>
        <v>131.45000000000002</v>
      </c>
      <c r="R33" s="420">
        <f t="shared" si="1"/>
        <v>131.71</v>
      </c>
      <c r="S33" s="421">
        <f t="shared" si="1"/>
        <v>132.27000000000001</v>
      </c>
    </row>
    <row r="34" spans="1:19" ht="18" customHeight="1">
      <c r="A34" s="51" t="s">
        <v>173</v>
      </c>
      <c r="B34" s="170">
        <v>5.25</v>
      </c>
      <c r="C34" s="420">
        <v>5.25</v>
      </c>
      <c r="D34" s="420">
        <v>5.25</v>
      </c>
      <c r="E34" s="420">
        <v>0</v>
      </c>
      <c r="F34" s="420">
        <v>0</v>
      </c>
      <c r="G34" s="420">
        <v>0</v>
      </c>
      <c r="H34" s="420">
        <v>0</v>
      </c>
      <c r="I34" s="420">
        <v>0</v>
      </c>
      <c r="J34" s="420">
        <v>0</v>
      </c>
      <c r="K34" s="420">
        <v>0</v>
      </c>
      <c r="L34" s="420">
        <v>0</v>
      </c>
      <c r="M34" s="420">
        <v>0</v>
      </c>
      <c r="N34" s="420">
        <v>5.0999999999999996</v>
      </c>
      <c r="O34" s="420">
        <v>5.0999999999999996</v>
      </c>
      <c r="P34" s="420">
        <v>5.0999999999999996</v>
      </c>
      <c r="Q34" s="420">
        <f t="shared" si="1"/>
        <v>10.35</v>
      </c>
      <c r="R34" s="420">
        <f t="shared" si="1"/>
        <v>10.35</v>
      </c>
      <c r="S34" s="421">
        <f t="shared" si="1"/>
        <v>10.35</v>
      </c>
    </row>
    <row r="35" spans="1:19" ht="18" customHeight="1">
      <c r="A35" s="51" t="s">
        <v>0</v>
      </c>
      <c r="B35" s="170">
        <v>0</v>
      </c>
      <c r="C35" s="420">
        <v>0</v>
      </c>
      <c r="D35" s="420">
        <v>0</v>
      </c>
      <c r="E35" s="420">
        <v>0</v>
      </c>
      <c r="F35" s="420">
        <v>0</v>
      </c>
      <c r="G35" s="420">
        <v>0</v>
      </c>
      <c r="H35" s="420">
        <v>0</v>
      </c>
      <c r="I35" s="420">
        <v>0</v>
      </c>
      <c r="J35" s="420">
        <v>0</v>
      </c>
      <c r="K35" s="420">
        <v>0</v>
      </c>
      <c r="L35" s="420">
        <v>0</v>
      </c>
      <c r="M35" s="420">
        <v>0</v>
      </c>
      <c r="N35" s="420">
        <v>2</v>
      </c>
      <c r="O35" s="420">
        <v>4.5</v>
      </c>
      <c r="P35" s="420">
        <v>6.81</v>
      </c>
      <c r="Q35" s="420">
        <f t="shared" si="1"/>
        <v>2</v>
      </c>
      <c r="R35" s="420">
        <f t="shared" si="1"/>
        <v>4.5</v>
      </c>
      <c r="S35" s="421">
        <f t="shared" si="1"/>
        <v>6.81</v>
      </c>
    </row>
    <row r="36" spans="1:19" ht="18" customHeight="1">
      <c r="A36" s="51" t="s">
        <v>214</v>
      </c>
      <c r="B36" s="170">
        <v>0</v>
      </c>
      <c r="C36" s="420">
        <v>0</v>
      </c>
      <c r="D36" s="420">
        <v>0</v>
      </c>
      <c r="E36" s="420">
        <v>0</v>
      </c>
      <c r="F36" s="420">
        <v>0</v>
      </c>
      <c r="G36" s="420">
        <v>0</v>
      </c>
      <c r="H36" s="420">
        <v>0</v>
      </c>
      <c r="I36" s="420">
        <v>0</v>
      </c>
      <c r="J36" s="420">
        <v>0</v>
      </c>
      <c r="K36" s="420">
        <v>0</v>
      </c>
      <c r="L36" s="420">
        <v>0</v>
      </c>
      <c r="M36" s="420">
        <v>0</v>
      </c>
      <c r="N36" s="420">
        <v>0</v>
      </c>
      <c r="O36" s="420">
        <v>0</v>
      </c>
      <c r="P36" s="420">
        <v>0</v>
      </c>
      <c r="Q36" s="420">
        <f t="shared" si="1"/>
        <v>0</v>
      </c>
      <c r="R36" s="420">
        <f t="shared" si="1"/>
        <v>0</v>
      </c>
      <c r="S36" s="421">
        <f t="shared" si="1"/>
        <v>0</v>
      </c>
    </row>
    <row r="37" spans="1:19" ht="18" customHeight="1">
      <c r="A37" s="51" t="s">
        <v>9</v>
      </c>
      <c r="B37" s="170">
        <v>0</v>
      </c>
      <c r="C37" s="420">
        <v>0</v>
      </c>
      <c r="D37" s="420">
        <v>0</v>
      </c>
      <c r="E37" s="420">
        <v>0</v>
      </c>
      <c r="F37" s="420">
        <v>0</v>
      </c>
      <c r="G37" s="420">
        <v>0</v>
      </c>
      <c r="H37" s="420">
        <v>0</v>
      </c>
      <c r="I37" s="420">
        <v>0</v>
      </c>
      <c r="J37" s="420">
        <v>0</v>
      </c>
      <c r="K37" s="420">
        <v>0</v>
      </c>
      <c r="L37" s="420">
        <v>0</v>
      </c>
      <c r="M37" s="420">
        <v>0</v>
      </c>
      <c r="N37" s="420">
        <v>0</v>
      </c>
      <c r="O37" s="420">
        <v>0</v>
      </c>
      <c r="P37" s="420">
        <v>4</v>
      </c>
      <c r="Q37" s="420">
        <f t="shared" si="1"/>
        <v>0</v>
      </c>
      <c r="R37" s="420">
        <f t="shared" si="1"/>
        <v>0</v>
      </c>
      <c r="S37" s="421">
        <f t="shared" si="1"/>
        <v>4</v>
      </c>
    </row>
    <row r="38" spans="1:19" ht="18" customHeight="1">
      <c r="A38" s="51" t="s">
        <v>32</v>
      </c>
      <c r="B38" s="170">
        <v>0</v>
      </c>
      <c r="C38" s="420">
        <v>0</v>
      </c>
      <c r="D38" s="420">
        <v>0</v>
      </c>
      <c r="E38" s="420">
        <v>0</v>
      </c>
      <c r="F38" s="420">
        <v>0</v>
      </c>
      <c r="G38" s="420">
        <v>0</v>
      </c>
      <c r="H38" s="420">
        <v>0</v>
      </c>
      <c r="I38" s="420">
        <v>0</v>
      </c>
      <c r="J38" s="420">
        <v>0</v>
      </c>
      <c r="K38" s="420">
        <v>16</v>
      </c>
      <c r="L38" s="420">
        <v>16</v>
      </c>
      <c r="M38" s="420">
        <v>16</v>
      </c>
      <c r="N38" s="420">
        <v>5.15</v>
      </c>
      <c r="O38" s="420">
        <v>5.47</v>
      </c>
      <c r="P38" s="420">
        <v>14.28</v>
      </c>
      <c r="Q38" s="420">
        <f t="shared" si="1"/>
        <v>21.15</v>
      </c>
      <c r="R38" s="420">
        <f t="shared" si="1"/>
        <v>21.47</v>
      </c>
      <c r="S38" s="421">
        <f t="shared" si="1"/>
        <v>30.28</v>
      </c>
    </row>
    <row r="39" spans="1:19" ht="18" customHeight="1">
      <c r="A39" s="51" t="s">
        <v>228</v>
      </c>
      <c r="B39" s="170">
        <v>0</v>
      </c>
      <c r="C39" s="420">
        <v>0</v>
      </c>
      <c r="D39" s="420">
        <v>0</v>
      </c>
      <c r="E39" s="420">
        <v>0</v>
      </c>
      <c r="F39" s="420">
        <v>0</v>
      </c>
      <c r="G39" s="420">
        <v>0</v>
      </c>
      <c r="H39" s="420">
        <v>0</v>
      </c>
      <c r="I39" s="420">
        <v>0</v>
      </c>
      <c r="J39" s="420">
        <v>0</v>
      </c>
      <c r="K39" s="420">
        <v>0</v>
      </c>
      <c r="L39" s="420">
        <v>0</v>
      </c>
      <c r="M39" s="420">
        <v>0</v>
      </c>
      <c r="N39" s="420">
        <v>0.75</v>
      </c>
      <c r="O39" s="420">
        <v>0.75</v>
      </c>
      <c r="P39" s="420">
        <v>0.75</v>
      </c>
      <c r="Q39" s="420">
        <f t="shared" si="1"/>
        <v>0.75</v>
      </c>
      <c r="R39" s="420">
        <f t="shared" si="1"/>
        <v>0.75</v>
      </c>
      <c r="S39" s="421">
        <f t="shared" si="1"/>
        <v>0.75</v>
      </c>
    </row>
    <row r="40" spans="1:19" ht="18" customHeight="1">
      <c r="A40" s="51" t="s">
        <v>16</v>
      </c>
      <c r="B40" s="170">
        <v>0</v>
      </c>
      <c r="C40" s="420">
        <v>0</v>
      </c>
      <c r="D40" s="420">
        <v>0</v>
      </c>
      <c r="E40" s="420">
        <v>0</v>
      </c>
      <c r="F40" s="420">
        <v>0</v>
      </c>
      <c r="G40" s="420">
        <v>0</v>
      </c>
      <c r="H40" s="420">
        <v>0</v>
      </c>
      <c r="I40" s="420">
        <v>0</v>
      </c>
      <c r="J40" s="420">
        <v>0</v>
      </c>
      <c r="K40" s="420">
        <v>0</v>
      </c>
      <c r="L40" s="420">
        <v>0</v>
      </c>
      <c r="M40" s="420">
        <v>0</v>
      </c>
      <c r="N40" s="420">
        <v>2.5000000000000001E-2</v>
      </c>
      <c r="O40" s="420">
        <v>0.03</v>
      </c>
      <c r="P40" s="420">
        <v>0.03</v>
      </c>
      <c r="Q40" s="420">
        <f t="shared" si="1"/>
        <v>2.5000000000000001E-2</v>
      </c>
      <c r="R40" s="420">
        <f t="shared" si="1"/>
        <v>0.03</v>
      </c>
      <c r="S40" s="421">
        <f t="shared" si="1"/>
        <v>0.03</v>
      </c>
    </row>
    <row r="41" spans="1:19" ht="18" customHeight="1">
      <c r="A41" s="171" t="s">
        <v>174</v>
      </c>
      <c r="B41" s="170">
        <v>0</v>
      </c>
      <c r="C41" s="420">
        <v>0</v>
      </c>
      <c r="D41" s="420">
        <v>0</v>
      </c>
      <c r="E41" s="420">
        <v>4.3</v>
      </c>
      <c r="F41" s="420">
        <v>4</v>
      </c>
      <c r="G41" s="420">
        <v>4.3</v>
      </c>
      <c r="H41" s="420">
        <v>0</v>
      </c>
      <c r="I41" s="420">
        <v>0</v>
      </c>
      <c r="J41" s="420">
        <v>0</v>
      </c>
      <c r="K41" s="420">
        <v>0</v>
      </c>
      <c r="L41" s="420">
        <v>0</v>
      </c>
      <c r="M41" s="420">
        <v>0</v>
      </c>
      <c r="N41" s="420">
        <v>0.82</v>
      </c>
      <c r="O41" s="420">
        <v>0.79</v>
      </c>
      <c r="P41" s="420">
        <v>58.31</v>
      </c>
      <c r="Q41" s="422">
        <f t="shared" si="1"/>
        <v>5.12</v>
      </c>
      <c r="R41" s="420">
        <f t="shared" si="1"/>
        <v>4.79</v>
      </c>
      <c r="S41" s="421">
        <f t="shared" si="1"/>
        <v>62.61</v>
      </c>
    </row>
    <row r="42" spans="1:19" ht="18" customHeight="1">
      <c r="A42" s="173" t="s">
        <v>229</v>
      </c>
      <c r="B42" s="172">
        <f t="shared" ref="B42:P42" si="2">SUM(B5:B41)</f>
        <v>3803.7</v>
      </c>
      <c r="C42" s="422">
        <f t="shared" si="2"/>
        <v>4055.3700000000003</v>
      </c>
      <c r="D42" s="422">
        <f t="shared" si="2"/>
        <v>4273.47</v>
      </c>
      <c r="E42" s="422">
        <f t="shared" si="2"/>
        <v>21136.399999999998</v>
      </c>
      <c r="F42" s="422">
        <f t="shared" si="2"/>
        <v>23444</v>
      </c>
      <c r="G42" s="422">
        <f t="shared" si="2"/>
        <v>26866.66</v>
      </c>
      <c r="H42" s="422">
        <f t="shared" si="2"/>
        <v>4013.55</v>
      </c>
      <c r="I42" s="422">
        <f t="shared" si="2"/>
        <v>4418.55</v>
      </c>
      <c r="J42" s="422">
        <f t="shared" si="2"/>
        <v>4831.33</v>
      </c>
      <c r="K42" s="422">
        <f t="shared" si="2"/>
        <v>106.58</v>
      </c>
      <c r="L42" s="422">
        <f t="shared" si="2"/>
        <v>115.08</v>
      </c>
      <c r="M42" s="422">
        <f t="shared" si="2"/>
        <v>115.08</v>
      </c>
      <c r="N42" s="422">
        <f t="shared" si="2"/>
        <v>2631.9500000000007</v>
      </c>
      <c r="O42" s="422">
        <f t="shared" si="2"/>
        <v>3743.9900000000002</v>
      </c>
      <c r="P42" s="422">
        <f t="shared" si="2"/>
        <v>6762.8700000000008</v>
      </c>
      <c r="Q42" s="422">
        <f t="shared" ref="Q42:S42" si="3">SUM(Q5:Q41)</f>
        <v>31692.18</v>
      </c>
      <c r="R42" s="422">
        <f>SUM(R5:R41)</f>
        <v>35776.99</v>
      </c>
      <c r="S42" s="423">
        <f t="shared" si="3"/>
        <v>42849.399999999987</v>
      </c>
    </row>
    <row r="43" spans="1:19" ht="15" customHeight="1">
      <c r="A43" s="524" t="s">
        <v>436</v>
      </c>
      <c r="B43" s="524"/>
      <c r="C43" s="524"/>
      <c r="D43" s="524"/>
      <c r="E43" s="524"/>
      <c r="F43" s="524"/>
      <c r="G43" s="524"/>
      <c r="H43" s="524"/>
      <c r="I43" s="524"/>
      <c r="J43" s="524"/>
      <c r="K43" s="524"/>
      <c r="L43" s="524"/>
      <c r="M43" s="524"/>
      <c r="N43" s="524"/>
      <c r="O43" s="524"/>
      <c r="P43" s="524"/>
      <c r="Q43" s="524"/>
      <c r="R43" s="524"/>
      <c r="S43" s="524"/>
    </row>
    <row r="44" spans="1:19" ht="15" customHeight="1">
      <c r="A44" s="523" t="s">
        <v>478</v>
      </c>
      <c r="B44" s="523"/>
      <c r="C44" s="523"/>
      <c r="D44" s="523"/>
      <c r="E44" s="523"/>
      <c r="F44" s="523"/>
      <c r="G44" s="275"/>
      <c r="H44" s="275"/>
      <c r="I44" s="275"/>
      <c r="J44" s="275"/>
      <c r="K44" s="275"/>
      <c r="L44" s="275"/>
      <c r="M44" s="275"/>
      <c r="N44" s="275"/>
      <c r="O44" s="275"/>
      <c r="P44" s="275"/>
      <c r="Q44" s="275"/>
      <c r="R44" s="275"/>
      <c r="S44" s="275"/>
    </row>
    <row r="45" spans="1:19">
      <c r="A45" s="40" t="s">
        <v>434</v>
      </c>
    </row>
    <row r="46" spans="1:19">
      <c r="A46" s="40" t="s">
        <v>435</v>
      </c>
    </row>
    <row r="49" spans="2:19">
      <c r="B49" s="43"/>
      <c r="E49" s="40"/>
      <c r="F49" s="40"/>
      <c r="G49" s="40"/>
      <c r="S49" s="40"/>
    </row>
    <row r="50" spans="2:19">
      <c r="E50" s="40"/>
      <c r="F50" s="40"/>
      <c r="G50" s="40"/>
      <c r="S50" s="40"/>
    </row>
    <row r="51" spans="2:19">
      <c r="E51" s="40"/>
      <c r="F51" s="40"/>
      <c r="G51" s="40"/>
      <c r="S51" s="40"/>
    </row>
    <row r="52" spans="2:19">
      <c r="E52" s="40"/>
      <c r="F52" s="40"/>
      <c r="G52" s="40"/>
      <c r="S52" s="40"/>
    </row>
    <row r="53" spans="2:19">
      <c r="E53" s="40"/>
      <c r="F53" s="40"/>
      <c r="G53" s="40"/>
      <c r="S53" s="40"/>
    </row>
    <row r="54" spans="2:19">
      <c r="E54" s="40"/>
      <c r="F54" s="40"/>
      <c r="G54" s="40"/>
      <c r="S54" s="40"/>
    </row>
    <row r="55" spans="2:19">
      <c r="E55" s="40"/>
      <c r="F55" s="40"/>
      <c r="G55" s="40"/>
      <c r="S55" s="40"/>
    </row>
    <row r="56" spans="2:19">
      <c r="E56" s="40"/>
      <c r="F56" s="40"/>
      <c r="G56" s="40"/>
      <c r="S56" s="40"/>
    </row>
    <row r="57" spans="2:19">
      <c r="E57" s="40"/>
      <c r="F57" s="40"/>
      <c r="G57" s="40"/>
      <c r="S57" s="40"/>
    </row>
    <row r="58" spans="2:19">
      <c r="E58" s="40"/>
      <c r="F58" s="40"/>
      <c r="G58" s="40"/>
      <c r="S58" s="40"/>
    </row>
  </sheetData>
  <mergeCells count="11">
    <mergeCell ref="A44:F44"/>
    <mergeCell ref="A43:S43"/>
    <mergeCell ref="A3:A4"/>
    <mergeCell ref="A1:S1"/>
    <mergeCell ref="A2:S2"/>
    <mergeCell ref="B3:D3"/>
    <mergeCell ref="E3:G3"/>
    <mergeCell ref="H3:J3"/>
    <mergeCell ref="K3:M3"/>
    <mergeCell ref="N3:P3"/>
    <mergeCell ref="Q3:S3"/>
  </mergeCells>
  <pageMargins left="0.69930555555555596" right="0.69930555555555596" top="0.31944444444444398" bottom="0.75" header="0.3" footer="0.3"/>
  <pageSetup scale="7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view="pageBreakPreview" topLeftCell="A34" zoomScaleSheetLayoutView="100" workbookViewId="0">
      <selection activeCell="B54" sqref="B54"/>
    </sheetView>
  </sheetViews>
  <sheetFormatPr defaultRowHeight="12.75"/>
  <cols>
    <col min="1" max="1" width="31.85546875" style="175" customWidth="1"/>
    <col min="2" max="3" width="11.42578125" style="175" bestFit="1" customWidth="1"/>
    <col min="4" max="4" width="12.5703125" style="175" bestFit="1" customWidth="1"/>
    <col min="5" max="5" width="11.85546875" style="175" bestFit="1" customWidth="1"/>
    <col min="6" max="6" width="11.42578125" style="175" bestFit="1" customWidth="1"/>
    <col min="7" max="7" width="12.28515625" style="175" bestFit="1" customWidth="1"/>
    <col min="8" max="8" width="7" style="175" customWidth="1"/>
    <col min="9" max="9" width="8" style="175" customWidth="1"/>
    <col min="10" max="10" width="8.7109375" style="175" customWidth="1"/>
    <col min="11" max="11" width="4.7109375" style="175" customWidth="1"/>
    <col min="12" max="12" width="12.28515625" style="175" bestFit="1" customWidth="1"/>
    <col min="13" max="16384" width="9.140625" style="175"/>
  </cols>
  <sheetData>
    <row r="1" spans="1:12" ht="17.25">
      <c r="A1" s="546" t="s">
        <v>440</v>
      </c>
      <c r="B1" s="546"/>
      <c r="C1" s="546"/>
      <c r="D1" s="546"/>
      <c r="E1" s="546"/>
      <c r="F1" s="546"/>
      <c r="G1" s="546"/>
      <c r="H1" s="546"/>
      <c r="I1" s="546"/>
      <c r="J1" s="546"/>
      <c r="K1" s="546"/>
      <c r="L1" s="546"/>
    </row>
    <row r="2" spans="1:12" ht="15.75">
      <c r="A2" s="279"/>
      <c r="B2" s="279"/>
      <c r="C2" s="279"/>
      <c r="D2" s="279"/>
      <c r="E2" s="280"/>
      <c r="F2" s="279"/>
      <c r="G2" s="279"/>
      <c r="H2" s="279"/>
      <c r="I2" s="279"/>
      <c r="J2" s="547" t="s">
        <v>392</v>
      </c>
      <c r="K2" s="548"/>
      <c r="L2" s="548"/>
    </row>
    <row r="3" spans="1:12" s="176" customFormat="1" ht="31.5">
      <c r="A3" s="276"/>
      <c r="B3" s="277" t="s">
        <v>383</v>
      </c>
      <c r="C3" s="278" t="s">
        <v>384</v>
      </c>
      <c r="D3" s="278" t="s">
        <v>385</v>
      </c>
      <c r="E3" s="278" t="s">
        <v>386</v>
      </c>
      <c r="F3" s="277" t="s">
        <v>387</v>
      </c>
      <c r="G3" s="277" t="s">
        <v>388</v>
      </c>
      <c r="H3" s="549" t="s">
        <v>389</v>
      </c>
      <c r="I3" s="549"/>
      <c r="J3" s="550" t="s">
        <v>390</v>
      </c>
      <c r="K3" s="550"/>
      <c r="L3" s="277" t="s">
        <v>391</v>
      </c>
    </row>
    <row r="4" spans="1:12">
      <c r="A4" s="177" t="s">
        <v>311</v>
      </c>
      <c r="B4" s="178" t="s">
        <v>312</v>
      </c>
      <c r="C4" s="179">
        <v>36950</v>
      </c>
      <c r="D4" s="178" t="s">
        <v>313</v>
      </c>
      <c r="E4" s="179">
        <v>29664.69</v>
      </c>
      <c r="F4" s="179">
        <v>9750.32</v>
      </c>
      <c r="G4" s="179">
        <v>10447.879999999999</v>
      </c>
      <c r="H4" s="542">
        <v>35413.599999999999</v>
      </c>
      <c r="I4" s="542"/>
      <c r="J4" s="536" t="s">
        <v>313</v>
      </c>
      <c r="K4" s="536"/>
      <c r="L4" s="178" t="s">
        <v>314</v>
      </c>
    </row>
    <row r="5" spans="1:12">
      <c r="A5" s="177" t="s">
        <v>315</v>
      </c>
      <c r="B5" s="178" t="s">
        <v>316</v>
      </c>
      <c r="C5" s="180" t="s">
        <v>317</v>
      </c>
      <c r="D5" s="179">
        <v>29157.69</v>
      </c>
      <c r="E5" s="179">
        <v>20210.189999999999</v>
      </c>
      <c r="F5" s="178" t="s">
        <v>313</v>
      </c>
      <c r="G5" s="178" t="s">
        <v>313</v>
      </c>
      <c r="H5" s="535" t="s">
        <v>313</v>
      </c>
      <c r="I5" s="535"/>
      <c r="J5" s="545">
        <v>450.98</v>
      </c>
      <c r="K5" s="545"/>
      <c r="L5" s="178" t="s">
        <v>318</v>
      </c>
    </row>
    <row r="6" spans="1:12">
      <c r="A6" s="177" t="s">
        <v>319</v>
      </c>
      <c r="B6" s="181">
        <v>-841.93</v>
      </c>
      <c r="C6" s="178" t="s">
        <v>313</v>
      </c>
      <c r="D6" s="179">
        <v>-62554.05</v>
      </c>
      <c r="E6" s="178" t="s">
        <v>313</v>
      </c>
      <c r="F6" s="178" t="s">
        <v>313</v>
      </c>
      <c r="G6" s="178" t="s">
        <v>313</v>
      </c>
      <c r="H6" s="535" t="s">
        <v>313</v>
      </c>
      <c r="I6" s="535"/>
      <c r="J6" s="545">
        <v>-442.9</v>
      </c>
      <c r="K6" s="545"/>
      <c r="L6" s="179">
        <v>-63838.879999999997</v>
      </c>
    </row>
    <row r="7" spans="1:12">
      <c r="A7" s="182" t="s">
        <v>320</v>
      </c>
      <c r="B7" s="178" t="s">
        <v>313</v>
      </c>
      <c r="C7" s="178" t="s">
        <v>313</v>
      </c>
      <c r="D7" s="181">
        <v>-585.07000000000005</v>
      </c>
      <c r="E7" s="178" t="s">
        <v>313</v>
      </c>
      <c r="F7" s="178" t="s">
        <v>313</v>
      </c>
      <c r="G7" s="178" t="s">
        <v>313</v>
      </c>
      <c r="H7" s="535" t="s">
        <v>313</v>
      </c>
      <c r="I7" s="535"/>
      <c r="J7" s="536" t="s">
        <v>313</v>
      </c>
      <c r="K7" s="536"/>
      <c r="L7" s="181">
        <v>-585.07000000000005</v>
      </c>
    </row>
    <row r="8" spans="1:12">
      <c r="A8" s="182" t="s">
        <v>321</v>
      </c>
      <c r="B8" s="178" t="s">
        <v>313</v>
      </c>
      <c r="C8" s="178" t="s">
        <v>313</v>
      </c>
      <c r="D8" s="178" t="s">
        <v>313</v>
      </c>
      <c r="E8" s="178" t="s">
        <v>313</v>
      </c>
      <c r="F8" s="178" t="s">
        <v>313</v>
      </c>
      <c r="G8" s="178" t="s">
        <v>313</v>
      </c>
      <c r="H8" s="535" t="s">
        <v>313</v>
      </c>
      <c r="I8" s="535"/>
      <c r="J8" s="536" t="s">
        <v>313</v>
      </c>
      <c r="K8" s="536"/>
      <c r="L8" s="178" t="s">
        <v>313</v>
      </c>
    </row>
    <row r="9" spans="1:12">
      <c r="A9" s="182" t="s">
        <v>322</v>
      </c>
      <c r="B9" s="179">
        <v>-3506.13</v>
      </c>
      <c r="C9" s="178" t="s">
        <v>313</v>
      </c>
      <c r="D9" s="178" t="s">
        <v>313</v>
      </c>
      <c r="E9" s="178" t="s">
        <v>313</v>
      </c>
      <c r="F9" s="178" t="s">
        <v>313</v>
      </c>
      <c r="G9" s="178" t="s">
        <v>313</v>
      </c>
      <c r="H9" s="535" t="s">
        <v>313</v>
      </c>
      <c r="I9" s="535"/>
      <c r="J9" s="536" t="s">
        <v>313</v>
      </c>
      <c r="K9" s="536"/>
      <c r="L9" s="179">
        <v>-3506.13</v>
      </c>
    </row>
    <row r="10" spans="1:12">
      <c r="A10" s="182" t="s">
        <v>323</v>
      </c>
      <c r="B10" s="183" t="s">
        <v>324</v>
      </c>
      <c r="C10" s="184" t="s">
        <v>325</v>
      </c>
      <c r="D10" s="185">
        <v>-33981.42</v>
      </c>
      <c r="E10" s="185">
        <v>49874.879999999997</v>
      </c>
      <c r="F10" s="185">
        <v>9750.32</v>
      </c>
      <c r="G10" s="185">
        <v>10447.879999999999</v>
      </c>
      <c r="H10" s="543">
        <v>35413.599999999999</v>
      </c>
      <c r="I10" s="543"/>
      <c r="J10" s="544">
        <v>8.08</v>
      </c>
      <c r="K10" s="544"/>
      <c r="L10" s="183" t="s">
        <v>326</v>
      </c>
    </row>
    <row r="11" spans="1:12">
      <c r="A11" s="182" t="s">
        <v>327</v>
      </c>
      <c r="B11" s="178" t="s">
        <v>328</v>
      </c>
      <c r="C11" s="179">
        <v>-6935</v>
      </c>
      <c r="D11" s="179">
        <v>-5966.04</v>
      </c>
      <c r="E11" s="179">
        <v>-5860.82</v>
      </c>
      <c r="F11" s="178" t="s">
        <v>313</v>
      </c>
      <c r="G11" s="181">
        <v>0</v>
      </c>
      <c r="H11" s="535" t="s">
        <v>313</v>
      </c>
      <c r="I11" s="535"/>
      <c r="J11" s="540">
        <v>29461.19</v>
      </c>
      <c r="K11" s="540"/>
      <c r="L11" s="178" t="s">
        <v>329</v>
      </c>
    </row>
    <row r="12" spans="1:12" ht="25.5">
      <c r="A12" s="182" t="s">
        <v>330</v>
      </c>
      <c r="B12" s="178" t="s">
        <v>331</v>
      </c>
      <c r="C12" s="178" t="s">
        <v>313</v>
      </c>
      <c r="D12" s="181">
        <v>-750.63</v>
      </c>
      <c r="E12" s="179">
        <v>-10016.32</v>
      </c>
      <c r="F12" s="179">
        <v>-9750.32</v>
      </c>
      <c r="G12" s="179">
        <v>-10438.42</v>
      </c>
      <c r="H12" s="542">
        <v>-35413.599999999999</v>
      </c>
      <c r="I12" s="542"/>
      <c r="J12" s="540">
        <v>68480.17</v>
      </c>
      <c r="K12" s="540"/>
      <c r="L12" s="178" t="s">
        <v>332</v>
      </c>
    </row>
    <row r="13" spans="1:12">
      <c r="A13" s="182" t="s">
        <v>333</v>
      </c>
      <c r="B13" s="178" t="s">
        <v>313</v>
      </c>
      <c r="C13" s="178" t="s">
        <v>313</v>
      </c>
      <c r="D13" s="178" t="s">
        <v>313</v>
      </c>
      <c r="E13" s="178" t="s">
        <v>313</v>
      </c>
      <c r="F13" s="178" t="s">
        <v>313</v>
      </c>
      <c r="G13" s="181">
        <v>-9.4600000000000009</v>
      </c>
      <c r="H13" s="535" t="s">
        <v>313</v>
      </c>
      <c r="I13" s="535"/>
      <c r="J13" s="540">
        <v>8867.2900000000009</v>
      </c>
      <c r="K13" s="540"/>
      <c r="L13" s="179">
        <v>8857.83</v>
      </c>
    </row>
    <row r="14" spans="1:12">
      <c r="A14" s="182" t="s">
        <v>334</v>
      </c>
      <c r="B14" s="178" t="s">
        <v>313</v>
      </c>
      <c r="C14" s="180" t="s">
        <v>335</v>
      </c>
      <c r="D14" s="178" t="s">
        <v>336</v>
      </c>
      <c r="E14" s="178" t="s">
        <v>313</v>
      </c>
      <c r="F14" s="178" t="s">
        <v>313</v>
      </c>
      <c r="G14" s="178" t="s">
        <v>313</v>
      </c>
      <c r="H14" s="535" t="s">
        <v>313</v>
      </c>
      <c r="I14" s="535"/>
      <c r="J14" s="536" t="s">
        <v>313</v>
      </c>
      <c r="K14" s="536"/>
      <c r="L14" s="179">
        <v>-2408.56</v>
      </c>
    </row>
    <row r="15" spans="1:12">
      <c r="A15" s="182" t="s">
        <v>337</v>
      </c>
      <c r="B15" s="181">
        <v>-194.3</v>
      </c>
      <c r="C15" s="178" t="s">
        <v>313</v>
      </c>
      <c r="D15" s="179">
        <v>-1224.5</v>
      </c>
      <c r="E15" s="179">
        <v>-8450.73</v>
      </c>
      <c r="F15" s="178" t="s">
        <v>313</v>
      </c>
      <c r="G15" s="178" t="s">
        <v>313</v>
      </c>
      <c r="H15" s="535" t="s">
        <v>313</v>
      </c>
      <c r="I15" s="535"/>
      <c r="J15" s="536" t="s">
        <v>313</v>
      </c>
      <c r="K15" s="536"/>
      <c r="L15" s="179">
        <v>-9869.52</v>
      </c>
    </row>
    <row r="16" spans="1:12">
      <c r="A16" s="186" t="s">
        <v>338</v>
      </c>
      <c r="B16" s="178" t="s">
        <v>313</v>
      </c>
      <c r="C16" s="178" t="s">
        <v>313</v>
      </c>
      <c r="D16" s="187"/>
      <c r="E16" s="178" t="s">
        <v>313</v>
      </c>
      <c r="F16" s="178" t="s">
        <v>313</v>
      </c>
      <c r="G16" s="178" t="s">
        <v>313</v>
      </c>
      <c r="H16" s="535" t="s">
        <v>313</v>
      </c>
      <c r="I16" s="535"/>
      <c r="J16" s="540">
        <v>-20714.3</v>
      </c>
      <c r="K16" s="540"/>
      <c r="L16" s="179">
        <v>-20714.3</v>
      </c>
    </row>
    <row r="17" spans="1:12">
      <c r="A17" s="188" t="s">
        <v>339</v>
      </c>
      <c r="B17" s="183" t="s">
        <v>340</v>
      </c>
      <c r="C17" s="183" t="s">
        <v>341</v>
      </c>
      <c r="D17" s="183" t="s">
        <v>342</v>
      </c>
      <c r="E17" s="185">
        <v>25547.01</v>
      </c>
      <c r="F17" s="183" t="s">
        <v>341</v>
      </c>
      <c r="G17" s="183" t="s">
        <v>341</v>
      </c>
      <c r="H17" s="538" t="s">
        <v>341</v>
      </c>
      <c r="I17" s="538"/>
      <c r="J17" s="541">
        <v>86102.43</v>
      </c>
      <c r="K17" s="541"/>
      <c r="L17" s="183" t="s">
        <v>343</v>
      </c>
    </row>
    <row r="18" spans="1:12">
      <c r="A18" s="189" t="s">
        <v>344</v>
      </c>
      <c r="B18" s="183" t="s">
        <v>340</v>
      </c>
      <c r="C18" s="183" t="s">
        <v>341</v>
      </c>
      <c r="D18" s="185">
        <v>39500.800000000003</v>
      </c>
      <c r="E18" s="190">
        <v>501.62</v>
      </c>
      <c r="F18" s="183" t="s">
        <v>341</v>
      </c>
      <c r="G18" s="183" t="s">
        <v>341</v>
      </c>
      <c r="H18" s="538" t="s">
        <v>341</v>
      </c>
      <c r="I18" s="538"/>
      <c r="J18" s="541">
        <v>36422.980000000003</v>
      </c>
      <c r="K18" s="541"/>
      <c r="L18" s="183" t="s">
        <v>345</v>
      </c>
    </row>
    <row r="19" spans="1:12">
      <c r="A19" s="191" t="s">
        <v>346</v>
      </c>
      <c r="B19" s="179">
        <v>43251.72</v>
      </c>
      <c r="C19" s="178" t="s">
        <v>313</v>
      </c>
      <c r="D19" s="179">
        <v>1104.93</v>
      </c>
      <c r="E19" s="178" t="s">
        <v>313</v>
      </c>
      <c r="F19" s="178" t="s">
        <v>313</v>
      </c>
      <c r="G19" s="178" t="s">
        <v>313</v>
      </c>
      <c r="H19" s="535" t="s">
        <v>313</v>
      </c>
      <c r="I19" s="535"/>
      <c r="J19" s="536" t="s">
        <v>313</v>
      </c>
      <c r="K19" s="536"/>
      <c r="L19" s="179">
        <v>44356.65</v>
      </c>
    </row>
    <row r="20" spans="1:12">
      <c r="A20" s="182" t="s">
        <v>347</v>
      </c>
      <c r="B20" s="179">
        <v>1830.75</v>
      </c>
      <c r="C20" s="178" t="s">
        <v>313</v>
      </c>
      <c r="D20" s="179">
        <v>12255.85</v>
      </c>
      <c r="E20" s="178" t="s">
        <v>313</v>
      </c>
      <c r="F20" s="178" t="s">
        <v>313</v>
      </c>
      <c r="G20" s="178" t="s">
        <v>313</v>
      </c>
      <c r="H20" s="535" t="s">
        <v>313</v>
      </c>
      <c r="I20" s="535"/>
      <c r="J20" s="536" t="s">
        <v>313</v>
      </c>
      <c r="K20" s="536"/>
      <c r="L20" s="179">
        <v>14086.6</v>
      </c>
    </row>
    <row r="21" spans="1:12">
      <c r="A21" s="182" t="s">
        <v>348</v>
      </c>
      <c r="B21" s="178" t="s">
        <v>313</v>
      </c>
      <c r="C21" s="178" t="s">
        <v>313</v>
      </c>
      <c r="D21" s="181">
        <v>373.51</v>
      </c>
      <c r="E21" s="178" t="s">
        <v>313</v>
      </c>
      <c r="F21" s="178" t="s">
        <v>313</v>
      </c>
      <c r="G21" s="178" t="s">
        <v>313</v>
      </c>
      <c r="H21" s="535" t="s">
        <v>313</v>
      </c>
      <c r="I21" s="535"/>
      <c r="J21" s="536" t="s">
        <v>313</v>
      </c>
      <c r="K21" s="536"/>
      <c r="L21" s="181">
        <v>373.51</v>
      </c>
    </row>
    <row r="22" spans="1:12">
      <c r="A22" s="177" t="s">
        <v>349</v>
      </c>
      <c r="B22" s="178" t="s">
        <v>313</v>
      </c>
      <c r="C22" s="178" t="s">
        <v>313</v>
      </c>
      <c r="D22" s="181">
        <v>559.44000000000005</v>
      </c>
      <c r="E22" s="178" t="s">
        <v>313</v>
      </c>
      <c r="F22" s="178" t="s">
        <v>313</v>
      </c>
      <c r="G22" s="178" t="s">
        <v>313</v>
      </c>
      <c r="H22" s="535" t="s">
        <v>313</v>
      </c>
      <c r="I22" s="535"/>
      <c r="J22" s="536" t="s">
        <v>313</v>
      </c>
      <c r="K22" s="536"/>
      <c r="L22" s="181">
        <v>559.44000000000005</v>
      </c>
    </row>
    <row r="23" spans="1:12">
      <c r="A23" s="182" t="s">
        <v>350</v>
      </c>
      <c r="B23" s="178" t="s">
        <v>313</v>
      </c>
      <c r="C23" s="178" t="s">
        <v>313</v>
      </c>
      <c r="D23" s="181">
        <v>50.89</v>
      </c>
      <c r="E23" s="178" t="s">
        <v>313</v>
      </c>
      <c r="F23" s="178" t="s">
        <v>313</v>
      </c>
      <c r="G23" s="178" t="s">
        <v>313</v>
      </c>
      <c r="H23" s="535" t="s">
        <v>313</v>
      </c>
      <c r="I23" s="535"/>
      <c r="J23" s="536" t="s">
        <v>313</v>
      </c>
      <c r="K23" s="536"/>
      <c r="L23" s="181">
        <v>50.89</v>
      </c>
    </row>
    <row r="24" spans="1:12">
      <c r="A24" s="182" t="s">
        <v>351</v>
      </c>
      <c r="B24" s="181">
        <v>908.57</v>
      </c>
      <c r="C24" s="178" t="s">
        <v>313</v>
      </c>
      <c r="D24" s="178" t="s">
        <v>313</v>
      </c>
      <c r="E24" s="178" t="s">
        <v>313</v>
      </c>
      <c r="F24" s="178" t="s">
        <v>313</v>
      </c>
      <c r="G24" s="178" t="s">
        <v>313</v>
      </c>
      <c r="H24" s="535" t="s">
        <v>313</v>
      </c>
      <c r="I24" s="535"/>
      <c r="J24" s="536" t="s">
        <v>313</v>
      </c>
      <c r="K24" s="536"/>
      <c r="L24" s="181">
        <v>908.57</v>
      </c>
    </row>
    <row r="25" spans="1:12">
      <c r="A25" s="177" t="s">
        <v>352</v>
      </c>
      <c r="B25" s="179">
        <v>6210.08</v>
      </c>
      <c r="C25" s="178" t="s">
        <v>313</v>
      </c>
      <c r="D25" s="181">
        <v>225.38</v>
      </c>
      <c r="E25" s="178" t="s">
        <v>313</v>
      </c>
      <c r="F25" s="178" t="s">
        <v>313</v>
      </c>
      <c r="G25" s="178" t="s">
        <v>313</v>
      </c>
      <c r="H25" s="535" t="s">
        <v>313</v>
      </c>
      <c r="I25" s="535"/>
      <c r="J25" s="536" t="s">
        <v>313</v>
      </c>
      <c r="K25" s="536"/>
      <c r="L25" s="179">
        <v>6435.46</v>
      </c>
    </row>
    <row r="26" spans="1:12">
      <c r="A26" s="182" t="s">
        <v>353</v>
      </c>
      <c r="B26" s="181">
        <v>574.5</v>
      </c>
      <c r="C26" s="178" t="s">
        <v>313</v>
      </c>
      <c r="D26" s="181">
        <v>116.25</v>
      </c>
      <c r="E26" s="178" t="s">
        <v>313</v>
      </c>
      <c r="F26" s="178" t="s">
        <v>313</v>
      </c>
      <c r="G26" s="178" t="s">
        <v>313</v>
      </c>
      <c r="H26" s="535" t="s">
        <v>313</v>
      </c>
      <c r="I26" s="535"/>
      <c r="J26" s="536" t="s">
        <v>313</v>
      </c>
      <c r="K26" s="536"/>
      <c r="L26" s="181">
        <v>690.75</v>
      </c>
    </row>
    <row r="27" spans="1:12">
      <c r="A27" s="192" t="s">
        <v>354</v>
      </c>
      <c r="B27" s="178" t="s">
        <v>355</v>
      </c>
      <c r="C27" s="178" t="s">
        <v>313</v>
      </c>
      <c r="D27" s="179">
        <v>24814.54</v>
      </c>
      <c r="E27" s="181">
        <v>501.62</v>
      </c>
      <c r="F27" s="178" t="s">
        <v>313</v>
      </c>
      <c r="G27" s="178" t="s">
        <v>313</v>
      </c>
      <c r="H27" s="535" t="s">
        <v>313</v>
      </c>
      <c r="I27" s="535"/>
      <c r="J27" s="540">
        <v>36422.980000000003</v>
      </c>
      <c r="K27" s="540"/>
      <c r="L27" s="178" t="s">
        <v>356</v>
      </c>
    </row>
    <row r="28" spans="1:12">
      <c r="A28" s="189" t="s">
        <v>357</v>
      </c>
      <c r="B28" s="183" t="s">
        <v>341</v>
      </c>
      <c r="C28" s="183" t="s">
        <v>341</v>
      </c>
      <c r="D28" s="185">
        <v>36268.71</v>
      </c>
      <c r="E28" s="190">
        <v>376.75</v>
      </c>
      <c r="F28" s="183" t="s">
        <v>341</v>
      </c>
      <c r="G28" s="183" t="s">
        <v>341</v>
      </c>
      <c r="H28" s="538" t="s">
        <v>341</v>
      </c>
      <c r="I28" s="538"/>
      <c r="J28" s="541">
        <v>1427.08</v>
      </c>
      <c r="K28" s="541"/>
      <c r="L28" s="185">
        <v>38072.550000000003</v>
      </c>
    </row>
    <row r="29" spans="1:12">
      <c r="A29" s="193" t="s">
        <v>358</v>
      </c>
      <c r="B29" s="178" t="s">
        <v>313</v>
      </c>
      <c r="C29" s="178" t="s">
        <v>313</v>
      </c>
      <c r="D29" s="179">
        <v>26375.69</v>
      </c>
      <c r="E29" s="178" t="s">
        <v>313</v>
      </c>
      <c r="F29" s="178" t="s">
        <v>313</v>
      </c>
      <c r="G29" s="178" t="s">
        <v>313</v>
      </c>
      <c r="H29" s="535" t="s">
        <v>313</v>
      </c>
      <c r="I29" s="535"/>
      <c r="J29" s="536" t="s">
        <v>313</v>
      </c>
      <c r="K29" s="536"/>
      <c r="L29" s="179">
        <v>26375.69</v>
      </c>
    </row>
    <row r="30" spans="1:12">
      <c r="A30" s="182" t="s">
        <v>359</v>
      </c>
      <c r="B30" s="178" t="s">
        <v>313</v>
      </c>
      <c r="C30" s="178" t="s">
        <v>313</v>
      </c>
      <c r="D30" s="179">
        <v>5983.65</v>
      </c>
      <c r="E30" s="178" t="s">
        <v>313</v>
      </c>
      <c r="F30" s="178" t="s">
        <v>313</v>
      </c>
      <c r="G30" s="178" t="s">
        <v>313</v>
      </c>
      <c r="H30" s="535" t="s">
        <v>313</v>
      </c>
      <c r="I30" s="535"/>
      <c r="J30" s="536" t="s">
        <v>313</v>
      </c>
      <c r="K30" s="536"/>
      <c r="L30" s="179">
        <v>5983.65</v>
      </c>
    </row>
    <row r="31" spans="1:12">
      <c r="A31" s="177" t="s">
        <v>360</v>
      </c>
      <c r="B31" s="178" t="s">
        <v>313</v>
      </c>
      <c r="C31" s="178" t="s">
        <v>313</v>
      </c>
      <c r="D31" s="179">
        <v>2822.29</v>
      </c>
      <c r="E31" s="178" t="s">
        <v>313</v>
      </c>
      <c r="F31" s="178" t="s">
        <v>313</v>
      </c>
      <c r="G31" s="178" t="s">
        <v>313</v>
      </c>
      <c r="H31" s="535" t="s">
        <v>313</v>
      </c>
      <c r="I31" s="535"/>
      <c r="J31" s="540">
        <v>1427.08</v>
      </c>
      <c r="K31" s="540"/>
      <c r="L31" s="179">
        <v>4249.37</v>
      </c>
    </row>
    <row r="32" spans="1:12">
      <c r="A32" s="182" t="s">
        <v>361</v>
      </c>
      <c r="B32" s="178" t="s">
        <v>313</v>
      </c>
      <c r="C32" s="178" t="s">
        <v>313</v>
      </c>
      <c r="D32" s="178" t="s">
        <v>313</v>
      </c>
      <c r="E32" s="181">
        <v>376.75</v>
      </c>
      <c r="F32" s="178" t="s">
        <v>313</v>
      </c>
      <c r="G32" s="178" t="s">
        <v>313</v>
      </c>
      <c r="H32" s="535" t="s">
        <v>313</v>
      </c>
      <c r="I32" s="535"/>
      <c r="J32" s="536" t="s">
        <v>313</v>
      </c>
      <c r="K32" s="536"/>
      <c r="L32" s="181">
        <v>376.75</v>
      </c>
    </row>
    <row r="33" spans="1:12">
      <c r="A33" s="182" t="s">
        <v>362</v>
      </c>
      <c r="B33" s="178" t="s">
        <v>313</v>
      </c>
      <c r="C33" s="178" t="s">
        <v>313</v>
      </c>
      <c r="D33" s="181">
        <v>698.25</v>
      </c>
      <c r="E33" s="178" t="s">
        <v>313</v>
      </c>
      <c r="F33" s="178" t="s">
        <v>313</v>
      </c>
      <c r="G33" s="178" t="s">
        <v>313</v>
      </c>
      <c r="H33" s="535" t="s">
        <v>313</v>
      </c>
      <c r="I33" s="535"/>
      <c r="J33" s="536" t="s">
        <v>313</v>
      </c>
      <c r="K33" s="536"/>
      <c r="L33" s="181">
        <v>698.25</v>
      </c>
    </row>
    <row r="34" spans="1:12">
      <c r="A34" s="192" t="s">
        <v>363</v>
      </c>
      <c r="B34" s="178" t="s">
        <v>313</v>
      </c>
      <c r="C34" s="178" t="s">
        <v>313</v>
      </c>
      <c r="D34" s="181">
        <v>388.84</v>
      </c>
      <c r="E34" s="178" t="s">
        <v>313</v>
      </c>
      <c r="F34" s="178" t="s">
        <v>313</v>
      </c>
      <c r="G34" s="178" t="s">
        <v>313</v>
      </c>
      <c r="H34" s="535" t="s">
        <v>313</v>
      </c>
      <c r="I34" s="535"/>
      <c r="J34" s="536" t="s">
        <v>313</v>
      </c>
      <c r="K34" s="536"/>
      <c r="L34" s="181">
        <v>388.84</v>
      </c>
    </row>
    <row r="35" spans="1:12">
      <c r="A35" s="189" t="s">
        <v>364</v>
      </c>
      <c r="B35" s="183" t="s">
        <v>341</v>
      </c>
      <c r="C35" s="183" t="s">
        <v>341</v>
      </c>
      <c r="D35" s="183" t="s">
        <v>365</v>
      </c>
      <c r="E35" s="185">
        <v>5198.93</v>
      </c>
      <c r="F35" s="183" t="s">
        <v>341</v>
      </c>
      <c r="G35" s="183" t="s">
        <v>341</v>
      </c>
      <c r="H35" s="538" t="s">
        <v>341</v>
      </c>
      <c r="I35" s="538"/>
      <c r="J35" s="541">
        <v>48252.36</v>
      </c>
      <c r="K35" s="541"/>
      <c r="L35" s="183" t="s">
        <v>366</v>
      </c>
    </row>
    <row r="36" spans="1:12">
      <c r="A36" s="193" t="s">
        <v>367</v>
      </c>
      <c r="B36" s="178" t="s">
        <v>313</v>
      </c>
      <c r="C36" s="178" t="s">
        <v>313</v>
      </c>
      <c r="D36" s="179">
        <v>26367.03</v>
      </c>
      <c r="E36" s="179">
        <v>5026</v>
      </c>
      <c r="F36" s="178" t="s">
        <v>313</v>
      </c>
      <c r="G36" s="178" t="s">
        <v>313</v>
      </c>
      <c r="H36" s="535" t="s">
        <v>313</v>
      </c>
      <c r="I36" s="535"/>
      <c r="J36" s="540">
        <v>20543.34</v>
      </c>
      <c r="K36" s="540"/>
      <c r="L36" s="179">
        <v>51936.37</v>
      </c>
    </row>
    <row r="37" spans="1:12">
      <c r="A37" s="182" t="s">
        <v>368</v>
      </c>
      <c r="B37" s="178" t="s">
        <v>313</v>
      </c>
      <c r="C37" s="178" t="s">
        <v>313</v>
      </c>
      <c r="D37" s="178" t="s">
        <v>313</v>
      </c>
      <c r="E37" s="178" t="s">
        <v>313</v>
      </c>
      <c r="F37" s="178" t="s">
        <v>313</v>
      </c>
      <c r="G37" s="178" t="s">
        <v>313</v>
      </c>
      <c r="H37" s="535" t="s">
        <v>313</v>
      </c>
      <c r="I37" s="535"/>
      <c r="J37" s="540">
        <v>7399.18</v>
      </c>
      <c r="K37" s="540"/>
      <c r="L37" s="179">
        <v>7399.18</v>
      </c>
    </row>
    <row r="38" spans="1:12">
      <c r="A38" s="177" t="s">
        <v>369</v>
      </c>
      <c r="B38" s="178" t="s">
        <v>313</v>
      </c>
      <c r="C38" s="178" t="s">
        <v>313</v>
      </c>
      <c r="D38" s="181">
        <v>714.19</v>
      </c>
      <c r="E38" s="181">
        <v>172.93</v>
      </c>
      <c r="F38" s="178" t="s">
        <v>313</v>
      </c>
      <c r="G38" s="178" t="s">
        <v>313</v>
      </c>
      <c r="H38" s="535" t="s">
        <v>313</v>
      </c>
      <c r="I38" s="535"/>
      <c r="J38" s="540">
        <v>14893.91</v>
      </c>
      <c r="K38" s="540"/>
      <c r="L38" s="179">
        <v>15781.03</v>
      </c>
    </row>
    <row r="39" spans="1:12">
      <c r="A39" s="177" t="s">
        <v>370</v>
      </c>
      <c r="B39" s="178" t="s">
        <v>313</v>
      </c>
      <c r="C39" s="178" t="s">
        <v>313</v>
      </c>
      <c r="D39" s="178" t="s">
        <v>313</v>
      </c>
      <c r="E39" s="178" t="s">
        <v>313</v>
      </c>
      <c r="F39" s="178" t="s">
        <v>313</v>
      </c>
      <c r="G39" s="178" t="s">
        <v>313</v>
      </c>
      <c r="H39" s="535" t="s">
        <v>313</v>
      </c>
      <c r="I39" s="535"/>
      <c r="J39" s="536" t="s">
        <v>313</v>
      </c>
      <c r="K39" s="536"/>
      <c r="L39" s="178" t="s">
        <v>313</v>
      </c>
    </row>
    <row r="40" spans="1:12">
      <c r="A40" s="192" t="s">
        <v>371</v>
      </c>
      <c r="B40" s="178" t="s">
        <v>313</v>
      </c>
      <c r="C40" s="178" t="s">
        <v>313</v>
      </c>
      <c r="D40" s="179">
        <v>85683.13</v>
      </c>
      <c r="E40" s="178" t="s">
        <v>313</v>
      </c>
      <c r="F40" s="178" t="s">
        <v>313</v>
      </c>
      <c r="G40" s="178" t="s">
        <v>313</v>
      </c>
      <c r="H40" s="535" t="s">
        <v>313</v>
      </c>
      <c r="I40" s="535"/>
      <c r="J40" s="540">
        <v>5415.94</v>
      </c>
      <c r="K40" s="540"/>
      <c r="L40" s="179">
        <v>91099.07</v>
      </c>
    </row>
    <row r="41" spans="1:12">
      <c r="A41" s="188" t="s">
        <v>372</v>
      </c>
      <c r="B41" s="183" t="s">
        <v>341</v>
      </c>
      <c r="C41" s="183" t="s">
        <v>341</v>
      </c>
      <c r="D41" s="183" t="s">
        <v>341</v>
      </c>
      <c r="E41" s="185">
        <v>19469.7</v>
      </c>
      <c r="F41" s="183" t="s">
        <v>341</v>
      </c>
      <c r="G41" s="183" t="s">
        <v>341</v>
      </c>
      <c r="H41" s="538" t="s">
        <v>341</v>
      </c>
      <c r="I41" s="538"/>
      <c r="J41" s="539" t="s">
        <v>341</v>
      </c>
      <c r="K41" s="539"/>
      <c r="L41" s="185">
        <v>19469.7</v>
      </c>
    </row>
    <row r="42" spans="1:12" ht="25.5">
      <c r="A42" s="188" t="s">
        <v>373</v>
      </c>
      <c r="B42" s="178" t="s">
        <v>313</v>
      </c>
      <c r="C42" s="178" t="s">
        <v>313</v>
      </c>
      <c r="D42" s="178" t="s">
        <v>313</v>
      </c>
      <c r="E42" s="179">
        <v>19469.7</v>
      </c>
      <c r="F42" s="178" t="s">
        <v>313</v>
      </c>
      <c r="G42" s="178" t="s">
        <v>313</v>
      </c>
      <c r="H42" s="535" t="s">
        <v>313</v>
      </c>
      <c r="I42" s="535"/>
      <c r="J42" s="536" t="s">
        <v>313</v>
      </c>
      <c r="K42" s="536"/>
      <c r="L42" s="179">
        <v>19469.7</v>
      </c>
    </row>
    <row r="43" spans="1:12" ht="16.5" customHeight="1">
      <c r="A43" s="188" t="s">
        <v>374</v>
      </c>
      <c r="B43" s="183" t="s">
        <v>341</v>
      </c>
      <c r="C43" s="183" t="s">
        <v>341</v>
      </c>
      <c r="D43" s="183" t="s">
        <v>341</v>
      </c>
      <c r="E43" s="183" t="s">
        <v>341</v>
      </c>
      <c r="F43" s="185">
        <v>37414</v>
      </c>
      <c r="G43" s="183" t="s">
        <v>375</v>
      </c>
      <c r="H43" s="538" t="s">
        <v>376</v>
      </c>
      <c r="I43" s="538"/>
      <c r="J43" s="539" t="s">
        <v>341</v>
      </c>
      <c r="K43" s="539"/>
      <c r="L43" s="183" t="s">
        <v>377</v>
      </c>
    </row>
    <row r="44" spans="1:12" ht="25.5">
      <c r="A44" s="191" t="s">
        <v>378</v>
      </c>
      <c r="B44" s="178" t="s">
        <v>313</v>
      </c>
      <c r="C44" s="178" t="s">
        <v>313</v>
      </c>
      <c r="D44" s="178" t="s">
        <v>313</v>
      </c>
      <c r="E44" s="178" t="s">
        <v>313</v>
      </c>
      <c r="F44" s="179">
        <v>37414</v>
      </c>
      <c r="G44" s="178" t="s">
        <v>379</v>
      </c>
      <c r="H44" s="535" t="s">
        <v>380</v>
      </c>
      <c r="I44" s="535"/>
      <c r="J44" s="536" t="s">
        <v>313</v>
      </c>
      <c r="K44" s="536"/>
      <c r="L44" s="178" t="s">
        <v>381</v>
      </c>
    </row>
    <row r="45" spans="1:12" ht="25.5">
      <c r="A45" s="192" t="s">
        <v>382</v>
      </c>
      <c r="B45" s="178" t="s">
        <v>313</v>
      </c>
      <c r="C45" s="178" t="s">
        <v>313</v>
      </c>
      <c r="D45" s="178" t="s">
        <v>313</v>
      </c>
      <c r="E45" s="178" t="s">
        <v>313</v>
      </c>
      <c r="F45" s="178" t="s">
        <v>313</v>
      </c>
      <c r="G45" s="181">
        <v>110</v>
      </c>
      <c r="H45" s="535" t="s">
        <v>313</v>
      </c>
      <c r="I45" s="535"/>
      <c r="J45" s="536" t="s">
        <v>313</v>
      </c>
      <c r="K45" s="536"/>
      <c r="L45" s="181">
        <v>110</v>
      </c>
    </row>
    <row r="46" spans="1:12">
      <c r="A46" s="537" t="s">
        <v>476</v>
      </c>
      <c r="B46" s="537"/>
      <c r="C46" s="537"/>
      <c r="D46" s="537"/>
      <c r="E46" s="537"/>
      <c r="F46" s="537"/>
      <c r="G46" s="537"/>
      <c r="H46" s="537"/>
      <c r="I46" s="537"/>
      <c r="J46" s="537"/>
      <c r="K46" s="537"/>
      <c r="L46" s="537"/>
    </row>
    <row r="47" spans="1:12">
      <c r="A47" s="175" t="s">
        <v>477</v>
      </c>
    </row>
  </sheetData>
  <mergeCells count="89">
    <mergeCell ref="A1:L1"/>
    <mergeCell ref="H5:I5"/>
    <mergeCell ref="J5:K5"/>
    <mergeCell ref="J2:L2"/>
    <mergeCell ref="H3:I3"/>
    <mergeCell ref="J3:K3"/>
    <mergeCell ref="H4:I4"/>
    <mergeCell ref="J4:K4"/>
    <mergeCell ref="H6:I6"/>
    <mergeCell ref="J6:K6"/>
    <mergeCell ref="H7:I7"/>
    <mergeCell ref="J7:K7"/>
    <mergeCell ref="H8:I8"/>
    <mergeCell ref="J8:K8"/>
    <mergeCell ref="H9:I9"/>
    <mergeCell ref="J9:K9"/>
    <mergeCell ref="H10:I10"/>
    <mergeCell ref="J10:K10"/>
    <mergeCell ref="H11:I11"/>
    <mergeCell ref="J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H30:I30"/>
    <mergeCell ref="J30:K30"/>
    <mergeCell ref="H31:I31"/>
    <mergeCell ref="J31:K31"/>
    <mergeCell ref="H32:I32"/>
    <mergeCell ref="J32:K32"/>
    <mergeCell ref="H33:I33"/>
    <mergeCell ref="J33:K33"/>
    <mergeCell ref="H34:I34"/>
    <mergeCell ref="J34:K34"/>
    <mergeCell ref="H35:I35"/>
    <mergeCell ref="J35:K35"/>
    <mergeCell ref="H36:I36"/>
    <mergeCell ref="J36:K36"/>
    <mergeCell ref="H37:I37"/>
    <mergeCell ref="J37:K37"/>
    <mergeCell ref="H38:I38"/>
    <mergeCell ref="J38:K38"/>
    <mergeCell ref="H39:I39"/>
    <mergeCell ref="J39:K39"/>
    <mergeCell ref="H40:I40"/>
    <mergeCell ref="J40:K40"/>
    <mergeCell ref="H41:I41"/>
    <mergeCell ref="J41:K41"/>
    <mergeCell ref="H45:I45"/>
    <mergeCell ref="J45:K45"/>
    <mergeCell ref="A46:L46"/>
    <mergeCell ref="H42:I42"/>
    <mergeCell ref="J42:K42"/>
    <mergeCell ref="H43:I43"/>
    <mergeCell ref="J43:K43"/>
    <mergeCell ref="H44:I44"/>
    <mergeCell ref="J44:K44"/>
  </mergeCells>
  <pageMargins left="0.85" right="0.70866141732283472" top="0.52" bottom="0.55000000000000004" header="0.31496062992125984" footer="0.31496062992125984"/>
  <pageSetup paperSize="9"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16</vt:lpstr>
      <vt:lpstr>17</vt:lpstr>
      <vt:lpstr>18</vt:lpstr>
      <vt:lpstr>19</vt:lpstr>
      <vt:lpstr>20</vt:lpstr>
      <vt:lpstr>21</vt:lpstr>
      <vt:lpstr>22</vt:lpstr>
      <vt:lpstr>23</vt:lpstr>
      <vt:lpstr>24</vt:lpstr>
      <vt:lpstr>25</vt:lpstr>
      <vt:lpstr>26</vt:lpstr>
      <vt:lpstr>27 &amp; 28</vt:lpstr>
      <vt:lpstr>29(a)</vt:lpstr>
      <vt:lpstr>29(b)</vt:lpstr>
      <vt:lpstr>'17'!Print_Area</vt:lpstr>
      <vt:lpstr>'18'!Print_Area</vt:lpstr>
      <vt:lpstr>'19'!Print_Area</vt:lpstr>
      <vt:lpstr>'20'!Print_Area</vt:lpstr>
      <vt:lpstr>'21'!Print_Area</vt:lpstr>
      <vt:lpstr>'22'!Print_Area</vt:lpstr>
      <vt:lpstr>'23'!Print_Area</vt:lpstr>
      <vt:lpstr>'24'!Print_Area</vt:lpstr>
      <vt:lpstr>'25'!Print_Area</vt:lpstr>
      <vt:lpstr>'27 &amp; 28'!Print_Area</vt:lpstr>
      <vt:lpstr>'29(a)'!Print_Area</vt:lpstr>
      <vt:lpstr>'29(b)'!Print_Area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2018-03-13T23:46:17Z</cp:lastPrinted>
  <dcterms:created xsi:type="dcterms:W3CDTF">2017-12-22T19:03:00Z</dcterms:created>
  <dcterms:modified xsi:type="dcterms:W3CDTF">2018-05-02T21:02:46Z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1033-10.2.0.5965</vt:lpwstr>
  </property>
</Properties>
</file>