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C:\Users\user\Desktop\Updated Table_Envistats 2024\"/>
    </mc:Choice>
  </mc:AlternateContent>
  <xr:revisionPtr revIDLastSave="0" documentId="13_ncr:1_{7AA1B96E-2800-4804-B9FF-CCAF0E7391E5}" xr6:coauthVersionLast="36" xr6:coauthVersionMax="47" xr10:uidLastSave="{00000000-0000-0000-0000-000000000000}"/>
  <bookViews>
    <workbookView xWindow="0" yWindow="0" windowWidth="24000" windowHeight="8805" tabRatio="795" xr2:uid="{00000000-000D-0000-FFFF-FFFF00000000}"/>
  </bookViews>
  <sheets>
    <sheet name="1.01" sheetId="52" r:id="rId1"/>
    <sheet name="1.02" sheetId="53" r:id="rId2"/>
    <sheet name="1.03" sheetId="54" r:id="rId3"/>
    <sheet name="1.04(a)" sheetId="98" r:id="rId4"/>
    <sheet name="1.04(b)" sheetId="99" r:id="rId5"/>
    <sheet name="1.05" sheetId="105" r:id="rId6"/>
    <sheet name="1.06" sheetId="35" r:id="rId7"/>
    <sheet name="1.07a" sheetId="57" r:id="rId8"/>
    <sheet name="1.07b" sheetId="58" r:id="rId9"/>
    <sheet name="1.08" sheetId="62" r:id="rId10"/>
    <sheet name="1.09" sheetId="64" r:id="rId11"/>
    <sheet name="1.10" sheetId="67" r:id="rId12"/>
    <sheet name="1.11" sheetId="68" r:id="rId13"/>
    <sheet name="1.12" sheetId="71" r:id="rId14"/>
    <sheet name="1.13" sheetId="73" r:id="rId15"/>
    <sheet name="1.14" sheetId="100" r:id="rId16"/>
    <sheet name="1.15" sheetId="102" r:id="rId17"/>
    <sheet name="1.16" sheetId="78" r:id="rId18"/>
    <sheet name="1.17" sheetId="79" r:id="rId19"/>
    <sheet name="1.18" sheetId="80" r:id="rId20"/>
    <sheet name="1.19" sheetId="81" r:id="rId21"/>
    <sheet name="1.20" sheetId="82" r:id="rId22"/>
    <sheet name="1.21" sheetId="83" r:id="rId23"/>
    <sheet name="1.22" sheetId="84" r:id="rId24"/>
    <sheet name="1.23" sheetId="110" r:id="rId25"/>
    <sheet name="1.24" sheetId="107" r:id="rId26"/>
    <sheet name="1.25" sheetId="103" r:id="rId27"/>
    <sheet name="1.26" sheetId="104" r:id="rId28"/>
    <sheet name="1.27" sheetId="93" r:id="rId29"/>
    <sheet name="1.28" sheetId="95" r:id="rId30"/>
    <sheet name="1.29" sheetId="111" r:id="rId31"/>
  </sheets>
  <definedNames>
    <definedName name="_xlnm._FilterDatabase" localSheetId="24" hidden="1">'1.23'!$A$5:$L$452</definedName>
    <definedName name="aa"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3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localSheetId="3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3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3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ollege" localSheetId="5">#REF!</definedName>
    <definedName name="College" localSheetId="9">#REF!</definedName>
    <definedName name="College" localSheetId="10">#REF!</definedName>
    <definedName name="College" localSheetId="13">#REF!</definedName>
    <definedName name="College" localSheetId="14">#REF!</definedName>
    <definedName name="College" localSheetId="15">#REF!</definedName>
    <definedName name="College" localSheetId="16">#REF!</definedName>
    <definedName name="College" localSheetId="24">#REF!</definedName>
    <definedName name="College" localSheetId="25">#REF!</definedName>
    <definedName name="College" localSheetId="26">#REF!</definedName>
    <definedName name="College" localSheetId="27">#REF!</definedName>
    <definedName name="College" localSheetId="29">#REF!</definedName>
    <definedName name="College" localSheetId="30">#REF!</definedName>
    <definedName name="College">#REF!</definedName>
    <definedName name="d" localSheetId="5">#REF!</definedName>
    <definedName name="d" localSheetId="9">#REF!</definedName>
    <definedName name="d" localSheetId="10">#REF!</definedName>
    <definedName name="d" localSheetId="13">#REF!</definedName>
    <definedName name="d" localSheetId="15">#REF!</definedName>
    <definedName name="d" localSheetId="16">#REF!</definedName>
    <definedName name="d" localSheetId="24">#REF!</definedName>
    <definedName name="d" localSheetId="25">#REF!</definedName>
    <definedName name="d" localSheetId="26">#REF!</definedName>
    <definedName name="d" localSheetId="27">#REF!</definedName>
    <definedName name="d" localSheetId="28">#REF!</definedName>
    <definedName name="d" localSheetId="29">#REF!</definedName>
    <definedName name="d" localSheetId="30">#REF!</definedName>
    <definedName name="d">#REF!</definedName>
    <definedName name="elec"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3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3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3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3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ggg" localSheetId="5">#REF!</definedName>
    <definedName name="ggg" localSheetId="13">#REF!</definedName>
    <definedName name="ggg" localSheetId="14">#REF!</definedName>
    <definedName name="ggg" localSheetId="15">#REF!</definedName>
    <definedName name="ggg" localSheetId="16">#REF!</definedName>
    <definedName name="ggg" localSheetId="24">#REF!</definedName>
    <definedName name="ggg" localSheetId="25">#REF!</definedName>
    <definedName name="ggg" localSheetId="26">#REF!</definedName>
    <definedName name="ggg" localSheetId="27">#REF!</definedName>
    <definedName name="ggg" localSheetId="30">#REF!</definedName>
    <definedName name="ggg">#REF!</definedName>
    <definedName name="JR_PAGE_ANCHOR_0_1" localSheetId="5">#REF!</definedName>
    <definedName name="JR_PAGE_ANCHOR_0_1" localSheetId="9">#REF!</definedName>
    <definedName name="JR_PAGE_ANCHOR_0_1" localSheetId="10">#REF!</definedName>
    <definedName name="JR_PAGE_ANCHOR_0_1" localSheetId="13">#REF!</definedName>
    <definedName name="JR_PAGE_ANCHOR_0_1" localSheetId="15">#REF!</definedName>
    <definedName name="JR_PAGE_ANCHOR_0_1" localSheetId="16">#REF!</definedName>
    <definedName name="JR_PAGE_ANCHOR_0_1" localSheetId="24">#REF!</definedName>
    <definedName name="JR_PAGE_ANCHOR_0_1" localSheetId="25">#REF!</definedName>
    <definedName name="JR_PAGE_ANCHOR_0_1" localSheetId="26">#REF!</definedName>
    <definedName name="JR_PAGE_ANCHOR_0_1" localSheetId="27">#REF!</definedName>
    <definedName name="JR_PAGE_ANCHOR_0_1" localSheetId="29">#REF!</definedName>
    <definedName name="JR_PAGE_ANCHOR_0_1" localSheetId="30">#REF!</definedName>
    <definedName name="JR_PAGE_ANCHOR_0_1">#REF!</definedName>
    <definedName name="n" localSheetId="5" hidden="1">{#N/A,#N/A,FALSE,"Explanatory notes";#N/A,#N/A,FALSE,"Table 1A 1999";#N/A,#N/A,FALSE,"Table 2A 1999";#N/A,#N/A,FALSE,"Table 3A 1999";#N/A,#N/A,FALSE,"Table 4A 1999";#N/A,#N/A,FALSE,"Table 5A 1999";#N/A,#N/A,FALSE,"Table 6A 1999";#N/A,#N/A,FALSE,"Table 7A 1999";#N/A,#N/A,FALSE,"Table 8A 1999";#N/A,#N/A,FALSE,"Remarks"}</definedName>
    <definedName name="n" localSheetId="9" hidden="1">{#N/A,#N/A,FALSE,"Explanatory notes";#N/A,#N/A,FALSE,"Table 1A 1999";#N/A,#N/A,FALSE,"Table 2A 1999";#N/A,#N/A,FALSE,"Table 3A 1999";#N/A,#N/A,FALSE,"Table 4A 1999";#N/A,#N/A,FALSE,"Table 5A 1999";#N/A,#N/A,FALSE,"Table 6A 1999";#N/A,#N/A,FALSE,"Table 7A 1999";#N/A,#N/A,FALSE,"Table 8A 1999";#N/A,#N/A,FALSE,"Remarks"}</definedName>
    <definedName name="n" localSheetId="10" hidden="1">{#N/A,#N/A,FALSE,"Explanatory notes";#N/A,#N/A,FALSE,"Table 1A 1999";#N/A,#N/A,FALSE,"Table 2A 1999";#N/A,#N/A,FALSE,"Table 3A 1999";#N/A,#N/A,FALSE,"Table 4A 1999";#N/A,#N/A,FALSE,"Table 5A 1999";#N/A,#N/A,FALSE,"Table 6A 1999";#N/A,#N/A,FALSE,"Table 7A 1999";#N/A,#N/A,FALSE,"Table 8A 1999";#N/A,#N/A,FALSE,"Remarks"}</definedName>
    <definedName name="n" localSheetId="13" hidden="1">{#N/A,#N/A,FALSE,"Explanatory notes";#N/A,#N/A,FALSE,"Table 1A 1999";#N/A,#N/A,FALSE,"Table 2A 1999";#N/A,#N/A,FALSE,"Table 3A 1999";#N/A,#N/A,FALSE,"Table 4A 1999";#N/A,#N/A,FALSE,"Table 5A 1999";#N/A,#N/A,FALSE,"Table 6A 1999";#N/A,#N/A,FALSE,"Table 7A 1999";#N/A,#N/A,FALSE,"Table 8A 1999";#N/A,#N/A,FALSE,"Remarks"}</definedName>
    <definedName name="n" localSheetId="14" hidden="1">{#N/A,#N/A,FALSE,"Explanatory notes";#N/A,#N/A,FALSE,"Table 1A 1999";#N/A,#N/A,FALSE,"Table 2A 1999";#N/A,#N/A,FALSE,"Table 3A 1999";#N/A,#N/A,FALSE,"Table 4A 1999";#N/A,#N/A,FALSE,"Table 5A 1999";#N/A,#N/A,FALSE,"Table 6A 1999";#N/A,#N/A,FALSE,"Table 7A 1999";#N/A,#N/A,FALSE,"Table 8A 1999";#N/A,#N/A,FALSE,"Remarks"}</definedName>
    <definedName name="n" localSheetId="15" hidden="1">{#N/A,#N/A,FALSE,"Explanatory notes";#N/A,#N/A,FALSE,"Table 1A 1999";#N/A,#N/A,FALSE,"Table 2A 1999";#N/A,#N/A,FALSE,"Table 3A 1999";#N/A,#N/A,FALSE,"Table 4A 1999";#N/A,#N/A,FALSE,"Table 5A 1999";#N/A,#N/A,FALSE,"Table 6A 1999";#N/A,#N/A,FALSE,"Table 7A 1999";#N/A,#N/A,FALSE,"Table 8A 1999";#N/A,#N/A,FALSE,"Remarks"}</definedName>
    <definedName name="n" localSheetId="16" hidden="1">{#N/A,#N/A,FALSE,"Explanatory notes";#N/A,#N/A,FALSE,"Table 1A 1999";#N/A,#N/A,FALSE,"Table 2A 1999";#N/A,#N/A,FALSE,"Table 3A 1999";#N/A,#N/A,FALSE,"Table 4A 1999";#N/A,#N/A,FALSE,"Table 5A 1999";#N/A,#N/A,FALSE,"Table 6A 1999";#N/A,#N/A,FALSE,"Table 7A 1999";#N/A,#N/A,FALSE,"Table 8A 1999";#N/A,#N/A,FALSE,"Remarks"}</definedName>
    <definedName name="n" localSheetId="24" hidden="1">{#N/A,#N/A,FALSE,"Explanatory notes";#N/A,#N/A,FALSE,"Table 1A 1999";#N/A,#N/A,FALSE,"Table 2A 1999";#N/A,#N/A,FALSE,"Table 3A 1999";#N/A,#N/A,FALSE,"Table 4A 1999";#N/A,#N/A,FALSE,"Table 5A 1999";#N/A,#N/A,FALSE,"Table 6A 1999";#N/A,#N/A,FALSE,"Table 7A 1999";#N/A,#N/A,FALSE,"Table 8A 1999";#N/A,#N/A,FALSE,"Remarks"}</definedName>
    <definedName name="n" localSheetId="25" hidden="1">{#N/A,#N/A,FALSE,"Explanatory notes";#N/A,#N/A,FALSE,"Table 1A 1999";#N/A,#N/A,FALSE,"Table 2A 1999";#N/A,#N/A,FALSE,"Table 3A 1999";#N/A,#N/A,FALSE,"Table 4A 1999";#N/A,#N/A,FALSE,"Table 5A 1999";#N/A,#N/A,FALSE,"Table 6A 1999";#N/A,#N/A,FALSE,"Table 7A 1999";#N/A,#N/A,FALSE,"Table 8A 1999";#N/A,#N/A,FALSE,"Remarks"}</definedName>
    <definedName name="n" localSheetId="26" hidden="1">{#N/A,#N/A,FALSE,"Explanatory notes";#N/A,#N/A,FALSE,"Table 1A 1999";#N/A,#N/A,FALSE,"Table 2A 1999";#N/A,#N/A,FALSE,"Table 3A 1999";#N/A,#N/A,FALSE,"Table 4A 1999";#N/A,#N/A,FALSE,"Table 5A 1999";#N/A,#N/A,FALSE,"Table 6A 1999";#N/A,#N/A,FALSE,"Table 7A 1999";#N/A,#N/A,FALSE,"Table 8A 1999";#N/A,#N/A,FALSE,"Remarks"}</definedName>
    <definedName name="n" localSheetId="27" hidden="1">{#N/A,#N/A,FALSE,"Explanatory notes";#N/A,#N/A,FALSE,"Table 1A 1999";#N/A,#N/A,FALSE,"Table 2A 1999";#N/A,#N/A,FALSE,"Table 3A 1999";#N/A,#N/A,FALSE,"Table 4A 1999";#N/A,#N/A,FALSE,"Table 5A 1999";#N/A,#N/A,FALSE,"Table 6A 1999";#N/A,#N/A,FALSE,"Table 7A 1999";#N/A,#N/A,FALSE,"Table 8A 1999";#N/A,#N/A,FALSE,"Remarks"}</definedName>
    <definedName name="n" localSheetId="28" hidden="1">{#N/A,#N/A,FALSE,"Explanatory notes";#N/A,#N/A,FALSE,"Table 1A 1999";#N/A,#N/A,FALSE,"Table 2A 1999";#N/A,#N/A,FALSE,"Table 3A 1999";#N/A,#N/A,FALSE,"Table 4A 1999";#N/A,#N/A,FALSE,"Table 5A 1999";#N/A,#N/A,FALSE,"Table 6A 1999";#N/A,#N/A,FALSE,"Table 7A 1999";#N/A,#N/A,FALSE,"Table 8A 1999";#N/A,#N/A,FALSE,"Remarks"}</definedName>
    <definedName name="n" localSheetId="29" hidden="1">{#N/A,#N/A,FALSE,"Explanatory notes";#N/A,#N/A,FALSE,"Table 1A 1999";#N/A,#N/A,FALSE,"Table 2A 1999";#N/A,#N/A,FALSE,"Table 3A 1999";#N/A,#N/A,FALSE,"Table 4A 1999";#N/A,#N/A,FALSE,"Table 5A 1999";#N/A,#N/A,FALSE,"Table 6A 1999";#N/A,#N/A,FALSE,"Table 7A 1999";#N/A,#N/A,FALSE,"Table 8A 1999";#N/A,#N/A,FALSE,"Remarks"}</definedName>
    <definedName name="n" localSheetId="30" hidden="1">{#N/A,#N/A,FALSE,"Explanatory notes";#N/A,#N/A,FALSE,"Table 1A 1999";#N/A,#N/A,FALSE,"Table 2A 1999";#N/A,#N/A,FALSE,"Table 3A 1999";#N/A,#N/A,FALSE,"Table 4A 1999";#N/A,#N/A,FALSE,"Table 5A 1999";#N/A,#N/A,FALSE,"Table 6A 1999";#N/A,#N/A,FALSE,"Table 7A 1999";#N/A,#N/A,FALSE,"Table 8A 1999";#N/A,#N/A,FALSE,"Remarks"}</definedName>
    <definedName name="n" hidden="1">{#N/A,#N/A,FALSE,"Explanatory notes";#N/A,#N/A,FALSE,"Table 1A 1999";#N/A,#N/A,FALSE,"Table 2A 1999";#N/A,#N/A,FALSE,"Table 3A 1999";#N/A,#N/A,FALSE,"Table 4A 1999";#N/A,#N/A,FALSE,"Table 5A 1999";#N/A,#N/A,FALSE,"Table 6A 1999";#N/A,#N/A,FALSE,"Table 7A 1999";#N/A,#N/A,FALSE,"Table 8A 1999";#N/A,#N/A,FALSE,"Remarks"}</definedName>
    <definedName name="_xlnm.Print_Area" localSheetId="0">'1.01'!$A$1:$F$149</definedName>
    <definedName name="_xlnm.Print_Area" localSheetId="1">'1.02'!$A$1:$K$140</definedName>
    <definedName name="_xlnm.Print_Area" localSheetId="2">'1.03'!$A$1:$N$138</definedName>
    <definedName name="_xlnm.Print_Area" localSheetId="4">'1.04(b)'!$A$1:$N$43</definedName>
    <definedName name="_xlnm.Print_Area" localSheetId="5">'1.05'!$A$1:$M$99</definedName>
    <definedName name="_xlnm.Print_Area" localSheetId="6">'1.06'!$A$1:$E$28</definedName>
    <definedName name="_xlnm.Print_Area" localSheetId="9">'1.08'!$A$1:$AB$35</definedName>
    <definedName name="_xlnm.Print_Area" localSheetId="10">'1.09'!$A$1:$V$47</definedName>
    <definedName name="_xlnm.Print_Area" localSheetId="11">'1.10'!$A$1:$H$37</definedName>
    <definedName name="_xlnm.Print_Area" localSheetId="12">'1.11'!$A$1:$CW$38</definedName>
    <definedName name="_xlnm.Print_Area" localSheetId="13">'1.12'!$A$1:$J$43</definedName>
    <definedName name="_xlnm.Print_Area" localSheetId="14">'1.13'!$A$1:$F$54</definedName>
    <definedName name="_xlnm.Print_Area" localSheetId="15">'1.14'!$A$1:$K$49</definedName>
    <definedName name="_xlnm.Print_Area" localSheetId="16">'1.15'!$A$1:$S$15</definedName>
    <definedName name="_xlnm.Print_Area" localSheetId="17">'1.16'!$A$1:$W$45</definedName>
    <definedName name="_xlnm.Print_Area" localSheetId="18">'1.17'!$A$1:$P$14</definedName>
    <definedName name="_xlnm.Print_Area" localSheetId="19">'1.18'!$A$1:$T$45</definedName>
    <definedName name="_xlnm.Print_Area" localSheetId="20">'1.19'!$A$1:$F$43</definedName>
    <definedName name="_xlnm.Print_Area" localSheetId="21">'1.20'!$A$1:$J$80</definedName>
    <definedName name="_xlnm.Print_Area" localSheetId="22">'1.21'!$A$1:$J$110</definedName>
    <definedName name="_xlnm.Print_Area" localSheetId="23">'1.22'!$A$1:$M$45</definedName>
    <definedName name="_xlnm.Print_Area" localSheetId="24">'1.23'!$A$1:$L$452</definedName>
    <definedName name="_xlnm.Print_Area" localSheetId="25">'1.24'!$A$1:$Y$31</definedName>
    <definedName name="_xlnm.Print_Area" localSheetId="26">'1.25'!$Z$1:$BC$125</definedName>
    <definedName name="_xlnm.Print_Area" localSheetId="27">'1.26'!$A$1:$S$40</definedName>
    <definedName name="_xlnm.Print_Area" localSheetId="28">'1.27'!$B$1:$AD$144</definedName>
    <definedName name="_xlnm.Print_Area" localSheetId="29">'1.28'!$A$1:$O$106</definedName>
    <definedName name="_xlnm.Print_Area" localSheetId="30">'1.29'!$A$1:$W$79</definedName>
    <definedName name="_xlnm.Print_Titles" localSheetId="3">'1.04(a)'!$A:$B,'1.04(a)'!$1:$5</definedName>
    <definedName name="_xlnm.Print_Titles" localSheetId="5">'1.05'!$1:$4</definedName>
    <definedName name="_xlnm.Print_Titles" localSheetId="6">'1.06'!$1:$4</definedName>
    <definedName name="_xlnm.Print_Titles" localSheetId="7">'1.07a'!$1:$4</definedName>
    <definedName name="_xlnm.Print_Titles" localSheetId="8">'1.07b'!$1:$4</definedName>
    <definedName name="_xlnm.Print_Titles" localSheetId="9">'1.08'!$1:$4</definedName>
    <definedName name="_xlnm.Print_Titles" localSheetId="13">'1.12'!$1:$4</definedName>
    <definedName name="_xlnm.Print_Titles" localSheetId="14">'1.13'!$1:$3</definedName>
    <definedName name="_xlnm.Print_Titles" localSheetId="17">'1.16'!$1:$5</definedName>
    <definedName name="_xlnm.Print_Titles" localSheetId="19">'1.18'!$1:$4</definedName>
    <definedName name="_xlnm.Print_Titles" localSheetId="21">'1.20'!$1:$4</definedName>
    <definedName name="_xlnm.Print_Titles" localSheetId="22">'1.21'!$1:$4</definedName>
    <definedName name="_xlnm.Print_Titles" localSheetId="23">'1.22'!$1:$4</definedName>
    <definedName name="_xlnm.Print_Titles" localSheetId="24">'1.23'!$1:$5</definedName>
    <definedName name="_xlnm.Print_Titles" localSheetId="26">'1.25'!$AE:$AE,'1.25'!$1:$3</definedName>
    <definedName name="_xlnm.Print_Titles" localSheetId="27">'1.26'!$1:$6</definedName>
    <definedName name="_xlnm.Print_Titles" localSheetId="29">'1.28'!$A:$B,'1.28'!$1:$4</definedName>
    <definedName name="_xlnm.Print_Titles" localSheetId="30">'1.29'!$1:$5</definedName>
    <definedName name="rtrtt"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localSheetId="3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trtt"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3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HI_2016p" localSheetId="2">'1.03'!$A$5:$N$129</definedName>
    <definedName name="WHI_2016p_1" localSheetId="2">'1.03'!#REF!</definedName>
    <definedName name="wrn.Coal._.Questionnaire." localSheetId="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9"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0"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2"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6"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7"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8"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9"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0"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1"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2"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6"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7"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8"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29"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30"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7"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8"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29"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3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91029"/>
</workbook>
</file>

<file path=xl/calcChain.xml><?xml version="1.0" encoding="utf-8"?>
<calcChain xmlns="http://schemas.openxmlformats.org/spreadsheetml/2006/main">
  <c r="H6" i="82" l="1"/>
  <c r="D78" i="82"/>
  <c r="L42" i="84" l="1"/>
  <c r="L43" i="84" s="1"/>
  <c r="E41" i="81"/>
  <c r="R13" i="102" l="1"/>
  <c r="Q13" i="102"/>
  <c r="P13" i="102"/>
  <c r="O13" i="102"/>
  <c r="M13" i="102"/>
  <c r="L13" i="102"/>
  <c r="K13" i="102"/>
  <c r="J13" i="102"/>
  <c r="I13" i="102"/>
  <c r="F13" i="102"/>
  <c r="E13" i="102"/>
  <c r="D13" i="102"/>
  <c r="H48" i="100" l="1"/>
  <c r="I48" i="100"/>
  <c r="J48" i="100"/>
  <c r="G48" i="100"/>
  <c r="F48" i="100"/>
  <c r="E48" i="100"/>
  <c r="D48" i="100"/>
  <c r="C48" i="100"/>
  <c r="W42" i="98" l="1"/>
  <c r="W41" i="98"/>
  <c r="W40" i="98"/>
  <c r="W16" i="98"/>
  <c r="W11" i="98"/>
  <c r="W39" i="98"/>
  <c r="W38" i="98"/>
  <c r="W37" i="98"/>
  <c r="W36" i="98"/>
  <c r="W35" i="98"/>
  <c r="W34" i="98"/>
  <c r="W33" i="98"/>
  <c r="W32" i="98"/>
  <c r="W31" i="98"/>
  <c r="W30" i="98"/>
  <c r="W29" i="98"/>
  <c r="W28" i="98"/>
  <c r="W27" i="98"/>
  <c r="W26" i="98"/>
  <c r="W25" i="98"/>
  <c r="W24" i="98"/>
  <c r="W23" i="98"/>
  <c r="W22" i="98"/>
  <c r="W21" i="98"/>
  <c r="W20" i="98"/>
  <c r="W19" i="98"/>
  <c r="W18" i="98"/>
  <c r="W17" i="98"/>
  <c r="W15" i="98"/>
  <c r="W14" i="98"/>
  <c r="W13" i="98"/>
  <c r="W12" i="98"/>
  <c r="W10" i="98"/>
  <c r="W9" i="98"/>
  <c r="W8" i="98"/>
  <c r="W7" i="98"/>
  <c r="W6" i="98"/>
  <c r="K42" i="84" l="1"/>
  <c r="K43" i="84" s="1"/>
  <c r="E6" i="83"/>
  <c r="F6" i="83"/>
  <c r="G6" i="83"/>
  <c r="H6" i="83"/>
  <c r="I6" i="83"/>
  <c r="E8" i="83"/>
  <c r="F8" i="83"/>
  <c r="G8" i="83"/>
  <c r="H8" i="83"/>
  <c r="I8" i="83"/>
  <c r="J8" i="83"/>
  <c r="E10" i="83"/>
  <c r="F10" i="83"/>
  <c r="G10" i="83"/>
  <c r="H10" i="83"/>
  <c r="I10" i="83"/>
  <c r="J10" i="83"/>
  <c r="E12" i="83"/>
  <c r="F12" i="83"/>
  <c r="G12" i="83"/>
  <c r="H12" i="83"/>
  <c r="I12" i="83"/>
  <c r="J12" i="83"/>
  <c r="E14" i="83"/>
  <c r="F14" i="83"/>
  <c r="G14" i="83"/>
  <c r="H14" i="83"/>
  <c r="I14" i="83"/>
  <c r="J14" i="83"/>
  <c r="E16" i="83"/>
  <c r="F16" i="83"/>
  <c r="G16" i="83"/>
  <c r="H16" i="83"/>
  <c r="I16" i="83"/>
  <c r="J16" i="83"/>
  <c r="E18" i="83"/>
  <c r="F18" i="83"/>
  <c r="G18" i="83"/>
  <c r="H18" i="83"/>
  <c r="I18" i="83"/>
  <c r="J18" i="83"/>
  <c r="E20" i="83"/>
  <c r="F20" i="83"/>
  <c r="G20" i="83"/>
  <c r="H20" i="83"/>
  <c r="I20" i="83"/>
  <c r="J20" i="83"/>
  <c r="E22" i="83"/>
  <c r="F22" i="83"/>
  <c r="G22" i="83"/>
  <c r="H22" i="83"/>
  <c r="I22" i="83"/>
  <c r="J22" i="83"/>
  <c r="G24" i="83"/>
  <c r="H24" i="83"/>
  <c r="E26" i="83"/>
  <c r="F26" i="83"/>
  <c r="G26" i="83"/>
  <c r="H26" i="83"/>
  <c r="I26" i="83"/>
  <c r="E28" i="83"/>
  <c r="F28" i="83"/>
  <c r="H28" i="83"/>
  <c r="I28" i="83"/>
  <c r="J28" i="83"/>
  <c r="E30" i="83"/>
  <c r="F30" i="83"/>
  <c r="G30" i="83"/>
  <c r="H30" i="83"/>
  <c r="I30" i="83"/>
  <c r="J30" i="83"/>
  <c r="E32" i="83"/>
  <c r="F32" i="83"/>
  <c r="G32" i="83"/>
  <c r="H32" i="83"/>
  <c r="I32" i="83"/>
  <c r="J32" i="83"/>
  <c r="E34" i="83"/>
  <c r="F34" i="83"/>
  <c r="G34" i="83"/>
  <c r="H34" i="83"/>
  <c r="I34" i="83"/>
  <c r="J34" i="83"/>
  <c r="G36" i="83"/>
  <c r="H36" i="83"/>
  <c r="E38" i="83"/>
  <c r="F38" i="83"/>
  <c r="G38" i="83"/>
  <c r="H38" i="83"/>
  <c r="I38" i="83"/>
  <c r="E40" i="83"/>
  <c r="F40" i="83"/>
  <c r="G40" i="83"/>
  <c r="H40" i="83"/>
  <c r="I40" i="83"/>
  <c r="J40" i="83"/>
  <c r="G42" i="83"/>
  <c r="H42" i="83"/>
  <c r="G44" i="83"/>
  <c r="H44" i="83"/>
  <c r="E46" i="83"/>
  <c r="F46" i="83"/>
  <c r="G46" i="83"/>
  <c r="H46" i="83"/>
  <c r="I46" i="83"/>
  <c r="E48" i="83"/>
  <c r="F48" i="83"/>
  <c r="G48" i="83"/>
  <c r="H48" i="83"/>
  <c r="I48" i="83"/>
  <c r="J48" i="83"/>
  <c r="E50" i="83"/>
  <c r="F50" i="83"/>
  <c r="G50" i="83"/>
  <c r="H50" i="83"/>
  <c r="I50" i="83"/>
  <c r="J50" i="83"/>
  <c r="E52" i="83"/>
  <c r="F52" i="83"/>
  <c r="G52" i="83"/>
  <c r="H52" i="83"/>
  <c r="I52" i="83"/>
  <c r="J52" i="83"/>
  <c r="E54" i="83"/>
  <c r="F54" i="83"/>
  <c r="G54" i="83"/>
  <c r="H54" i="83"/>
  <c r="I54" i="83"/>
  <c r="E56" i="83"/>
  <c r="F56" i="83"/>
  <c r="G56" i="83"/>
  <c r="H56" i="83"/>
  <c r="I56" i="83"/>
  <c r="J56" i="83"/>
  <c r="E58" i="83"/>
  <c r="F58" i="83"/>
  <c r="G58" i="83"/>
  <c r="H58" i="83"/>
  <c r="I58" i="83"/>
  <c r="J58" i="83"/>
  <c r="G60" i="83"/>
  <c r="H60" i="83"/>
  <c r="G62" i="83"/>
  <c r="H62" i="83"/>
  <c r="F64" i="83"/>
  <c r="G64" i="83"/>
  <c r="H64" i="83"/>
  <c r="E66" i="83"/>
  <c r="F66" i="83"/>
  <c r="G66" i="83"/>
  <c r="H66" i="83"/>
  <c r="I66" i="83"/>
  <c r="J66" i="83"/>
  <c r="E68" i="83"/>
  <c r="F68" i="83"/>
  <c r="G68" i="83"/>
  <c r="H68" i="83"/>
  <c r="I68" i="83"/>
  <c r="J68" i="83"/>
  <c r="E70" i="83"/>
  <c r="F70" i="83"/>
  <c r="G70" i="83"/>
  <c r="H70" i="83"/>
  <c r="I70" i="83"/>
  <c r="J70" i="83"/>
  <c r="E72" i="83"/>
  <c r="F72" i="83"/>
  <c r="G72" i="83"/>
  <c r="H72" i="83"/>
  <c r="I72" i="83"/>
  <c r="J72" i="83"/>
  <c r="E74" i="83"/>
  <c r="F74" i="83"/>
  <c r="G74" i="83"/>
  <c r="H74" i="83"/>
  <c r="I74" i="83"/>
  <c r="J74" i="83"/>
  <c r="E76" i="83"/>
  <c r="F76" i="83"/>
  <c r="G76" i="83"/>
  <c r="H76" i="83"/>
  <c r="I76" i="83"/>
  <c r="G78" i="83"/>
  <c r="G80" i="83"/>
  <c r="H80" i="83"/>
  <c r="E82" i="83"/>
  <c r="F82" i="83"/>
  <c r="G82" i="83"/>
  <c r="H82" i="83"/>
  <c r="I82" i="83"/>
  <c r="J82" i="83"/>
  <c r="F84" i="83"/>
  <c r="G84" i="83"/>
  <c r="H84" i="83"/>
  <c r="E86" i="83"/>
  <c r="F86" i="83"/>
  <c r="G86" i="83"/>
  <c r="H86" i="83"/>
  <c r="I86" i="83"/>
  <c r="J86" i="83"/>
  <c r="E88" i="83"/>
  <c r="F88" i="83"/>
  <c r="G88" i="83"/>
  <c r="H88" i="83"/>
  <c r="G90" i="83"/>
  <c r="H90" i="83"/>
  <c r="F92" i="83"/>
  <c r="G92" i="83"/>
  <c r="H92" i="83"/>
  <c r="E94" i="83"/>
  <c r="F94" i="83"/>
  <c r="G94" i="83"/>
  <c r="H94" i="83"/>
  <c r="G96" i="83"/>
  <c r="H96" i="83"/>
  <c r="G98" i="83"/>
  <c r="H98" i="83"/>
  <c r="E100" i="83"/>
  <c r="F100" i="83"/>
  <c r="G100" i="83"/>
  <c r="H100" i="83"/>
  <c r="E102" i="83"/>
  <c r="F102" i="83"/>
  <c r="G102" i="83"/>
  <c r="H102" i="83"/>
  <c r="E104" i="83"/>
  <c r="F104" i="83"/>
  <c r="G104" i="83"/>
  <c r="H104" i="83"/>
  <c r="I104" i="83"/>
  <c r="J104" i="83"/>
  <c r="E106" i="83"/>
  <c r="F106" i="83"/>
  <c r="G106" i="83"/>
  <c r="H106" i="83"/>
  <c r="I106" i="83"/>
  <c r="J106" i="83"/>
  <c r="E108" i="83"/>
  <c r="F108" i="83"/>
  <c r="G108" i="83"/>
  <c r="H108" i="83"/>
  <c r="I108" i="83"/>
  <c r="J108" i="83"/>
  <c r="D6" i="82"/>
  <c r="E6" i="82"/>
  <c r="F6" i="82"/>
  <c r="G6" i="82"/>
  <c r="I6" i="82"/>
  <c r="D8" i="82"/>
  <c r="E8" i="82"/>
  <c r="F8" i="82"/>
  <c r="G8" i="82"/>
  <c r="H8" i="82"/>
  <c r="I8" i="82"/>
  <c r="D10" i="82"/>
  <c r="E10" i="82"/>
  <c r="F10" i="82"/>
  <c r="G10" i="82"/>
  <c r="H10" i="82"/>
  <c r="I10" i="82"/>
  <c r="D12" i="82"/>
  <c r="E12" i="82"/>
  <c r="F12" i="82"/>
  <c r="G12" i="82"/>
  <c r="H12" i="82"/>
  <c r="I12" i="82"/>
  <c r="D14" i="82"/>
  <c r="E14" i="82"/>
  <c r="F14" i="82"/>
  <c r="G14" i="82"/>
  <c r="H14" i="82"/>
  <c r="I14" i="82"/>
  <c r="D16" i="82"/>
  <c r="E16" i="82"/>
  <c r="G16" i="82"/>
  <c r="H16" i="82"/>
  <c r="E18" i="82"/>
  <c r="F18" i="82"/>
  <c r="G18" i="82"/>
  <c r="D20" i="82"/>
  <c r="E20" i="82"/>
  <c r="F20" i="82"/>
  <c r="G20" i="82"/>
  <c r="H20" i="82"/>
  <c r="I20" i="82"/>
  <c r="E22" i="82"/>
  <c r="F22" i="82"/>
  <c r="G22" i="82"/>
  <c r="D24" i="82"/>
  <c r="E24" i="82"/>
  <c r="F24" i="82"/>
  <c r="H24" i="82"/>
  <c r="D26" i="82"/>
  <c r="E26" i="82"/>
  <c r="F26" i="82"/>
  <c r="G26" i="82"/>
  <c r="H26" i="82"/>
  <c r="I26" i="82"/>
  <c r="D28" i="82"/>
  <c r="E28" i="82"/>
  <c r="F28" i="82"/>
  <c r="G28" i="82"/>
  <c r="H28" i="82"/>
  <c r="D30" i="82"/>
  <c r="E30" i="82"/>
  <c r="F30" i="82"/>
  <c r="G30" i="82"/>
  <c r="H30" i="82"/>
  <c r="D32" i="82"/>
  <c r="E32" i="82"/>
  <c r="F32" i="82"/>
  <c r="G32" i="82"/>
  <c r="H32" i="82"/>
  <c r="I32" i="82"/>
  <c r="D34" i="82"/>
  <c r="E34" i="82"/>
  <c r="F34" i="82"/>
  <c r="G34" i="82"/>
  <c r="H34" i="82"/>
  <c r="D36" i="82"/>
  <c r="E36" i="82"/>
  <c r="F36" i="82"/>
  <c r="G36" i="82"/>
  <c r="H36" i="82"/>
  <c r="D38" i="82"/>
  <c r="E38" i="82"/>
  <c r="F38" i="82"/>
  <c r="G38" i="82"/>
  <c r="H38" i="82"/>
  <c r="I38" i="82"/>
  <c r="D40" i="82"/>
  <c r="E40" i="82"/>
  <c r="F40" i="82"/>
  <c r="G40" i="82"/>
  <c r="H40" i="82"/>
  <c r="D42" i="82"/>
  <c r="E42" i="82"/>
  <c r="F42" i="82"/>
  <c r="G42" i="82"/>
  <c r="H42" i="82"/>
  <c r="I42" i="82"/>
  <c r="D44" i="82"/>
  <c r="E44" i="82"/>
  <c r="F44" i="82"/>
  <c r="G44" i="82"/>
  <c r="H44" i="82"/>
  <c r="D46" i="82"/>
  <c r="E46" i="82"/>
  <c r="F46" i="82"/>
  <c r="G46" i="82"/>
  <c r="H46" i="82"/>
  <c r="D48" i="82"/>
  <c r="E48" i="82"/>
  <c r="G48" i="82"/>
  <c r="D50" i="82"/>
  <c r="E50" i="82"/>
  <c r="F50" i="82"/>
  <c r="G50" i="82"/>
  <c r="H50" i="82"/>
  <c r="D52" i="82"/>
  <c r="E52" i="82"/>
  <c r="F52" i="82"/>
  <c r="G52" i="82"/>
  <c r="H52" i="82"/>
  <c r="D54" i="82"/>
  <c r="E54" i="82"/>
  <c r="F54" i="82"/>
  <c r="G54" i="82"/>
  <c r="H54" i="82"/>
  <c r="D56" i="82"/>
  <c r="E56" i="82"/>
  <c r="F56" i="82"/>
  <c r="G56" i="82"/>
  <c r="H56" i="82"/>
  <c r="I56" i="82"/>
  <c r="D58" i="82"/>
  <c r="E58" i="82"/>
  <c r="F58" i="82"/>
  <c r="G58" i="82"/>
  <c r="H58" i="82"/>
  <c r="I58" i="82"/>
  <c r="D60" i="82"/>
  <c r="E60" i="82"/>
  <c r="F60" i="82"/>
  <c r="G60" i="82"/>
  <c r="H60" i="82"/>
  <c r="I60" i="82"/>
  <c r="D62" i="82"/>
  <c r="E62" i="82"/>
  <c r="F62" i="82"/>
  <c r="G62" i="82"/>
  <c r="H62" i="82"/>
  <c r="I62" i="82"/>
  <c r="D64" i="82"/>
  <c r="E64" i="82"/>
  <c r="F64" i="82"/>
  <c r="G64" i="82"/>
  <c r="H64" i="82"/>
  <c r="I64" i="82"/>
  <c r="D66" i="82"/>
  <c r="E66" i="82"/>
  <c r="F66" i="82"/>
  <c r="G66" i="82"/>
  <c r="H66" i="82"/>
  <c r="I66" i="82"/>
  <c r="D68" i="82"/>
  <c r="E68" i="82"/>
  <c r="F70" i="82"/>
  <c r="E76" i="82"/>
  <c r="F76" i="82"/>
  <c r="H76" i="82"/>
  <c r="E78" i="82"/>
  <c r="F78" i="82"/>
  <c r="G78" i="82"/>
  <c r="H78" i="82"/>
  <c r="I78" i="82"/>
  <c r="C41" i="81"/>
  <c r="D41" i="81"/>
  <c r="O42" i="80"/>
  <c r="O43" i="80" s="1"/>
  <c r="R42" i="80"/>
  <c r="R43" i="80" s="1"/>
  <c r="P43" i="80"/>
  <c r="S43" i="80"/>
  <c r="P6" i="79"/>
  <c r="P7" i="79"/>
  <c r="P8" i="79"/>
  <c r="M9" i="79"/>
  <c r="M12" i="79" s="1"/>
  <c r="P9" i="79"/>
  <c r="P10" i="79"/>
  <c r="P11" i="79"/>
  <c r="Q43" i="78"/>
  <c r="R43" i="78"/>
  <c r="S43" i="78"/>
  <c r="C42" i="71"/>
  <c r="D42" i="71"/>
  <c r="G42" i="71"/>
  <c r="H42" i="71"/>
  <c r="CV6" i="68"/>
  <c r="CW6" i="68"/>
  <c r="CV7" i="68"/>
  <c r="CW7" i="68"/>
  <c r="CV8" i="68"/>
  <c r="CW8" i="68"/>
  <c r="CV9" i="68"/>
  <c r="CW9" i="68"/>
  <c r="CV10" i="68"/>
  <c r="CW10" i="68"/>
  <c r="CV11" i="68"/>
  <c r="CW11" i="68"/>
  <c r="CV12" i="68"/>
  <c r="CW12" i="68"/>
  <c r="CV13" i="68"/>
  <c r="CW13" i="68"/>
  <c r="CV14" i="68"/>
  <c r="CW14" i="68"/>
  <c r="CV15" i="68"/>
  <c r="CW15" i="68"/>
  <c r="CV16" i="68"/>
  <c r="CW16" i="68"/>
  <c r="CV17" i="68"/>
  <c r="CW17" i="68"/>
  <c r="CV18" i="68"/>
  <c r="CW18" i="68"/>
  <c r="CV19" i="68"/>
  <c r="CW19" i="68"/>
  <c r="CV20" i="68"/>
  <c r="CW20" i="68"/>
  <c r="CV21" i="68"/>
  <c r="CW21" i="68"/>
  <c r="CV22" i="68"/>
  <c r="CW22" i="68"/>
  <c r="CV23" i="68"/>
  <c r="CW23" i="68"/>
  <c r="CV24" i="68"/>
  <c r="CW24" i="68"/>
  <c r="CV25" i="68"/>
  <c r="CW25" i="68"/>
  <c r="CV26" i="68"/>
  <c r="CW26" i="68"/>
  <c r="CV27" i="68"/>
  <c r="CW27" i="68"/>
  <c r="CV28" i="68"/>
  <c r="CW28" i="68"/>
  <c r="CV29" i="68"/>
  <c r="CW29" i="68"/>
  <c r="CV30" i="68"/>
  <c r="CW30" i="68"/>
  <c r="CV31" i="68"/>
  <c r="CW31" i="68"/>
  <c r="CV32" i="68"/>
  <c r="CW32" i="68"/>
  <c r="CV33" i="68"/>
  <c r="CW33" i="68"/>
  <c r="CV34" i="68"/>
  <c r="CW34" i="68"/>
  <c r="CV35" i="68"/>
  <c r="CW35" i="68"/>
  <c r="CV36" i="68"/>
  <c r="CW36" i="68"/>
  <c r="CV37" i="68"/>
  <c r="CW37" i="68"/>
  <c r="D9" i="67"/>
  <c r="E9" i="67"/>
  <c r="F9" i="67"/>
  <c r="D16" i="67"/>
  <c r="E16" i="67"/>
  <c r="F16" i="67"/>
  <c r="D20" i="67"/>
  <c r="E20" i="67"/>
  <c r="F20" i="67"/>
  <c r="D26" i="67"/>
  <c r="E26" i="67"/>
  <c r="F26" i="67"/>
  <c r="D28" i="67"/>
  <c r="E28" i="67"/>
  <c r="F28" i="67"/>
  <c r="D30" i="67"/>
  <c r="E30" i="67"/>
  <c r="F30" i="67"/>
  <c r="D35" i="67"/>
  <c r="E35" i="67"/>
  <c r="F35" i="67"/>
  <c r="AA5" i="62"/>
  <c r="AA6" i="62"/>
  <c r="AA7" i="62"/>
  <c r="AA8" i="62"/>
  <c r="AA9" i="62"/>
  <c r="AA10" i="62"/>
  <c r="AA11" i="62"/>
  <c r="AA12" i="62"/>
  <c r="AA13" i="62"/>
  <c r="AA14" i="62"/>
  <c r="AA15" i="62"/>
  <c r="AA16" i="62"/>
  <c r="AA17" i="62"/>
  <c r="AA18" i="62"/>
  <c r="AA19" i="62"/>
  <c r="AA20" i="62"/>
  <c r="AA21" i="62"/>
  <c r="AA22" i="62"/>
  <c r="AA23" i="62"/>
  <c r="AA24" i="62"/>
  <c r="AA25" i="62"/>
  <c r="AA26" i="62"/>
  <c r="AA27" i="62"/>
  <c r="AA28" i="62"/>
  <c r="AA29" i="62"/>
  <c r="AA30" i="62"/>
  <c r="AA31" i="62"/>
  <c r="AA32" i="62"/>
  <c r="AA33" i="62"/>
  <c r="N6" i="79" l="1"/>
  <c r="N11" i="79"/>
  <c r="N10" i="79"/>
  <c r="N9" i="79"/>
  <c r="N8" i="79"/>
  <c r="N7" i="79"/>
  <c r="N114" i="54" l="1"/>
  <c r="M114" i="54"/>
  <c r="L114" i="54"/>
  <c r="K114" i="54"/>
  <c r="J114" i="54"/>
  <c r="I114" i="54"/>
  <c r="H114" i="54"/>
  <c r="G114" i="54"/>
  <c r="F114" i="54"/>
  <c r="E114" i="54"/>
  <c r="D114" i="54"/>
  <c r="C114" i="54"/>
  <c r="B114" i="54"/>
  <c r="N103" i="54"/>
  <c r="M103" i="54"/>
  <c r="L103" i="54"/>
  <c r="K103" i="54"/>
  <c r="J103" i="54"/>
  <c r="I103" i="54"/>
  <c r="H103" i="54"/>
  <c r="G103" i="54"/>
  <c r="F103" i="54"/>
  <c r="E103" i="54"/>
  <c r="D103" i="54"/>
  <c r="C103" i="54"/>
  <c r="B103" i="54"/>
  <c r="N92" i="54"/>
  <c r="M92" i="54"/>
  <c r="L92" i="54"/>
  <c r="K92" i="54"/>
  <c r="J92" i="54"/>
  <c r="I92" i="54"/>
  <c r="H92" i="54"/>
  <c r="G92" i="54"/>
  <c r="F92" i="54"/>
  <c r="E92" i="54"/>
  <c r="D92" i="54"/>
  <c r="C92" i="54"/>
  <c r="B92" i="54"/>
  <c r="N81" i="54"/>
  <c r="M81" i="54"/>
  <c r="L81" i="54"/>
  <c r="K81" i="54"/>
  <c r="J81" i="54"/>
  <c r="I81" i="54"/>
  <c r="H81" i="54"/>
  <c r="G81" i="54"/>
  <c r="F81" i="54"/>
  <c r="E81" i="54"/>
  <c r="D81" i="54"/>
  <c r="C81" i="54"/>
  <c r="B81" i="54"/>
  <c r="N70" i="54"/>
  <c r="M70" i="54"/>
  <c r="L70" i="54"/>
  <c r="K70" i="54"/>
  <c r="J70" i="54"/>
  <c r="I70" i="54"/>
  <c r="H70" i="54"/>
  <c r="G70" i="54"/>
  <c r="F70" i="54"/>
  <c r="E70" i="54"/>
  <c r="D70" i="54"/>
  <c r="C70" i="54"/>
  <c r="B70" i="54"/>
  <c r="N59" i="54"/>
  <c r="M59" i="54"/>
  <c r="L59" i="54"/>
  <c r="K59" i="54"/>
  <c r="J59" i="54"/>
  <c r="I59" i="54"/>
  <c r="H59" i="54"/>
  <c r="G59" i="54"/>
  <c r="F59" i="54"/>
  <c r="E59" i="54"/>
  <c r="D59" i="54"/>
  <c r="C59" i="54"/>
  <c r="B59" i="54"/>
  <c r="N48" i="54"/>
  <c r="M48" i="54"/>
  <c r="L48" i="54"/>
  <c r="K48" i="54"/>
  <c r="J48" i="54"/>
  <c r="I48" i="54"/>
  <c r="H48" i="54"/>
  <c r="G48" i="54"/>
  <c r="F48" i="54"/>
  <c r="E48" i="54"/>
  <c r="D48" i="54"/>
  <c r="C48" i="54"/>
  <c r="B48" i="54"/>
  <c r="N37" i="54"/>
  <c r="M37" i="54"/>
  <c r="L37" i="54"/>
  <c r="K37" i="54"/>
  <c r="J37" i="54"/>
  <c r="I37" i="54"/>
  <c r="H37" i="54"/>
  <c r="G37" i="54"/>
  <c r="F37" i="54"/>
  <c r="E37" i="54"/>
  <c r="D37" i="54"/>
  <c r="C37" i="54"/>
  <c r="B37" i="54"/>
  <c r="N26" i="54"/>
  <c r="M26" i="54"/>
  <c r="L26" i="54"/>
  <c r="K26" i="54"/>
  <c r="J26" i="54"/>
  <c r="I26" i="54"/>
  <c r="H26" i="54"/>
  <c r="G26" i="54"/>
  <c r="F26" i="54"/>
  <c r="E26" i="54"/>
  <c r="D26" i="54"/>
  <c r="C26" i="54"/>
  <c r="B26" i="54"/>
  <c r="N15" i="54"/>
  <c r="M15" i="54"/>
  <c r="L15" i="54"/>
  <c r="K15" i="54"/>
  <c r="J15" i="54"/>
  <c r="I15" i="54"/>
  <c r="H15" i="54"/>
  <c r="G15" i="54"/>
  <c r="F15" i="54"/>
  <c r="E15" i="54"/>
  <c r="D15" i="54"/>
  <c r="C15" i="54"/>
  <c r="B15" i="54"/>
  <c r="K126" i="53"/>
  <c r="J126" i="53"/>
  <c r="I126" i="53"/>
  <c r="H126" i="53"/>
  <c r="G126" i="53"/>
  <c r="F126" i="53"/>
  <c r="E126" i="53"/>
  <c r="D126" i="53"/>
  <c r="C126" i="53"/>
  <c r="B126" i="53"/>
  <c r="K115" i="53"/>
  <c r="J115" i="53"/>
  <c r="I115" i="53"/>
  <c r="H115" i="53"/>
  <c r="G115" i="53"/>
  <c r="F115" i="53"/>
  <c r="E115" i="53"/>
  <c r="D115" i="53"/>
  <c r="C115" i="53"/>
  <c r="B115" i="53"/>
  <c r="K104" i="53"/>
  <c r="J104" i="53"/>
  <c r="I104" i="53"/>
  <c r="H104" i="53"/>
  <c r="G104" i="53"/>
  <c r="F104" i="53"/>
  <c r="E104" i="53"/>
  <c r="D104" i="53"/>
  <c r="C104" i="53"/>
  <c r="B104" i="53"/>
  <c r="K93" i="53"/>
  <c r="J93" i="53"/>
  <c r="I93" i="53"/>
  <c r="H93" i="53"/>
  <c r="G93" i="53"/>
  <c r="F93" i="53"/>
  <c r="E93" i="53"/>
  <c r="D93" i="53"/>
  <c r="C93" i="53"/>
  <c r="B93" i="53"/>
  <c r="K82" i="53"/>
  <c r="J82" i="53"/>
  <c r="I82" i="53"/>
  <c r="H82" i="53"/>
  <c r="G82" i="53"/>
  <c r="F82" i="53"/>
  <c r="E82" i="53"/>
  <c r="D82" i="53"/>
  <c r="C82" i="53"/>
  <c r="B82" i="53"/>
  <c r="K71" i="53"/>
  <c r="J71" i="53"/>
  <c r="I71" i="53"/>
  <c r="H71" i="53"/>
  <c r="G71" i="53"/>
  <c r="F71" i="53"/>
  <c r="E71" i="53"/>
  <c r="D71" i="53"/>
  <c r="C71" i="53"/>
  <c r="B71" i="53"/>
  <c r="K60" i="53"/>
  <c r="J60" i="53"/>
  <c r="I60" i="53"/>
  <c r="H60" i="53"/>
  <c r="G60" i="53"/>
  <c r="F60" i="53"/>
  <c r="E60" i="53"/>
  <c r="D60" i="53"/>
  <c r="C60" i="53"/>
  <c r="B60" i="53"/>
  <c r="K49" i="53"/>
  <c r="J49" i="53"/>
  <c r="I49" i="53"/>
  <c r="H49" i="53"/>
  <c r="G49" i="53"/>
  <c r="F49" i="53"/>
  <c r="E49" i="53"/>
  <c r="D49" i="53"/>
  <c r="C49" i="53"/>
  <c r="B49" i="53"/>
  <c r="K38" i="53"/>
  <c r="J38" i="53"/>
  <c r="I38" i="53"/>
  <c r="H38" i="53"/>
  <c r="G38" i="53"/>
  <c r="F38" i="53"/>
  <c r="E38" i="53"/>
  <c r="D38" i="53"/>
  <c r="C38" i="53"/>
  <c r="B38" i="53"/>
  <c r="K27" i="53"/>
  <c r="J27" i="53"/>
  <c r="I27" i="53"/>
  <c r="H27" i="53"/>
  <c r="G27" i="53"/>
  <c r="F27" i="53"/>
  <c r="E27" i="53"/>
  <c r="D27" i="53"/>
  <c r="C27" i="53"/>
  <c r="B27" i="53"/>
  <c r="K16" i="53"/>
  <c r="J16" i="53"/>
  <c r="I16" i="53"/>
  <c r="H16" i="53"/>
  <c r="G16" i="53"/>
  <c r="F16" i="53"/>
  <c r="E16" i="53"/>
  <c r="D16" i="53"/>
  <c r="C16" i="53"/>
  <c r="B16" i="53"/>
  <c r="F125" i="52"/>
  <c r="E125" i="52"/>
  <c r="D125" i="52"/>
  <c r="C125" i="52"/>
  <c r="B125" i="52"/>
  <c r="F109" i="52"/>
  <c r="E109" i="52"/>
  <c r="D109" i="52"/>
  <c r="C109" i="52"/>
  <c r="B109" i="52"/>
  <c r="F98" i="52"/>
  <c r="E98" i="52"/>
  <c r="D98" i="52"/>
  <c r="C98" i="52"/>
  <c r="B98" i="52"/>
  <c r="F87" i="52"/>
  <c r="E87" i="52"/>
  <c r="D87" i="52"/>
  <c r="C87" i="52"/>
  <c r="B87" i="52"/>
  <c r="F76" i="52"/>
  <c r="E76" i="52"/>
  <c r="D76" i="52"/>
  <c r="C76" i="52"/>
  <c r="B76" i="52"/>
  <c r="F65" i="52"/>
  <c r="E65" i="52"/>
  <c r="D65" i="52"/>
  <c r="C65" i="52"/>
  <c r="B65" i="52"/>
  <c r="F48" i="52"/>
  <c r="E48" i="52"/>
  <c r="D48" i="52"/>
  <c r="C48" i="52"/>
  <c r="B48" i="52"/>
  <c r="F37" i="52"/>
  <c r="E37" i="52"/>
  <c r="D37" i="52"/>
  <c r="C37" i="52"/>
  <c r="B37" i="52"/>
  <c r="F26" i="52"/>
  <c r="E26" i="52"/>
  <c r="D26" i="52"/>
  <c r="C26" i="52"/>
  <c r="B26" i="52"/>
  <c r="F15" i="52"/>
  <c r="E15" i="52"/>
  <c r="D15" i="52"/>
  <c r="C15" i="52"/>
  <c r="B15" i="52"/>
  <c r="E27"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RAJIV ROSHAN</author>
  </authors>
  <commentList>
    <comment ref="CG10" authorId="0" shapeId="0" xr:uid="{0DF22487-2FBE-4E2F-822E-521B10D1FA37}">
      <text>
        <r>
          <rPr>
            <b/>
            <sz val="9"/>
            <color indexed="81"/>
            <rFont val="Tahoma"/>
            <family val="2"/>
          </rPr>
          <t>13</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WHI_2016p111" type="6" refreshedVersion="2" background="1" saveData="1">
    <textPr sourceFile="H:\final series 2015\WHI_2016p.OUT">
      <textFields>
        <textField/>
      </textFields>
    </textPr>
  </connection>
  <connection id="2" xr16:uid="{00000000-0015-0000-FFFF-FFFF01000000}" name="WHI_2016p112" type="6" refreshedVersion="2" background="1" saveData="1">
    <textPr sourceFile="H:\final series 2015\WHI_2016p.OUT">
      <textFields>
        <textField/>
      </textFields>
    </textPr>
  </connection>
</connections>
</file>

<file path=xl/sharedStrings.xml><?xml version="1.0" encoding="utf-8"?>
<sst xmlns="http://schemas.openxmlformats.org/spreadsheetml/2006/main" count="10804" uniqueCount="5627">
  <si>
    <t>1971-80</t>
  </si>
  <si>
    <t>-</t>
  </si>
  <si>
    <t>Arunachal Pradesh</t>
  </si>
  <si>
    <t>Bihar</t>
  </si>
  <si>
    <t>Punjab</t>
  </si>
  <si>
    <t>Chhattisgarh</t>
  </si>
  <si>
    <t>Telangana</t>
  </si>
  <si>
    <t>Kerala</t>
  </si>
  <si>
    <t>Total</t>
  </si>
  <si>
    <t>Andaman &amp; Nicobar Islands</t>
  </si>
  <si>
    <t>Assam</t>
  </si>
  <si>
    <t>Nagaland</t>
  </si>
  <si>
    <t>Manipur</t>
  </si>
  <si>
    <t>Mizoram</t>
  </si>
  <si>
    <t>Tripura</t>
  </si>
  <si>
    <t>Sikkim</t>
  </si>
  <si>
    <t>West Bengal</t>
  </si>
  <si>
    <t>Uttar Pradesh</t>
  </si>
  <si>
    <t>Haryana</t>
  </si>
  <si>
    <t>Delhi</t>
  </si>
  <si>
    <t>Rajasthan</t>
  </si>
  <si>
    <t>Madhya Pradesh</t>
  </si>
  <si>
    <t>Gujarat</t>
  </si>
  <si>
    <t>Goa</t>
  </si>
  <si>
    <t>Maharashtra</t>
  </si>
  <si>
    <t>Andhra Pradesh</t>
  </si>
  <si>
    <t>Tamil Nadu</t>
  </si>
  <si>
    <t>Karnataka</t>
  </si>
  <si>
    <t>Lakshadweep</t>
  </si>
  <si>
    <t>Name of Sub-Basin</t>
  </si>
  <si>
    <t xml:space="preserve">Beas </t>
  </si>
  <si>
    <t>389 - 999</t>
  </si>
  <si>
    <t xml:space="preserve">Chenab </t>
  </si>
  <si>
    <t>323 - 1127</t>
  </si>
  <si>
    <t xml:space="preserve">Ghaghar and others </t>
  </si>
  <si>
    <t>207 - 1158</t>
  </si>
  <si>
    <t xml:space="preserve">Gilgit </t>
  </si>
  <si>
    <t>340 - 1012</t>
  </si>
  <si>
    <t xml:space="preserve">Jhelum </t>
  </si>
  <si>
    <t>320 - 1322</t>
  </si>
  <si>
    <t xml:space="preserve">Lower Indus </t>
  </si>
  <si>
    <t>319 - 1270</t>
  </si>
  <si>
    <t>Ravi</t>
  </si>
  <si>
    <t>390 - 1303</t>
  </si>
  <si>
    <t xml:space="preserve">Shyok </t>
  </si>
  <si>
    <t>430 - 1374</t>
  </si>
  <si>
    <t xml:space="preserve">Satluj Lower </t>
  </si>
  <si>
    <t>329 - 1296</t>
  </si>
  <si>
    <t xml:space="preserve">Satluj Upper </t>
  </si>
  <si>
    <t>384 - 952</t>
  </si>
  <si>
    <t xml:space="preserve">Upper Indus </t>
  </si>
  <si>
    <t>383 - 974</t>
  </si>
  <si>
    <t>Above Ramganga Confluence</t>
  </si>
  <si>
    <t xml:space="preserve">Banas </t>
  </si>
  <si>
    <t xml:space="preserve">Bhagirathi and others (Ganga Lower) </t>
  </si>
  <si>
    <t xml:space="preserve">Chambal Lower </t>
  </si>
  <si>
    <t xml:space="preserve">Chambal Upper </t>
  </si>
  <si>
    <t xml:space="preserve">Damodar </t>
  </si>
  <si>
    <t xml:space="preserve">Gandak and others </t>
  </si>
  <si>
    <t xml:space="preserve">Ghaghara Confluence to Gomti confluence </t>
  </si>
  <si>
    <t xml:space="preserve">Ghaghara </t>
  </si>
  <si>
    <t>Gomti</t>
  </si>
  <si>
    <t>Kali Sindh and others up to Confluence with Parbati</t>
  </si>
  <si>
    <t xml:space="preserve">Kosi </t>
  </si>
  <si>
    <t xml:space="preserve">Ramganga </t>
  </si>
  <si>
    <t xml:space="preserve">Sone </t>
  </si>
  <si>
    <t xml:space="preserve">Tons </t>
  </si>
  <si>
    <t>Upstream of Gomti confluence to Muzaffarnagar</t>
  </si>
  <si>
    <t xml:space="preserve">Yamuna Lower </t>
  </si>
  <si>
    <t xml:space="preserve">Yamuna Middle </t>
  </si>
  <si>
    <t xml:space="preserve">Yamuna Upper </t>
  </si>
  <si>
    <t>Brahmaputra Lower</t>
  </si>
  <si>
    <t>Brahmaputra Upper</t>
  </si>
  <si>
    <t xml:space="preserve">Cauvery Lower </t>
  </si>
  <si>
    <t xml:space="preserve">Cauvery Middle </t>
  </si>
  <si>
    <t xml:space="preserve">Cauvery Upper </t>
  </si>
  <si>
    <t>Wardha</t>
  </si>
  <si>
    <t>361 - 946</t>
  </si>
  <si>
    <t>Weinganga</t>
  </si>
  <si>
    <t>305 - 972</t>
  </si>
  <si>
    <t>Godavari Lower</t>
  </si>
  <si>
    <t>304 - 990</t>
  </si>
  <si>
    <t>Godavari Middle</t>
  </si>
  <si>
    <t>325 - 955</t>
  </si>
  <si>
    <t>Godavari Upper</t>
  </si>
  <si>
    <t>331 - 988</t>
  </si>
  <si>
    <t>Indravati</t>
  </si>
  <si>
    <t>343 - 993</t>
  </si>
  <si>
    <t>Manjra</t>
  </si>
  <si>
    <t>421 - 981</t>
  </si>
  <si>
    <t>Pranhita and others</t>
  </si>
  <si>
    <t>326 - 982</t>
  </si>
  <si>
    <t xml:space="preserve">Subernarekha </t>
  </si>
  <si>
    <t xml:space="preserve">Barak </t>
  </si>
  <si>
    <t xml:space="preserve">Kynchiang and other south flowing rivers </t>
  </si>
  <si>
    <t xml:space="preserve">Naochchara and others </t>
  </si>
  <si>
    <t>76,95.81</t>
  </si>
  <si>
    <t>Bhima Lower</t>
  </si>
  <si>
    <t>396 - 929</t>
  </si>
  <si>
    <t>Bhima Upper</t>
  </si>
  <si>
    <t>351 - 940</t>
  </si>
  <si>
    <t>Krishna Lower</t>
  </si>
  <si>
    <t>277 - 971</t>
  </si>
  <si>
    <t>Krishna Middle</t>
  </si>
  <si>
    <t>341 - 963</t>
  </si>
  <si>
    <t>Krishna Upper</t>
  </si>
  <si>
    <t>322 - 964</t>
  </si>
  <si>
    <t>Tungabhadra Lower</t>
  </si>
  <si>
    <t>357 - 976</t>
  </si>
  <si>
    <t>Tungabhadra Upper</t>
  </si>
  <si>
    <t>331 - 924</t>
  </si>
  <si>
    <t>Baitarni</t>
  </si>
  <si>
    <t>Brahmani</t>
  </si>
  <si>
    <t>Pennar Lower</t>
  </si>
  <si>
    <t>Pennar Upper</t>
  </si>
  <si>
    <t>Mahanadi Lower</t>
  </si>
  <si>
    <t>Mahanadi Middle</t>
  </si>
  <si>
    <t>Mahanadi Upper</t>
  </si>
  <si>
    <t>Vasishti and others</t>
  </si>
  <si>
    <t>Bhatsol and others</t>
  </si>
  <si>
    <t>Mahi Lower</t>
  </si>
  <si>
    <t>372 - 873</t>
  </si>
  <si>
    <t>Mahi Upper</t>
  </si>
  <si>
    <t>331 - 954</t>
  </si>
  <si>
    <t xml:space="preserve">Tapi Lower </t>
  </si>
  <si>
    <t xml:space="preserve">Tapi Middle </t>
  </si>
  <si>
    <t xml:space="preserve">Tapi Upper </t>
  </si>
  <si>
    <t>Vaippar and others</t>
  </si>
  <si>
    <t>Palar and other</t>
  </si>
  <si>
    <t>Pamba and others</t>
  </si>
  <si>
    <t>Ponnaiyar and other</t>
  </si>
  <si>
    <t>Narmada Lower</t>
  </si>
  <si>
    <t>Narmada Middle</t>
  </si>
  <si>
    <t>Narmada Upper</t>
  </si>
  <si>
    <t>Luni Upper</t>
  </si>
  <si>
    <t>Luni Lower</t>
  </si>
  <si>
    <t>Drainage of Rann</t>
  </si>
  <si>
    <t>Saraswati</t>
  </si>
  <si>
    <t>Bhadar and other WFR</t>
  </si>
  <si>
    <t>Shetrunji and other EFR</t>
  </si>
  <si>
    <t>Sabarmati Lower</t>
  </si>
  <si>
    <t>Sabarmati Upper</t>
  </si>
  <si>
    <t>Vamsadhara &amp; other</t>
  </si>
  <si>
    <t>Nagvati &amp; other</t>
  </si>
  <si>
    <t>East flowing rivers between Godavari &amp; Krishna</t>
  </si>
  <si>
    <t>East flowing rivers between Krishna &amp; Pennar</t>
  </si>
  <si>
    <t>Netravati and others</t>
  </si>
  <si>
    <t>Periyar and others</t>
  </si>
  <si>
    <t>Varrar and others</t>
  </si>
  <si>
    <t>Imphal and others Sub Basin</t>
  </si>
  <si>
    <t>321 - 900</t>
  </si>
  <si>
    <t>Karnaphuli and Others Sub Basin</t>
  </si>
  <si>
    <t>312 - 882</t>
  </si>
  <si>
    <t>Mangpui Lui and others Sub Basin</t>
  </si>
  <si>
    <t>359 - 656</t>
  </si>
  <si>
    <t>Muhury and Others Sub Basin</t>
  </si>
  <si>
    <t>532 - 608</t>
  </si>
  <si>
    <t>S. No.</t>
  </si>
  <si>
    <t>Chandigarh</t>
  </si>
  <si>
    <t>Puducherry</t>
  </si>
  <si>
    <t>430 - 1301</t>
  </si>
  <si>
    <t>331 - 1433</t>
  </si>
  <si>
    <t>308 - 1755</t>
  </si>
  <si>
    <t>406 - 1136</t>
  </si>
  <si>
    <t>405 - 1404</t>
  </si>
  <si>
    <t>326 - 1301</t>
  </si>
  <si>
    <t>335 - 1309</t>
  </si>
  <si>
    <t>372 - 1762</t>
  </si>
  <si>
    <t>375 - 1300</t>
  </si>
  <si>
    <t>333 - 1331</t>
  </si>
  <si>
    <t>430 - 1275</t>
  </si>
  <si>
    <t>304- 1695</t>
  </si>
  <si>
    <t>350 - 1443</t>
  </si>
  <si>
    <t>381 - 1389</t>
  </si>
  <si>
    <t>442 - 1173</t>
  </si>
  <si>
    <t>364 - 1281</t>
  </si>
  <si>
    <t>410 - 1232</t>
  </si>
  <si>
    <t>429 - 1490</t>
  </si>
  <si>
    <t>489- 1473</t>
  </si>
  <si>
    <t>321 -979</t>
  </si>
  <si>
    <t>377-935</t>
  </si>
  <si>
    <t>363-991</t>
  </si>
  <si>
    <t>387 - 962</t>
  </si>
  <si>
    <t>365 – 844</t>
  </si>
  <si>
    <t>309 – 790</t>
  </si>
  <si>
    <t>384 – 857</t>
  </si>
  <si>
    <t>472 - 975</t>
  </si>
  <si>
    <t>333 - 964</t>
  </si>
  <si>
    <t>358 - 851</t>
  </si>
  <si>
    <t>310 - 927</t>
  </si>
  <si>
    <t>320 - 1458</t>
  </si>
  <si>
    <t>301 - 902</t>
  </si>
  <si>
    <t>314 - 908</t>
  </si>
  <si>
    <t>335- 979</t>
  </si>
  <si>
    <t>311 – 932</t>
  </si>
  <si>
    <t>427 - 782</t>
  </si>
  <si>
    <t>366 - 938</t>
  </si>
  <si>
    <t>322-937</t>
  </si>
  <si>
    <t>318-888</t>
  </si>
  <si>
    <t>322-957</t>
  </si>
  <si>
    <t>363- 978</t>
  </si>
  <si>
    <t>317-938</t>
  </si>
  <si>
    <t>357-900</t>
  </si>
  <si>
    <t>308 - 750</t>
  </si>
  <si>
    <t>338 - 957</t>
  </si>
  <si>
    <t>327 - 986</t>
  </si>
  <si>
    <t>381-1448</t>
  </si>
  <si>
    <t>316-1419</t>
  </si>
  <si>
    <t>311-968</t>
  </si>
  <si>
    <t>309-1018</t>
  </si>
  <si>
    <t>331-965</t>
  </si>
  <si>
    <t>300-856</t>
  </si>
  <si>
    <t>398 - 986</t>
  </si>
  <si>
    <t>313 - 828</t>
  </si>
  <si>
    <t>392-930</t>
  </si>
  <si>
    <t>358-928</t>
  </si>
  <si>
    <t>472-902</t>
  </si>
  <si>
    <t>205-1404</t>
  </si>
  <si>
    <t>317 -929</t>
  </si>
  <si>
    <t>340 - 934</t>
  </si>
  <si>
    <t>1114 (2880)</t>
  </si>
  <si>
    <t>916 (2900)</t>
  </si>
  <si>
    <t>Mahi</t>
  </si>
  <si>
    <t xml:space="preserve">Statement 1.01 : Annual and Seasonal Mean Temperature - India </t>
  </si>
  <si>
    <t>1901-10*</t>
  </si>
  <si>
    <t>1911-20*</t>
  </si>
  <si>
    <t>1921-30*</t>
  </si>
  <si>
    <t>1931-40*</t>
  </si>
  <si>
    <t>1941-50*</t>
  </si>
  <si>
    <t>1951-60*</t>
  </si>
  <si>
    <t>1961-70*</t>
  </si>
  <si>
    <t>1981-90*</t>
  </si>
  <si>
    <t>1991-2000*</t>
  </si>
  <si>
    <t>1971-80*</t>
  </si>
  <si>
    <t>उप-बेसिन का नाम</t>
  </si>
  <si>
    <t xml:space="preserve">ब्यास  </t>
  </si>
  <si>
    <t xml:space="preserve">चे़नाब </t>
  </si>
  <si>
    <t xml:space="preserve">घग्गर एवं अन्य </t>
  </si>
  <si>
    <t xml:space="preserve">गिलगित </t>
  </si>
  <si>
    <t xml:space="preserve">झेलम </t>
  </si>
  <si>
    <t xml:space="preserve">लोअर सिंधु </t>
  </si>
  <si>
    <t>रावी</t>
  </si>
  <si>
    <t xml:space="preserve">श्योक </t>
  </si>
  <si>
    <t xml:space="preserve">सतलुज लोअर  </t>
  </si>
  <si>
    <t xml:space="preserve">सतलुज अपर </t>
  </si>
  <si>
    <t xml:space="preserve">अपर सिंधु </t>
  </si>
  <si>
    <t>रामगंगा के संगम के पहले</t>
  </si>
  <si>
    <t xml:space="preserve">बनास </t>
  </si>
  <si>
    <t xml:space="preserve">भागीरथी एवं अन्‍य (गंगा लोअर) </t>
  </si>
  <si>
    <t xml:space="preserve">चंबल लोअर </t>
  </si>
  <si>
    <t xml:space="preserve">चंबल अपर </t>
  </si>
  <si>
    <t xml:space="preserve">दमोदर </t>
  </si>
  <si>
    <t xml:space="preserve">गंडक एवं अन्य </t>
  </si>
  <si>
    <t xml:space="preserve">घाघरा संगम से गोमती संगम </t>
  </si>
  <si>
    <t xml:space="preserve">घाघरा </t>
  </si>
  <si>
    <t>गोमती</t>
  </si>
  <si>
    <t xml:space="preserve">पार्वती के संगम से पहले काली सिंध एवं अन्य </t>
  </si>
  <si>
    <t xml:space="preserve">कोसी </t>
  </si>
  <si>
    <t xml:space="preserve">रामगंगा </t>
  </si>
  <si>
    <t xml:space="preserve">सोन </t>
  </si>
  <si>
    <t xml:space="preserve">टोन्स </t>
  </si>
  <si>
    <t>गोमती संगम से मुजफ्फरनगर धारा के प्रतिकूल</t>
  </si>
  <si>
    <t xml:space="preserve">यमुना लोअर </t>
  </si>
  <si>
    <t xml:space="preserve">यमुना मिडल  </t>
  </si>
  <si>
    <t xml:space="preserve">यमुना अपर </t>
  </si>
  <si>
    <t>ब्रह्मपुत्र लोअर</t>
  </si>
  <si>
    <t>ब्रह्मपुत्र अपर</t>
  </si>
  <si>
    <t xml:space="preserve">कावेरी लोअर </t>
  </si>
  <si>
    <t xml:space="preserve">कावेरी मिडल </t>
  </si>
  <si>
    <t xml:space="preserve">कावेरी अपर </t>
  </si>
  <si>
    <t>वर्धा</t>
  </si>
  <si>
    <t>वेनगंगा</t>
  </si>
  <si>
    <t>गोदावरी लोअर</t>
  </si>
  <si>
    <t>गोदावरी मिडल</t>
  </si>
  <si>
    <t>गोदावरी अपर</t>
  </si>
  <si>
    <t>इंद्रावती</t>
  </si>
  <si>
    <t>मंजरा</t>
  </si>
  <si>
    <t>प्राणहिता एवं अन्‍य</t>
  </si>
  <si>
    <t xml:space="preserve">सुवर्णरेखा </t>
  </si>
  <si>
    <t xml:space="preserve">बराक </t>
  </si>
  <si>
    <t xml:space="preserve">क्यूंनचियांग एवं दक्षिण की ओर बहने वाली अन्य नदियां </t>
  </si>
  <si>
    <t xml:space="preserve">नाओचचारा एवं अन्‍य </t>
  </si>
  <si>
    <t>भीमा लोअर</t>
  </si>
  <si>
    <t>भीमा अपर</t>
  </si>
  <si>
    <t>कृष्णा लोअर</t>
  </si>
  <si>
    <t>कृष्णा मिडल</t>
  </si>
  <si>
    <t>कृष्णा अपर</t>
  </si>
  <si>
    <t>तुंगभ्रदा लोअर</t>
  </si>
  <si>
    <t>तुंगभ्रदा अपर</t>
  </si>
  <si>
    <t>वैतरणी</t>
  </si>
  <si>
    <t>ब्राह्मणी</t>
  </si>
  <si>
    <t>पेन्नार लोअर</t>
  </si>
  <si>
    <t>पेन्नार अपर</t>
  </si>
  <si>
    <t>महानदी लोअर</t>
  </si>
  <si>
    <t>महानदी मिडल</t>
  </si>
  <si>
    <t>महानदी अपर</t>
  </si>
  <si>
    <t>वशिष्ठी एवं अन्य</t>
  </si>
  <si>
    <t>भाटसोल एवं अन्य</t>
  </si>
  <si>
    <t>माही लोअर</t>
  </si>
  <si>
    <t>माही अपर</t>
  </si>
  <si>
    <t xml:space="preserve">ताप्‍ती लोअर </t>
  </si>
  <si>
    <t xml:space="preserve">ताप्ती मिडल </t>
  </si>
  <si>
    <t xml:space="preserve">ताप्ती अपर </t>
  </si>
  <si>
    <t>वार्इपार एवं अन्य</t>
  </si>
  <si>
    <t>पलार एवं अन्य</t>
  </si>
  <si>
    <t>पम्बा एवं अन्य</t>
  </si>
  <si>
    <t>पोन्नीयार एवं अन्य</t>
  </si>
  <si>
    <t>नर्मदा लोअर</t>
  </si>
  <si>
    <t>नर्मदा मिडल</t>
  </si>
  <si>
    <t>नर्मदा अपर</t>
  </si>
  <si>
    <t>लुनी अपर</t>
  </si>
  <si>
    <t>लुनी लोअर</t>
  </si>
  <si>
    <t>रन का ड्रेनेज</t>
  </si>
  <si>
    <t>सरस्‍वती</t>
  </si>
  <si>
    <t>भादर और अन्य डब्ल्यूएफआर</t>
  </si>
  <si>
    <t>शेतरुंजी और अन्य ईएफआर</t>
  </si>
  <si>
    <t>साबरमती लोअर</t>
  </si>
  <si>
    <t>साबरमती अपर</t>
  </si>
  <si>
    <t>वामशधारा और अन्य</t>
  </si>
  <si>
    <t>नागवती और अन्य</t>
  </si>
  <si>
    <t>गोदावरी और कृष्णा के बीच पूरब की ओर बहने वाली नदियां</t>
  </si>
  <si>
    <t>कृष्णा और पेन्‍नार के बीच पूरब की ओर बहने वाली नदियों</t>
  </si>
  <si>
    <t>नेत्रवती एवं अन्य</t>
  </si>
  <si>
    <t>पेरियार एवं अन्य</t>
  </si>
  <si>
    <t>वरार एवं अन्य</t>
  </si>
  <si>
    <t>इम्फाल एवं अन्य सब-बेसिन</t>
  </si>
  <si>
    <t>कर्णफूली एवं अन्य सब-बेसिन</t>
  </si>
  <si>
    <t>मांगपुई लुई एवं अन्य सब-बेसिन</t>
  </si>
  <si>
    <t>मुहुरी एवं अन्य सब-बेसिन</t>
  </si>
  <si>
    <t>नासिक (महाराष्ट्र)</t>
  </si>
  <si>
    <t>कुल</t>
  </si>
  <si>
    <t xml:space="preserve">विवरण 1.01 : वार्षिक एवं मौसमी औसत तापमान - भारत </t>
  </si>
  <si>
    <t>Unit - (°C)/ईकाई - (°C)</t>
  </si>
  <si>
    <t>Jan-Feb जनवरी-फरवरी</t>
  </si>
  <si>
    <t xml:space="preserve"> Annual   वार्षिक</t>
  </si>
  <si>
    <t xml:space="preserve">   Mar-May   मार्च-मई</t>
  </si>
  <si>
    <t>2001-2010*</t>
  </si>
  <si>
    <t xml:space="preserve">          Year         वर्ष</t>
  </si>
  <si>
    <t xml:space="preserve">     June-Sept   जून-सितंबर</t>
  </si>
  <si>
    <t xml:space="preserve">   Oct-Dec   अक्टूबर-दिसंबर</t>
  </si>
  <si>
    <t xml:space="preserve">  अरुणाचल प्रदेश</t>
  </si>
  <si>
    <t xml:space="preserve">  बिहार</t>
  </si>
  <si>
    <t xml:space="preserve">  पंजाब</t>
  </si>
  <si>
    <t xml:space="preserve">  छत्तीसगढ़</t>
  </si>
  <si>
    <t xml:space="preserve">  तेलंगाना</t>
  </si>
  <si>
    <t xml:space="preserve">  केरल</t>
  </si>
  <si>
    <t xml:space="preserve">  असम</t>
  </si>
  <si>
    <t xml:space="preserve">  दिल्ली</t>
  </si>
  <si>
    <t xml:space="preserve">  गोवा</t>
  </si>
  <si>
    <t xml:space="preserve">  गुजरात</t>
  </si>
  <si>
    <t xml:space="preserve">  हरियाणा</t>
  </si>
  <si>
    <t xml:space="preserve">  कर्नाटक</t>
  </si>
  <si>
    <t xml:space="preserve">  मध्य प्रदेश</t>
  </si>
  <si>
    <t xml:space="preserve">  महाराष्ट्र</t>
  </si>
  <si>
    <t xml:space="preserve">  मणिपुर</t>
  </si>
  <si>
    <t xml:space="preserve">  मिजोरम</t>
  </si>
  <si>
    <t xml:space="preserve">  नागालैंड</t>
  </si>
  <si>
    <t xml:space="preserve">  राजस्थान</t>
  </si>
  <si>
    <t xml:space="preserve">  सिक्किम</t>
  </si>
  <si>
    <t xml:space="preserve">  तमिलनाडु</t>
  </si>
  <si>
    <t xml:space="preserve">  त्रिपुरा</t>
  </si>
  <si>
    <t xml:space="preserve">  उत्तर प्रदेश</t>
  </si>
  <si>
    <t xml:space="preserve">  चंडीगढ़</t>
  </si>
  <si>
    <t xml:space="preserve">  लक्षद्वीप</t>
  </si>
  <si>
    <t xml:space="preserve">  पुद्दुचेरी</t>
  </si>
  <si>
    <t xml:space="preserve">  कुल</t>
  </si>
  <si>
    <t>322 - 1241</t>
  </si>
  <si>
    <t>736 - 1781</t>
  </si>
  <si>
    <t>799 - 355</t>
  </si>
  <si>
    <t xml:space="preserve">511 (Luni)  </t>
  </si>
  <si>
    <t>Ladakh</t>
  </si>
  <si>
    <t>Year/  वर्ष 2020</t>
  </si>
  <si>
    <t xml:space="preserve">  आंध्र प्रदेश</t>
  </si>
  <si>
    <t>ईकाई/Unit - (°C)</t>
  </si>
  <si>
    <t>वर्ष
Year</t>
  </si>
  <si>
    <t xml:space="preserve">वार्षिक
Annual         </t>
  </si>
  <si>
    <t xml:space="preserve">जनवरी-फरवरी
Jan-Feb       </t>
  </si>
  <si>
    <t xml:space="preserve">मार्च-मई
Mar-May      </t>
  </si>
  <si>
    <t xml:space="preserve">जून-सितंबर
June-Sept       </t>
  </si>
  <si>
    <t xml:space="preserve"> अक्टूबर-दिसंबर
Oct-Dec</t>
  </si>
  <si>
    <t xml:space="preserve">न्‍यूनतम
Min </t>
  </si>
  <si>
    <t xml:space="preserve">अधिकतम
Max </t>
  </si>
  <si>
    <t xml:space="preserve">क्र. सं.
S. No.
</t>
  </si>
  <si>
    <t>महानदी/Mahanadi-851km/कि.मी.</t>
  </si>
  <si>
    <t xml:space="preserve">पश्चिम की ओर बहने वाली नदियां ताप्ती से ताडरी तक
West flowing rivers from Tapi to Tadri              </t>
  </si>
  <si>
    <t>माही/Mahi-583 कि.मी./ km</t>
  </si>
  <si>
    <t>ताप्ती/Tapi - 724 कि.मी./ km</t>
  </si>
  <si>
    <t xml:space="preserve">पूर्व की ओर बहने वाली नदियां पेन्नार से कन्याकुमारी तक
East flowing rivers between Pennar and Kanyakumari    </t>
  </si>
  <si>
    <t>Narmada/नर्मदा-  1312 कि.मी./ km</t>
  </si>
  <si>
    <t>साबरमती/Sabarmati - 371 कि.मी./ km</t>
  </si>
  <si>
    <t xml:space="preserve">महानदी और पेन्नार के बीच पूरब की ओर बहने वाली नदियां/East flowing rivers between Mahanadi and Pennar          </t>
  </si>
  <si>
    <t xml:space="preserve">ताडरी से कन्‍याकुमारी तक पश्चिम की ओर बहने वाली नदियां/West flowing rivers from Tadri to Kanyakumari 
</t>
  </si>
  <si>
    <t xml:space="preserve">छोटी नदियां जिनका अपवाह म्यांमार एवं बंग्लादेश में है/ Minor rivers draining into Myanmar and Bangladesh  </t>
  </si>
  <si>
    <t xml:space="preserve">  कुल/Total</t>
  </si>
  <si>
    <t xml:space="preserve">  </t>
  </si>
  <si>
    <t xml:space="preserve">Puducherry </t>
  </si>
  <si>
    <t>पुद्दुचेरी</t>
  </si>
  <si>
    <t>लक्षद्वीप</t>
  </si>
  <si>
    <t>अंडमान एवं निकोबार द्वीप समूह</t>
  </si>
  <si>
    <t>पश्चिम बंगाल</t>
  </si>
  <si>
    <t>Uttar Pradesh *</t>
  </si>
  <si>
    <t>उत्तर प्रदेश*</t>
  </si>
  <si>
    <t>त्रिपुरा</t>
  </si>
  <si>
    <t>तमिलनाडु</t>
  </si>
  <si>
    <t>सिक्किम</t>
  </si>
  <si>
    <t>राजस्थान</t>
  </si>
  <si>
    <t>पंजाब</t>
  </si>
  <si>
    <t>Odisha</t>
  </si>
  <si>
    <t>ओडिशा</t>
  </si>
  <si>
    <t>नागालैंड</t>
  </si>
  <si>
    <t>मिजोरम</t>
  </si>
  <si>
    <t>Meghalaya</t>
  </si>
  <si>
    <t>मेघालय</t>
  </si>
  <si>
    <t>मणिपुर</t>
  </si>
  <si>
    <t>महाराष्ट्र</t>
  </si>
  <si>
    <t>Madhya Pradesh*</t>
  </si>
  <si>
    <t>मध्य प्रदेश*</t>
  </si>
  <si>
    <t>केरल</t>
  </si>
  <si>
    <t>कर्नाटक</t>
  </si>
  <si>
    <t>Jammu &amp; Kashmir^</t>
  </si>
  <si>
    <t>जम्‍मू एवं कश्‍मीर^</t>
  </si>
  <si>
    <t>Himachal Pradesh</t>
  </si>
  <si>
    <t>हिमाचल प्रदेश</t>
  </si>
  <si>
    <t>हरियाणा</t>
  </si>
  <si>
    <t>गुजरात</t>
  </si>
  <si>
    <t>गोवा</t>
  </si>
  <si>
    <t>दिल्ली</t>
  </si>
  <si>
    <t>Bihar (including Jharkhand)</t>
  </si>
  <si>
    <t>बिहार(झारखंड सहित)</t>
  </si>
  <si>
    <t>असम</t>
  </si>
  <si>
    <t>अरुणाचल प्रदेश</t>
  </si>
  <si>
    <t>आंध्रप्रदेश</t>
  </si>
  <si>
    <t>State</t>
  </si>
  <si>
    <t xml:space="preserve"> कुल
Total
  </t>
  </si>
  <si>
    <t xml:space="preserve">अन्‍य
Others
</t>
  </si>
  <si>
    <t xml:space="preserve"> विविध
Miscellaneous  
 </t>
  </si>
  <si>
    <t xml:space="preserve">मैंग्रोव अनूप
Mangrove swamps 
</t>
  </si>
  <si>
    <t xml:space="preserve">तराई मृदा
Terai Soils
 </t>
  </si>
  <si>
    <t xml:space="preserve">शैल भूमि 
Rock Land 
 </t>
  </si>
  <si>
    <t xml:space="preserve">शैल दृश्यांश Rock outerops 
 </t>
  </si>
  <si>
    <t xml:space="preserve">लाल मृदा
Red Soils  
  </t>
  </si>
  <si>
    <t xml:space="preserve">पीट मृदा 
Peat Soils  
</t>
  </si>
  <si>
    <t xml:space="preserve">जल पिंड
Water bodies
  </t>
  </si>
  <si>
    <t xml:space="preserve">        पहाड़ी मृदा
Hill Soils  
 </t>
  </si>
  <si>
    <t xml:space="preserve">     मरुस्‍थली मृदा Desert Soils 
  </t>
  </si>
  <si>
    <t xml:space="preserve"> हिमनद Glaciers  
</t>
  </si>
  <si>
    <t xml:space="preserve">नालीदार भूमि
Gullied land  
 </t>
  </si>
  <si>
    <t xml:space="preserve">क्रीक एवं लगून 
Greeks and Lagoons   
</t>
  </si>
  <si>
    <t xml:space="preserve">बालू टिब्बा
Sand dunes   
</t>
  </si>
  <si>
    <t xml:space="preserve">लवण अपशिष्‍ट 
Salt Waste 
 </t>
  </si>
  <si>
    <t xml:space="preserve">अवपर्वतीय मृदा 
Sub-montane soils
 </t>
  </si>
  <si>
    <t xml:space="preserve">लेटराइट 
Laterites 
  </t>
  </si>
  <si>
    <t xml:space="preserve">पर्वतीय शाद्वल मृदा
Mountain meadow soils
</t>
  </si>
  <si>
    <t xml:space="preserve">बीच
Beaches
 </t>
  </si>
  <si>
    <t xml:space="preserve">बादामी वन मृदा 
Brown forest soils
 </t>
  </si>
  <si>
    <t xml:space="preserve">काली मृदा 
Black Soils 
 </t>
  </si>
  <si>
    <t xml:space="preserve">तटीय जलोढ मृदा
Coastal Alluvial soils
 </t>
  </si>
  <si>
    <t xml:space="preserve">जलोढ मृदा
Alluvial soils 
</t>
  </si>
  <si>
    <t xml:space="preserve">प्रमुख मृदा क्षेत्र (हजार हेक्टेयर)
Major Soils Area (Thousand ha) </t>
  </si>
  <si>
    <t>Uttarakhand</t>
  </si>
  <si>
    <t>उत्तराखंड</t>
  </si>
  <si>
    <t>उत्तर प्रदेश</t>
  </si>
  <si>
    <t>तेलंगाना</t>
  </si>
  <si>
    <t>मध्य प्रदेश</t>
  </si>
  <si>
    <t>Jharkhand</t>
  </si>
  <si>
    <t>झारखंड</t>
  </si>
  <si>
    <t>छत्तीसगढ़</t>
  </si>
  <si>
    <t>बिहार</t>
  </si>
  <si>
    <t>आंध्र प्रदेश</t>
  </si>
  <si>
    <t>% LD</t>
  </si>
  <si>
    <t>% एलडी</t>
  </si>
  <si>
    <t>% TGA</t>
  </si>
  <si>
    <t>% टीजीए</t>
  </si>
  <si>
    <t>Grand Total</t>
  </si>
  <si>
    <t>32,87,263</t>
  </si>
  <si>
    <t xml:space="preserve">कुल योग
</t>
  </si>
  <si>
    <t xml:space="preserve">पुद्दुचेरी </t>
  </si>
  <si>
    <t xml:space="preserve">
लद्दाख</t>
  </si>
  <si>
    <t xml:space="preserve">लक्षद्वीप </t>
  </si>
  <si>
    <t>Daman and Diu</t>
  </si>
  <si>
    <t>Dadra Nagar Haveli</t>
  </si>
  <si>
    <t>दादर एंड नागर हवेली</t>
  </si>
  <si>
    <t xml:space="preserve">चंडीगढ़ </t>
  </si>
  <si>
    <t>2015-16</t>
  </si>
  <si>
    <t>2005-06</t>
  </si>
  <si>
    <t>राज्य/ केंद्र शासित प्रदेश</t>
  </si>
  <si>
    <t>जम्‍मू एवं कश्‍मीर</t>
  </si>
  <si>
    <t>Sub Total-7</t>
  </si>
  <si>
    <t>उप जोड़ - 7</t>
  </si>
  <si>
    <t>Water bodies</t>
  </si>
  <si>
    <t>जल पिंड</t>
  </si>
  <si>
    <t>River/Stream/Canals</t>
  </si>
  <si>
    <t xml:space="preserve">नदी/धारा/नहर </t>
  </si>
  <si>
    <t>Coastal Wetland</t>
  </si>
  <si>
    <t>तटीय दलदली भूमि</t>
  </si>
  <si>
    <t>Inland Wetland</t>
  </si>
  <si>
    <t>अंतर्देशीय दलदली भूमि</t>
  </si>
  <si>
    <t>Sub Total-6</t>
  </si>
  <si>
    <t>उप जोड़ - 6</t>
  </si>
  <si>
    <t>Snow and Glacier</t>
  </si>
  <si>
    <t>बर्फ एवं हिमनद</t>
  </si>
  <si>
    <t>Sub Total-5</t>
  </si>
  <si>
    <t>उप जोड़ - 5</t>
  </si>
  <si>
    <t>Grass / Grazing</t>
  </si>
  <si>
    <t>घास/चराई</t>
  </si>
  <si>
    <t>Sub Total-4</t>
  </si>
  <si>
    <t>उप जोड़ - 4</t>
  </si>
  <si>
    <t>Swamp / Mangroves</t>
  </si>
  <si>
    <t xml:space="preserve">अनूप/मैंग्रोव </t>
  </si>
  <si>
    <t>Scrub Forest</t>
  </si>
  <si>
    <t>झाड़दार वन</t>
  </si>
  <si>
    <t>Forest Plantation</t>
  </si>
  <si>
    <t>वन बागान</t>
  </si>
  <si>
    <t>Evergreen/Semi evergreen</t>
  </si>
  <si>
    <t>सदाबहार/अर्ध सदाबहार</t>
  </si>
  <si>
    <t>Deciduous</t>
  </si>
  <si>
    <t>Forest</t>
  </si>
  <si>
    <t>पर्णपाती</t>
  </si>
  <si>
    <t xml:space="preserve">वन </t>
  </si>
  <si>
    <t>Sub Total-3</t>
  </si>
  <si>
    <t>उप जोड़ - 3</t>
  </si>
  <si>
    <t>Builtup &amp; Urban</t>
  </si>
  <si>
    <t>निर्मित और शहरी</t>
  </si>
  <si>
    <t>Rural</t>
  </si>
  <si>
    <t>ग्रामीण</t>
  </si>
  <si>
    <t>Mining</t>
  </si>
  <si>
    <t>खनन</t>
  </si>
  <si>
    <t>निर्मित</t>
  </si>
  <si>
    <t>Sub Total-2</t>
  </si>
  <si>
    <t>उप जोड़ - 2</t>
  </si>
  <si>
    <t>Scrub Land</t>
  </si>
  <si>
    <t>कुंज भूमि</t>
  </si>
  <si>
    <t>Sandy Area</t>
  </si>
  <si>
    <t>बालुई क्षेत्र</t>
  </si>
  <si>
    <t>Salt Affected Land</t>
  </si>
  <si>
    <t xml:space="preserve">नमक प्रभावित भूमि </t>
  </si>
  <si>
    <t>Rann</t>
  </si>
  <si>
    <t>रान्‍न</t>
  </si>
  <si>
    <t>Gullied / Ravinous Land</t>
  </si>
  <si>
    <t xml:space="preserve">नालीदार / रैविनस भूमि </t>
  </si>
  <si>
    <t>Barren Rocky</t>
  </si>
  <si>
    <t>Barren/unculturable/ Wastelands</t>
  </si>
  <si>
    <t>बंजर शैलीय</t>
  </si>
  <si>
    <t>बंजर/ 
अपरिशोध्‍य/ बंजर भूमि</t>
  </si>
  <si>
    <t>Sub Total -1</t>
  </si>
  <si>
    <t>उप जोड़ - 1</t>
  </si>
  <si>
    <t>Plantation</t>
  </si>
  <si>
    <t>बागान</t>
  </si>
  <si>
    <t>Fallow</t>
  </si>
  <si>
    <t>परती</t>
  </si>
  <si>
    <t>Current Shifting cultivation</t>
  </si>
  <si>
    <t>मौजूदा झूम खेती</t>
  </si>
  <si>
    <t>Crop land</t>
  </si>
  <si>
    <t>Agriculture</t>
  </si>
  <si>
    <t>शस्‍य भूमि</t>
  </si>
  <si>
    <t>कृषि</t>
  </si>
  <si>
    <t xml:space="preserve">Level 2 
</t>
  </si>
  <si>
    <t>Level 
1</t>
  </si>
  <si>
    <t xml:space="preserve">क्षेत्रफल (वर्ग कि.मी.)
Area (Sq. Kms.) </t>
  </si>
  <si>
    <t>स्तर 2</t>
  </si>
  <si>
    <t>स्तर 1</t>
  </si>
  <si>
    <t xml:space="preserve"> </t>
  </si>
  <si>
    <t>स्रोत:  राष्ट्रीय सुदूर संवेदन केन्द्र, भारत सरकार/Source: National Remote Sensing Centre, Government of India.</t>
  </si>
  <si>
    <t>2011-12</t>
  </si>
  <si>
    <t xml:space="preserve">क्र. सं.
S. No. </t>
  </si>
  <si>
    <t>तेलंगाना
Telangana</t>
  </si>
  <si>
    <t xml:space="preserve">क्र. सं.
S.No. </t>
  </si>
  <si>
    <t>( क्षेत्रफल वर्ग कि.मी./Area in Sq. Km.)</t>
  </si>
  <si>
    <t xml:space="preserve">कुल </t>
  </si>
  <si>
    <t xml:space="preserve">Uttar Pradesh </t>
  </si>
  <si>
    <t>Tamilnadu</t>
  </si>
  <si>
    <t xml:space="preserve">Tamil Nadu </t>
  </si>
  <si>
    <t xml:space="preserve">Rajasthan </t>
  </si>
  <si>
    <t xml:space="preserve">Punjab </t>
  </si>
  <si>
    <t xml:space="preserve">Nagaland </t>
  </si>
  <si>
    <t xml:space="preserve">Mizoram </t>
  </si>
  <si>
    <t xml:space="preserve">Meghalaya </t>
  </si>
  <si>
    <t xml:space="preserve">Manipur </t>
  </si>
  <si>
    <t xml:space="preserve">Madhya Pradesh </t>
  </si>
  <si>
    <t xml:space="preserve">Kerala </t>
  </si>
  <si>
    <t xml:space="preserve">Karnataka </t>
  </si>
  <si>
    <t xml:space="preserve">Jharkhand </t>
  </si>
  <si>
    <t>Jammu &amp; Kashmir</t>
  </si>
  <si>
    <t xml:space="preserve">Himachal Pradesh </t>
  </si>
  <si>
    <t xml:space="preserve">Haryana </t>
  </si>
  <si>
    <t xml:space="preserve">Gujarat </t>
  </si>
  <si>
    <t xml:space="preserve">Goa </t>
  </si>
  <si>
    <t xml:space="preserve">Delhi </t>
  </si>
  <si>
    <t xml:space="preserve">छत्तीसगढ़ </t>
  </si>
  <si>
    <t xml:space="preserve">Chhattisgarh </t>
  </si>
  <si>
    <t xml:space="preserve">Bihar </t>
  </si>
  <si>
    <t xml:space="preserve"> Andhra Pradesh </t>
  </si>
  <si>
    <t>2008-09</t>
  </si>
  <si>
    <t>लद्दाख</t>
  </si>
  <si>
    <t>Daman &amp; Diu</t>
  </si>
  <si>
    <t>दमन एवं दीव</t>
  </si>
  <si>
    <t>Dadra And Nagar Haveli</t>
  </si>
  <si>
    <t>दादरा एवं नगर हवेली</t>
  </si>
  <si>
    <t>चंडीगढ़</t>
  </si>
  <si>
    <t>Andaman And Nicobar Island</t>
  </si>
  <si>
    <t>अंडमान एवं निकोबार दीप समूह</t>
  </si>
  <si>
    <t xml:space="preserve"> क्र. सं.
S. No
</t>
  </si>
  <si>
    <t>Plants</t>
  </si>
  <si>
    <t>Schedule VI</t>
  </si>
  <si>
    <t>Schedule V</t>
  </si>
  <si>
    <t>Family Pigeridae</t>
  </si>
  <si>
    <t>Family Nymphalidae</t>
  </si>
  <si>
    <t>Family Lycaenidae</t>
  </si>
  <si>
    <t>Family Hesperiidae</t>
  </si>
  <si>
    <t>Family Danaidae</t>
  </si>
  <si>
    <t>Further no. of species</t>
  </si>
  <si>
    <t>Butterflies and Moths</t>
  </si>
  <si>
    <t>Schedule IV</t>
  </si>
  <si>
    <t>Mollusca</t>
  </si>
  <si>
    <t>Snakes</t>
  </si>
  <si>
    <t>Birds</t>
  </si>
  <si>
    <t>Schedule III</t>
  </si>
  <si>
    <t>Family Satyridae</t>
  </si>
  <si>
    <t>Family Pieridae</t>
  </si>
  <si>
    <t>Family Papilionidae</t>
  </si>
  <si>
    <t>Family Erycinidae</t>
  </si>
  <si>
    <t>Schedule II</t>
  </si>
  <si>
    <t>Family Amathusidae</t>
  </si>
  <si>
    <t>Family Inopeplidae</t>
  </si>
  <si>
    <t>Family Cucujidae</t>
  </si>
  <si>
    <t>Family Carabidae</t>
  </si>
  <si>
    <t>Following species of beetles:</t>
  </si>
  <si>
    <t>26 (including beetles)</t>
  </si>
  <si>
    <t>Part II</t>
  </si>
  <si>
    <t>Part I</t>
  </si>
  <si>
    <t>Echinodermata</t>
  </si>
  <si>
    <t>Part IV C</t>
  </si>
  <si>
    <t>Part IV B</t>
  </si>
  <si>
    <t xml:space="preserve">Coelenterates </t>
  </si>
  <si>
    <t>Part IV A</t>
  </si>
  <si>
    <t>Family Satyriidae</t>
  </si>
  <si>
    <t>Family Pleridae</t>
  </si>
  <si>
    <t>Biduanda Melisa 
Cyana</t>
  </si>
  <si>
    <t>Schedule I</t>
  </si>
  <si>
    <t>Part IV</t>
  </si>
  <si>
    <t>Family Amathusildae</t>
  </si>
  <si>
    <t xml:space="preserve">Further no. of species </t>
  </si>
  <si>
    <t>(Butterflies and Moths)</t>
  </si>
  <si>
    <t>3(including butterflies and insects)</t>
  </si>
  <si>
    <t xml:space="preserve">Crustacea and Insects </t>
  </si>
  <si>
    <t>Part III</t>
  </si>
  <si>
    <t>Fishes</t>
  </si>
  <si>
    <t>Part II A</t>
  </si>
  <si>
    <t xml:space="preserve">Amphibians and
Reptiles </t>
  </si>
  <si>
    <t>Mammals</t>
  </si>
  <si>
    <t>Categories</t>
  </si>
  <si>
    <t>Total (Protista+Animalia)</t>
  </si>
  <si>
    <t>MEIOFAUNA</t>
  </si>
  <si>
    <t xml:space="preserve">मेयोफौना </t>
  </si>
  <si>
    <t>MAMMALIA</t>
  </si>
  <si>
    <t>स्तनीयजन्तु</t>
  </si>
  <si>
    <t>AVES</t>
  </si>
  <si>
    <t>एविस</t>
  </si>
  <si>
    <t>REPTILIA</t>
  </si>
  <si>
    <t>सरीसृप</t>
  </si>
  <si>
    <t>PISCES</t>
  </si>
  <si>
    <t>मीन राशि</t>
  </si>
  <si>
    <t>TUNICATA/UROCGORDATA</t>
  </si>
  <si>
    <t>ट्यूनिकैटा / यूरोकगॉर्डेटा</t>
  </si>
  <si>
    <t>CEPHALOCHORDATA</t>
  </si>
  <si>
    <t xml:space="preserve">सफलोकोर्डेटा </t>
  </si>
  <si>
    <t>CHORDATA</t>
  </si>
  <si>
    <t>कोर्डेटा</t>
  </si>
  <si>
    <t>HEMICHORDATA</t>
  </si>
  <si>
    <t>हेमीकोर्डेटा</t>
  </si>
  <si>
    <t>CHAETOGNATHA</t>
  </si>
  <si>
    <t xml:space="preserve">चायतोगनता </t>
  </si>
  <si>
    <t>ECHINODERMATA</t>
  </si>
  <si>
    <t xml:space="preserve">एचिनोदेर्माटा </t>
  </si>
  <si>
    <t>BRACHIOPODA</t>
  </si>
  <si>
    <t>ब्रेकियोपोडा</t>
  </si>
  <si>
    <t>ENTOPROCTA</t>
  </si>
  <si>
    <t xml:space="preserve">एण्टोप्रोक्ट </t>
  </si>
  <si>
    <t>BRYOZOA</t>
  </si>
  <si>
    <t>ब्रायोजोआ</t>
  </si>
  <si>
    <t>PHORONIDA</t>
  </si>
  <si>
    <t>फोरोनिडा</t>
  </si>
  <si>
    <t>TARDIGRADA</t>
  </si>
  <si>
    <t>टाड्इग्रेड</t>
  </si>
  <si>
    <t>ONYCOPHORA</t>
  </si>
  <si>
    <t xml:space="preserve">निकोफोरा </t>
  </si>
  <si>
    <t>ECHIURA</t>
  </si>
  <si>
    <t>एकियूरा</t>
  </si>
  <si>
    <t>SIPUNCULA</t>
  </si>
  <si>
    <t>सिपुन्कुला</t>
  </si>
  <si>
    <t>ARTHROPODA</t>
  </si>
  <si>
    <t xml:space="preserve">आर्थोपोडा </t>
  </si>
  <si>
    <t>ANNELIDA</t>
  </si>
  <si>
    <t xml:space="preserve">ऐनेलिडा </t>
  </si>
  <si>
    <t>OPISTHOBRACHIA</t>
  </si>
  <si>
    <t xml:space="preserve">ओपिस्थोब्रैंचिए </t>
  </si>
  <si>
    <t>MOLLUSCS</t>
  </si>
  <si>
    <t xml:space="preserve">मुलूसकस </t>
  </si>
  <si>
    <t>GNATHOSTOMULIDA</t>
  </si>
  <si>
    <t xml:space="preserve">गनथोस्टोमलीडा </t>
  </si>
  <si>
    <t>NEMATODA</t>
  </si>
  <si>
    <t xml:space="preserve">नेमाटोड </t>
  </si>
  <si>
    <t>ACANTHOCEPHALA</t>
  </si>
  <si>
    <t>एकेंथोसिफेला</t>
  </si>
  <si>
    <t>KINORHYNCHA</t>
  </si>
  <si>
    <t xml:space="preserve">कीनोरिनचा </t>
  </si>
  <si>
    <t>CHEPHALORHYNCHA</t>
  </si>
  <si>
    <t xml:space="preserve">चेफलोरिनचा </t>
  </si>
  <si>
    <t>ROTIFERA</t>
  </si>
  <si>
    <t>रोटिफेरा</t>
  </si>
  <si>
    <t>GASTROTRICHA</t>
  </si>
  <si>
    <t xml:space="preserve">गैस्ट्रोरीचा </t>
  </si>
  <si>
    <t>NEMERTEA</t>
  </si>
  <si>
    <t>निमेर्टिया</t>
  </si>
  <si>
    <t>DICYEMIDA</t>
  </si>
  <si>
    <t xml:space="preserve">डिसीमिडा </t>
  </si>
  <si>
    <t>POLYCLAD</t>
  </si>
  <si>
    <t xml:space="preserve">पॉलीक्लाद </t>
  </si>
  <si>
    <t>PLATYHEMINTHES</t>
  </si>
  <si>
    <t xml:space="preserve">प्लैट्यूमिन्थेस </t>
  </si>
  <si>
    <t>CTENOPHORA</t>
  </si>
  <si>
    <t>टिनोफोरा</t>
  </si>
  <si>
    <t>CNIDARIA</t>
  </si>
  <si>
    <t>निडारिया</t>
  </si>
  <si>
    <t>PORIFERA</t>
  </si>
  <si>
    <t>पोरिफेरा</t>
  </si>
  <si>
    <t>FORAMINIFERA</t>
  </si>
  <si>
    <t xml:space="preserve">फोरामिनिफेरा </t>
  </si>
  <si>
    <t>MESOZOA</t>
  </si>
  <si>
    <t xml:space="preserve">मेसोजोआ </t>
  </si>
  <si>
    <t>PROTOZOA</t>
  </si>
  <si>
    <t>प्रोटोजोआ</t>
  </si>
  <si>
    <t>PROTISTA</t>
  </si>
  <si>
    <t>प्रॉटिस्टा</t>
  </si>
  <si>
    <t xml:space="preserve">भारत
India
</t>
  </si>
  <si>
    <t xml:space="preserve">विश्र्व 
World
</t>
  </si>
  <si>
    <t xml:space="preserve">मीठे पानी
Freshwater
</t>
  </si>
  <si>
    <t>Phylum</t>
  </si>
  <si>
    <t>नस्ल</t>
  </si>
  <si>
    <t>TOTAL</t>
  </si>
  <si>
    <t xml:space="preserve"> कुल</t>
  </si>
  <si>
    <t>Least Concern (includes Lower Risk &amp; least concern).</t>
  </si>
  <si>
    <t>सबसे कम सरोकार (इसमें कम जोखिम और सबसे कम सरोकार शामिल है)</t>
  </si>
  <si>
    <t>Data Deficient</t>
  </si>
  <si>
    <t>डाटा अपूर्ण</t>
  </si>
  <si>
    <t>Lower Risk/conservation dependent,</t>
  </si>
  <si>
    <t>कम जोखिम/संरक्षण पर निर्भर</t>
  </si>
  <si>
    <t>Near Threatened or (Lower Risk/near threatened)</t>
  </si>
  <si>
    <t>शीघ्र संकटग्रस्त या (एनटी-कम जोखिम/शीघ्र संकटग्रस्त )</t>
  </si>
  <si>
    <t>Vulnerable,</t>
  </si>
  <si>
    <t>असुरक्षित,</t>
  </si>
  <si>
    <t>Endangered,</t>
  </si>
  <si>
    <t>संकटग्रस्त,</t>
  </si>
  <si>
    <t>Critically Endangered</t>
  </si>
  <si>
    <t>अत्यंत संकटग्रस्त</t>
  </si>
  <si>
    <t>Extinct in the Wild</t>
  </si>
  <si>
    <t>वन में विलुप्‍त</t>
  </si>
  <si>
    <t>Extinct</t>
  </si>
  <si>
    <t>विलुप्‍त</t>
  </si>
  <si>
    <t>STATUS</t>
  </si>
  <si>
    <t xml:space="preserve">प्रमुख समूह
Major Groups </t>
  </si>
  <si>
    <t>स्थिति</t>
  </si>
  <si>
    <t xml:space="preserve">क्र. सं.
S. No.  </t>
  </si>
  <si>
    <t xml:space="preserve">  Total</t>
  </si>
  <si>
    <t>nil</t>
  </si>
  <si>
    <t>NA</t>
  </si>
  <si>
    <t>Ladakh^</t>
  </si>
  <si>
    <t xml:space="preserve">  लद्दाख^</t>
  </si>
  <si>
    <t>*</t>
  </si>
  <si>
    <t>Daman &amp; Diu**</t>
  </si>
  <si>
    <t xml:space="preserve">  दमन एवं दीव**</t>
  </si>
  <si>
    <t>Dadra and Nagar Haveli</t>
  </si>
  <si>
    <t xml:space="preserve">  दादरा एवं नगर हवेली</t>
  </si>
  <si>
    <t>Andaman &amp; Nicobar Island</t>
  </si>
  <si>
    <t xml:space="preserve">  अंडमान एवं निकोबार दीपसमूह</t>
  </si>
  <si>
    <t xml:space="preserve">  पश्चिम बंगाल</t>
  </si>
  <si>
    <t xml:space="preserve">  उत्तराखंड</t>
  </si>
  <si>
    <t>Telangana*</t>
  </si>
  <si>
    <t xml:space="preserve">  तेलंगाना*</t>
  </si>
  <si>
    <t xml:space="preserve">  ओडिशा</t>
  </si>
  <si>
    <t xml:space="preserve">  मेघालय</t>
  </si>
  <si>
    <t xml:space="preserve">  झारखंड</t>
  </si>
  <si>
    <t>Jammu &amp; Kashmir ()</t>
  </si>
  <si>
    <t xml:space="preserve">  जम्‍मू एवं कश्‍मीर ()</t>
  </si>
  <si>
    <t xml:space="preserve">  हिमाचल प्रदेश</t>
  </si>
  <si>
    <t>2019-20</t>
  </si>
  <si>
    <t>2017-18</t>
  </si>
  <si>
    <t>2013-14</t>
  </si>
  <si>
    <t>2010-11</t>
  </si>
  <si>
    <t>http://fsi.nic.in/forest-report-2017</t>
  </si>
  <si>
    <t>p-135/c</t>
  </si>
  <si>
    <t xml:space="preserve">  % of Geographical Area</t>
  </si>
  <si>
    <t>भौगोलिक क्षेत्रफल का प्रतिशत</t>
  </si>
  <si>
    <t xml:space="preserve">      कुल </t>
  </si>
  <si>
    <t xml:space="preserve">  दमन एवं दीव</t>
  </si>
  <si>
    <t xml:space="preserve">  अंडमान एवं निकोबार          दीपसमूह</t>
  </si>
  <si>
    <t>Telangana$</t>
  </si>
  <si>
    <t xml:space="preserve">  तेलंगाना$</t>
  </si>
  <si>
    <t xml:space="preserve">  जम्‍मू एवं कश्‍मीर</t>
  </si>
  <si>
    <t>1995 #</t>
  </si>
  <si>
    <t>1993 #</t>
  </si>
  <si>
    <t>1991 #</t>
  </si>
  <si>
    <t>1989 #</t>
  </si>
  <si>
    <t>1987 #</t>
  </si>
  <si>
    <t>( Sq.Km) (वर्ग कि.मी.)</t>
  </si>
  <si>
    <t xml:space="preserve">                                   </t>
  </si>
  <si>
    <t>Dadra &amp; Nagar Haveli</t>
  </si>
  <si>
    <t>अंडमान एवं निकोबार द्वीपसमूह</t>
  </si>
  <si>
    <t xml:space="preserve">ओडिशा </t>
  </si>
  <si>
    <t xml:space="preserve">Assam </t>
  </si>
  <si>
    <t xml:space="preserve">Arunachal Pradesh </t>
  </si>
  <si>
    <t>2020 नवंबर से जून 2021
Nov.2020 to June2021</t>
  </si>
  <si>
    <t>2019 नवंबर से जून 2020
Nov.2019 to June2020</t>
  </si>
  <si>
    <t>2018 नवंबर से जून 2019
Nov.2018 to June 2019</t>
  </si>
  <si>
    <t xml:space="preserve"> Total</t>
  </si>
  <si>
    <t>दादरा एवं नगर हवेली ,दमन एवं दीव</t>
  </si>
  <si>
    <t>छत्‍तीसगढ़</t>
  </si>
  <si>
    <t xml:space="preserve"> क्षेत्रफल वर्ग कि.मी
Forest Cover in sq km</t>
  </si>
  <si>
    <t>वर्ष/ Year : 2019-20</t>
  </si>
  <si>
    <t>OF</t>
  </si>
  <si>
    <t>MDF</t>
  </si>
  <si>
    <t>VDF</t>
  </si>
  <si>
    <t xml:space="preserve">OF </t>
  </si>
  <si>
    <t xml:space="preserve">VDF </t>
  </si>
  <si>
    <t xml:space="preserve">MDF </t>
  </si>
  <si>
    <t>1,84,426</t>
  </si>
  <si>
    <t xml:space="preserve">घनत्व
Density </t>
  </si>
  <si>
    <t>वर्ष/Year : 2019-20</t>
  </si>
  <si>
    <t>Percent of Geographical Area</t>
  </si>
  <si>
    <t>भौगोलिक क्षेत्र का प्रतिशत</t>
  </si>
  <si>
    <t>लद्दाख^</t>
  </si>
  <si>
    <t>Daman &amp; Diu*</t>
  </si>
  <si>
    <t>दमन एवं दीव*</t>
  </si>
  <si>
    <t>अंडमान एवं निकोबार दीपसमूह</t>
  </si>
  <si>
    <t xml:space="preserve">(वर्ग कि.मी./ Sq.Km) </t>
  </si>
  <si>
    <t>पुडुचेरी</t>
  </si>
  <si>
    <t>Karaikal</t>
  </si>
  <si>
    <t>कराईकल</t>
  </si>
  <si>
    <t>Puducherry (पुडुचेरी)</t>
  </si>
  <si>
    <t>Lakshwadeep (लक्षद्वीप )</t>
  </si>
  <si>
    <t>Patlara (Daman)</t>
  </si>
  <si>
    <t>पटलारा (दमन)</t>
  </si>
  <si>
    <t>Daman</t>
  </si>
  <si>
    <t>दमन</t>
  </si>
  <si>
    <t>Silvassa</t>
  </si>
  <si>
    <t>सिल्वासा</t>
  </si>
  <si>
    <t>Baldevi (Dadra &amp; Nagar Haveli)</t>
  </si>
  <si>
    <t>बलदेवी (दादरा और नगर हवेली)</t>
  </si>
  <si>
    <t>Chandigarh (चंडीगढ़)</t>
  </si>
  <si>
    <t>Uluberia</t>
  </si>
  <si>
    <t>उलूबेरिया</t>
  </si>
  <si>
    <t>Tribeni</t>
  </si>
  <si>
    <t>त्रिबेनी</t>
  </si>
  <si>
    <t>Tamluk</t>
  </si>
  <si>
    <t>तामलुक</t>
  </si>
  <si>
    <t xml:space="preserve">Suri </t>
  </si>
  <si>
    <t>सूरी</t>
  </si>
  <si>
    <t>Siliguri</t>
  </si>
  <si>
    <t>सिलीगुड़ी</t>
  </si>
  <si>
    <t>Sankrail</t>
  </si>
  <si>
    <t>सांकराइल</t>
  </si>
  <si>
    <t>Rishra</t>
  </si>
  <si>
    <t>रिशरा</t>
  </si>
  <si>
    <t xml:space="preserve">Ranaghat </t>
  </si>
  <si>
    <t>रानाघाट</t>
  </si>
  <si>
    <t>Rampurhat</t>
  </si>
  <si>
    <t>रामपुरहाट</t>
  </si>
  <si>
    <t>Raigunj</t>
  </si>
  <si>
    <t>रायगंज</t>
  </si>
  <si>
    <t>Purulia</t>
  </si>
  <si>
    <t>पुरुलिया</t>
  </si>
  <si>
    <t>Medinipur</t>
  </si>
  <si>
    <t>मेदिनीपुर</t>
  </si>
  <si>
    <t>Malda</t>
  </si>
  <si>
    <t>मालदा</t>
  </si>
  <si>
    <t>Madhyamgram</t>
  </si>
  <si>
    <t xml:space="preserve">मध्यमग्राम
</t>
  </si>
  <si>
    <t>Krishnanagar</t>
  </si>
  <si>
    <t>कृष्णनगर</t>
  </si>
  <si>
    <t>Kolkata</t>
  </si>
  <si>
    <t>कोलकाता</t>
  </si>
  <si>
    <t>Kharagpur</t>
  </si>
  <si>
    <t>खड़गपुर</t>
  </si>
  <si>
    <t>Kalyani</t>
  </si>
  <si>
    <t>कल्याणी</t>
  </si>
  <si>
    <t>Kalimpong</t>
  </si>
  <si>
    <t>कलिम्पोंग</t>
  </si>
  <si>
    <t>Jhargram</t>
  </si>
  <si>
    <t>झारग्राम</t>
  </si>
  <si>
    <t>Jalpaiguri</t>
  </si>
  <si>
    <t>जलपाईगुड़ी</t>
  </si>
  <si>
    <t>Howrah</t>
  </si>
  <si>
    <t>हावड़ा</t>
  </si>
  <si>
    <t>Haldia</t>
  </si>
  <si>
    <t>हल्दिया</t>
  </si>
  <si>
    <t>Ghatal</t>
  </si>
  <si>
    <t xml:space="preserve">घातल </t>
  </si>
  <si>
    <t>Durgapur</t>
  </si>
  <si>
    <t>दुर्गापुर</t>
  </si>
  <si>
    <t>Darjeeling</t>
  </si>
  <si>
    <t>दार्जिलिंग</t>
  </si>
  <si>
    <t>Dankuni</t>
  </si>
  <si>
    <t>दानकुनी</t>
  </si>
  <si>
    <t>Coochbehar</t>
  </si>
  <si>
    <t>कूचबिहार</t>
  </si>
  <si>
    <t>Chinsura</t>
  </si>
  <si>
    <t xml:space="preserve">चिनसुरा </t>
  </si>
  <si>
    <t>Bolpur</t>
  </si>
  <si>
    <t>बोलपुर</t>
  </si>
  <si>
    <t xml:space="preserve">Baruipur </t>
  </si>
  <si>
    <t>बरूईपुर</t>
  </si>
  <si>
    <t>Barrackpore</t>
  </si>
  <si>
    <t>बैरकपुर</t>
  </si>
  <si>
    <t>Bardhaman</t>
  </si>
  <si>
    <t>बर्धमान</t>
  </si>
  <si>
    <t>Barasat</t>
  </si>
  <si>
    <t>बारासात</t>
  </si>
  <si>
    <t>Bankura</t>
  </si>
  <si>
    <t>बांकुड़ा</t>
  </si>
  <si>
    <t>Balurghat</t>
  </si>
  <si>
    <t>बेलूरघाट</t>
  </si>
  <si>
    <t>Baharampur</t>
  </si>
  <si>
    <t>बरहाम्पुर</t>
  </si>
  <si>
    <t>Amtala</t>
  </si>
  <si>
    <t xml:space="preserve">अमताला </t>
  </si>
  <si>
    <t>Alipurduar</t>
  </si>
  <si>
    <t>अलीपुरद्वार</t>
  </si>
  <si>
    <t>West Bengal (पश्चिम बंगाल)</t>
  </si>
  <si>
    <t>Rudrapur</t>
  </si>
  <si>
    <t>रुद्रपुर</t>
  </si>
  <si>
    <t>Rishikesh</t>
  </si>
  <si>
    <t>ऋषिकेश</t>
  </si>
  <si>
    <t>Kashipur</t>
  </si>
  <si>
    <t>काशीपुर</t>
  </si>
  <si>
    <t>Haridwar</t>
  </si>
  <si>
    <t>हरिद्वार</t>
  </si>
  <si>
    <t>Haldwani</t>
  </si>
  <si>
    <t>हल्दवानी</t>
  </si>
  <si>
    <t>Dehradun</t>
  </si>
  <si>
    <t>देहरादून</t>
  </si>
  <si>
    <t>Uttarakhand (उत्तराखंड )</t>
  </si>
  <si>
    <t>Varanasi</t>
  </si>
  <si>
    <t>वाराणसी</t>
  </si>
  <si>
    <t>Unnao</t>
  </si>
  <si>
    <t>उन्नाव</t>
  </si>
  <si>
    <t>Saharanpur</t>
  </si>
  <si>
    <t>सहारनपुर</t>
  </si>
  <si>
    <t>Raebareli</t>
  </si>
  <si>
    <t>रायबरेली</t>
  </si>
  <si>
    <t>Noida</t>
  </si>
  <si>
    <t>नोएडा</t>
  </si>
  <si>
    <t>Muzaffarnagar</t>
  </si>
  <si>
    <t>मुज़फ्फरनगर</t>
  </si>
  <si>
    <t>Moradabad</t>
  </si>
  <si>
    <t>मुरादाबाद</t>
  </si>
  <si>
    <t>Meerut</t>
  </si>
  <si>
    <t>मेरठ</t>
  </si>
  <si>
    <t>Mathura</t>
  </si>
  <si>
    <t>मथुरा</t>
  </si>
  <si>
    <t>Lucknow</t>
  </si>
  <si>
    <t>लखनऊ</t>
  </si>
  <si>
    <t>Khurja</t>
  </si>
  <si>
    <t>खुर्जा</t>
  </si>
  <si>
    <t>Kanpur</t>
  </si>
  <si>
    <t>कानपुर</t>
  </si>
  <si>
    <t>Jhansi</t>
  </si>
  <si>
    <t>झांसी</t>
  </si>
  <si>
    <t>Hapur</t>
  </si>
  <si>
    <t>हापुड़</t>
  </si>
  <si>
    <t>Greater Noida</t>
  </si>
  <si>
    <t>ग्रेटर नॉएडा</t>
  </si>
  <si>
    <t>Gorakpur</t>
  </si>
  <si>
    <t>गोरखपुर</t>
  </si>
  <si>
    <t>Ghaziabad</t>
  </si>
  <si>
    <t>गाज़ियाबाद</t>
  </si>
  <si>
    <t>Gajraula</t>
  </si>
  <si>
    <t>गजरौला</t>
  </si>
  <si>
    <t>Firozabad</t>
  </si>
  <si>
    <t>फिरोजाबाद</t>
  </si>
  <si>
    <t>Bareily</t>
  </si>
  <si>
    <t>बरेली</t>
  </si>
  <si>
    <t>Baghpat</t>
  </si>
  <si>
    <t>बाघपत</t>
  </si>
  <si>
    <t>Anpara</t>
  </si>
  <si>
    <t>अनपरा</t>
  </si>
  <si>
    <t>Allahabad</t>
  </si>
  <si>
    <t>इलाहाबाद</t>
  </si>
  <si>
    <t>Agra</t>
  </si>
  <si>
    <t>आगरा</t>
  </si>
  <si>
    <t>Uttar Pradesh (उत्तर प्रदेश)</t>
  </si>
  <si>
    <t>Agartala</t>
  </si>
  <si>
    <t>अगरतला</t>
  </si>
  <si>
    <t>Tripura (त्रिपुरा)</t>
  </si>
  <si>
    <t>Warangal</t>
  </si>
  <si>
    <t>वारंगल</t>
  </si>
  <si>
    <t>Sangareddy</t>
  </si>
  <si>
    <t>संगारेड्डी</t>
  </si>
  <si>
    <t xml:space="preserve">Ramagundam </t>
  </si>
  <si>
    <t>रामगुंडम</t>
  </si>
  <si>
    <t>Patencheru</t>
  </si>
  <si>
    <t xml:space="preserve">पातेंचेरु </t>
  </si>
  <si>
    <t>Nizamabad</t>
  </si>
  <si>
    <t>निजामाबाद</t>
  </si>
  <si>
    <t>Nalgonda</t>
  </si>
  <si>
    <t>नलगोंडा</t>
  </si>
  <si>
    <t xml:space="preserve">Kothur </t>
  </si>
  <si>
    <t>कोथूर</t>
  </si>
  <si>
    <t xml:space="preserve">Khammam </t>
  </si>
  <si>
    <t>खम्मम</t>
  </si>
  <si>
    <t>Karimnagar</t>
  </si>
  <si>
    <t>करीमनगर</t>
  </si>
  <si>
    <t>Hyderabad</t>
  </si>
  <si>
    <t>हैदराबाद</t>
  </si>
  <si>
    <t>Adilabad</t>
  </si>
  <si>
    <t>आदिलाबाद</t>
  </si>
  <si>
    <t>Telangana (तेलंगाना)</t>
  </si>
  <si>
    <t>Tuticorin</t>
  </si>
  <si>
    <t>तूतीकोरिन</t>
  </si>
  <si>
    <t>Trichy</t>
  </si>
  <si>
    <t>त्रिची</t>
  </si>
  <si>
    <t>Salem</t>
  </si>
  <si>
    <t>सलेम</t>
  </si>
  <si>
    <t>Mettur</t>
  </si>
  <si>
    <t>मेट्टुर</t>
  </si>
  <si>
    <t>Madurai</t>
  </si>
  <si>
    <t>Cuddalore</t>
  </si>
  <si>
    <t>कुड्डालोर</t>
  </si>
  <si>
    <t>Coimbatore</t>
  </si>
  <si>
    <t>कोयंबटूर</t>
  </si>
  <si>
    <t>Chennai</t>
  </si>
  <si>
    <t>चेन्नई</t>
  </si>
  <si>
    <t>Tamilnadu (तमिलनाडु)</t>
  </si>
  <si>
    <t>Singtam</t>
  </si>
  <si>
    <t>सिंगताम</t>
  </si>
  <si>
    <t>Ravangla</t>
  </si>
  <si>
    <t>रवंगला</t>
  </si>
  <si>
    <t>Rangpo</t>
  </si>
  <si>
    <t>रांगपो</t>
  </si>
  <si>
    <t>Pelling</t>
  </si>
  <si>
    <t>पेलिंग</t>
  </si>
  <si>
    <t>Namchi</t>
  </si>
  <si>
    <t>नामची</t>
  </si>
  <si>
    <t>Mangan</t>
  </si>
  <si>
    <t>मंगन</t>
  </si>
  <si>
    <t>Gangtok</t>
  </si>
  <si>
    <t>गंगटोक</t>
  </si>
  <si>
    <t>Chungthang</t>
  </si>
  <si>
    <t>चुंगथांग</t>
  </si>
  <si>
    <t>Sikkim (सिक्किम )</t>
  </si>
  <si>
    <t>Udaipur</t>
  </si>
  <si>
    <t>उदयपुर</t>
  </si>
  <si>
    <t>Kota</t>
  </si>
  <si>
    <t>कोटा</t>
  </si>
  <si>
    <t>Jodhpur</t>
  </si>
  <si>
    <t>जोधपुर</t>
  </si>
  <si>
    <t>Jaipur</t>
  </si>
  <si>
    <t>जयपुर</t>
  </si>
  <si>
    <t>Chittorgarh</t>
  </si>
  <si>
    <t>चित्तौड़गढ़</t>
  </si>
  <si>
    <t>Bhiwadi</t>
  </si>
  <si>
    <t>भिवाड़ी</t>
  </si>
  <si>
    <t>Bharatpur</t>
  </si>
  <si>
    <t>भरतपुर</t>
  </si>
  <si>
    <t>Alwar</t>
  </si>
  <si>
    <t>अलवर</t>
  </si>
  <si>
    <t>Rajasthan (राजस्थान)</t>
  </si>
  <si>
    <t>Tirathpur (Amritsar I)</t>
  </si>
  <si>
    <t>तीरथपुर (अमृतसर I)</t>
  </si>
  <si>
    <t>Rohila (Samrala)</t>
  </si>
  <si>
    <t>रोहिला (समराला)</t>
  </si>
  <si>
    <t>Rakhra (Patiala)</t>
  </si>
  <si>
    <t>राखरा (पटियाला)</t>
  </si>
  <si>
    <t>Qila Bharian (Sangrur)</t>
  </si>
  <si>
    <t>किला भारियान (संगरूर)</t>
  </si>
  <si>
    <t>Peer Mohammad (Jalalabad)</t>
  </si>
  <si>
    <t>पीर मोहम्मद (जलालाबाद)</t>
  </si>
  <si>
    <t>Patiala</t>
  </si>
  <si>
    <t>पटियाला</t>
  </si>
  <si>
    <t>Naya Nangal</t>
  </si>
  <si>
    <t>नया नंगल</t>
  </si>
  <si>
    <t>Naudhrani (Malerkotla)</t>
  </si>
  <si>
    <t>नौदरानी (मालेरकोटला)</t>
  </si>
  <si>
    <t>Mureedke (Batala)</t>
  </si>
  <si>
    <t>मुरेदके (बटाला)</t>
  </si>
  <si>
    <t>Mukandpur (Nawashahar)</t>
  </si>
  <si>
    <t>मुकंदपुर (नवांशहर)</t>
  </si>
  <si>
    <t>Ludhiana</t>
  </si>
  <si>
    <t>लुधियाना</t>
  </si>
  <si>
    <t>Lakho ke Behram (Ferozpur)</t>
  </si>
  <si>
    <t>लाखो के बेहराम (फिरोजपुर)</t>
  </si>
  <si>
    <t>Kotladoom (Ajnala)</t>
  </si>
  <si>
    <t>कोटलादूम (अजनाला)</t>
  </si>
  <si>
    <t>Kharaori (Sirhind)</t>
  </si>
  <si>
    <t>खारोरी (सरहिंद)</t>
  </si>
  <si>
    <t>Khanna</t>
  </si>
  <si>
    <t>खन्ना</t>
  </si>
  <si>
    <t>Jalandhar</t>
  </si>
  <si>
    <t>जलंधर</t>
  </si>
  <si>
    <t>Jaito Sarja (Batala)</t>
  </si>
  <si>
    <t>जैतो सरजा (बटाला)</t>
  </si>
  <si>
    <t>Guru Ki Dhab (Kotkapura)</t>
  </si>
  <si>
    <t>गुरु की ढाब (कोटकपुरा)</t>
  </si>
  <si>
    <t>Gobindgarh</t>
  </si>
  <si>
    <t>गोबिंदगढ़</t>
  </si>
  <si>
    <t>Fatehpur (Samana)</t>
  </si>
  <si>
    <t>फतेहपुर (समाना)</t>
  </si>
  <si>
    <t>Dera Bassi</t>
  </si>
  <si>
    <t>डेरा बस्सी</t>
  </si>
  <si>
    <t>Dera Baba Nanak</t>
  </si>
  <si>
    <t>डेरा बाबा नानक</t>
  </si>
  <si>
    <t>Changal (Sangrur)</t>
  </si>
  <si>
    <t>चंगल (संगरूर)</t>
  </si>
  <si>
    <t>Bishanpura (Payal)</t>
  </si>
  <si>
    <t>बिशनपुरा (पायल)</t>
  </si>
  <si>
    <t>Binjon (Garshankar)</t>
  </si>
  <si>
    <t>बिंजो (गढ़शंकर)</t>
  </si>
  <si>
    <t>Bhatinda</t>
  </si>
  <si>
    <t>भटिंडा</t>
  </si>
  <si>
    <t>Aspal Khurd (Tapa)</t>
  </si>
  <si>
    <t>असपाल खुर्द (तप)</t>
  </si>
  <si>
    <t>Amritsar</t>
  </si>
  <si>
    <t>अमृतसर</t>
  </si>
  <si>
    <t>Aligarh (Jagraon)</t>
  </si>
  <si>
    <t>अलीगढ़ (जगराओं)</t>
  </si>
  <si>
    <t>Punjab (पंजाब)</t>
  </si>
  <si>
    <t>Talcher</t>
  </si>
  <si>
    <t>तालचेर</t>
  </si>
  <si>
    <t>Sambalpur</t>
  </si>
  <si>
    <t>संबलपुर</t>
  </si>
  <si>
    <t>Rourkela</t>
  </si>
  <si>
    <t>राउरकेला</t>
  </si>
  <si>
    <t>Rayagada</t>
  </si>
  <si>
    <t>रायगढ़</t>
  </si>
  <si>
    <t>Rajgangpur</t>
  </si>
  <si>
    <t xml:space="preserve">राजगंगपुर </t>
  </si>
  <si>
    <t>Puri</t>
  </si>
  <si>
    <t>पुरी</t>
  </si>
  <si>
    <t>Paradeep</t>
  </si>
  <si>
    <t>पारादीप</t>
  </si>
  <si>
    <t>Konark</t>
  </si>
  <si>
    <t>कोणार्क</t>
  </si>
  <si>
    <t>Kalinga Nagar</t>
  </si>
  <si>
    <t>कलिंग नगर</t>
  </si>
  <si>
    <t>Jharsuguda</t>
  </si>
  <si>
    <t>झारसुगुडा</t>
  </si>
  <si>
    <t>Cuttack</t>
  </si>
  <si>
    <t>कटक</t>
  </si>
  <si>
    <t>Bonaigarh</t>
  </si>
  <si>
    <t xml:space="preserve">बोनाइगढ़ </t>
  </si>
  <si>
    <t>Bhubneshwar</t>
  </si>
  <si>
    <t>भुवनेश्वर</t>
  </si>
  <si>
    <t>Berhampur</t>
  </si>
  <si>
    <t>बेरहामपुर</t>
  </si>
  <si>
    <t xml:space="preserve">Balasore </t>
  </si>
  <si>
    <t>बालासोर</t>
  </si>
  <si>
    <t>Angul</t>
  </si>
  <si>
    <t>अंगुल</t>
  </si>
  <si>
    <t>Odisha (ओडिशा)</t>
  </si>
  <si>
    <t>Kohima</t>
  </si>
  <si>
    <t>कोहिमा</t>
  </si>
  <si>
    <t>Dimapur</t>
  </si>
  <si>
    <t>दीमापुर</t>
  </si>
  <si>
    <t>Nagaland (नागालैंड )</t>
  </si>
  <si>
    <t>Lunglei</t>
  </si>
  <si>
    <t>लुंगलेई</t>
  </si>
  <si>
    <t>Kolasib</t>
  </si>
  <si>
    <t>कोलासिब</t>
  </si>
  <si>
    <t>Champhai</t>
  </si>
  <si>
    <t>चम्फाई</t>
  </si>
  <si>
    <t>Aizawl</t>
  </si>
  <si>
    <t>आइजोल</t>
  </si>
  <si>
    <t>Mizoram (मिजोरम )</t>
  </si>
  <si>
    <t>Umiam / Umsning</t>
  </si>
  <si>
    <t>उमियाम / उम्सिंग</t>
  </si>
  <si>
    <t>Tura</t>
  </si>
  <si>
    <t>तुरा</t>
  </si>
  <si>
    <t>Shillong</t>
  </si>
  <si>
    <t>शिलांग</t>
  </si>
  <si>
    <t>Nongstoin</t>
  </si>
  <si>
    <t xml:space="preserve">नांगस्टॉइन </t>
  </si>
  <si>
    <t>Khliehriat</t>
  </si>
  <si>
    <t xml:space="preserve">खलिहरियत </t>
  </si>
  <si>
    <t>Dawki</t>
  </si>
  <si>
    <t>दावकी</t>
  </si>
  <si>
    <t>Byrnihat</t>
  </si>
  <si>
    <t xml:space="preserve">बिरनिहत </t>
  </si>
  <si>
    <t>Meghalaya (मेघालय)</t>
  </si>
  <si>
    <t>Imphal</t>
  </si>
  <si>
    <t>इंफाल</t>
  </si>
  <si>
    <t>Manipur (मणिपुर )</t>
  </si>
  <si>
    <t>Ulhasnagar</t>
  </si>
  <si>
    <t>उल्हासनगर</t>
  </si>
  <si>
    <t>Thane</t>
  </si>
  <si>
    <t>ठाणे</t>
  </si>
  <si>
    <t>Solapur</t>
  </si>
  <si>
    <t>सोलापुर</t>
  </si>
  <si>
    <t>Sangli</t>
  </si>
  <si>
    <t>सांगली</t>
  </si>
  <si>
    <t>Pune</t>
  </si>
  <si>
    <t>पुणे</t>
  </si>
  <si>
    <t>Pimpri-Chinchwad</t>
  </si>
  <si>
    <t>पिंपरी-चिंचवाड़</t>
  </si>
  <si>
    <t>Navi Mumbai</t>
  </si>
  <si>
    <t>नवी मुंबई</t>
  </si>
  <si>
    <t>Nashik</t>
  </si>
  <si>
    <t>नासिक</t>
  </si>
  <si>
    <t>Nagpur</t>
  </si>
  <si>
    <t>नागपुर</t>
  </si>
  <si>
    <t>Mumbai</t>
  </si>
  <si>
    <t>मुंबई</t>
  </si>
  <si>
    <t>Latur</t>
  </si>
  <si>
    <t>लातूर</t>
  </si>
  <si>
    <t>Kolhapur</t>
  </si>
  <si>
    <t>कोल्हापुर</t>
  </si>
  <si>
    <t>Jalna</t>
  </si>
  <si>
    <t>जालना</t>
  </si>
  <si>
    <t>Jalgaon</t>
  </si>
  <si>
    <t>जलगाँव</t>
  </si>
  <si>
    <t>Dombivali</t>
  </si>
  <si>
    <t>डोम्बिवली</t>
  </si>
  <si>
    <t>Chandrapur</t>
  </si>
  <si>
    <t>चन्द्रपुर</t>
  </si>
  <si>
    <t>Bhiwandi</t>
  </si>
  <si>
    <t>भिवंडी</t>
  </si>
  <si>
    <t>Badlapur</t>
  </si>
  <si>
    <t>बदलापुर</t>
  </si>
  <si>
    <t>Aurangabad</t>
  </si>
  <si>
    <t>औरंगाबाद</t>
  </si>
  <si>
    <t>Amravati</t>
  </si>
  <si>
    <t>अमरावती</t>
  </si>
  <si>
    <t>Ambernath</t>
  </si>
  <si>
    <t>अंबरनाथ</t>
  </si>
  <si>
    <t>Akola</t>
  </si>
  <si>
    <t>अकोला</t>
  </si>
  <si>
    <t>Maharashtra (महाराष्ट्र)</t>
  </si>
  <si>
    <t>Ujjain</t>
  </si>
  <si>
    <t>उज्जैन</t>
  </si>
  <si>
    <t>Singrauli</t>
  </si>
  <si>
    <t>सिंगरौली</t>
  </si>
  <si>
    <t>Satna</t>
  </si>
  <si>
    <t>सतना</t>
  </si>
  <si>
    <t>Sagar</t>
  </si>
  <si>
    <t>सागर</t>
  </si>
  <si>
    <t>Prithampur</t>
  </si>
  <si>
    <t>Nagda</t>
  </si>
  <si>
    <t>नागदा</t>
  </si>
  <si>
    <t>Katni</t>
  </si>
  <si>
    <t>कटनी</t>
  </si>
  <si>
    <t>Jabalpur</t>
  </si>
  <si>
    <t>जबलपुर</t>
  </si>
  <si>
    <t>Indore</t>
  </si>
  <si>
    <t>इन्दौर</t>
  </si>
  <si>
    <t>Gwalior</t>
  </si>
  <si>
    <t>ग्‍वालियर</t>
  </si>
  <si>
    <t>Dewas</t>
  </si>
  <si>
    <t>देवास</t>
  </si>
  <si>
    <t xml:space="preserve">Chhindwara </t>
  </si>
  <si>
    <t>छिंदवाड़ा</t>
  </si>
  <si>
    <t>Bhopal</t>
  </si>
  <si>
    <t>भोपाल</t>
  </si>
  <si>
    <t>Amlai</t>
  </si>
  <si>
    <t>अमली</t>
  </si>
  <si>
    <t>Madhya Pradesh (मध्य प्रदेश)</t>
  </si>
  <si>
    <t>Wayanad</t>
  </si>
  <si>
    <t>वयनाड</t>
  </si>
  <si>
    <t>Thissur</t>
  </si>
  <si>
    <t>तृश्शूर</t>
  </si>
  <si>
    <t>Thiruvananthapuram</t>
  </si>
  <si>
    <t>तिरुवनन्तपुरम</t>
  </si>
  <si>
    <t>Pathanamthitta</t>
  </si>
  <si>
    <t>पत्तनंतिट्टा</t>
  </si>
  <si>
    <t>Palakkad</t>
  </si>
  <si>
    <t>पालक्काड</t>
  </si>
  <si>
    <t>Malapuram</t>
  </si>
  <si>
    <t>मलप्पुरम</t>
  </si>
  <si>
    <t>Kozhikode</t>
  </si>
  <si>
    <t>कोझीकोड</t>
  </si>
  <si>
    <t>Kottayam</t>
  </si>
  <si>
    <t>कोट्टयम</t>
  </si>
  <si>
    <t>Kollam</t>
  </si>
  <si>
    <t>कोल्लम</t>
  </si>
  <si>
    <t>Kochi</t>
  </si>
  <si>
    <t>कोची</t>
  </si>
  <si>
    <t>Alappuzha</t>
  </si>
  <si>
    <t>आलप्पुषा़</t>
  </si>
  <si>
    <t>Kerala (केरल)</t>
  </si>
  <si>
    <t>तिमुकुरु</t>
  </si>
  <si>
    <t xml:space="preserve">Shimaga </t>
  </si>
  <si>
    <t>शिमगा</t>
  </si>
  <si>
    <t xml:space="preserve">Raichur </t>
  </si>
  <si>
    <t>रायचूर</t>
  </si>
  <si>
    <t>Mysore</t>
  </si>
  <si>
    <t>मैसूर</t>
  </si>
  <si>
    <t>Mangalore</t>
  </si>
  <si>
    <t>मंगलोर</t>
  </si>
  <si>
    <t>Mandya</t>
  </si>
  <si>
    <t>मांड्या</t>
  </si>
  <si>
    <t xml:space="preserve">Kolar  </t>
  </si>
  <si>
    <t>कोलार</t>
  </si>
  <si>
    <t>Hubli-Dharwad</t>
  </si>
  <si>
    <t>हुबली-धारवाड़</t>
  </si>
  <si>
    <t>Hassan</t>
  </si>
  <si>
    <t>हासन</t>
  </si>
  <si>
    <t>Gulburga</t>
  </si>
  <si>
    <t>गुलबर्गा</t>
  </si>
  <si>
    <t>Devanagere</t>
  </si>
  <si>
    <t>दावणगेरे</t>
  </si>
  <si>
    <t xml:space="preserve">Chitradurga </t>
  </si>
  <si>
    <t>चित्रदुर्ग</t>
  </si>
  <si>
    <t xml:space="preserve">Bijapur </t>
  </si>
  <si>
    <t>बीजापुर</t>
  </si>
  <si>
    <t xml:space="preserve">Bidar </t>
  </si>
  <si>
    <t>बीदर</t>
  </si>
  <si>
    <t>Belgaum</t>
  </si>
  <si>
    <t>बेलगाम</t>
  </si>
  <si>
    <t>Bangalore</t>
  </si>
  <si>
    <t>बेंगलुरु</t>
  </si>
  <si>
    <t xml:space="preserve">Bagalkote  </t>
  </si>
  <si>
    <t>बागलकोट</t>
  </si>
  <si>
    <t>Karnataka (कर्नाटक)</t>
  </si>
  <si>
    <t>Sindri</t>
  </si>
  <si>
    <t>सिंदरी</t>
  </si>
  <si>
    <t>Saraikela</t>
  </si>
  <si>
    <t>साराइकेला</t>
  </si>
  <si>
    <t>Ranchi</t>
  </si>
  <si>
    <t>रांची</t>
  </si>
  <si>
    <t>Jharia</t>
  </si>
  <si>
    <t>झरिया</t>
  </si>
  <si>
    <t>Jamshedpur</t>
  </si>
  <si>
    <t>जमशेदपुर</t>
  </si>
  <si>
    <t>Dhanbad</t>
  </si>
  <si>
    <t>धनबाद</t>
  </si>
  <si>
    <t>Barajamda</t>
  </si>
  <si>
    <t>बराजाम्दा</t>
  </si>
  <si>
    <t>Jharkhand (झारखण्ड)</t>
  </si>
  <si>
    <t>Srinagar</t>
  </si>
  <si>
    <t>श्रीनगर</t>
  </si>
  <si>
    <t>Jammu</t>
  </si>
  <si>
    <t>जम्मू</t>
  </si>
  <si>
    <t>Una</t>
  </si>
  <si>
    <t>उना</t>
  </si>
  <si>
    <t>Sunder Nagar</t>
  </si>
  <si>
    <t>सुंदरनगर</t>
  </si>
  <si>
    <t>Shimla</t>
  </si>
  <si>
    <t>शिमला</t>
  </si>
  <si>
    <t>Parwanoo</t>
  </si>
  <si>
    <t>परवाणू </t>
  </si>
  <si>
    <t>Paonta Sahib</t>
  </si>
  <si>
    <t>पोंटा साहिब</t>
  </si>
  <si>
    <t>Nalagarh</t>
  </si>
  <si>
    <t>नालागढ़</t>
  </si>
  <si>
    <t>Manali</t>
  </si>
  <si>
    <t>मनाली</t>
  </si>
  <si>
    <t>Kala Amb</t>
  </si>
  <si>
    <t>काला अम्ब</t>
  </si>
  <si>
    <t>Dharamshala</t>
  </si>
  <si>
    <t>धर्मशाला</t>
  </si>
  <si>
    <t>Damtal</t>
  </si>
  <si>
    <t>डमटाल</t>
  </si>
  <si>
    <t>Baddi</t>
  </si>
  <si>
    <t>बद्दी</t>
  </si>
  <si>
    <t>Himachal Pradesh (हिमाचल प्रदेश)</t>
  </si>
  <si>
    <t>Hissar</t>
  </si>
  <si>
    <t>हिसार</t>
  </si>
  <si>
    <t>Haryana (हरियाणा)</t>
  </si>
  <si>
    <t>Vapi</t>
  </si>
  <si>
    <t>वापी</t>
  </si>
  <si>
    <t>Vadodara</t>
  </si>
  <si>
    <t>वडोदरा</t>
  </si>
  <si>
    <t>Surat</t>
  </si>
  <si>
    <t>सूरत</t>
  </si>
  <si>
    <t>Rajkot</t>
  </si>
  <si>
    <t>राजकोट</t>
  </si>
  <si>
    <t>Jamnagar</t>
  </si>
  <si>
    <t>जामनगर</t>
  </si>
  <si>
    <t>Anklesvar</t>
  </si>
  <si>
    <t>अंकलेश्वर</t>
  </si>
  <si>
    <t>Ahmedabad</t>
  </si>
  <si>
    <t>अहमदाबाद</t>
  </si>
  <si>
    <t>Gujarat (गुजरात)</t>
  </si>
  <si>
    <t>Vasco</t>
  </si>
  <si>
    <t>वास्को</t>
  </si>
  <si>
    <t>Usgao</t>
  </si>
  <si>
    <t>उस्गाओ</t>
  </si>
  <si>
    <t>Tuem</t>
  </si>
  <si>
    <t>तुएम</t>
  </si>
  <si>
    <t>तिलामोल</t>
  </si>
  <si>
    <t>Sanguem</t>
  </si>
  <si>
    <t>संगेम</t>
  </si>
  <si>
    <t xml:space="preserve">Ponda </t>
  </si>
  <si>
    <t>पोंडा</t>
  </si>
  <si>
    <t>Panaji</t>
  </si>
  <si>
    <t>पणजी</t>
  </si>
  <si>
    <t>Margao</t>
  </si>
  <si>
    <t>मडगांव</t>
  </si>
  <si>
    <t>Mapusa</t>
  </si>
  <si>
    <t>म्हापसा</t>
  </si>
  <si>
    <t>Kundaim</t>
  </si>
  <si>
    <t>कुंदैम</t>
  </si>
  <si>
    <t>Honda</t>
  </si>
  <si>
    <t>होंडा</t>
  </si>
  <si>
    <t>Cuncolim</t>
  </si>
  <si>
    <t>कंकोलिम</t>
  </si>
  <si>
    <t>Codli</t>
  </si>
  <si>
    <t>कदली</t>
  </si>
  <si>
    <t>Bicholim</t>
  </si>
  <si>
    <t>बिचोलिम</t>
  </si>
  <si>
    <t>Assanora</t>
  </si>
  <si>
    <t>अस्सनोरा</t>
  </si>
  <si>
    <t>Amona</t>
  </si>
  <si>
    <t>अमोना</t>
  </si>
  <si>
    <t>Goa (गोवा)</t>
  </si>
  <si>
    <t>Delhi (दिल्ली)</t>
  </si>
  <si>
    <t>Raipur</t>
  </si>
  <si>
    <t>रायपुर </t>
  </si>
  <si>
    <t>Raigarh</t>
  </si>
  <si>
    <t>Korba</t>
  </si>
  <si>
    <t>कोरबा</t>
  </si>
  <si>
    <t>Durg-Bhillainagar</t>
  </si>
  <si>
    <t>दुर्ग भिलाई</t>
  </si>
  <si>
    <t>Bilaspur</t>
  </si>
  <si>
    <t>बिलासपुर</t>
  </si>
  <si>
    <t>Chattisgarh (छत्तीसगढ़)</t>
  </si>
  <si>
    <t>Patna</t>
  </si>
  <si>
    <t>पटना</t>
  </si>
  <si>
    <t>Muzaffarpur</t>
  </si>
  <si>
    <t>मुजफ्फरपुर</t>
  </si>
  <si>
    <t>Gaya</t>
  </si>
  <si>
    <t>गया</t>
  </si>
  <si>
    <t>Bihar (बिहार)</t>
  </si>
  <si>
    <t>Tinsukia</t>
  </si>
  <si>
    <t>तिनसुकिया</t>
  </si>
  <si>
    <t>Tezpur</t>
  </si>
  <si>
    <t>तेजपुर</t>
  </si>
  <si>
    <t>Sivasagar</t>
  </si>
  <si>
    <t>सिबसागर</t>
  </si>
  <si>
    <t>Silchar</t>
  </si>
  <si>
    <t>सिलचर</t>
  </si>
  <si>
    <t>North Lakhimpur</t>
  </si>
  <si>
    <t>उत्तरी लखीमपुर</t>
  </si>
  <si>
    <t>Nalbari</t>
  </si>
  <si>
    <t>नलबाड़ी</t>
  </si>
  <si>
    <t>Nagaon</t>
  </si>
  <si>
    <t>नगांव</t>
  </si>
  <si>
    <t>Margherita</t>
  </si>
  <si>
    <t>मरघेरिता</t>
  </si>
  <si>
    <t>Guwahati</t>
  </si>
  <si>
    <t>गुवाहाटी</t>
  </si>
  <si>
    <t>Golaghat</t>
  </si>
  <si>
    <t>गोलाघाट</t>
  </si>
  <si>
    <t>Dibrugarh</t>
  </si>
  <si>
    <t>डिब्रुगढ</t>
  </si>
  <si>
    <t>Daranga</t>
  </si>
  <si>
    <t>दरंगा</t>
  </si>
  <si>
    <t>Bongaigaon</t>
  </si>
  <si>
    <t>बंगाईगाँव</t>
  </si>
  <si>
    <t>Naharlagun</t>
  </si>
  <si>
    <t>नाहरलागुन</t>
  </si>
  <si>
    <t>ईटानगर</t>
  </si>
  <si>
    <t>Vizianagaram</t>
  </si>
  <si>
    <t>विजयनगरम</t>
  </si>
  <si>
    <t>Vishakhapatnam</t>
  </si>
  <si>
    <t>विशाखपट्नम</t>
  </si>
  <si>
    <t>Vijaywada</t>
  </si>
  <si>
    <t>विजयवाड़ा</t>
  </si>
  <si>
    <t>Tirupati</t>
  </si>
  <si>
    <t>तिरुपति</t>
  </si>
  <si>
    <t>Srikakulam</t>
  </si>
  <si>
    <t>स्रिकाकुलम</t>
  </si>
  <si>
    <t>Rajahmundry</t>
  </si>
  <si>
    <t>राजमंड्री</t>
  </si>
  <si>
    <t>Ongole</t>
  </si>
  <si>
    <t>ओंगोल</t>
  </si>
  <si>
    <t>Nellore</t>
  </si>
  <si>
    <t>नेल्लौर</t>
  </si>
  <si>
    <t>Kurnool</t>
  </si>
  <si>
    <t>कुर्नूल</t>
  </si>
  <si>
    <t>Kakinada</t>
  </si>
  <si>
    <t>करिनदा</t>
  </si>
  <si>
    <t>Kadapa</t>
  </si>
  <si>
    <t>कदपा</t>
  </si>
  <si>
    <t>Guntur</t>
  </si>
  <si>
    <t>गुंतुर</t>
  </si>
  <si>
    <t>Eluru</t>
  </si>
  <si>
    <t>एलुरु</t>
  </si>
  <si>
    <t>Chitoor</t>
  </si>
  <si>
    <t>चितूर</t>
  </si>
  <si>
    <t>Anantapur</t>
  </si>
  <si>
    <t>अनंत्पुर</t>
  </si>
  <si>
    <t>City</t>
  </si>
  <si>
    <t>शहर</t>
  </si>
  <si>
    <t xml:space="preserve">  मुंबई</t>
  </si>
  <si>
    <t xml:space="preserve">  कोलकाता</t>
  </si>
  <si>
    <t xml:space="preserve">  हैदराबाद</t>
  </si>
  <si>
    <t>218*</t>
  </si>
  <si>
    <t>243*</t>
  </si>
  <si>
    <t xml:space="preserve">  चेन्‍नई</t>
  </si>
  <si>
    <t xml:space="preserve">  बंगलौर</t>
  </si>
  <si>
    <t xml:space="preserve">  अहमदाबाद</t>
  </si>
  <si>
    <t>45*</t>
  </si>
  <si>
    <t>44*</t>
  </si>
  <si>
    <t>14*</t>
  </si>
  <si>
    <t>15*</t>
  </si>
  <si>
    <r>
      <rPr>
        <sz val="11"/>
        <color theme="1"/>
        <rFont val="Calibri"/>
        <family val="2"/>
      </rPr>
      <t>स्रोत: केन्‍द्रीय प्रदूषण नियंत्रण बोर्ड</t>
    </r>
  </si>
  <si>
    <t>Source: Central Pollution Control Board.</t>
  </si>
  <si>
    <t xml:space="preserve">Faecal Coliform (MPN/100 ml) </t>
  </si>
  <si>
    <t>1.8 - 360</t>
  </si>
  <si>
    <t>2-2000</t>
  </si>
  <si>
    <t>1.8 - 790</t>
  </si>
  <si>
    <t>58 -3500</t>
  </si>
  <si>
    <t>46 - 790</t>
  </si>
  <si>
    <t>13 - 2400</t>
  </si>
  <si>
    <t>23 - 1600</t>
  </si>
  <si>
    <t>28 - 2400</t>
  </si>
  <si>
    <t>34-1600</t>
  </si>
  <si>
    <t>7 - 2800</t>
  </si>
  <si>
    <t>7-39000</t>
  </si>
  <si>
    <t xml:space="preserve">2-1600 </t>
  </si>
  <si>
    <t xml:space="preserve">0-2400 </t>
  </si>
  <si>
    <t xml:space="preserve"> 2-1100 </t>
  </si>
  <si>
    <t xml:space="preserve">2-1100 </t>
  </si>
  <si>
    <t xml:space="preserve"> 2-3500 </t>
  </si>
  <si>
    <t xml:space="preserve"> 2-1600 </t>
  </si>
  <si>
    <r>
      <rPr>
        <sz val="11"/>
        <rFont val="Calibri"/>
        <family val="2"/>
      </rPr>
      <t xml:space="preserve">2-1600 </t>
    </r>
  </si>
  <si>
    <r>
      <rPr>
        <sz val="11"/>
        <rFont val="Calibri"/>
        <family val="2"/>
      </rPr>
      <t xml:space="preserve"> 2-1100 </t>
    </r>
  </si>
  <si>
    <r>
      <rPr>
        <sz val="11"/>
        <rFont val="Calibri"/>
        <family val="2"/>
      </rPr>
      <t xml:space="preserve"> 2-3500 </t>
    </r>
  </si>
  <si>
    <r>
      <rPr>
        <sz val="11"/>
        <color theme="1"/>
        <rFont val="Calibri"/>
        <family val="2"/>
      </rPr>
      <t xml:space="preserve">मलीय कॉलिफार्म (MPN/100 ml) </t>
    </r>
  </si>
  <si>
    <t xml:space="preserve">Total Coliform (MPN/100 ml) </t>
  </si>
  <si>
    <t>12 - 1600</t>
  </si>
  <si>
    <t>2-13000</t>
  </si>
  <si>
    <t>1.8 - 3500</t>
  </si>
  <si>
    <t>4 - 1700</t>
  </si>
  <si>
    <t>4 - 270</t>
  </si>
  <si>
    <t>2-390</t>
  </si>
  <si>
    <t>8 - 790</t>
  </si>
  <si>
    <t>14 - 2400</t>
  </si>
  <si>
    <t>11-900</t>
  </si>
  <si>
    <t>2 - 920</t>
  </si>
  <si>
    <t>2 - 7000</t>
  </si>
  <si>
    <t xml:space="preserve">7-2400 </t>
  </si>
  <si>
    <r>
      <t>2-11x10</t>
    </r>
    <r>
      <rPr>
        <vertAlign val="superscript"/>
        <sz val="11"/>
        <rFont val="Calibri"/>
        <family val="2"/>
        <scheme val="minor"/>
      </rPr>
      <t>3</t>
    </r>
  </si>
  <si>
    <r>
      <t xml:space="preserve"> 2-11x10</t>
    </r>
    <r>
      <rPr>
        <vertAlign val="superscript"/>
        <sz val="11"/>
        <rFont val="Calibri"/>
        <family val="2"/>
        <scheme val="minor"/>
      </rPr>
      <t>3</t>
    </r>
    <r>
      <rPr>
        <sz val="11"/>
        <rFont val="Calibri"/>
        <family val="2"/>
        <scheme val="minor"/>
      </rPr>
      <t xml:space="preserve">  </t>
    </r>
  </si>
  <si>
    <r>
      <t>2-5x10</t>
    </r>
    <r>
      <rPr>
        <vertAlign val="superscript"/>
        <sz val="11"/>
        <rFont val="Calibri"/>
        <family val="2"/>
        <scheme val="minor"/>
      </rPr>
      <t>4</t>
    </r>
  </si>
  <si>
    <t>2-2400</t>
  </si>
  <si>
    <t xml:space="preserve"> 2-2400 </t>
  </si>
  <si>
    <r>
      <rPr>
        <sz val="11"/>
        <rFont val="Calibri"/>
        <family val="2"/>
      </rPr>
      <t>2-11x10</t>
    </r>
    <r>
      <rPr>
        <vertAlign val="superscript"/>
        <sz val="11"/>
        <color theme="1"/>
        <rFont val="Calibri"/>
        <family val="2"/>
      </rPr>
      <t>3</t>
    </r>
  </si>
  <si>
    <r>
      <t xml:space="preserve"> 2-11x10</t>
    </r>
    <r>
      <rPr>
        <vertAlign val="superscript"/>
        <sz val="11"/>
        <rFont val="Calibri"/>
        <family val="2"/>
      </rPr>
      <t>3</t>
    </r>
    <r>
      <rPr>
        <sz val="11"/>
        <rFont val="Calibri"/>
        <family val="2"/>
      </rPr>
      <t xml:space="preserve">  </t>
    </r>
  </si>
  <si>
    <r>
      <rPr>
        <sz val="11"/>
        <rFont val="Calibri"/>
        <family val="2"/>
      </rPr>
      <t>2-5x10</t>
    </r>
    <r>
      <rPr>
        <vertAlign val="superscript"/>
        <sz val="11"/>
        <color theme="1"/>
        <rFont val="Calibri"/>
        <family val="2"/>
      </rPr>
      <t>4</t>
    </r>
  </si>
  <si>
    <r>
      <rPr>
        <sz val="11"/>
        <rFont val="Calibri"/>
        <family val="2"/>
      </rPr>
      <t xml:space="preserve"> 2-2400 </t>
    </r>
  </si>
  <si>
    <r>
      <rPr>
        <sz val="11"/>
        <color theme="1"/>
        <rFont val="Calibri"/>
        <family val="2"/>
      </rPr>
      <t xml:space="preserve">कुल कॉलिफार्म (MPN/100 ml) </t>
    </r>
  </si>
  <si>
    <t xml:space="preserve">BOD(mg/l) </t>
  </si>
  <si>
    <t>1 - 1.7</t>
  </si>
  <si>
    <t>BDL-2.0</t>
  </si>
  <si>
    <t>0.5 - 2.5</t>
  </si>
  <si>
    <t>&lt;1- 2.6</t>
  </si>
  <si>
    <t>&lt;1- 6</t>
  </si>
  <si>
    <t>&lt;1- 10</t>
  </si>
  <si>
    <t>&lt;1- 2.7</t>
  </si>
  <si>
    <t>&lt;1- 8.7</t>
  </si>
  <si>
    <t>&lt;1- 1.5</t>
  </si>
  <si>
    <t>&lt;1- 2.8</t>
  </si>
  <si>
    <t xml:space="preserve">0.1-4.3 </t>
  </si>
  <si>
    <t xml:space="preserve">0.1-7.6 </t>
  </si>
  <si>
    <t xml:space="preserve">0.1-2.9 </t>
  </si>
  <si>
    <t xml:space="preserve">0.2-3.2 </t>
  </si>
  <si>
    <t>0.2-10</t>
  </si>
  <si>
    <t xml:space="preserve">0.2-4.8 </t>
  </si>
  <si>
    <t xml:space="preserve"> 0.1-6 </t>
  </si>
  <si>
    <t>0.3 – 5.0</t>
  </si>
  <si>
    <t xml:space="preserve">बीओडी (mg/l) </t>
  </si>
  <si>
    <r>
      <rPr>
        <sz val="11"/>
        <rFont val="Calibri"/>
        <family val="2"/>
      </rPr>
      <t xml:space="preserve">0.1-7.6 </t>
    </r>
  </si>
  <si>
    <r>
      <rPr>
        <sz val="11"/>
        <rFont val="Calibri"/>
        <family val="2"/>
      </rPr>
      <t xml:space="preserve">0.2-3.2 </t>
    </r>
  </si>
  <si>
    <r>
      <rPr>
        <sz val="11"/>
        <rFont val="Calibri"/>
        <family val="2"/>
      </rPr>
      <t xml:space="preserve">0.2-4.8 </t>
    </r>
  </si>
  <si>
    <r>
      <rPr>
        <sz val="11"/>
        <rFont val="Calibri"/>
        <family val="2"/>
      </rPr>
      <t>0.3 - 5.0</t>
    </r>
  </si>
  <si>
    <r>
      <rPr>
        <sz val="11"/>
        <color theme="1"/>
        <rFont val="Calibri"/>
        <family val="2"/>
      </rPr>
      <t xml:space="preserve"> बीओडी (mg/l) </t>
    </r>
  </si>
  <si>
    <t xml:space="preserve"> BOD(mg/l) </t>
  </si>
  <si>
    <t>DO(mg/l)</t>
  </si>
  <si>
    <t>5.2 - 11.5</t>
  </si>
  <si>
    <t>6.3-14.5</t>
  </si>
  <si>
    <t>4.5 - 12</t>
  </si>
  <si>
    <t>5.2 - 11.4</t>
  </si>
  <si>
    <t>5 - 12.8</t>
  </si>
  <si>
    <t>5.1 - 13</t>
  </si>
  <si>
    <t>5.6 - 12.2</t>
  </si>
  <si>
    <t>4.5 - 12.1</t>
  </si>
  <si>
    <t>3.8-12</t>
  </si>
  <si>
    <t>5-12.5</t>
  </si>
  <si>
    <t>5.8-11.2</t>
  </si>
  <si>
    <t xml:space="preserve"> 6.4-11.8 </t>
  </si>
  <si>
    <t xml:space="preserve">3.8-12.5 </t>
  </si>
  <si>
    <t xml:space="preserve">5.9-12.8 </t>
  </si>
  <si>
    <t xml:space="preserve"> 5.8-11.0 </t>
  </si>
  <si>
    <t xml:space="preserve">4.8-13 </t>
  </si>
  <si>
    <t xml:space="preserve">6.8-11.8 </t>
  </si>
  <si>
    <t>7-12</t>
  </si>
  <si>
    <t xml:space="preserve"> 5.2-11.5 </t>
  </si>
  <si>
    <r>
      <rPr>
        <sz val="11"/>
        <rFont val="Calibri"/>
        <family val="2"/>
      </rPr>
      <t xml:space="preserve">3.8-12.5 </t>
    </r>
  </si>
  <si>
    <r>
      <rPr>
        <sz val="11"/>
        <rFont val="Calibri"/>
        <family val="2"/>
      </rPr>
      <t xml:space="preserve"> 5.8-11.0 </t>
    </r>
  </si>
  <si>
    <r>
      <rPr>
        <sz val="11"/>
        <rFont val="Calibri"/>
        <family val="2"/>
      </rPr>
      <t xml:space="preserve">6.8-11.8 </t>
    </r>
  </si>
  <si>
    <r>
      <rPr>
        <sz val="11"/>
        <rFont val="Calibri"/>
        <family val="2"/>
      </rPr>
      <t xml:space="preserve"> 5.2-11.5 </t>
    </r>
  </si>
  <si>
    <r>
      <rPr>
        <sz val="11"/>
        <color theme="1"/>
        <rFont val="Calibri"/>
        <family val="2"/>
      </rPr>
      <t>डीओ (mg/l)</t>
    </r>
  </si>
  <si>
    <t>Conductivity (μmhos/cm)</t>
  </si>
  <si>
    <t>29 - 1582</t>
  </si>
  <si>
    <t>44-380</t>
  </si>
  <si>
    <t>45 - 620</t>
  </si>
  <si>
    <t>27 - 548</t>
  </si>
  <si>
    <t>59 - 502</t>
  </si>
  <si>
    <t>60 - 607</t>
  </si>
  <si>
    <t>41 - 488</t>
  </si>
  <si>
    <t>29 - 472</t>
  </si>
  <si>
    <t>47-513</t>
  </si>
  <si>
    <t>49-638</t>
  </si>
  <si>
    <t>63-548</t>
  </si>
  <si>
    <t>46-338</t>
  </si>
  <si>
    <t xml:space="preserve">53-432 </t>
  </si>
  <si>
    <t xml:space="preserve">86-470 </t>
  </si>
  <si>
    <t>94-395</t>
  </si>
  <si>
    <t xml:space="preserve">54-395 </t>
  </si>
  <si>
    <t xml:space="preserve">60-396 </t>
  </si>
  <si>
    <t xml:space="preserve">76-559 </t>
  </si>
  <si>
    <t xml:space="preserve"> 53-517</t>
  </si>
  <si>
    <r>
      <rPr>
        <sz val="11"/>
        <rFont val="Calibri"/>
        <family val="2"/>
      </rPr>
      <t xml:space="preserve">53-432 </t>
    </r>
  </si>
  <si>
    <r>
      <rPr>
        <sz val="11"/>
        <rFont val="Calibri"/>
        <family val="2"/>
      </rPr>
      <t>94-395</t>
    </r>
  </si>
  <si>
    <r>
      <rPr>
        <sz val="11"/>
        <rFont val="Calibri"/>
        <family val="2"/>
      </rPr>
      <t xml:space="preserve">60-396 </t>
    </r>
  </si>
  <si>
    <r>
      <rPr>
        <sz val="11"/>
        <rFont val="Calibri"/>
        <family val="2"/>
      </rPr>
      <t xml:space="preserve"> 53-517</t>
    </r>
  </si>
  <si>
    <r>
      <rPr>
        <sz val="11"/>
        <color theme="1"/>
        <rFont val="Calibri"/>
        <family val="2"/>
      </rPr>
      <t>सुचालकता (μmhos/cm)</t>
    </r>
  </si>
  <si>
    <t>pH</t>
  </si>
  <si>
    <t>6.5 - 8.6</t>
  </si>
  <si>
    <t>6.9-8.6</t>
  </si>
  <si>
    <t>6.8 - 8.7</t>
  </si>
  <si>
    <t>6.6 - 8.7</t>
  </si>
  <si>
    <t>6.5 - 8.7</t>
  </si>
  <si>
    <t>6.7 - 9</t>
  </si>
  <si>
    <t>6.8 - 9.1</t>
  </si>
  <si>
    <t>6 - 9</t>
  </si>
  <si>
    <t>6.6-7.9</t>
  </si>
  <si>
    <t>6.5-8.87</t>
  </si>
  <si>
    <t>6.2-8.8</t>
  </si>
  <si>
    <t xml:space="preserve">7.1-8.5 </t>
  </si>
  <si>
    <t xml:space="preserve">7.0-8.4 </t>
  </si>
  <si>
    <t xml:space="preserve">6.2-8.9 </t>
  </si>
  <si>
    <t xml:space="preserve">7.0-8.2 </t>
  </si>
  <si>
    <t xml:space="preserve">7-8.8 </t>
  </si>
  <si>
    <t xml:space="preserve">6.9-8.5 </t>
  </si>
  <si>
    <t xml:space="preserve">7.3-8.9 </t>
  </si>
  <si>
    <t>7.1-8.7</t>
  </si>
  <si>
    <r>
      <rPr>
        <sz val="11"/>
        <rFont val="Calibri"/>
        <family val="2"/>
      </rPr>
      <t xml:space="preserve">7.0-8.4 </t>
    </r>
  </si>
  <si>
    <r>
      <rPr>
        <sz val="11"/>
        <rFont val="Calibri"/>
        <family val="2"/>
      </rPr>
      <t xml:space="preserve">7.0-8.2 </t>
    </r>
  </si>
  <si>
    <r>
      <rPr>
        <sz val="11"/>
        <rFont val="Calibri"/>
        <family val="2"/>
      </rPr>
      <t xml:space="preserve">6.9-8.5 </t>
    </r>
  </si>
  <si>
    <r>
      <rPr>
        <sz val="11"/>
        <rFont val="Calibri"/>
        <family val="2"/>
      </rPr>
      <t>7.1-8.7</t>
    </r>
  </si>
  <si>
    <r>
      <rPr>
        <sz val="11"/>
        <color theme="1"/>
        <rFont val="Calibri"/>
        <family val="2"/>
      </rPr>
      <t>पीएच</t>
    </r>
  </si>
  <si>
    <t>0.9 - 36</t>
  </si>
  <si>
    <t>2-33</t>
  </si>
  <si>
    <t>1 - 39</t>
  </si>
  <si>
    <t>4 - 30</t>
  </si>
  <si>
    <t>5 - 27</t>
  </si>
  <si>
    <t>1.5 - 25</t>
  </si>
  <si>
    <t>1 - 24</t>
  </si>
  <si>
    <t>1 - 32</t>
  </si>
  <si>
    <t>2-29.5</t>
  </si>
  <si>
    <t>2.5-24</t>
  </si>
  <si>
    <t>5 - 26</t>
  </si>
  <si>
    <t xml:space="preserve">5- 26 </t>
  </si>
  <si>
    <t xml:space="preserve"> 1.5-22 </t>
  </si>
  <si>
    <t xml:space="preserve">2-22 </t>
  </si>
  <si>
    <t xml:space="preserve">4-27 </t>
  </si>
  <si>
    <t xml:space="preserve">2-29 </t>
  </si>
  <si>
    <t xml:space="preserve"> 4-29 </t>
  </si>
  <si>
    <t xml:space="preserve">3-32 </t>
  </si>
  <si>
    <r>
      <rPr>
        <sz val="11"/>
        <rFont val="Calibri"/>
        <family val="2"/>
      </rPr>
      <t xml:space="preserve"> 1.5-22 </t>
    </r>
  </si>
  <si>
    <r>
      <rPr>
        <sz val="11"/>
        <rFont val="Calibri"/>
        <family val="2"/>
      </rPr>
      <t xml:space="preserve">4-27 </t>
    </r>
  </si>
  <si>
    <r>
      <rPr>
        <sz val="11"/>
        <rFont val="Calibri"/>
        <family val="2"/>
      </rPr>
      <t xml:space="preserve">2-29 </t>
    </r>
  </si>
  <si>
    <r>
      <rPr>
        <sz val="11"/>
        <rFont val="Calibri"/>
        <family val="2"/>
      </rPr>
      <t xml:space="preserve">3-32 </t>
    </r>
  </si>
  <si>
    <r>
      <rPr>
        <sz val="11"/>
        <color theme="1"/>
        <rFont val="Calibri"/>
        <family val="2"/>
      </rPr>
      <t>तापमान (</t>
    </r>
    <r>
      <rPr>
        <vertAlign val="superscript"/>
        <sz val="11"/>
        <color theme="1"/>
        <rFont val="Calibri"/>
        <family val="2"/>
      </rPr>
      <t>o</t>
    </r>
    <r>
      <rPr>
        <sz val="11"/>
        <color theme="1"/>
        <rFont val="Calibri"/>
        <family val="2"/>
      </rPr>
      <t>C)     (न्यूनतम-अधिकतम)</t>
    </r>
  </si>
  <si>
    <r>
      <t>Temp.(</t>
    </r>
    <r>
      <rPr>
        <vertAlign val="superscript"/>
        <sz val="11"/>
        <rFont val="Calibri"/>
        <family val="2"/>
        <scheme val="minor"/>
      </rPr>
      <t>o</t>
    </r>
    <r>
      <rPr>
        <sz val="11"/>
        <rFont val="Calibri"/>
        <family val="2"/>
        <scheme val="minor"/>
      </rPr>
      <t>C)     ( Min-Max)</t>
    </r>
  </si>
  <si>
    <r>
      <rPr>
        <sz val="11"/>
        <color theme="1"/>
        <rFont val="Calibri"/>
        <family val="2"/>
      </rPr>
      <t xml:space="preserve">ब्यास </t>
    </r>
  </si>
  <si>
    <t>No  of Monitoring locations</t>
  </si>
  <si>
    <t>36</t>
  </si>
  <si>
    <t>23</t>
  </si>
  <si>
    <t xml:space="preserve">ब्यास
Beas </t>
  </si>
  <si>
    <r>
      <rPr>
        <sz val="11"/>
        <color theme="1"/>
        <rFont val="Calibri"/>
        <family val="2"/>
      </rPr>
      <t>निगरानी के अवस्थानों की संख्या</t>
    </r>
  </si>
  <si>
    <t>2 - 1400000</t>
  </si>
  <si>
    <t>1.8-1700000</t>
  </si>
  <si>
    <t>1.8 - 430000</t>
  </si>
  <si>
    <t>17 - 380000</t>
  </si>
  <si>
    <t>94 - 63000</t>
  </si>
  <si>
    <t>33 - 64000</t>
  </si>
  <si>
    <t>46 - 75000</t>
  </si>
  <si>
    <t>22 - 50000</t>
  </si>
  <si>
    <t>27 - 100000</t>
  </si>
  <si>
    <t>4 - 90000</t>
  </si>
  <si>
    <t>6 - 100000</t>
  </si>
  <si>
    <t xml:space="preserve"> 0-110000 </t>
  </si>
  <si>
    <r>
      <t xml:space="preserve"> 0 - 10 x10</t>
    </r>
    <r>
      <rPr>
        <vertAlign val="superscript"/>
        <sz val="11"/>
        <rFont val="Calibri"/>
        <family val="2"/>
        <scheme val="minor"/>
      </rPr>
      <t>3</t>
    </r>
  </si>
  <si>
    <r>
      <t xml:space="preserve"> 0-9 x10</t>
    </r>
    <r>
      <rPr>
        <vertAlign val="superscript"/>
        <sz val="11"/>
        <rFont val="Calibri"/>
        <family val="2"/>
        <scheme val="minor"/>
      </rPr>
      <t>4</t>
    </r>
  </si>
  <si>
    <r>
      <t xml:space="preserve"> 1-5x10</t>
    </r>
    <r>
      <rPr>
        <vertAlign val="superscript"/>
        <sz val="11"/>
        <rFont val="Calibri"/>
        <family val="2"/>
        <scheme val="minor"/>
      </rPr>
      <t>4</t>
    </r>
  </si>
  <si>
    <r>
      <t xml:space="preserve"> 1-11x10</t>
    </r>
    <r>
      <rPr>
        <vertAlign val="superscript"/>
        <sz val="11"/>
        <rFont val="Calibri"/>
        <family val="2"/>
        <scheme val="minor"/>
      </rPr>
      <t>4</t>
    </r>
  </si>
  <si>
    <r>
      <t xml:space="preserve"> 2-9x10</t>
    </r>
    <r>
      <rPr>
        <vertAlign val="superscript"/>
        <sz val="11"/>
        <rFont val="Calibri"/>
        <family val="2"/>
        <scheme val="minor"/>
      </rPr>
      <t>4</t>
    </r>
  </si>
  <si>
    <t xml:space="preserve"> 1-1300</t>
  </si>
  <si>
    <t xml:space="preserve">2-3500 </t>
  </si>
  <si>
    <r>
      <rPr>
        <sz val="11"/>
        <rFont val="Calibri"/>
        <family val="2"/>
      </rPr>
      <t xml:space="preserve"> 0 - 10 x10</t>
    </r>
    <r>
      <rPr>
        <vertAlign val="superscript"/>
        <sz val="11"/>
        <color theme="1"/>
        <rFont val="Calibri"/>
        <family val="2"/>
      </rPr>
      <t>3</t>
    </r>
  </si>
  <si>
    <r>
      <t xml:space="preserve"> 0-9 x10</t>
    </r>
    <r>
      <rPr>
        <vertAlign val="superscript"/>
        <sz val="11"/>
        <rFont val="Calibri"/>
        <family val="2"/>
      </rPr>
      <t>4</t>
    </r>
  </si>
  <si>
    <r>
      <rPr>
        <sz val="11"/>
        <rFont val="Calibri"/>
        <family val="2"/>
      </rPr>
      <t xml:space="preserve"> 1-5x10</t>
    </r>
    <r>
      <rPr>
        <vertAlign val="superscript"/>
        <sz val="11"/>
        <color theme="1"/>
        <rFont val="Calibri"/>
        <family val="2"/>
      </rPr>
      <t>4</t>
    </r>
  </si>
  <si>
    <r>
      <t xml:space="preserve"> 1-11x10</t>
    </r>
    <r>
      <rPr>
        <vertAlign val="superscript"/>
        <sz val="11"/>
        <rFont val="Calibri"/>
        <family val="2"/>
      </rPr>
      <t>4</t>
    </r>
  </si>
  <si>
    <r>
      <rPr>
        <sz val="11"/>
        <rFont val="Calibri"/>
        <family val="2"/>
      </rPr>
      <t xml:space="preserve"> 2-9X10</t>
    </r>
    <r>
      <rPr>
        <vertAlign val="superscript"/>
        <sz val="11"/>
        <color theme="1"/>
        <rFont val="Calibri"/>
        <family val="2"/>
      </rPr>
      <t>4</t>
    </r>
  </si>
  <si>
    <r>
      <rPr>
        <sz val="11"/>
        <rFont val="Calibri"/>
        <family val="2"/>
      </rPr>
      <t xml:space="preserve">2-3500 </t>
    </r>
  </si>
  <si>
    <t>21 - 2200000</t>
  </si>
  <si>
    <t>1.8/-3500000</t>
  </si>
  <si>
    <t>9 - 940000</t>
  </si>
  <si>
    <t>2 - 210000</t>
  </si>
  <si>
    <t>6 - 21000</t>
  </si>
  <si>
    <t>12 - 43000</t>
  </si>
  <si>
    <t>13 - 46000</t>
  </si>
  <si>
    <t>11 - 22000</t>
  </si>
  <si>
    <t>4 -70000</t>
  </si>
  <si>
    <t>2 - 50000</t>
  </si>
  <si>
    <t>4-250000</t>
  </si>
  <si>
    <r>
      <t>12- 11 x10</t>
    </r>
    <r>
      <rPr>
        <vertAlign val="superscript"/>
        <sz val="11"/>
        <rFont val="Calibri"/>
        <family val="2"/>
        <scheme val="minor"/>
      </rPr>
      <t>4</t>
    </r>
  </si>
  <si>
    <r>
      <t>3-17 x10</t>
    </r>
    <r>
      <rPr>
        <vertAlign val="superscript"/>
        <sz val="11"/>
        <rFont val="Calibri"/>
        <family val="2"/>
        <scheme val="minor"/>
      </rPr>
      <t>4</t>
    </r>
  </si>
  <si>
    <r>
      <t>1-17x10</t>
    </r>
    <r>
      <rPr>
        <vertAlign val="superscript"/>
        <sz val="11"/>
        <rFont val="Calibri"/>
        <family val="2"/>
        <scheme val="minor"/>
      </rPr>
      <t>4</t>
    </r>
  </si>
  <si>
    <r>
      <t>1-35x10</t>
    </r>
    <r>
      <rPr>
        <vertAlign val="superscript"/>
        <sz val="11"/>
        <rFont val="Calibri"/>
        <family val="2"/>
        <scheme val="minor"/>
      </rPr>
      <t>4</t>
    </r>
  </si>
  <si>
    <r>
      <t>7-2x10</t>
    </r>
    <r>
      <rPr>
        <vertAlign val="superscript"/>
        <sz val="11"/>
        <rFont val="Calibri"/>
        <family val="2"/>
        <scheme val="minor"/>
      </rPr>
      <t>5</t>
    </r>
  </si>
  <si>
    <r>
      <t>3-3x10</t>
    </r>
    <r>
      <rPr>
        <vertAlign val="superscript"/>
        <sz val="11"/>
        <rFont val="Calibri"/>
        <family val="2"/>
        <scheme val="minor"/>
      </rPr>
      <t>4</t>
    </r>
  </si>
  <si>
    <t xml:space="preserve"> 8-35000 </t>
  </si>
  <si>
    <r>
      <rPr>
        <sz val="11"/>
        <rFont val="Calibri"/>
        <family val="2"/>
      </rPr>
      <t>12- 11 x10</t>
    </r>
    <r>
      <rPr>
        <vertAlign val="superscript"/>
        <sz val="11"/>
        <color theme="1"/>
        <rFont val="Calibri"/>
        <family val="2"/>
      </rPr>
      <t>4</t>
    </r>
  </si>
  <si>
    <r>
      <t>3-17 x10</t>
    </r>
    <r>
      <rPr>
        <vertAlign val="superscript"/>
        <sz val="11"/>
        <rFont val="Calibri"/>
        <family val="2"/>
      </rPr>
      <t>4</t>
    </r>
  </si>
  <si>
    <r>
      <rPr>
        <sz val="11"/>
        <rFont val="Calibri"/>
        <family val="2"/>
      </rPr>
      <t>1-17x10</t>
    </r>
    <r>
      <rPr>
        <vertAlign val="superscript"/>
        <sz val="11"/>
        <color theme="1"/>
        <rFont val="Calibri"/>
        <family val="2"/>
      </rPr>
      <t>4</t>
    </r>
  </si>
  <si>
    <r>
      <t>1-35x10</t>
    </r>
    <r>
      <rPr>
        <vertAlign val="superscript"/>
        <sz val="11"/>
        <rFont val="Calibri"/>
        <family val="2"/>
      </rPr>
      <t>4</t>
    </r>
  </si>
  <si>
    <r>
      <rPr>
        <sz val="11"/>
        <rFont val="Calibri"/>
        <family val="2"/>
      </rPr>
      <t>7-17.2x10</t>
    </r>
    <r>
      <rPr>
        <vertAlign val="superscript"/>
        <sz val="11"/>
        <color theme="1"/>
        <rFont val="Calibri"/>
        <family val="2"/>
      </rPr>
      <t>5</t>
    </r>
  </si>
  <si>
    <r>
      <t>3-3x10</t>
    </r>
    <r>
      <rPr>
        <vertAlign val="superscript"/>
        <sz val="11"/>
        <rFont val="Calibri"/>
        <family val="2"/>
      </rPr>
      <t>4</t>
    </r>
  </si>
  <si>
    <r>
      <rPr>
        <sz val="11"/>
        <rFont val="Calibri"/>
        <family val="2"/>
      </rPr>
      <t xml:space="preserve"> 8-35000 </t>
    </r>
  </si>
  <si>
    <t>1 - 75.0</t>
  </si>
  <si>
    <t>0.5 - 93</t>
  </si>
  <si>
    <t>&lt;1 - 108</t>
  </si>
  <si>
    <t>&lt;1- 43</t>
  </si>
  <si>
    <t>&lt;1- 24</t>
  </si>
  <si>
    <t>&lt;1 -15</t>
  </si>
  <si>
    <t>&lt;1- 13</t>
  </si>
  <si>
    <t>&lt;1 - 27</t>
  </si>
  <si>
    <t>&lt;1- 32</t>
  </si>
  <si>
    <t>&lt;1- 40</t>
  </si>
  <si>
    <t xml:space="preserve"> 0.1-55 </t>
  </si>
  <si>
    <t xml:space="preserve">0.0-48 </t>
  </si>
  <si>
    <t xml:space="preserve">0-28 </t>
  </si>
  <si>
    <t xml:space="preserve">0.1-32 </t>
  </si>
  <si>
    <t xml:space="preserve">0.1-40 </t>
  </si>
  <si>
    <t xml:space="preserve">0.1-64 </t>
  </si>
  <si>
    <t xml:space="preserve"> 0.1-24 </t>
  </si>
  <si>
    <t>0.1 – 45.0</t>
  </si>
  <si>
    <r>
      <rPr>
        <sz val="11"/>
        <rFont val="Calibri"/>
        <family val="2"/>
      </rPr>
      <t xml:space="preserve">0.0-48 </t>
    </r>
  </si>
  <si>
    <r>
      <rPr>
        <sz val="11"/>
        <rFont val="Calibri"/>
        <family val="2"/>
      </rPr>
      <t xml:space="preserve">0.1-32 </t>
    </r>
  </si>
  <si>
    <r>
      <rPr>
        <sz val="11"/>
        <rFont val="Calibri"/>
        <family val="2"/>
      </rPr>
      <t xml:space="preserve">0.1-64 </t>
    </r>
  </si>
  <si>
    <r>
      <rPr>
        <sz val="11"/>
        <rFont val="Calibri"/>
        <family val="2"/>
      </rPr>
      <t>0.1 - 45.0</t>
    </r>
  </si>
  <si>
    <t>1.0 - 11.8</t>
  </si>
  <si>
    <t>1-11.3</t>
  </si>
  <si>
    <t>1.4 - 12.1</t>
  </si>
  <si>
    <t>1 - 10</t>
  </si>
  <si>
    <t>2.1 - 10.1</t>
  </si>
  <si>
    <t>2.4 - 11</t>
  </si>
  <si>
    <t>0.4 - 11.8</t>
  </si>
  <si>
    <t>4 - 12</t>
  </si>
  <si>
    <t>4.1-11.1</t>
  </si>
  <si>
    <t>0.6-11.4</t>
  </si>
  <si>
    <t xml:space="preserve">1.2 - 12.4 </t>
  </si>
  <si>
    <t xml:space="preserve">3.2-11.9 </t>
  </si>
  <si>
    <t xml:space="preserve">2.8-10.6 </t>
  </si>
  <si>
    <t xml:space="preserve"> 2.8-14.2 </t>
  </si>
  <si>
    <t xml:space="preserve">1.6-10.3 </t>
  </si>
  <si>
    <t>3.4-11.5</t>
  </si>
  <si>
    <t xml:space="preserve">3.8-11.4 </t>
  </si>
  <si>
    <r>
      <rPr>
        <sz val="11"/>
        <rFont val="Calibri"/>
        <family val="2"/>
      </rPr>
      <t xml:space="preserve">1.2 - 12.4 </t>
    </r>
  </si>
  <si>
    <r>
      <rPr>
        <sz val="11"/>
        <rFont val="Calibri"/>
        <family val="2"/>
      </rPr>
      <t xml:space="preserve">2.8-10.6 </t>
    </r>
  </si>
  <si>
    <r>
      <rPr>
        <sz val="11"/>
        <rFont val="Calibri"/>
        <family val="2"/>
      </rPr>
      <t xml:space="preserve">1.6-10.3 </t>
    </r>
  </si>
  <si>
    <r>
      <rPr>
        <sz val="11"/>
        <rFont val="Calibri"/>
        <family val="2"/>
      </rPr>
      <t xml:space="preserve">3.8-11.4 </t>
    </r>
  </si>
  <si>
    <t>77 - 4420</t>
  </si>
  <si>
    <t>52-2818</t>
  </si>
  <si>
    <t>46 - 1787</t>
  </si>
  <si>
    <t>92 - 1733</t>
  </si>
  <si>
    <t>125 - 894</t>
  </si>
  <si>
    <t>67 - 1096</t>
  </si>
  <si>
    <t>96 -1080</t>
  </si>
  <si>
    <t>20-940</t>
  </si>
  <si>
    <t>73-664</t>
  </si>
  <si>
    <t>87-1022</t>
  </si>
  <si>
    <t>155-982</t>
  </si>
  <si>
    <t xml:space="preserve">124-932 </t>
  </si>
  <si>
    <t xml:space="preserve">162-843 </t>
  </si>
  <si>
    <t xml:space="preserve">145-865 </t>
  </si>
  <si>
    <t xml:space="preserve">160-958 </t>
  </si>
  <si>
    <t xml:space="preserve"> 150-818</t>
  </si>
  <si>
    <t xml:space="preserve">144-694 </t>
  </si>
  <si>
    <t xml:space="preserve">164-1226 </t>
  </si>
  <si>
    <t xml:space="preserve"> 131-819 </t>
  </si>
  <si>
    <r>
      <rPr>
        <sz val="11"/>
        <rFont val="Calibri"/>
        <family val="2"/>
      </rPr>
      <t xml:space="preserve">162-843 </t>
    </r>
  </si>
  <si>
    <r>
      <rPr>
        <sz val="11"/>
        <rFont val="Calibri"/>
        <family val="2"/>
      </rPr>
      <t xml:space="preserve">160-958 </t>
    </r>
  </si>
  <si>
    <r>
      <rPr>
        <sz val="11"/>
        <rFont val="Calibri"/>
        <family val="2"/>
      </rPr>
      <t xml:space="preserve">144-694 </t>
    </r>
  </si>
  <si>
    <r>
      <rPr>
        <sz val="11"/>
        <rFont val="Calibri"/>
        <family val="2"/>
      </rPr>
      <t xml:space="preserve"> 131-819 </t>
    </r>
  </si>
  <si>
    <t>6.6 - 10.2</t>
  </si>
  <si>
    <t>6.5-8.7</t>
  </si>
  <si>
    <t>6.8 - 8.6</t>
  </si>
  <si>
    <t>6.7 - 8.5</t>
  </si>
  <si>
    <t>6 - 8.7</t>
  </si>
  <si>
    <t>7 - 8.7</t>
  </si>
  <si>
    <t>6.6 - 9.7</t>
  </si>
  <si>
    <t>6.3-8.9</t>
  </si>
  <si>
    <t>6.8-8.7</t>
  </si>
  <si>
    <t>6.8-8.69</t>
  </si>
  <si>
    <t>4.2-8.6</t>
  </si>
  <si>
    <t xml:space="preserve">6.3-8.5 </t>
  </si>
  <si>
    <t xml:space="preserve">7.0-8.5 </t>
  </si>
  <si>
    <t xml:space="preserve">7-8.6 </t>
  </si>
  <si>
    <t xml:space="preserve">7.1-8.26 </t>
  </si>
  <si>
    <t>7.1-8.3</t>
  </si>
  <si>
    <t xml:space="preserve">7.1-8.3 </t>
  </si>
  <si>
    <t xml:space="preserve">6.9-8.9 </t>
  </si>
  <si>
    <t xml:space="preserve"> 6.8-8.8</t>
  </si>
  <si>
    <r>
      <rPr>
        <sz val="11"/>
        <rFont val="Calibri"/>
        <family val="2"/>
      </rPr>
      <t xml:space="preserve">7.0-8.5 </t>
    </r>
  </si>
  <si>
    <r>
      <rPr>
        <sz val="11"/>
        <rFont val="Calibri"/>
        <family val="2"/>
      </rPr>
      <t xml:space="preserve">7.1-8.26 </t>
    </r>
  </si>
  <si>
    <r>
      <rPr>
        <sz val="11"/>
        <rFont val="Calibri"/>
        <family val="2"/>
      </rPr>
      <t xml:space="preserve">7.1-8.3 </t>
    </r>
  </si>
  <si>
    <r>
      <rPr>
        <sz val="11"/>
        <rFont val="Calibri"/>
        <family val="2"/>
      </rPr>
      <t xml:space="preserve"> 6.8-8.8</t>
    </r>
  </si>
  <si>
    <t>6 - 39.0</t>
  </si>
  <si>
    <t>3-34</t>
  </si>
  <si>
    <t>3 - 32</t>
  </si>
  <si>
    <t>5 - 35</t>
  </si>
  <si>
    <t>8 - 33</t>
  </si>
  <si>
    <t>4-31</t>
  </si>
  <si>
    <t>1 -32</t>
  </si>
  <si>
    <t>2.3-26.9</t>
  </si>
  <si>
    <t>1.8-25</t>
  </si>
  <si>
    <t>4 - 27</t>
  </si>
  <si>
    <t xml:space="preserve">7.5-26 </t>
  </si>
  <si>
    <t xml:space="preserve">4.5-23 </t>
  </si>
  <si>
    <t xml:space="preserve">2-26 </t>
  </si>
  <si>
    <t xml:space="preserve">7-28 </t>
  </si>
  <si>
    <t xml:space="preserve">10-28 </t>
  </si>
  <si>
    <t xml:space="preserve">9-29 </t>
  </si>
  <si>
    <t xml:space="preserve">5-30 </t>
  </si>
  <si>
    <t>9-32</t>
  </si>
  <si>
    <r>
      <rPr>
        <sz val="11"/>
        <rFont val="Calibri"/>
        <family val="2"/>
      </rPr>
      <t xml:space="preserve">4.5-23 </t>
    </r>
  </si>
  <si>
    <r>
      <rPr>
        <sz val="11"/>
        <rFont val="Calibri"/>
        <family val="2"/>
      </rPr>
      <t xml:space="preserve">7-28 </t>
    </r>
  </si>
  <si>
    <r>
      <rPr>
        <sz val="11"/>
        <rFont val="Calibri"/>
        <family val="2"/>
      </rPr>
      <t xml:space="preserve">9-29 </t>
    </r>
  </si>
  <si>
    <r>
      <rPr>
        <sz val="11"/>
        <rFont val="Calibri"/>
        <family val="2"/>
      </rPr>
      <t>9-32</t>
    </r>
  </si>
  <si>
    <r>
      <rPr>
        <sz val="11"/>
        <color theme="1"/>
        <rFont val="Calibri"/>
        <family val="2"/>
      </rPr>
      <t xml:space="preserve">सतलज </t>
    </r>
  </si>
  <si>
    <t>50</t>
  </si>
  <si>
    <t>22</t>
  </si>
  <si>
    <t xml:space="preserve">सतलज 
Satluj </t>
  </si>
  <si>
    <t xml:space="preserve">Satluj </t>
  </si>
  <si>
    <t>1.8 - 1500</t>
  </si>
  <si>
    <t>1.8-2000</t>
  </si>
  <si>
    <t>1.8 - 21000</t>
  </si>
  <si>
    <t>2 - 110000</t>
  </si>
  <si>
    <t>360 - 120000</t>
  </si>
  <si>
    <t>2 - 240000</t>
  </si>
  <si>
    <t>2 - 24000</t>
  </si>
  <si>
    <t>2 - 2800</t>
  </si>
  <si>
    <t>2 - 15000</t>
  </si>
  <si>
    <t>2 - 3000</t>
  </si>
  <si>
    <t xml:space="preserve">0-1100 </t>
  </si>
  <si>
    <r>
      <t xml:space="preserve"> 0-24 x10</t>
    </r>
    <r>
      <rPr>
        <vertAlign val="superscript"/>
        <sz val="11"/>
        <rFont val="Calibri"/>
        <family val="2"/>
        <scheme val="minor"/>
      </rPr>
      <t>3</t>
    </r>
  </si>
  <si>
    <t xml:space="preserve"> 0-24 x10</t>
  </si>
  <si>
    <r>
      <t xml:space="preserve"> 300-24x10</t>
    </r>
    <r>
      <rPr>
        <vertAlign val="superscript"/>
        <sz val="11"/>
        <rFont val="Calibri"/>
        <family val="2"/>
        <scheme val="minor"/>
      </rPr>
      <t>4</t>
    </r>
  </si>
  <si>
    <r>
      <t xml:space="preserve"> 150-24x10</t>
    </r>
    <r>
      <rPr>
        <vertAlign val="superscript"/>
        <sz val="11"/>
        <rFont val="Calibri"/>
        <family val="2"/>
        <scheme val="minor"/>
      </rPr>
      <t>4</t>
    </r>
  </si>
  <si>
    <t xml:space="preserve">300-24000 </t>
  </si>
  <si>
    <r>
      <rPr>
        <sz val="11"/>
        <rFont val="Calibri"/>
        <family val="2"/>
      </rPr>
      <t xml:space="preserve"> 0-24 x10</t>
    </r>
    <r>
      <rPr>
        <vertAlign val="superscript"/>
        <sz val="11"/>
        <color theme="1"/>
        <rFont val="Calibri"/>
        <family val="2"/>
      </rPr>
      <t>3</t>
    </r>
  </si>
  <si>
    <r>
      <rPr>
        <sz val="11"/>
        <rFont val="Calibri"/>
        <family val="2"/>
      </rPr>
      <t xml:space="preserve"> 300-24x10</t>
    </r>
    <r>
      <rPr>
        <vertAlign val="superscript"/>
        <sz val="11"/>
        <color theme="1"/>
        <rFont val="Calibri"/>
        <family val="2"/>
      </rPr>
      <t>4</t>
    </r>
  </si>
  <si>
    <r>
      <t xml:space="preserve"> 150-24x10</t>
    </r>
    <r>
      <rPr>
        <vertAlign val="superscript"/>
        <sz val="11"/>
        <rFont val="Calibri"/>
        <family val="2"/>
      </rPr>
      <t>4</t>
    </r>
  </si>
  <si>
    <r>
      <t xml:space="preserve"> 300-24x10</t>
    </r>
    <r>
      <rPr>
        <vertAlign val="superscript"/>
        <sz val="11"/>
        <rFont val="Calibri"/>
        <family val="2"/>
      </rPr>
      <t>4</t>
    </r>
  </si>
  <si>
    <r>
      <rPr>
        <sz val="11"/>
        <rFont val="Calibri"/>
        <family val="2"/>
      </rPr>
      <t xml:space="preserve">300-24000 </t>
    </r>
  </si>
  <si>
    <t>300 - 3500</t>
  </si>
  <si>
    <t>1.8-4400</t>
  </si>
  <si>
    <t>1.8 - 240000</t>
  </si>
  <si>
    <t>2 -7500</t>
  </si>
  <si>
    <t>2 - 4300</t>
  </si>
  <si>
    <t>20 - 910</t>
  </si>
  <si>
    <t>2 - 1500</t>
  </si>
  <si>
    <t>2 - 360</t>
  </si>
  <si>
    <t xml:space="preserve">1-24000 </t>
  </si>
  <si>
    <r>
      <t xml:space="preserve"> 1-24 x10</t>
    </r>
    <r>
      <rPr>
        <vertAlign val="superscript"/>
        <sz val="11"/>
        <rFont val="Calibri"/>
        <family val="2"/>
        <scheme val="minor"/>
      </rPr>
      <t>4</t>
    </r>
  </si>
  <si>
    <r>
      <t>0-24 x10</t>
    </r>
    <r>
      <rPr>
        <vertAlign val="superscript"/>
        <sz val="11"/>
        <rFont val="Calibri"/>
        <family val="2"/>
        <scheme val="minor"/>
      </rPr>
      <t>4</t>
    </r>
  </si>
  <si>
    <r>
      <t>1-24x10</t>
    </r>
    <r>
      <rPr>
        <vertAlign val="superscript"/>
        <sz val="11"/>
        <rFont val="Calibri"/>
        <family val="2"/>
        <scheme val="minor"/>
      </rPr>
      <t>4</t>
    </r>
  </si>
  <si>
    <r>
      <t>300-24x10</t>
    </r>
    <r>
      <rPr>
        <vertAlign val="superscript"/>
        <sz val="11"/>
        <rFont val="Calibri"/>
        <family val="2"/>
        <scheme val="minor"/>
      </rPr>
      <t>4</t>
    </r>
  </si>
  <si>
    <t>360-24x104</t>
  </si>
  <si>
    <r>
      <t>360-24x10</t>
    </r>
    <r>
      <rPr>
        <vertAlign val="superscript"/>
        <sz val="11"/>
        <rFont val="Calibri"/>
        <family val="2"/>
        <scheme val="minor"/>
      </rPr>
      <t>4</t>
    </r>
  </si>
  <si>
    <t xml:space="preserve">360-240000 </t>
  </si>
  <si>
    <r>
      <rPr>
        <sz val="11"/>
        <rFont val="Calibri"/>
        <family val="2"/>
      </rPr>
      <t xml:space="preserve"> 1-24 x10</t>
    </r>
    <r>
      <rPr>
        <vertAlign val="superscript"/>
        <sz val="11"/>
        <color theme="1"/>
        <rFont val="Calibri"/>
        <family val="2"/>
      </rPr>
      <t>4</t>
    </r>
  </si>
  <si>
    <r>
      <t>0-24 x10</t>
    </r>
    <r>
      <rPr>
        <vertAlign val="superscript"/>
        <sz val="11"/>
        <rFont val="Calibri"/>
        <family val="2"/>
      </rPr>
      <t>4</t>
    </r>
  </si>
  <si>
    <r>
      <rPr>
        <sz val="11"/>
        <rFont val="Calibri"/>
        <family val="2"/>
      </rPr>
      <t>1-24x10</t>
    </r>
    <r>
      <rPr>
        <vertAlign val="superscript"/>
        <sz val="11"/>
        <color theme="1"/>
        <rFont val="Calibri"/>
        <family val="2"/>
      </rPr>
      <t>4</t>
    </r>
  </si>
  <si>
    <r>
      <t>300-24x10</t>
    </r>
    <r>
      <rPr>
        <vertAlign val="superscript"/>
        <sz val="11"/>
        <rFont val="Calibri"/>
        <family val="2"/>
      </rPr>
      <t>4</t>
    </r>
  </si>
  <si>
    <r>
      <rPr>
        <sz val="11"/>
        <rFont val="Calibri"/>
        <family val="2"/>
      </rPr>
      <t>360-24x104</t>
    </r>
  </si>
  <si>
    <r>
      <t>360-24x10</t>
    </r>
    <r>
      <rPr>
        <vertAlign val="superscript"/>
        <sz val="11"/>
        <rFont val="Calibri"/>
        <family val="2"/>
      </rPr>
      <t>4</t>
    </r>
  </si>
  <si>
    <r>
      <rPr>
        <sz val="11"/>
        <rFont val="Calibri"/>
        <family val="2"/>
      </rPr>
      <t xml:space="preserve">360-240000 </t>
    </r>
  </si>
  <si>
    <t xml:space="preserve">BOD (mg/l) </t>
  </si>
  <si>
    <t>1.0 - 2.8</t>
  </si>
  <si>
    <t>BDL-3.0</t>
  </si>
  <si>
    <t>0.5 - 3.2</t>
  </si>
  <si>
    <t>&lt;1 - 6.4</t>
  </si>
  <si>
    <t>&lt;1- 4.8</t>
  </si>
  <si>
    <t>&lt;1- 3.5</t>
  </si>
  <si>
    <t>&lt;1- 3.4</t>
  </si>
  <si>
    <t>&lt;1 - 4.1</t>
  </si>
  <si>
    <t>&lt;1 - 3.6</t>
  </si>
  <si>
    <t>&lt;1 - 9.2</t>
  </si>
  <si>
    <t>&lt;1 - 6.3</t>
  </si>
  <si>
    <t xml:space="preserve"> 0.3-5.4 </t>
  </si>
  <si>
    <t>0.4-5.4</t>
  </si>
  <si>
    <t xml:space="preserve">0.1-3.4 </t>
  </si>
  <si>
    <t xml:space="preserve">0.3-5.7 </t>
  </si>
  <si>
    <t xml:space="preserve"> 0.3-6.2 </t>
  </si>
  <si>
    <t xml:space="preserve">0.4-4.3 </t>
  </si>
  <si>
    <t xml:space="preserve">0.4-3.5 </t>
  </si>
  <si>
    <t xml:space="preserve">0.1 – 3.9 </t>
  </si>
  <si>
    <r>
      <rPr>
        <sz val="11"/>
        <rFont val="Calibri"/>
        <family val="2"/>
      </rPr>
      <t>0.4-5.4</t>
    </r>
  </si>
  <si>
    <r>
      <rPr>
        <sz val="11"/>
        <rFont val="Calibri"/>
        <family val="2"/>
      </rPr>
      <t xml:space="preserve">0.3-5.7 </t>
    </r>
  </si>
  <si>
    <r>
      <rPr>
        <sz val="11"/>
        <rFont val="Calibri"/>
        <family val="2"/>
      </rPr>
      <t xml:space="preserve">0.4-4.3 </t>
    </r>
  </si>
  <si>
    <r>
      <rPr>
        <sz val="11"/>
        <rFont val="Calibri"/>
        <family val="2"/>
      </rPr>
      <t xml:space="preserve">0.1 - 3.9 </t>
    </r>
  </si>
  <si>
    <t>5.1 - 10.8</t>
  </si>
  <si>
    <t>4.7-10</t>
  </si>
  <si>
    <t>4.2 - 11.4</t>
  </si>
  <si>
    <t>3.6 - 10.5</t>
  </si>
  <si>
    <t>4.7 - 10.5</t>
  </si>
  <si>
    <t>4.4 - 9.8</t>
  </si>
  <si>
    <t>3.8 - 11.4</t>
  </si>
  <si>
    <t>4.6 - 10.3</t>
  </si>
  <si>
    <t>4.2-11</t>
  </si>
  <si>
    <t>4.4-30</t>
  </si>
  <si>
    <t>3.6-9.4</t>
  </si>
  <si>
    <t>4.4-10.5</t>
  </si>
  <si>
    <t xml:space="preserve">3.3-9.6 </t>
  </si>
  <si>
    <t xml:space="preserve">5.1-10 </t>
  </si>
  <si>
    <t xml:space="preserve">4.2-10.2 </t>
  </si>
  <si>
    <t>2-10.5</t>
  </si>
  <si>
    <t xml:space="preserve">1.1-9.4 </t>
  </si>
  <si>
    <t xml:space="preserve">1.2-11.5 </t>
  </si>
  <si>
    <t xml:space="preserve"> 1.1-10.5 </t>
  </si>
  <si>
    <r>
      <rPr>
        <sz val="11"/>
        <rFont val="Calibri"/>
        <family val="2"/>
      </rPr>
      <t xml:space="preserve">3.3-9.6 </t>
    </r>
  </si>
  <si>
    <r>
      <rPr>
        <sz val="11"/>
        <rFont val="Calibri"/>
        <family val="2"/>
      </rPr>
      <t xml:space="preserve">4.2-10.2 </t>
    </r>
  </si>
  <si>
    <r>
      <rPr>
        <sz val="11"/>
        <rFont val="Calibri"/>
        <family val="2"/>
      </rPr>
      <t xml:space="preserve">1.1-9.4 </t>
    </r>
  </si>
  <si>
    <r>
      <rPr>
        <sz val="11"/>
        <rFont val="Calibri"/>
        <family val="2"/>
      </rPr>
      <t xml:space="preserve"> 1.1-10.5 </t>
    </r>
  </si>
  <si>
    <t>97 - 211</t>
  </si>
  <si>
    <t>37-252</t>
  </si>
  <si>
    <t>52 - 324</t>
  </si>
  <si>
    <t>57 - 367</t>
  </si>
  <si>
    <t>54 - 271</t>
  </si>
  <si>
    <t>68 - 406</t>
  </si>
  <si>
    <t>20 - 573</t>
  </si>
  <si>
    <t>83 - 573</t>
  </si>
  <si>
    <t>67-359</t>
  </si>
  <si>
    <t>68-238</t>
  </si>
  <si>
    <t>49-371</t>
  </si>
  <si>
    <t xml:space="preserve">69-303 </t>
  </si>
  <si>
    <t xml:space="preserve">75-460 </t>
  </si>
  <si>
    <t xml:space="preserve">76-645 </t>
  </si>
  <si>
    <t xml:space="preserve"> 55-485 </t>
  </si>
  <si>
    <t xml:space="preserve">20-408 </t>
  </si>
  <si>
    <t xml:space="preserve">91-445 </t>
  </si>
  <si>
    <t xml:space="preserve">77-570 </t>
  </si>
  <si>
    <t xml:space="preserve"> 104-684</t>
  </si>
  <si>
    <r>
      <rPr>
        <sz val="11"/>
        <rFont val="Calibri"/>
        <family val="2"/>
      </rPr>
      <t xml:space="preserve">75-460 </t>
    </r>
  </si>
  <si>
    <r>
      <rPr>
        <sz val="11"/>
        <rFont val="Calibri"/>
        <family val="2"/>
      </rPr>
      <t xml:space="preserve"> 55-485 </t>
    </r>
  </si>
  <si>
    <r>
      <rPr>
        <sz val="11"/>
        <rFont val="Calibri"/>
        <family val="2"/>
      </rPr>
      <t xml:space="preserve">91-445 </t>
    </r>
  </si>
  <si>
    <r>
      <rPr>
        <sz val="11"/>
        <rFont val="Calibri"/>
        <family val="2"/>
      </rPr>
      <t xml:space="preserve"> 104-684</t>
    </r>
  </si>
  <si>
    <t>6.8  - 8.2</t>
  </si>
  <si>
    <t>6.8-8.2</t>
  </si>
  <si>
    <t>6.5 - 7.9</t>
  </si>
  <si>
    <t>6.5 - 8.4</t>
  </si>
  <si>
    <t>6.4-8.3</t>
  </si>
  <si>
    <t>6.2- 8</t>
  </si>
  <si>
    <t>6 - 8.5</t>
  </si>
  <si>
    <t>6.6-8.1</t>
  </si>
  <si>
    <t>6.1-8.5</t>
  </si>
  <si>
    <t>6.5-8.1</t>
  </si>
  <si>
    <t xml:space="preserve">6.1-8.1 </t>
  </si>
  <si>
    <t xml:space="preserve">5.9-7.9 </t>
  </si>
  <si>
    <t>6.9-8.0</t>
  </si>
  <si>
    <t xml:space="preserve">5.9-7.6 </t>
  </si>
  <si>
    <t xml:space="preserve"> 5.2-9 </t>
  </si>
  <si>
    <t xml:space="preserve"> 6.4-8.4 </t>
  </si>
  <si>
    <t xml:space="preserve"> 6.5-9.0</t>
  </si>
  <si>
    <r>
      <rPr>
        <sz val="11"/>
        <rFont val="Calibri"/>
        <family val="2"/>
      </rPr>
      <t xml:space="preserve">6.1-8.1 </t>
    </r>
  </si>
  <si>
    <r>
      <rPr>
        <sz val="11"/>
        <rFont val="Calibri"/>
        <family val="2"/>
      </rPr>
      <t>6.9-8.0</t>
    </r>
  </si>
  <si>
    <r>
      <rPr>
        <sz val="11"/>
        <rFont val="Calibri"/>
        <family val="2"/>
      </rPr>
      <t xml:space="preserve"> 5.2-9 </t>
    </r>
  </si>
  <si>
    <r>
      <rPr>
        <sz val="11"/>
        <rFont val="Calibri"/>
        <family val="2"/>
      </rPr>
      <t xml:space="preserve"> 6.5-9.0</t>
    </r>
  </si>
  <si>
    <t>16 - 35</t>
  </si>
  <si>
    <t>12-36</t>
  </si>
  <si>
    <t>14 - 34</t>
  </si>
  <si>
    <t>17 - 32</t>
  </si>
  <si>
    <t>16-38</t>
  </si>
  <si>
    <t>15-33</t>
  </si>
  <si>
    <t>16-31</t>
  </si>
  <si>
    <t>17-32</t>
  </si>
  <si>
    <t>18-32</t>
  </si>
  <si>
    <t xml:space="preserve">17-31 </t>
  </si>
  <si>
    <t xml:space="preserve"> 12-32 </t>
  </si>
  <si>
    <t xml:space="preserve">18-32 </t>
  </si>
  <si>
    <t xml:space="preserve">18-30 </t>
  </si>
  <si>
    <t xml:space="preserve"> 15-34</t>
  </si>
  <si>
    <t>14-32</t>
  </si>
  <si>
    <t>15-32</t>
  </si>
  <si>
    <r>
      <rPr>
        <sz val="11"/>
        <rFont val="Calibri"/>
        <family val="2"/>
      </rPr>
      <t xml:space="preserve"> 12-32 </t>
    </r>
  </si>
  <si>
    <r>
      <rPr>
        <sz val="11"/>
        <rFont val="Calibri"/>
        <family val="2"/>
      </rPr>
      <t xml:space="preserve">18-30 </t>
    </r>
  </si>
  <si>
    <r>
      <rPr>
        <sz val="11"/>
        <rFont val="Calibri"/>
        <family val="2"/>
      </rPr>
      <t xml:space="preserve"> 15-34</t>
    </r>
  </si>
  <si>
    <r>
      <rPr>
        <sz val="11"/>
        <rFont val="Calibri"/>
        <family val="2"/>
      </rPr>
      <t>15-32</t>
    </r>
  </si>
  <si>
    <t>11</t>
  </si>
  <si>
    <t>10</t>
  </si>
  <si>
    <t xml:space="preserve">बह्मपुत्र
Brahmaputra </t>
  </si>
  <si>
    <t>Brahmaputra बह्मपुत्र</t>
  </si>
  <si>
    <t>45 - 16000</t>
  </si>
  <si>
    <t>20-1700</t>
  </si>
  <si>
    <t>78 - 1700</t>
  </si>
  <si>
    <t>330 - 54000</t>
  </si>
  <si>
    <t>490 - 7900</t>
  </si>
  <si>
    <t>230-9200</t>
  </si>
  <si>
    <t>2200-17000</t>
  </si>
  <si>
    <t>790-13000</t>
  </si>
  <si>
    <t>640-92000</t>
  </si>
  <si>
    <t>750-43000</t>
  </si>
  <si>
    <t xml:space="preserve">70-1300 </t>
  </si>
  <si>
    <t xml:space="preserve">200-1700 </t>
  </si>
  <si>
    <t xml:space="preserve">200-920 </t>
  </si>
  <si>
    <t xml:space="preserve"> 78-700 </t>
  </si>
  <si>
    <t>270-700</t>
  </si>
  <si>
    <t xml:space="preserve">130-3300 </t>
  </si>
  <si>
    <t xml:space="preserve">70-540 </t>
  </si>
  <si>
    <r>
      <rPr>
        <sz val="11"/>
        <rFont val="Calibri"/>
        <family val="2"/>
      </rPr>
      <t xml:space="preserve">200-1700 </t>
    </r>
  </si>
  <si>
    <r>
      <rPr>
        <sz val="11"/>
        <rFont val="Calibri"/>
        <family val="2"/>
      </rPr>
      <t>270-700</t>
    </r>
  </si>
  <si>
    <r>
      <rPr>
        <sz val="11"/>
        <rFont val="Calibri"/>
        <family val="2"/>
      </rPr>
      <t xml:space="preserve">70-540 </t>
    </r>
  </si>
  <si>
    <t>70 - 35000</t>
  </si>
  <si>
    <t>260-3500</t>
  </si>
  <si>
    <t>170 - 4900</t>
  </si>
  <si>
    <t>130 - 16000</t>
  </si>
  <si>
    <t>150 - 4900</t>
  </si>
  <si>
    <t>78-3500</t>
  </si>
  <si>
    <t>490-11000</t>
  </si>
  <si>
    <t>220-4900</t>
  </si>
  <si>
    <t>90-54000</t>
  </si>
  <si>
    <t>110-15000</t>
  </si>
  <si>
    <t xml:space="preserve">280-2400 </t>
  </si>
  <si>
    <t xml:space="preserve">540-3500 </t>
  </si>
  <si>
    <t xml:space="preserve"> 540-2400 </t>
  </si>
  <si>
    <t>110-1400</t>
  </si>
  <si>
    <t xml:space="preserve"> 470-2200 </t>
  </si>
  <si>
    <t xml:space="preserve">300-7900 </t>
  </si>
  <si>
    <t xml:space="preserve">150-1800 </t>
  </si>
  <si>
    <r>
      <rPr>
        <sz val="11"/>
        <rFont val="Calibri"/>
        <family val="2"/>
      </rPr>
      <t xml:space="preserve">540-3500 </t>
    </r>
  </si>
  <si>
    <r>
      <rPr>
        <sz val="11"/>
        <rFont val="Calibri"/>
        <family val="2"/>
      </rPr>
      <t xml:space="preserve"> 470-2200 </t>
    </r>
  </si>
  <si>
    <r>
      <rPr>
        <sz val="11"/>
        <rFont val="Calibri"/>
        <family val="2"/>
      </rPr>
      <t xml:space="preserve">150-1800 </t>
    </r>
  </si>
  <si>
    <t>1 - 8.0</t>
  </si>
  <si>
    <t>BDL-10.0</t>
  </si>
  <si>
    <t>0.5 - 8</t>
  </si>
  <si>
    <t>&lt;1- 8</t>
  </si>
  <si>
    <t>&lt;1- 2.9</t>
  </si>
  <si>
    <t>&lt;1- 4.2</t>
  </si>
  <si>
    <t>&lt;1 -7.0</t>
  </si>
  <si>
    <t xml:space="preserve">0.4-6.3 </t>
  </si>
  <si>
    <t xml:space="preserve"> 0.0-10.5 </t>
  </si>
  <si>
    <t>0.9-8.0</t>
  </si>
  <si>
    <t xml:space="preserve">0.3-4.6 </t>
  </si>
  <si>
    <t xml:space="preserve">1.0-4.7 </t>
  </si>
  <si>
    <t xml:space="preserve"> 0.4-2.5</t>
  </si>
  <si>
    <t xml:space="preserve">1-2 </t>
  </si>
  <si>
    <t xml:space="preserve">0.2 – 12.0 </t>
  </si>
  <si>
    <r>
      <rPr>
        <sz val="11"/>
        <rFont val="Calibri"/>
        <family val="2"/>
      </rPr>
      <t xml:space="preserve"> 0.0-10.5 </t>
    </r>
  </si>
  <si>
    <r>
      <rPr>
        <sz val="11"/>
        <rFont val="Calibri"/>
        <family val="2"/>
      </rPr>
      <t xml:space="preserve">0.3-4.6 </t>
    </r>
  </si>
  <si>
    <r>
      <rPr>
        <sz val="11"/>
        <rFont val="Calibri"/>
        <family val="2"/>
      </rPr>
      <t xml:space="preserve"> 0.4-2.5</t>
    </r>
  </si>
  <si>
    <r>
      <rPr>
        <sz val="11"/>
        <rFont val="Calibri"/>
        <family val="2"/>
      </rPr>
      <t xml:space="preserve">0.2 - 12.0 </t>
    </r>
  </si>
  <si>
    <t>4.0 - 14.0</t>
  </si>
  <si>
    <t>3.0-8.5</t>
  </si>
  <si>
    <t>3 - 8.8</t>
  </si>
  <si>
    <t>2.5 - 8.6</t>
  </si>
  <si>
    <t>3 -8.8</t>
  </si>
  <si>
    <t>5-8.7</t>
  </si>
  <si>
    <t>7.4-8.4</t>
  </si>
  <si>
    <t>6.8-8.4</t>
  </si>
  <si>
    <t>3.6-8.4</t>
  </si>
  <si>
    <t>3.0-8.6</t>
  </si>
  <si>
    <t>5.9-8.2</t>
  </si>
  <si>
    <t xml:space="preserve"> 4.0-8.5 </t>
  </si>
  <si>
    <t>5.1-8.9</t>
  </si>
  <si>
    <t xml:space="preserve">4.6-8.7 </t>
  </si>
  <si>
    <t xml:space="preserve"> 5.8-8.2 </t>
  </si>
  <si>
    <t xml:space="preserve">5.5-8.6 </t>
  </si>
  <si>
    <t xml:space="preserve"> 7.1-7.5</t>
  </si>
  <si>
    <t xml:space="preserve">6.4-8.4 </t>
  </si>
  <si>
    <t xml:space="preserve">5.2-8.5 </t>
  </si>
  <si>
    <r>
      <rPr>
        <sz val="11"/>
        <rFont val="Calibri"/>
        <family val="2"/>
      </rPr>
      <t>5.1-8.9</t>
    </r>
  </si>
  <si>
    <r>
      <rPr>
        <sz val="11"/>
        <rFont val="Calibri"/>
        <family val="2"/>
      </rPr>
      <t xml:space="preserve"> 5.8-8.2 </t>
    </r>
  </si>
  <si>
    <r>
      <rPr>
        <sz val="11"/>
        <rFont val="Calibri"/>
        <family val="2"/>
      </rPr>
      <t xml:space="preserve"> 7.1-7.5</t>
    </r>
  </si>
  <si>
    <r>
      <rPr>
        <sz val="11"/>
        <rFont val="Calibri"/>
        <family val="2"/>
      </rPr>
      <t xml:space="preserve">5.2-8.5 </t>
    </r>
  </si>
  <si>
    <t>134 - 1224</t>
  </si>
  <si>
    <t>142-539</t>
  </si>
  <si>
    <t>147 - 388</t>
  </si>
  <si>
    <t>154 - 402</t>
  </si>
  <si>
    <t>123 - 411</t>
  </si>
  <si>
    <t>172-402</t>
  </si>
  <si>
    <t>133-320</t>
  </si>
  <si>
    <t>127-472</t>
  </si>
  <si>
    <t>82-1211</t>
  </si>
  <si>
    <t>126-408</t>
  </si>
  <si>
    <t>152-244</t>
  </si>
  <si>
    <t>164-717</t>
  </si>
  <si>
    <t xml:space="preserve">119-332 </t>
  </si>
  <si>
    <t xml:space="preserve">134-740 </t>
  </si>
  <si>
    <t xml:space="preserve"> 192-15013</t>
  </si>
  <si>
    <t xml:space="preserve">130-405 </t>
  </si>
  <si>
    <t>152-623</t>
  </si>
  <si>
    <t xml:space="preserve">133-346 </t>
  </si>
  <si>
    <t xml:space="preserve"> 113-355 </t>
  </si>
  <si>
    <r>
      <rPr>
        <sz val="11"/>
        <rFont val="Calibri"/>
        <family val="2"/>
      </rPr>
      <t xml:space="preserve">119-332 </t>
    </r>
  </si>
  <si>
    <r>
      <rPr>
        <sz val="11"/>
        <rFont val="Calibri"/>
        <family val="2"/>
      </rPr>
      <t xml:space="preserve"> 192-15013</t>
    </r>
  </si>
  <si>
    <r>
      <rPr>
        <sz val="11"/>
        <rFont val="Calibri"/>
        <family val="2"/>
      </rPr>
      <t>152-623</t>
    </r>
  </si>
  <si>
    <r>
      <rPr>
        <sz val="11"/>
        <rFont val="Calibri"/>
        <family val="2"/>
      </rPr>
      <t xml:space="preserve"> 113-355 </t>
    </r>
  </si>
  <si>
    <t>6.0 - 8.9</t>
  </si>
  <si>
    <t>6.5-8.5</t>
  </si>
  <si>
    <t>6.5 - 8.5</t>
  </si>
  <si>
    <t>6.5 - 8.3</t>
  </si>
  <si>
    <t>6.4 - 8.5</t>
  </si>
  <si>
    <t>7.6-8.4</t>
  </si>
  <si>
    <t>6.6-8.5</t>
  </si>
  <si>
    <t>6-8.5</t>
  </si>
  <si>
    <t>6.5-8.4</t>
  </si>
  <si>
    <t>6.8-8.0</t>
  </si>
  <si>
    <t xml:space="preserve">6.5-8.0 </t>
  </si>
  <si>
    <t xml:space="preserve">6-8.1 </t>
  </si>
  <si>
    <t>6.9-7.9</t>
  </si>
  <si>
    <t xml:space="preserve">6.8-8.3 </t>
  </si>
  <si>
    <t xml:space="preserve">7.8-8.3 </t>
  </si>
  <si>
    <t xml:space="preserve">7.3-8.3 </t>
  </si>
  <si>
    <t>6.5-8.0</t>
  </si>
  <si>
    <r>
      <rPr>
        <sz val="11"/>
        <rFont val="Calibri"/>
        <family val="2"/>
      </rPr>
      <t xml:space="preserve">6.5-8.0 </t>
    </r>
  </si>
  <si>
    <r>
      <rPr>
        <sz val="11"/>
        <rFont val="Calibri"/>
        <family val="2"/>
      </rPr>
      <t>6.9-7.9</t>
    </r>
  </si>
  <si>
    <r>
      <rPr>
        <sz val="11"/>
        <rFont val="Calibri"/>
        <family val="2"/>
      </rPr>
      <t xml:space="preserve">7.8-8.3 </t>
    </r>
  </si>
  <si>
    <r>
      <rPr>
        <sz val="11"/>
        <rFont val="Calibri"/>
        <family val="2"/>
      </rPr>
      <t>6.5-8.0</t>
    </r>
  </si>
  <si>
    <t>8.0 - 35.0</t>
  </si>
  <si>
    <t>8-36</t>
  </si>
  <si>
    <t>8 - 39.3</t>
  </si>
  <si>
    <t>14 - 41</t>
  </si>
  <si>
    <t>16 - 42</t>
  </si>
  <si>
    <t>15-35</t>
  </si>
  <si>
    <t>17-30</t>
  </si>
  <si>
    <t>20-29</t>
  </si>
  <si>
    <t>18-39</t>
  </si>
  <si>
    <t>15-38</t>
  </si>
  <si>
    <t>19-38</t>
  </si>
  <si>
    <t xml:space="preserve">19.5-40 </t>
  </si>
  <si>
    <t xml:space="preserve">19-35.5 </t>
  </si>
  <si>
    <t xml:space="preserve">19-37 </t>
  </si>
  <si>
    <t xml:space="preserve">19-34 </t>
  </si>
  <si>
    <t xml:space="preserve">20-36 </t>
  </si>
  <si>
    <t xml:space="preserve">24-28 </t>
  </si>
  <si>
    <t xml:space="preserve">22-35 </t>
  </si>
  <si>
    <t xml:space="preserve">18-36 </t>
  </si>
  <si>
    <r>
      <rPr>
        <sz val="11"/>
        <rFont val="Calibri"/>
        <family val="2"/>
      </rPr>
      <t xml:space="preserve">19-35.5 </t>
    </r>
  </si>
  <si>
    <r>
      <rPr>
        <sz val="11"/>
        <rFont val="Calibri"/>
        <family val="2"/>
      </rPr>
      <t xml:space="preserve">19-34 </t>
    </r>
  </si>
  <si>
    <r>
      <rPr>
        <sz val="11"/>
        <rFont val="Calibri"/>
        <family val="2"/>
      </rPr>
      <t xml:space="preserve">24-28 </t>
    </r>
  </si>
  <si>
    <r>
      <rPr>
        <sz val="11"/>
        <rFont val="Calibri"/>
        <family val="2"/>
      </rPr>
      <t xml:space="preserve">18-36 </t>
    </r>
  </si>
  <si>
    <t>17</t>
  </si>
  <si>
    <t>6</t>
  </si>
  <si>
    <t>12</t>
  </si>
  <si>
    <t xml:space="preserve">सुवर्णरेखा
Subarnarekha </t>
  </si>
  <si>
    <t>1</t>
  </si>
  <si>
    <t>Subarnarekha सुवर्णरेखा</t>
  </si>
  <si>
    <t>1.8 - 2400</t>
  </si>
  <si>
    <t>18-3500</t>
  </si>
  <si>
    <t>5 - 16000</t>
  </si>
  <si>
    <t>20 - 160000</t>
  </si>
  <si>
    <t>230 - 160000</t>
  </si>
  <si>
    <t>170-160000</t>
  </si>
  <si>
    <t>45-160000</t>
  </si>
  <si>
    <t>230-17000</t>
  </si>
  <si>
    <t>350 - 54000</t>
  </si>
  <si>
    <t>470 - 16000</t>
  </si>
  <si>
    <t xml:space="preserve">230-2800 </t>
  </si>
  <si>
    <t xml:space="preserve"> 700-3500 </t>
  </si>
  <si>
    <t xml:space="preserve">170-2200 </t>
  </si>
  <si>
    <t xml:space="preserve">790-1700 </t>
  </si>
  <si>
    <r>
      <t xml:space="preserve"> 3330-11x10</t>
    </r>
    <r>
      <rPr>
        <vertAlign val="superscript"/>
        <sz val="11"/>
        <rFont val="Calibri"/>
        <family val="2"/>
        <scheme val="minor"/>
      </rPr>
      <t>3</t>
    </r>
  </si>
  <si>
    <r>
      <t xml:space="preserve"> 310-35x10</t>
    </r>
    <r>
      <rPr>
        <vertAlign val="superscript"/>
        <sz val="11"/>
        <rFont val="Calibri"/>
        <family val="2"/>
        <scheme val="minor"/>
      </rPr>
      <t>2</t>
    </r>
  </si>
  <si>
    <r>
      <t xml:space="preserve"> 230-9x10</t>
    </r>
    <r>
      <rPr>
        <vertAlign val="superscript"/>
        <sz val="11"/>
        <rFont val="Calibri"/>
        <family val="2"/>
        <scheme val="minor"/>
      </rPr>
      <t>3</t>
    </r>
  </si>
  <si>
    <t xml:space="preserve">700-11000 </t>
  </si>
  <si>
    <r>
      <rPr>
        <sz val="11"/>
        <rFont val="Calibri"/>
        <family val="2"/>
      </rPr>
      <t xml:space="preserve"> 700-3500 </t>
    </r>
  </si>
  <si>
    <r>
      <rPr>
        <sz val="11"/>
        <rFont val="Calibri"/>
        <family val="2"/>
      </rPr>
      <t xml:space="preserve">790-1700 </t>
    </r>
  </si>
  <si>
    <r>
      <t xml:space="preserve"> 3330-11x10</t>
    </r>
    <r>
      <rPr>
        <vertAlign val="superscript"/>
        <sz val="11"/>
        <rFont val="Calibri"/>
        <family val="2"/>
      </rPr>
      <t>3</t>
    </r>
  </si>
  <si>
    <r>
      <rPr>
        <sz val="11"/>
        <rFont val="Calibri"/>
        <family val="2"/>
      </rPr>
      <t xml:space="preserve"> 310-35x10</t>
    </r>
    <r>
      <rPr>
        <vertAlign val="superscript"/>
        <sz val="11"/>
        <color theme="1"/>
        <rFont val="Calibri"/>
        <family val="2"/>
      </rPr>
      <t>2</t>
    </r>
  </si>
  <si>
    <r>
      <t xml:space="preserve"> 230-9x10</t>
    </r>
    <r>
      <rPr>
        <vertAlign val="superscript"/>
        <sz val="11"/>
        <rFont val="Calibri"/>
        <family val="2"/>
      </rPr>
      <t>3</t>
    </r>
  </si>
  <si>
    <r>
      <rPr>
        <sz val="11"/>
        <rFont val="Calibri"/>
        <family val="2"/>
      </rPr>
      <t xml:space="preserve">700-11000 </t>
    </r>
  </si>
  <si>
    <t>78 - 4900</t>
  </si>
  <si>
    <t>40-5400</t>
  </si>
  <si>
    <t>20 - 16000</t>
  </si>
  <si>
    <t>45 - 24000</t>
  </si>
  <si>
    <t>78-160000</t>
  </si>
  <si>
    <t>130-35000</t>
  </si>
  <si>
    <t>130-11000</t>
  </si>
  <si>
    <t>140 - 24000</t>
  </si>
  <si>
    <t>210 - 5400</t>
  </si>
  <si>
    <t xml:space="preserve">630-5400 </t>
  </si>
  <si>
    <t>940-5400</t>
  </si>
  <si>
    <t xml:space="preserve">330-5400 </t>
  </si>
  <si>
    <t xml:space="preserve">1400-4300 </t>
  </si>
  <si>
    <r>
      <t>790-24x10</t>
    </r>
    <r>
      <rPr>
        <vertAlign val="superscript"/>
        <sz val="11"/>
        <rFont val="Calibri"/>
        <family val="2"/>
        <scheme val="minor"/>
      </rPr>
      <t>3</t>
    </r>
  </si>
  <si>
    <t xml:space="preserve"> 640-92000</t>
  </si>
  <si>
    <r>
      <t>330-16x10</t>
    </r>
    <r>
      <rPr>
        <vertAlign val="superscript"/>
        <sz val="11"/>
        <rFont val="Calibri"/>
        <family val="2"/>
        <scheme val="minor"/>
      </rPr>
      <t>3</t>
    </r>
  </si>
  <si>
    <t xml:space="preserve"> 900-22000 </t>
  </si>
  <si>
    <r>
      <rPr>
        <sz val="11"/>
        <rFont val="Calibri"/>
        <family val="2"/>
      </rPr>
      <t>940-5400</t>
    </r>
  </si>
  <si>
    <r>
      <rPr>
        <sz val="11"/>
        <rFont val="Calibri"/>
        <family val="2"/>
      </rPr>
      <t xml:space="preserve">1400-4300 </t>
    </r>
  </si>
  <si>
    <r>
      <t>790-24x10</t>
    </r>
    <r>
      <rPr>
        <vertAlign val="superscript"/>
        <sz val="11"/>
        <rFont val="Calibri"/>
        <family val="2"/>
      </rPr>
      <t>3</t>
    </r>
  </si>
  <si>
    <r>
      <rPr>
        <sz val="11"/>
        <rFont val="Calibri"/>
        <family val="2"/>
      </rPr>
      <t xml:space="preserve"> 640-92000</t>
    </r>
  </si>
  <si>
    <r>
      <t>330-16x10</t>
    </r>
    <r>
      <rPr>
        <vertAlign val="superscript"/>
        <sz val="11"/>
        <rFont val="Calibri"/>
        <family val="2"/>
      </rPr>
      <t>3</t>
    </r>
  </si>
  <si>
    <r>
      <rPr>
        <sz val="11"/>
        <rFont val="Calibri"/>
        <family val="2"/>
      </rPr>
      <t xml:space="preserve"> 900-22000 </t>
    </r>
  </si>
  <si>
    <t>1 - 2.4</t>
  </si>
  <si>
    <t>BDL-2.4</t>
  </si>
  <si>
    <t>0.5 - 2.4</t>
  </si>
  <si>
    <t>&lt;1 - 2.8</t>
  </si>
  <si>
    <t>&lt;1 - 2.7</t>
  </si>
  <si>
    <t>&lt;1 -2.9</t>
  </si>
  <si>
    <t>&lt;1 - 3</t>
  </si>
  <si>
    <t>&lt;1 -2.8</t>
  </si>
  <si>
    <t>&lt;1- 3.2</t>
  </si>
  <si>
    <t>&lt;1– 2.6</t>
  </si>
  <si>
    <t xml:space="preserve">0.6-3.4 </t>
  </si>
  <si>
    <t xml:space="preserve"> 0.8-2 </t>
  </si>
  <si>
    <t xml:space="preserve"> 0.4-2.2 </t>
  </si>
  <si>
    <t xml:space="preserve">0.3-1.8 </t>
  </si>
  <si>
    <t>0.4-2.6</t>
  </si>
  <si>
    <t xml:space="preserve">0.3-3.5 </t>
  </si>
  <si>
    <t>2.0 – 6.8</t>
  </si>
  <si>
    <r>
      <rPr>
        <sz val="11"/>
        <rFont val="Calibri"/>
        <family val="2"/>
      </rPr>
      <t xml:space="preserve"> 0.8-2 </t>
    </r>
  </si>
  <si>
    <r>
      <rPr>
        <sz val="11"/>
        <rFont val="Calibri"/>
        <family val="2"/>
      </rPr>
      <t xml:space="preserve">0.3-1.8 </t>
    </r>
  </si>
  <si>
    <r>
      <rPr>
        <sz val="11"/>
        <rFont val="Calibri"/>
        <family val="2"/>
      </rPr>
      <t>0.4-2.6</t>
    </r>
  </si>
  <si>
    <r>
      <rPr>
        <sz val="11"/>
        <rFont val="Calibri"/>
        <family val="2"/>
      </rPr>
      <t>2.0 - 6.8</t>
    </r>
  </si>
  <si>
    <t>5.6 - 8.8</t>
  </si>
  <si>
    <t>5.5-8.6</t>
  </si>
  <si>
    <t>5.6 - 9.2</t>
  </si>
  <si>
    <t>4.9 - 9.1</t>
  </si>
  <si>
    <t>5 - 8.8</t>
  </si>
  <si>
    <t>5.1-9.2</t>
  </si>
  <si>
    <t>4.8-9</t>
  </si>
  <si>
    <t>4.5-8.8</t>
  </si>
  <si>
    <t>5.6-10</t>
  </si>
  <si>
    <t>5.2-11.9</t>
  </si>
  <si>
    <t>5.6 – 8.8</t>
  </si>
  <si>
    <t xml:space="preserve">6.1-9.0 </t>
  </si>
  <si>
    <t>6.3-9.2</t>
  </si>
  <si>
    <t xml:space="preserve"> 5.6-8.8</t>
  </si>
  <si>
    <t xml:space="preserve">7.4-8.0 </t>
  </si>
  <si>
    <t xml:space="preserve"> 5.2-8.8 </t>
  </si>
  <si>
    <t xml:space="preserve"> 5.9-9.8 </t>
  </si>
  <si>
    <t xml:space="preserve"> 5.4-11.3 </t>
  </si>
  <si>
    <t xml:space="preserve">6.8-9.3 </t>
  </si>
  <si>
    <r>
      <rPr>
        <sz val="11"/>
        <rFont val="Calibri"/>
        <family val="2"/>
      </rPr>
      <t>6.3-9.2</t>
    </r>
  </si>
  <si>
    <r>
      <rPr>
        <sz val="11"/>
        <rFont val="Calibri"/>
        <family val="2"/>
      </rPr>
      <t xml:space="preserve">7.4-8.0 </t>
    </r>
  </si>
  <si>
    <r>
      <rPr>
        <sz val="11"/>
        <rFont val="Calibri"/>
        <family val="2"/>
      </rPr>
      <t xml:space="preserve"> 5.9-9.8 </t>
    </r>
  </si>
  <si>
    <r>
      <rPr>
        <sz val="11"/>
        <rFont val="Calibri"/>
        <family val="2"/>
      </rPr>
      <t xml:space="preserve">6.8-9.3 </t>
    </r>
  </si>
  <si>
    <t>64 - 34510</t>
  </si>
  <si>
    <t>73-44340</t>
  </si>
  <si>
    <t>65 - 45150</t>
  </si>
  <si>
    <t>77 - 43350</t>
  </si>
  <si>
    <t>103 - 50910</t>
  </si>
  <si>
    <t>107-34380</t>
  </si>
  <si>
    <t>94-35200</t>
  </si>
  <si>
    <t>88-52170</t>
  </si>
  <si>
    <t>93-42560</t>
  </si>
  <si>
    <t>83- 32540</t>
  </si>
  <si>
    <t>98 - 33320</t>
  </si>
  <si>
    <t xml:space="preserve"> 69-28400 </t>
  </si>
  <si>
    <t xml:space="preserve">75-48400 </t>
  </si>
  <si>
    <t>136-19450</t>
  </si>
  <si>
    <t xml:space="preserve">90-2287 </t>
  </si>
  <si>
    <t>68-42257</t>
  </si>
  <si>
    <t>64-29118</t>
  </si>
  <si>
    <t>75-54802</t>
  </si>
  <si>
    <t xml:space="preserve">54-78400 </t>
  </si>
  <si>
    <r>
      <rPr>
        <sz val="11"/>
        <rFont val="Calibri"/>
        <family val="2"/>
      </rPr>
      <t xml:space="preserve">75-48400 </t>
    </r>
  </si>
  <si>
    <r>
      <rPr>
        <sz val="11"/>
        <rFont val="Calibri"/>
        <family val="2"/>
      </rPr>
      <t xml:space="preserve">90-2287 </t>
    </r>
  </si>
  <si>
    <r>
      <rPr>
        <sz val="11"/>
        <rFont val="Calibri"/>
        <family val="2"/>
      </rPr>
      <t>64-29118</t>
    </r>
  </si>
  <si>
    <r>
      <rPr>
        <sz val="11"/>
        <rFont val="Calibri"/>
        <family val="2"/>
      </rPr>
      <t xml:space="preserve">54-78400 </t>
    </r>
  </si>
  <si>
    <t>6.6 - 8.3</t>
  </si>
  <si>
    <t>6.3-8.5</t>
  </si>
  <si>
    <t>6.9 - 8.4</t>
  </si>
  <si>
    <t>7.2 - 8.4</t>
  </si>
  <si>
    <t>7.1 - 8.4</t>
  </si>
  <si>
    <t>7.0-8.5</t>
  </si>
  <si>
    <t>7.1-8.4</t>
  </si>
  <si>
    <t>6.6-8.3</t>
  </si>
  <si>
    <t xml:space="preserve"> 6.7-8.4</t>
  </si>
  <si>
    <t xml:space="preserve"> 7.5-8.2 </t>
  </si>
  <si>
    <t xml:space="preserve">7.3-8.2 </t>
  </si>
  <si>
    <t xml:space="preserve">7.6-8.4 </t>
  </si>
  <si>
    <t xml:space="preserve"> 7-8.6 </t>
  </si>
  <si>
    <t xml:space="preserve"> 6.6-8.1 </t>
  </si>
  <si>
    <t xml:space="preserve">6.7-7.8 </t>
  </si>
  <si>
    <r>
      <rPr>
        <sz val="11"/>
        <rFont val="Calibri"/>
        <family val="2"/>
      </rPr>
      <t xml:space="preserve"> 7.5-8.2 </t>
    </r>
  </si>
  <si>
    <r>
      <rPr>
        <sz val="11"/>
        <rFont val="Calibri"/>
        <family val="2"/>
      </rPr>
      <t xml:space="preserve">7.6-8.4 </t>
    </r>
  </si>
  <si>
    <r>
      <rPr>
        <sz val="11"/>
        <rFont val="Calibri"/>
        <family val="2"/>
      </rPr>
      <t xml:space="preserve"> 6.6-8.1 </t>
    </r>
  </si>
  <si>
    <r>
      <rPr>
        <sz val="11"/>
        <rFont val="Calibri"/>
        <family val="2"/>
      </rPr>
      <t xml:space="preserve">7.3-8.3 </t>
    </r>
  </si>
  <si>
    <t>16 - 30</t>
  </si>
  <si>
    <t>10-32</t>
  </si>
  <si>
    <t>15 - 30</t>
  </si>
  <si>
    <t>15 - 41</t>
  </si>
  <si>
    <t>13 - 40</t>
  </si>
  <si>
    <t>10-37</t>
  </si>
  <si>
    <t>15-37</t>
  </si>
  <si>
    <t>19-37</t>
  </si>
  <si>
    <t>15-36</t>
  </si>
  <si>
    <t>18 - 36</t>
  </si>
  <si>
    <t>25-38</t>
  </si>
  <si>
    <t>22-36</t>
  </si>
  <si>
    <t xml:space="preserve">15-25 </t>
  </si>
  <si>
    <t>24-34</t>
  </si>
  <si>
    <t xml:space="preserve">24-36 </t>
  </si>
  <si>
    <r>
      <rPr>
        <sz val="11"/>
        <rFont val="Calibri"/>
        <family val="2"/>
      </rPr>
      <t>22-36</t>
    </r>
  </si>
  <si>
    <r>
      <rPr>
        <sz val="11"/>
        <rFont val="Calibri"/>
        <family val="2"/>
      </rPr>
      <t xml:space="preserve">15-25 </t>
    </r>
  </si>
  <si>
    <r>
      <rPr>
        <sz val="11"/>
        <rFont val="Calibri"/>
        <family val="2"/>
      </rPr>
      <t>18-32</t>
    </r>
  </si>
  <si>
    <r>
      <rPr>
        <sz val="11"/>
        <rFont val="Calibri"/>
        <family val="2"/>
      </rPr>
      <t xml:space="preserve">24-36 </t>
    </r>
  </si>
  <si>
    <t xml:space="preserve">वैतरणी </t>
  </si>
  <si>
    <t>5</t>
  </si>
  <si>
    <t xml:space="preserve">वैतरणी 
Baitarni </t>
  </si>
  <si>
    <t xml:space="preserve">Baitarni </t>
  </si>
  <si>
    <t>2 - 13000</t>
  </si>
  <si>
    <t>1.8-35000</t>
  </si>
  <si>
    <t>1.8 - 49000</t>
  </si>
  <si>
    <t>78-200000</t>
  </si>
  <si>
    <t>330 - 92000</t>
  </si>
  <si>
    <t>330-92000</t>
  </si>
  <si>
    <t xml:space="preserve">460-13000 </t>
  </si>
  <si>
    <r>
      <t xml:space="preserve"> 110- 14 x10</t>
    </r>
    <r>
      <rPr>
        <vertAlign val="superscript"/>
        <sz val="11"/>
        <rFont val="Calibri"/>
        <family val="2"/>
        <scheme val="minor"/>
      </rPr>
      <t>3</t>
    </r>
  </si>
  <si>
    <r>
      <t xml:space="preserve"> 110-22 x10</t>
    </r>
    <r>
      <rPr>
        <vertAlign val="superscript"/>
        <sz val="11"/>
        <rFont val="Calibri"/>
        <family val="2"/>
        <scheme val="minor"/>
      </rPr>
      <t>3</t>
    </r>
  </si>
  <si>
    <t xml:space="preserve">630-2400 </t>
  </si>
  <si>
    <t xml:space="preserve"> 330-16x1</t>
  </si>
  <si>
    <r>
      <t xml:space="preserve"> 22-13x10</t>
    </r>
    <r>
      <rPr>
        <vertAlign val="superscript"/>
        <sz val="11"/>
        <rFont val="Calibri"/>
        <family val="2"/>
        <scheme val="minor"/>
      </rPr>
      <t>3</t>
    </r>
  </si>
  <si>
    <r>
      <t xml:space="preserve"> 60-14x10</t>
    </r>
    <r>
      <rPr>
        <vertAlign val="superscript"/>
        <sz val="11"/>
        <rFont val="Calibri"/>
        <family val="2"/>
        <scheme val="minor"/>
      </rPr>
      <t>3</t>
    </r>
  </si>
  <si>
    <t xml:space="preserve">40-60000 </t>
  </si>
  <si>
    <r>
      <rPr>
        <sz val="11"/>
        <rFont val="Calibri"/>
        <family val="2"/>
      </rPr>
      <t xml:space="preserve"> 110- 14 x10</t>
    </r>
    <r>
      <rPr>
        <vertAlign val="superscript"/>
        <sz val="11"/>
        <color theme="1"/>
        <rFont val="Calibri"/>
        <family val="2"/>
      </rPr>
      <t>3</t>
    </r>
  </si>
  <si>
    <r>
      <t xml:space="preserve"> 110-22 x10</t>
    </r>
    <r>
      <rPr>
        <vertAlign val="superscript"/>
        <sz val="11"/>
        <rFont val="Calibri"/>
        <family val="2"/>
      </rPr>
      <t>3</t>
    </r>
  </si>
  <si>
    <r>
      <rPr>
        <sz val="11"/>
        <rFont val="Calibri"/>
        <family val="2"/>
      </rPr>
      <t xml:space="preserve">630-2400 </t>
    </r>
  </si>
  <si>
    <r>
      <rPr>
        <sz val="11"/>
        <rFont val="Calibri"/>
        <family val="2"/>
      </rPr>
      <t xml:space="preserve"> 22-13x10</t>
    </r>
    <r>
      <rPr>
        <vertAlign val="superscript"/>
        <sz val="11"/>
        <color theme="1"/>
        <rFont val="Calibri"/>
        <family val="2"/>
      </rPr>
      <t>3</t>
    </r>
  </si>
  <si>
    <r>
      <t xml:space="preserve"> 60-14x10</t>
    </r>
    <r>
      <rPr>
        <vertAlign val="superscript"/>
        <sz val="11"/>
        <rFont val="Calibri"/>
        <family val="2"/>
      </rPr>
      <t>3</t>
    </r>
  </si>
  <si>
    <r>
      <rPr>
        <sz val="11"/>
        <rFont val="Calibri"/>
        <family val="2"/>
      </rPr>
      <t xml:space="preserve">40-60000 </t>
    </r>
  </si>
  <si>
    <t>20 - 24000</t>
  </si>
  <si>
    <t>45-54000</t>
  </si>
  <si>
    <t>1.8 - 92000</t>
  </si>
  <si>
    <t>2 - 160000</t>
  </si>
  <si>
    <t>20-160000</t>
  </si>
  <si>
    <t>20-92000</t>
  </si>
  <si>
    <t>170 - 35000</t>
  </si>
  <si>
    <t xml:space="preserve">940-22000 </t>
  </si>
  <si>
    <r>
      <t>750-21 x10</t>
    </r>
    <r>
      <rPr>
        <vertAlign val="superscript"/>
        <sz val="11"/>
        <rFont val="Calibri"/>
        <family val="2"/>
        <scheme val="minor"/>
      </rPr>
      <t>3</t>
    </r>
  </si>
  <si>
    <r>
      <t xml:space="preserve"> 210-54 x10</t>
    </r>
    <r>
      <rPr>
        <vertAlign val="superscript"/>
        <sz val="11"/>
        <rFont val="Calibri"/>
        <family val="2"/>
        <scheme val="minor"/>
      </rPr>
      <t>3</t>
    </r>
  </si>
  <si>
    <t xml:space="preserve"> 940-5400 </t>
  </si>
  <si>
    <r>
      <t>490-16x10</t>
    </r>
    <r>
      <rPr>
        <vertAlign val="superscript"/>
        <sz val="11"/>
        <rFont val="Calibri"/>
        <family val="2"/>
        <scheme val="minor"/>
      </rPr>
      <t>4</t>
    </r>
  </si>
  <si>
    <r>
      <t>490-28x10</t>
    </r>
    <r>
      <rPr>
        <vertAlign val="superscript"/>
        <sz val="11"/>
        <rFont val="Calibri"/>
        <family val="2"/>
        <scheme val="minor"/>
      </rPr>
      <t>3</t>
    </r>
  </si>
  <si>
    <r>
      <t>90-24x10</t>
    </r>
    <r>
      <rPr>
        <vertAlign val="superscript"/>
        <sz val="11"/>
        <rFont val="Calibri"/>
        <family val="2"/>
        <scheme val="minor"/>
      </rPr>
      <t>3</t>
    </r>
  </si>
  <si>
    <t xml:space="preserve">80-90000 </t>
  </si>
  <si>
    <r>
      <rPr>
        <sz val="11"/>
        <rFont val="Calibri"/>
        <family val="2"/>
      </rPr>
      <t>750-21 x10</t>
    </r>
    <r>
      <rPr>
        <vertAlign val="superscript"/>
        <sz val="11"/>
        <color theme="1"/>
        <rFont val="Calibri"/>
        <family val="2"/>
      </rPr>
      <t>3</t>
    </r>
  </si>
  <si>
    <r>
      <t xml:space="preserve"> 210-54 x10</t>
    </r>
    <r>
      <rPr>
        <vertAlign val="superscript"/>
        <sz val="11"/>
        <rFont val="Calibri"/>
        <family val="2"/>
      </rPr>
      <t>3</t>
    </r>
  </si>
  <si>
    <r>
      <rPr>
        <sz val="11"/>
        <rFont val="Calibri"/>
        <family val="2"/>
      </rPr>
      <t xml:space="preserve"> 940-5400 </t>
    </r>
  </si>
  <si>
    <r>
      <t>490-16x10</t>
    </r>
    <r>
      <rPr>
        <vertAlign val="superscript"/>
        <sz val="11"/>
        <rFont val="Calibri"/>
        <family val="2"/>
      </rPr>
      <t>4</t>
    </r>
  </si>
  <si>
    <r>
      <rPr>
        <sz val="11"/>
        <rFont val="Calibri"/>
        <family val="2"/>
      </rPr>
      <t>490-28x10</t>
    </r>
    <r>
      <rPr>
        <vertAlign val="superscript"/>
        <sz val="11"/>
        <color theme="1"/>
        <rFont val="Calibri"/>
        <family val="2"/>
      </rPr>
      <t>3</t>
    </r>
  </si>
  <si>
    <r>
      <t>90-24x10</t>
    </r>
    <r>
      <rPr>
        <vertAlign val="superscript"/>
        <sz val="11"/>
        <rFont val="Calibri"/>
        <family val="2"/>
      </rPr>
      <t>3</t>
    </r>
  </si>
  <si>
    <r>
      <rPr>
        <sz val="11"/>
        <rFont val="Calibri"/>
        <family val="2"/>
      </rPr>
      <t xml:space="preserve">80-90000 </t>
    </r>
  </si>
  <si>
    <t>1 - 24.0</t>
  </si>
  <si>
    <t>BDL-5.3</t>
  </si>
  <si>
    <t>0.5 - 7.6</t>
  </si>
  <si>
    <t>&lt;1 - 6</t>
  </si>
  <si>
    <t>&lt;1 - 5.8</t>
  </si>
  <si>
    <t>&lt;1 -5.3</t>
  </si>
  <si>
    <t>&lt;1 - 5.5</t>
  </si>
  <si>
    <t>&lt;1 - 5.6</t>
  </si>
  <si>
    <t>&lt;1 - 7</t>
  </si>
  <si>
    <t>&lt;1 -  6.6</t>
  </si>
  <si>
    <t xml:space="preserve">0.2-5.8 </t>
  </si>
  <si>
    <t xml:space="preserve">0.4-6.2 </t>
  </si>
  <si>
    <t>0.3-4.9</t>
  </si>
  <si>
    <t>0.3-5.4</t>
  </si>
  <si>
    <t xml:space="preserve"> 0.3-5.2 </t>
  </si>
  <si>
    <t xml:space="preserve">0.2-7 </t>
  </si>
  <si>
    <t xml:space="preserve">0.2-6 </t>
  </si>
  <si>
    <t xml:space="preserve">1.5 – 6.0 </t>
  </si>
  <si>
    <r>
      <rPr>
        <sz val="11"/>
        <rFont val="Calibri"/>
        <family val="2"/>
      </rPr>
      <t xml:space="preserve">0.4-6.2 </t>
    </r>
  </si>
  <si>
    <r>
      <rPr>
        <sz val="11"/>
        <rFont val="Calibri"/>
        <family val="2"/>
      </rPr>
      <t>0.3-5.4</t>
    </r>
  </si>
  <si>
    <r>
      <rPr>
        <sz val="11"/>
        <rFont val="Calibri"/>
        <family val="2"/>
      </rPr>
      <t xml:space="preserve">0.2-7 </t>
    </r>
  </si>
  <si>
    <r>
      <rPr>
        <sz val="11"/>
        <rFont val="Calibri"/>
        <family val="2"/>
      </rPr>
      <t xml:space="preserve">1.5 - 6.0 </t>
    </r>
  </si>
  <si>
    <t>2.8 - 10.0</t>
  </si>
  <si>
    <t>4.2-9.6</t>
  </si>
  <si>
    <t>3.5 - 9.4</t>
  </si>
  <si>
    <t>4.4 - 10.5</t>
  </si>
  <si>
    <t>4 - 10.3</t>
  </si>
  <si>
    <t>5.3-10.4</t>
  </si>
  <si>
    <t>5.2- 13.5</t>
  </si>
  <si>
    <t>5.1 - 11.7</t>
  </si>
  <si>
    <t>5.2 - 12</t>
  </si>
  <si>
    <t>5 - 9.9</t>
  </si>
  <si>
    <t>5.6-12</t>
  </si>
  <si>
    <t xml:space="preserve">4.5-18.3 </t>
  </si>
  <si>
    <t xml:space="preserve">5.3- 9.7 </t>
  </si>
  <si>
    <t xml:space="preserve"> 1.9-8.9 </t>
  </si>
  <si>
    <t xml:space="preserve">4.6-8.9 </t>
  </si>
  <si>
    <t>5.1-13.8</t>
  </si>
  <si>
    <t xml:space="preserve">6-9.6 </t>
  </si>
  <si>
    <t xml:space="preserve">6.1-10.2 </t>
  </si>
  <si>
    <t xml:space="preserve">5.2-9.8 </t>
  </si>
  <si>
    <r>
      <rPr>
        <sz val="11"/>
        <rFont val="Calibri"/>
        <family val="2"/>
      </rPr>
      <t xml:space="preserve">5.3-9.7 </t>
    </r>
  </si>
  <si>
    <r>
      <rPr>
        <sz val="11"/>
        <rFont val="Calibri"/>
        <family val="2"/>
      </rPr>
      <t xml:space="preserve">4.6-8.9 </t>
    </r>
  </si>
  <si>
    <r>
      <rPr>
        <sz val="11"/>
        <rFont val="Calibri"/>
        <family val="2"/>
      </rPr>
      <t xml:space="preserve">6-9.6 </t>
    </r>
  </si>
  <si>
    <r>
      <rPr>
        <sz val="11"/>
        <rFont val="Calibri"/>
        <family val="2"/>
      </rPr>
      <t xml:space="preserve">5.2-9.8 </t>
    </r>
  </si>
  <si>
    <t xml:space="preserve">93 - 477 </t>
  </si>
  <si>
    <t>83-472</t>
  </si>
  <si>
    <t>102 - 691</t>
  </si>
  <si>
    <t>91 - 406</t>
  </si>
  <si>
    <t>88 - 363</t>
  </si>
  <si>
    <t>117-412</t>
  </si>
  <si>
    <t>110-502</t>
  </si>
  <si>
    <t>104 - 429</t>
  </si>
  <si>
    <t>99-363</t>
  </si>
  <si>
    <t>93 - 458</t>
  </si>
  <si>
    <t>97-623</t>
  </si>
  <si>
    <t xml:space="preserve">70-431 </t>
  </si>
  <si>
    <t xml:space="preserve">93- 664 </t>
  </si>
  <si>
    <t xml:space="preserve"> 91-582</t>
  </si>
  <si>
    <t xml:space="preserve">102-380 </t>
  </si>
  <si>
    <t xml:space="preserve"> 65-850 </t>
  </si>
  <si>
    <t xml:space="preserve"> 47-402 </t>
  </si>
  <si>
    <t xml:space="preserve"> 69-501 </t>
  </si>
  <si>
    <t xml:space="preserve">81-376 </t>
  </si>
  <si>
    <r>
      <rPr>
        <sz val="11"/>
        <rFont val="Calibri"/>
        <family val="2"/>
      </rPr>
      <t xml:space="preserve">93-664 </t>
    </r>
  </si>
  <si>
    <r>
      <rPr>
        <sz val="11"/>
        <rFont val="Calibri"/>
        <family val="2"/>
      </rPr>
      <t xml:space="preserve">102-380 </t>
    </r>
  </si>
  <si>
    <r>
      <rPr>
        <sz val="11"/>
        <rFont val="Calibri"/>
        <family val="2"/>
      </rPr>
      <t xml:space="preserve"> 47-402 </t>
    </r>
  </si>
  <si>
    <r>
      <rPr>
        <sz val="11"/>
        <rFont val="Calibri"/>
        <family val="2"/>
      </rPr>
      <t xml:space="preserve">81-376 </t>
    </r>
  </si>
  <si>
    <t>6.4-8.4</t>
  </si>
  <si>
    <t>6.3 - 8.4</t>
  </si>
  <si>
    <t>6.5-9</t>
  </si>
  <si>
    <t>6.8-8.6</t>
  </si>
  <si>
    <t>6.9-8.4</t>
  </si>
  <si>
    <t>6.4-8.6</t>
  </si>
  <si>
    <t>64-8.5</t>
  </si>
  <si>
    <t xml:space="preserve"> 6.6-8.5 </t>
  </si>
  <si>
    <t>6.7-8.5</t>
  </si>
  <si>
    <t xml:space="preserve">6.9-8.4 </t>
  </si>
  <si>
    <t>6.3-8.7</t>
  </si>
  <si>
    <t>6.3-8.4</t>
  </si>
  <si>
    <t>6.6-8.4</t>
  </si>
  <si>
    <t xml:space="preserve"> 7.0-8.4 </t>
  </si>
  <si>
    <r>
      <rPr>
        <sz val="11"/>
        <rFont val="Calibri"/>
        <family val="2"/>
      </rPr>
      <t xml:space="preserve">6.4-8.4 </t>
    </r>
  </si>
  <si>
    <r>
      <rPr>
        <sz val="11"/>
        <rFont val="Calibri"/>
        <family val="2"/>
      </rPr>
      <t xml:space="preserve">6.9-8.4 </t>
    </r>
  </si>
  <si>
    <r>
      <rPr>
        <sz val="11"/>
        <rFont val="Calibri"/>
        <family val="2"/>
      </rPr>
      <t>6.3-8.4</t>
    </r>
  </si>
  <si>
    <r>
      <rPr>
        <sz val="11"/>
        <rFont val="Calibri"/>
        <family val="2"/>
      </rPr>
      <t xml:space="preserve"> 7.0-8.4 </t>
    </r>
  </si>
  <si>
    <t>17 - 33</t>
  </si>
  <si>
    <t>18-36</t>
  </si>
  <si>
    <t>14 - 35.3</t>
  </si>
  <si>
    <t>15 - 35</t>
  </si>
  <si>
    <t>13 - 44</t>
  </si>
  <si>
    <t>10 - 39</t>
  </si>
  <si>
    <t>14 - 42</t>
  </si>
  <si>
    <t>19-39</t>
  </si>
  <si>
    <t>15 - 38</t>
  </si>
  <si>
    <t>17-37</t>
  </si>
  <si>
    <t>12-40</t>
  </si>
  <si>
    <t xml:space="preserve">18-38 </t>
  </si>
  <si>
    <t xml:space="preserve">20-40 </t>
  </si>
  <si>
    <t xml:space="preserve">16-34 </t>
  </si>
  <si>
    <t xml:space="preserve">16-28 </t>
  </si>
  <si>
    <t xml:space="preserve">17-35 </t>
  </si>
  <si>
    <t>20-38</t>
  </si>
  <si>
    <r>
      <rPr>
        <sz val="11"/>
        <rFont val="Calibri"/>
        <family val="2"/>
      </rPr>
      <t xml:space="preserve">18-38 </t>
    </r>
  </si>
  <si>
    <r>
      <rPr>
        <sz val="11"/>
        <rFont val="Calibri"/>
        <family val="2"/>
      </rPr>
      <t xml:space="preserve">18-32 </t>
    </r>
  </si>
  <si>
    <r>
      <rPr>
        <sz val="11"/>
        <rFont val="Calibri"/>
        <family val="2"/>
      </rPr>
      <t xml:space="preserve">16-28 </t>
    </r>
  </si>
  <si>
    <r>
      <rPr>
        <sz val="11"/>
        <rFont val="Calibri"/>
        <family val="2"/>
      </rPr>
      <t>20-38</t>
    </r>
  </si>
  <si>
    <t xml:space="preserve">ब्रह्ममणि </t>
  </si>
  <si>
    <t>20</t>
  </si>
  <si>
    <t>16</t>
  </si>
  <si>
    <t xml:space="preserve">ब्रह्ममणि 
Brahamani </t>
  </si>
  <si>
    <t xml:space="preserve">Brahamani </t>
  </si>
  <si>
    <t>1.8-7900</t>
  </si>
  <si>
    <t>1.8 - 16000</t>
  </si>
  <si>
    <t>22-160000</t>
  </si>
  <si>
    <t>16-160000</t>
  </si>
  <si>
    <t>8-160000</t>
  </si>
  <si>
    <t>11-200000</t>
  </si>
  <si>
    <t>10- 160000</t>
  </si>
  <si>
    <t>10 - 160000</t>
  </si>
  <si>
    <t xml:space="preserve">110-160000 </t>
  </si>
  <si>
    <r>
      <t xml:space="preserve"> 310- 54 x10</t>
    </r>
    <r>
      <rPr>
        <vertAlign val="superscript"/>
        <sz val="11"/>
        <rFont val="Calibri"/>
        <family val="2"/>
        <scheme val="minor"/>
      </rPr>
      <t>3</t>
    </r>
  </si>
  <si>
    <r>
      <t xml:space="preserve"> 700-17 x10</t>
    </r>
    <r>
      <rPr>
        <vertAlign val="superscript"/>
        <sz val="11"/>
        <rFont val="Calibri"/>
        <family val="2"/>
        <scheme val="minor"/>
      </rPr>
      <t>3</t>
    </r>
  </si>
  <si>
    <r>
      <t xml:space="preserve"> 68-54X10</t>
    </r>
    <r>
      <rPr>
        <vertAlign val="superscript"/>
        <sz val="11"/>
        <rFont val="Calibri"/>
        <family val="2"/>
        <scheme val="minor"/>
      </rPr>
      <t>3</t>
    </r>
  </si>
  <si>
    <r>
      <t xml:space="preserve"> 78-54X10</t>
    </r>
    <r>
      <rPr>
        <vertAlign val="superscript"/>
        <sz val="11"/>
        <rFont val="Calibri"/>
        <family val="2"/>
        <scheme val="minor"/>
      </rPr>
      <t>3</t>
    </r>
  </si>
  <si>
    <r>
      <t xml:space="preserve"> 27-24X10</t>
    </r>
    <r>
      <rPr>
        <vertAlign val="superscript"/>
        <sz val="11"/>
        <rFont val="Calibri"/>
        <family val="2"/>
        <scheme val="minor"/>
      </rPr>
      <t>3</t>
    </r>
  </si>
  <si>
    <r>
      <t xml:space="preserve"> 50-28X10</t>
    </r>
    <r>
      <rPr>
        <vertAlign val="superscript"/>
        <sz val="11"/>
        <rFont val="Calibri"/>
        <family val="2"/>
        <scheme val="minor"/>
      </rPr>
      <t>3</t>
    </r>
  </si>
  <si>
    <t xml:space="preserve">50-17000 </t>
  </si>
  <si>
    <r>
      <rPr>
        <sz val="11"/>
        <rFont val="Calibri"/>
        <family val="2"/>
      </rPr>
      <t xml:space="preserve"> 310- 54 x10</t>
    </r>
    <r>
      <rPr>
        <vertAlign val="superscript"/>
        <sz val="11"/>
        <color theme="1"/>
        <rFont val="Calibri"/>
        <family val="2"/>
      </rPr>
      <t>3</t>
    </r>
  </si>
  <si>
    <r>
      <t xml:space="preserve"> 700-17 x10</t>
    </r>
    <r>
      <rPr>
        <vertAlign val="superscript"/>
        <sz val="11"/>
        <rFont val="Calibri"/>
        <family val="2"/>
      </rPr>
      <t>3</t>
    </r>
  </si>
  <si>
    <r>
      <rPr>
        <sz val="11"/>
        <rFont val="Calibri"/>
        <family val="2"/>
      </rPr>
      <t xml:space="preserve"> 68-54X10</t>
    </r>
    <r>
      <rPr>
        <vertAlign val="superscript"/>
        <sz val="11"/>
        <color theme="1"/>
        <rFont val="Calibri"/>
        <family val="2"/>
      </rPr>
      <t>3</t>
    </r>
  </si>
  <si>
    <r>
      <t xml:space="preserve"> 78-54X10</t>
    </r>
    <r>
      <rPr>
        <vertAlign val="superscript"/>
        <sz val="11"/>
        <rFont val="Calibri"/>
        <family val="2"/>
      </rPr>
      <t>3</t>
    </r>
  </si>
  <si>
    <r>
      <rPr>
        <sz val="11"/>
        <rFont val="Calibri"/>
        <family val="2"/>
      </rPr>
      <t xml:space="preserve"> 27-24x10</t>
    </r>
    <r>
      <rPr>
        <vertAlign val="superscript"/>
        <sz val="11"/>
        <color theme="1"/>
        <rFont val="Calibri"/>
        <family val="2"/>
      </rPr>
      <t>3</t>
    </r>
  </si>
  <si>
    <r>
      <t xml:space="preserve"> 50-28X10</t>
    </r>
    <r>
      <rPr>
        <vertAlign val="superscript"/>
        <sz val="11"/>
        <rFont val="Calibri"/>
        <family val="2"/>
      </rPr>
      <t>3</t>
    </r>
  </si>
  <si>
    <r>
      <rPr>
        <sz val="11"/>
        <rFont val="Calibri"/>
        <family val="2"/>
      </rPr>
      <t xml:space="preserve">50-17000 </t>
    </r>
  </si>
  <si>
    <t>11-35000</t>
  </si>
  <si>
    <t>1.8 - 22000</t>
  </si>
  <si>
    <t>13 - 160000</t>
  </si>
  <si>
    <t>2-160000</t>
  </si>
  <si>
    <t>5-156000</t>
  </si>
  <si>
    <t>45 - 92000</t>
  </si>
  <si>
    <t xml:space="preserve">5-1600000 </t>
  </si>
  <si>
    <r>
      <t>15-16 x10</t>
    </r>
    <r>
      <rPr>
        <vertAlign val="superscript"/>
        <sz val="11"/>
        <rFont val="Calibri"/>
        <family val="2"/>
        <scheme val="minor"/>
      </rPr>
      <t>4</t>
    </r>
  </si>
  <si>
    <r>
      <t>27-35 x10</t>
    </r>
    <r>
      <rPr>
        <vertAlign val="superscript"/>
        <sz val="11"/>
        <rFont val="Calibri"/>
        <family val="2"/>
        <scheme val="minor"/>
      </rPr>
      <t>3</t>
    </r>
  </si>
  <si>
    <r>
      <t>14-92X10</t>
    </r>
    <r>
      <rPr>
        <vertAlign val="superscript"/>
        <sz val="11"/>
        <rFont val="Calibri"/>
        <family val="2"/>
        <scheme val="minor"/>
      </rPr>
      <t>3</t>
    </r>
  </si>
  <si>
    <r>
      <t>3-92X10</t>
    </r>
    <r>
      <rPr>
        <vertAlign val="superscript"/>
        <sz val="11"/>
        <rFont val="Calibri"/>
        <family val="2"/>
        <scheme val="minor"/>
      </rPr>
      <t>3</t>
    </r>
  </si>
  <si>
    <r>
      <t>4-35X10</t>
    </r>
    <r>
      <rPr>
        <vertAlign val="superscript"/>
        <sz val="11"/>
        <rFont val="Calibri"/>
        <family val="2"/>
        <scheme val="minor"/>
      </rPr>
      <t>3</t>
    </r>
  </si>
  <si>
    <t xml:space="preserve">15-30000 </t>
  </si>
  <si>
    <r>
      <rPr>
        <sz val="11"/>
        <rFont val="Calibri"/>
        <family val="2"/>
      </rPr>
      <t>15-16 x10</t>
    </r>
    <r>
      <rPr>
        <vertAlign val="superscript"/>
        <sz val="11"/>
        <color theme="1"/>
        <rFont val="Calibri"/>
        <family val="2"/>
      </rPr>
      <t>4</t>
    </r>
  </si>
  <si>
    <r>
      <t>27-35 x10</t>
    </r>
    <r>
      <rPr>
        <vertAlign val="superscript"/>
        <sz val="11"/>
        <rFont val="Calibri"/>
        <family val="2"/>
      </rPr>
      <t>3</t>
    </r>
  </si>
  <si>
    <r>
      <rPr>
        <sz val="11"/>
        <rFont val="Calibri"/>
        <family val="2"/>
      </rPr>
      <t>14-92X10</t>
    </r>
    <r>
      <rPr>
        <vertAlign val="superscript"/>
        <sz val="11"/>
        <color theme="1"/>
        <rFont val="Calibri"/>
        <family val="2"/>
      </rPr>
      <t>3</t>
    </r>
  </si>
  <si>
    <r>
      <t>3-92X10</t>
    </r>
    <r>
      <rPr>
        <vertAlign val="superscript"/>
        <sz val="11"/>
        <rFont val="Calibri"/>
        <family val="2"/>
      </rPr>
      <t>3</t>
    </r>
  </si>
  <si>
    <r>
      <rPr>
        <sz val="11"/>
        <rFont val="Calibri"/>
        <family val="2"/>
      </rPr>
      <t>3-92X10</t>
    </r>
    <r>
      <rPr>
        <vertAlign val="superscript"/>
        <sz val="11"/>
        <color theme="1"/>
        <rFont val="Calibri"/>
        <family val="2"/>
      </rPr>
      <t>3</t>
    </r>
  </si>
  <si>
    <r>
      <t>4-35X10</t>
    </r>
    <r>
      <rPr>
        <vertAlign val="superscript"/>
        <sz val="11"/>
        <rFont val="Calibri"/>
        <family val="2"/>
      </rPr>
      <t>3</t>
    </r>
  </si>
  <si>
    <r>
      <rPr>
        <sz val="11"/>
        <rFont val="Calibri"/>
        <family val="2"/>
      </rPr>
      <t xml:space="preserve">15-30000 </t>
    </r>
  </si>
  <si>
    <t>1 - 7.0</t>
  </si>
  <si>
    <t>BDL-3.8</t>
  </si>
  <si>
    <t>0.5 - 3</t>
  </si>
  <si>
    <t>&lt;1-  8</t>
  </si>
  <si>
    <t>&lt;1- 3.9</t>
  </si>
  <si>
    <t>&lt;1- 4.9</t>
  </si>
  <si>
    <t>&lt;1 -3.6</t>
  </si>
  <si>
    <t>&lt;1– 14.3</t>
  </si>
  <si>
    <t xml:space="preserve">0.2-7.1 </t>
  </si>
  <si>
    <t xml:space="preserve">0.2-4.6 </t>
  </si>
  <si>
    <t xml:space="preserve">1.2-3.6 </t>
  </si>
  <si>
    <t xml:space="preserve">0.2-3.8 </t>
  </si>
  <si>
    <t xml:space="preserve">0.2-16 </t>
  </si>
  <si>
    <t xml:space="preserve">0.2-4 </t>
  </si>
  <si>
    <t xml:space="preserve">0.3-5.6 </t>
  </si>
  <si>
    <t xml:space="preserve"> 1.0 – 7.6 </t>
  </si>
  <si>
    <r>
      <rPr>
        <sz val="11"/>
        <rFont val="Calibri"/>
        <family val="2"/>
      </rPr>
      <t xml:space="preserve">0.2-4.6 </t>
    </r>
  </si>
  <si>
    <r>
      <rPr>
        <sz val="11"/>
        <rFont val="Calibri"/>
        <family val="2"/>
      </rPr>
      <t xml:space="preserve">0.2-3.8 </t>
    </r>
  </si>
  <si>
    <r>
      <rPr>
        <sz val="11"/>
        <rFont val="Calibri"/>
        <family val="2"/>
      </rPr>
      <t xml:space="preserve">0.2-4 </t>
    </r>
  </si>
  <si>
    <r>
      <rPr>
        <sz val="11"/>
        <rFont val="Calibri"/>
        <family val="2"/>
      </rPr>
      <t xml:space="preserve"> 1.0 - 7.6 </t>
    </r>
  </si>
  <si>
    <t>5.3 - 10.4</t>
  </si>
  <si>
    <t>5.6-9.3</t>
  </si>
  <si>
    <t>5.2 - 10.2</t>
  </si>
  <si>
    <t>5.1 - 9.6</t>
  </si>
  <si>
    <t>4.2 - 10.3</t>
  </si>
  <si>
    <t>4.6 - 9.8</t>
  </si>
  <si>
    <t>4.5-11.5</t>
  </si>
  <si>
    <t>4.2 - 9.2</t>
  </si>
  <si>
    <t>4.0 -12.0</t>
  </si>
  <si>
    <t>4.9 -10.5</t>
  </si>
  <si>
    <t>4.4-11</t>
  </si>
  <si>
    <t xml:space="preserve">0.2-11 </t>
  </si>
  <si>
    <t xml:space="preserve"> 0.8-8.9 </t>
  </si>
  <si>
    <t xml:space="preserve"> 4.7-8.5 </t>
  </si>
  <si>
    <t xml:space="preserve">4.5-10 </t>
  </si>
  <si>
    <t xml:space="preserve"> 4.4- 9.4 </t>
  </si>
  <si>
    <t xml:space="preserve">4.7-10.1 </t>
  </si>
  <si>
    <t>1.3-10.4</t>
  </si>
  <si>
    <r>
      <rPr>
        <sz val="11"/>
        <rFont val="Calibri"/>
        <family val="2"/>
      </rPr>
      <t xml:space="preserve"> 0.8-8.9 </t>
    </r>
  </si>
  <si>
    <r>
      <rPr>
        <sz val="11"/>
        <rFont val="Calibri"/>
        <family val="2"/>
      </rPr>
      <t xml:space="preserve"> 4.7-8.5 </t>
    </r>
  </si>
  <si>
    <r>
      <rPr>
        <sz val="11"/>
        <rFont val="Calibri"/>
        <family val="2"/>
      </rPr>
      <t xml:space="preserve"> 4.4 &amp; 9.4 </t>
    </r>
  </si>
  <si>
    <r>
      <rPr>
        <sz val="11"/>
        <rFont val="Calibri"/>
        <family val="2"/>
      </rPr>
      <t>1.3-10.4</t>
    </r>
  </si>
  <si>
    <t xml:space="preserve"> 70 - 42500</t>
  </si>
  <si>
    <t>139-44020</t>
  </si>
  <si>
    <t>104 - 51280</t>
  </si>
  <si>
    <t>27 - 41140</t>
  </si>
  <si>
    <t>131 - 42170</t>
  </si>
  <si>
    <t>140-33410</t>
  </si>
  <si>
    <t>78 - 38730</t>
  </si>
  <si>
    <t>21-34350</t>
  </si>
  <si>
    <t>39-39030</t>
  </si>
  <si>
    <t>90 - 13190</t>
  </si>
  <si>
    <t>92 - 42350</t>
  </si>
  <si>
    <t xml:space="preserve">103-48830 </t>
  </si>
  <si>
    <t>109-29400</t>
  </si>
  <si>
    <t xml:space="preserve">102-813 </t>
  </si>
  <si>
    <t>113-34587</t>
  </si>
  <si>
    <t xml:space="preserve">75-36279 </t>
  </si>
  <si>
    <t>105-20700</t>
  </si>
  <si>
    <t xml:space="preserve">77-83600 </t>
  </si>
  <si>
    <t xml:space="preserve">114-15940 </t>
  </si>
  <si>
    <r>
      <rPr>
        <sz val="11"/>
        <rFont val="Calibri"/>
        <family val="2"/>
      </rPr>
      <t>109-29400</t>
    </r>
  </si>
  <si>
    <r>
      <rPr>
        <sz val="11"/>
        <rFont val="Calibri"/>
        <family val="2"/>
      </rPr>
      <t>113-34587</t>
    </r>
  </si>
  <si>
    <r>
      <rPr>
        <sz val="11"/>
        <rFont val="Calibri"/>
        <family val="2"/>
      </rPr>
      <t>105-20700</t>
    </r>
  </si>
  <si>
    <r>
      <rPr>
        <sz val="11"/>
        <rFont val="Calibri"/>
        <family val="2"/>
      </rPr>
      <t xml:space="preserve">114-15940 </t>
    </r>
  </si>
  <si>
    <t xml:space="preserve"> 6.6 - 8.7</t>
  </si>
  <si>
    <t>6.6-8.6</t>
  </si>
  <si>
    <t>6.6 - 8.5</t>
  </si>
  <si>
    <t>7.13 - 8.5</t>
  </si>
  <si>
    <t>5.56-10</t>
  </si>
  <si>
    <t>6.9-8.5</t>
  </si>
  <si>
    <t>7.0-8.4</t>
  </si>
  <si>
    <t>7.1–8.5</t>
  </si>
  <si>
    <t>7.0 – 9.3</t>
  </si>
  <si>
    <t xml:space="preserve">6.7-8.8 </t>
  </si>
  <si>
    <t xml:space="preserve"> 7.3-8.54 </t>
  </si>
  <si>
    <t xml:space="preserve"> 6.97-8.9 </t>
  </si>
  <si>
    <t xml:space="preserve">6.1-8.7 </t>
  </si>
  <si>
    <t xml:space="preserve">6.3-8.8 </t>
  </si>
  <si>
    <t xml:space="preserve">6.5-8.6 </t>
  </si>
  <si>
    <r>
      <rPr>
        <sz val="11"/>
        <rFont val="Calibri"/>
        <family val="2"/>
      </rPr>
      <t xml:space="preserve">6.7-8.8 </t>
    </r>
  </si>
  <si>
    <r>
      <rPr>
        <sz val="11"/>
        <rFont val="Calibri"/>
        <family val="2"/>
      </rPr>
      <t xml:space="preserve"> 6.97-8.9 </t>
    </r>
  </si>
  <si>
    <r>
      <rPr>
        <sz val="11"/>
        <rFont val="Calibri"/>
        <family val="2"/>
      </rPr>
      <t xml:space="preserve">6.3-8.8 </t>
    </r>
  </si>
  <si>
    <r>
      <rPr>
        <sz val="11"/>
        <rFont val="Calibri"/>
        <family val="2"/>
      </rPr>
      <t xml:space="preserve">7.3-8.9 </t>
    </r>
  </si>
  <si>
    <t>18 - 35</t>
  </si>
  <si>
    <t>3.4-39.6</t>
  </si>
  <si>
    <t>17 - 38</t>
  </si>
  <si>
    <t>17-44</t>
  </si>
  <si>
    <t>18-37.5</t>
  </si>
  <si>
    <t>20-37</t>
  </si>
  <si>
    <t>17-39</t>
  </si>
  <si>
    <t xml:space="preserve">17-39 </t>
  </si>
  <si>
    <t xml:space="preserve"> 18-36 </t>
  </si>
  <si>
    <t xml:space="preserve"> 26-33</t>
  </si>
  <si>
    <t>20-32</t>
  </si>
  <si>
    <t xml:space="preserve"> 22-34 </t>
  </si>
  <si>
    <t xml:space="preserve">17- 34 </t>
  </si>
  <si>
    <t xml:space="preserve">17-37 </t>
  </si>
  <si>
    <r>
      <rPr>
        <sz val="11"/>
        <rFont val="Calibri"/>
        <family val="2"/>
      </rPr>
      <t xml:space="preserve"> 18-36 </t>
    </r>
  </si>
  <si>
    <r>
      <rPr>
        <sz val="11"/>
        <rFont val="Calibri"/>
        <family val="2"/>
      </rPr>
      <t>20-32</t>
    </r>
  </si>
  <si>
    <r>
      <rPr>
        <sz val="11"/>
        <rFont val="Calibri"/>
        <family val="2"/>
      </rPr>
      <t xml:space="preserve">17 &amp; 34 </t>
    </r>
  </si>
  <si>
    <t xml:space="preserve">महानदी </t>
  </si>
  <si>
    <t>28</t>
  </si>
  <si>
    <t xml:space="preserve">महानदी 
Mahanadi </t>
  </si>
  <si>
    <t xml:space="preserve">Mahanadi </t>
  </si>
  <si>
    <t>9 - 11000</t>
  </si>
  <si>
    <t>7-6300</t>
  </si>
  <si>
    <t>12 - 4600</t>
  </si>
  <si>
    <t>140 - 47000</t>
  </si>
  <si>
    <t>14-79000</t>
  </si>
  <si>
    <t>52-54000</t>
  </si>
  <si>
    <t>49-35000000</t>
  </si>
  <si>
    <t>2 -920000</t>
  </si>
  <si>
    <t>2-22000</t>
  </si>
  <si>
    <t>90-6200</t>
  </si>
  <si>
    <t>70-15000</t>
  </si>
  <si>
    <t xml:space="preserve">2-5400 </t>
  </si>
  <si>
    <t xml:space="preserve">0-3500 </t>
  </si>
  <si>
    <r>
      <t xml:space="preserve"> 4-17 x10</t>
    </r>
    <r>
      <rPr>
        <vertAlign val="superscript"/>
        <sz val="11"/>
        <rFont val="Calibri"/>
        <family val="2"/>
        <scheme val="minor"/>
      </rPr>
      <t>3</t>
    </r>
  </si>
  <si>
    <t>3-1400</t>
  </si>
  <si>
    <r>
      <t>1-3 x 10</t>
    </r>
    <r>
      <rPr>
        <vertAlign val="superscript"/>
        <sz val="11"/>
        <rFont val="Calibri"/>
        <family val="2"/>
        <scheme val="minor"/>
      </rPr>
      <t>3</t>
    </r>
  </si>
  <si>
    <r>
      <t xml:space="preserve"> 2-17 x 10</t>
    </r>
    <r>
      <rPr>
        <vertAlign val="superscript"/>
        <sz val="11"/>
        <rFont val="Calibri"/>
        <family val="2"/>
        <scheme val="minor"/>
      </rPr>
      <t>3</t>
    </r>
  </si>
  <si>
    <r>
      <t xml:space="preserve"> 2-4 x 10</t>
    </r>
    <r>
      <rPr>
        <vertAlign val="superscript"/>
        <sz val="11"/>
        <rFont val="Calibri"/>
        <family val="2"/>
        <scheme val="minor"/>
      </rPr>
      <t>3</t>
    </r>
  </si>
  <si>
    <r>
      <t xml:space="preserve"> 2-28 x 10</t>
    </r>
    <r>
      <rPr>
        <vertAlign val="superscript"/>
        <sz val="11"/>
        <rFont val="Calibri"/>
        <family val="2"/>
        <scheme val="minor"/>
      </rPr>
      <t>3</t>
    </r>
  </si>
  <si>
    <r>
      <rPr>
        <sz val="11"/>
        <rFont val="Calibri"/>
        <family val="2"/>
      </rPr>
      <t xml:space="preserve">0-3500 </t>
    </r>
  </si>
  <si>
    <r>
      <t xml:space="preserve"> 4-17 x10</t>
    </r>
    <r>
      <rPr>
        <vertAlign val="superscript"/>
        <sz val="11"/>
        <rFont val="Calibri"/>
        <family val="2"/>
      </rPr>
      <t>3</t>
    </r>
  </si>
  <si>
    <r>
      <rPr>
        <sz val="11"/>
        <rFont val="Calibri"/>
        <family val="2"/>
      </rPr>
      <t>3-1400</t>
    </r>
  </si>
  <si>
    <r>
      <t>1-3 x 10</t>
    </r>
    <r>
      <rPr>
        <vertAlign val="superscript"/>
        <sz val="11"/>
        <rFont val="Calibri"/>
        <family val="2"/>
      </rPr>
      <t>3</t>
    </r>
  </si>
  <si>
    <r>
      <rPr>
        <sz val="11"/>
        <rFont val="Calibri"/>
        <family val="2"/>
      </rPr>
      <t xml:space="preserve"> 2-17 x 10</t>
    </r>
    <r>
      <rPr>
        <vertAlign val="superscript"/>
        <sz val="11"/>
        <color theme="1"/>
        <rFont val="Calibri"/>
        <family val="2"/>
      </rPr>
      <t>3</t>
    </r>
  </si>
  <si>
    <r>
      <t xml:space="preserve"> 2-4 x 10</t>
    </r>
    <r>
      <rPr>
        <vertAlign val="superscript"/>
        <sz val="11"/>
        <rFont val="Calibri"/>
        <family val="2"/>
      </rPr>
      <t>3</t>
    </r>
  </si>
  <si>
    <r>
      <rPr>
        <sz val="11"/>
        <rFont val="Calibri"/>
        <family val="2"/>
      </rPr>
      <t xml:space="preserve"> 2-28 x 10</t>
    </r>
    <r>
      <rPr>
        <vertAlign val="superscript"/>
        <sz val="11"/>
        <color theme="1"/>
        <rFont val="Calibri"/>
        <family val="2"/>
      </rPr>
      <t>3</t>
    </r>
  </si>
  <si>
    <t>32 - 160000</t>
  </si>
  <si>
    <t>2-54000</t>
  </si>
  <si>
    <t>20 - 17000</t>
  </si>
  <si>
    <t>40 - 27000</t>
  </si>
  <si>
    <t>2 - 49000</t>
  </si>
  <si>
    <t>45-22000</t>
  </si>
  <si>
    <t>26-28000000</t>
  </si>
  <si>
    <t>2 - 540000</t>
  </si>
  <si>
    <t>2-11000</t>
  </si>
  <si>
    <t>20-2200</t>
  </si>
  <si>
    <t>20-12000</t>
  </si>
  <si>
    <t xml:space="preserve">7-9200 </t>
  </si>
  <si>
    <t xml:space="preserve">27-5400 </t>
  </si>
  <si>
    <r>
      <t>40-28 x10</t>
    </r>
    <r>
      <rPr>
        <vertAlign val="superscript"/>
        <sz val="11"/>
        <rFont val="Calibri"/>
        <family val="2"/>
        <scheme val="minor"/>
      </rPr>
      <t>3</t>
    </r>
  </si>
  <si>
    <t xml:space="preserve"> 90-3500 </t>
  </si>
  <si>
    <t xml:space="preserve"> 2-9500 </t>
  </si>
  <si>
    <r>
      <t>2-5 x 10</t>
    </r>
    <r>
      <rPr>
        <vertAlign val="superscript"/>
        <sz val="11"/>
        <rFont val="Calibri"/>
        <family val="2"/>
        <scheme val="minor"/>
      </rPr>
      <t>4</t>
    </r>
  </si>
  <si>
    <r>
      <t>4-22 x 10</t>
    </r>
    <r>
      <rPr>
        <vertAlign val="superscript"/>
        <sz val="11"/>
        <rFont val="Calibri"/>
        <family val="2"/>
        <scheme val="minor"/>
      </rPr>
      <t>3</t>
    </r>
  </si>
  <si>
    <r>
      <t>39-16 x 10</t>
    </r>
    <r>
      <rPr>
        <vertAlign val="superscript"/>
        <sz val="11"/>
        <rFont val="Calibri"/>
        <family val="2"/>
        <scheme val="minor"/>
      </rPr>
      <t>3</t>
    </r>
  </si>
  <si>
    <r>
      <rPr>
        <sz val="11"/>
        <rFont val="Calibri"/>
        <family val="2"/>
      </rPr>
      <t xml:space="preserve">27-5400 </t>
    </r>
  </si>
  <si>
    <r>
      <t>40-28 x10</t>
    </r>
    <r>
      <rPr>
        <vertAlign val="superscript"/>
        <sz val="11"/>
        <rFont val="Calibri"/>
        <family val="2"/>
      </rPr>
      <t>3</t>
    </r>
  </si>
  <si>
    <r>
      <rPr>
        <sz val="11"/>
        <rFont val="Calibri"/>
        <family val="2"/>
      </rPr>
      <t xml:space="preserve"> 90-3500 </t>
    </r>
  </si>
  <si>
    <r>
      <rPr>
        <sz val="11"/>
        <rFont val="Calibri"/>
        <family val="2"/>
      </rPr>
      <t>2-5 x 10</t>
    </r>
    <r>
      <rPr>
        <vertAlign val="superscript"/>
        <sz val="11"/>
        <color theme="1"/>
        <rFont val="Calibri"/>
        <family val="2"/>
      </rPr>
      <t>4</t>
    </r>
  </si>
  <si>
    <r>
      <t>4-22 x 10</t>
    </r>
    <r>
      <rPr>
        <vertAlign val="superscript"/>
        <sz val="11"/>
        <rFont val="Calibri"/>
        <family val="2"/>
      </rPr>
      <t>3</t>
    </r>
  </si>
  <si>
    <r>
      <rPr>
        <sz val="11"/>
        <rFont val="Calibri"/>
        <family val="2"/>
      </rPr>
      <t>39-16 x 10</t>
    </r>
    <r>
      <rPr>
        <vertAlign val="superscript"/>
        <sz val="11"/>
        <color theme="1"/>
        <rFont val="Calibri"/>
        <family val="2"/>
      </rPr>
      <t>3</t>
    </r>
  </si>
  <si>
    <t>1 - 22.0</t>
  </si>
  <si>
    <t>0.1-17.0</t>
  </si>
  <si>
    <t>0.5  - 17.4</t>
  </si>
  <si>
    <t>&lt;1- 16.8</t>
  </si>
  <si>
    <t>&lt;1- 25.1</t>
  </si>
  <si>
    <t>&lt;1 - 58</t>
  </si>
  <si>
    <t>&lt;1- 8.5</t>
  </si>
  <si>
    <t>&lt;1 -  21.9</t>
  </si>
  <si>
    <t>&lt;1 - 7.2</t>
  </si>
  <si>
    <t xml:space="preserve">0.1-17 </t>
  </si>
  <si>
    <t xml:space="preserve">0.1-23 </t>
  </si>
  <si>
    <t xml:space="preserve">0.1-38 </t>
  </si>
  <si>
    <t>1-6</t>
  </si>
  <si>
    <t xml:space="preserve"> 1-12</t>
  </si>
  <si>
    <t xml:space="preserve">1-9 </t>
  </si>
  <si>
    <t xml:space="preserve">0.2-10 </t>
  </si>
  <si>
    <t xml:space="preserve">0.1 – 26.6 </t>
  </si>
  <si>
    <r>
      <rPr>
        <sz val="11"/>
        <rFont val="Calibri"/>
        <family val="2"/>
      </rPr>
      <t xml:space="preserve">0.1-23 </t>
    </r>
  </si>
  <si>
    <r>
      <rPr>
        <sz val="11"/>
        <rFont val="Calibri"/>
        <family val="2"/>
      </rPr>
      <t>1-6</t>
    </r>
  </si>
  <si>
    <r>
      <rPr>
        <sz val="11"/>
        <rFont val="Calibri"/>
        <family val="2"/>
      </rPr>
      <t xml:space="preserve">1-9 </t>
    </r>
  </si>
  <si>
    <r>
      <rPr>
        <sz val="11"/>
        <rFont val="Calibri"/>
        <family val="2"/>
      </rPr>
      <t xml:space="preserve">0.1 - 26.6 </t>
    </r>
  </si>
  <si>
    <t>1.6 - 8.8</t>
  </si>
  <si>
    <t>0.6-9.0</t>
  </si>
  <si>
    <t>3.2 - 10.2</t>
  </si>
  <si>
    <t>NT - 9.6</t>
  </si>
  <si>
    <t>0.6 - 8.4</t>
  </si>
  <si>
    <t>NT - 9.8</t>
  </si>
  <si>
    <t>NT -10.8</t>
  </si>
  <si>
    <t>NT - 19.7</t>
  </si>
  <si>
    <t>1.3-12.9</t>
  </si>
  <si>
    <t>1.7-10.9</t>
  </si>
  <si>
    <t>0.4-12.2</t>
  </si>
  <si>
    <t xml:space="preserve">1.5-10.3 </t>
  </si>
  <si>
    <t xml:space="preserve"> 0.6-14 </t>
  </si>
  <si>
    <t xml:space="preserve"> 0-12.4 </t>
  </si>
  <si>
    <t xml:space="preserve"> 2.7-8.9 </t>
  </si>
  <si>
    <t>0.3-9.8</t>
  </si>
  <si>
    <t xml:space="preserve">3.3-9.9 </t>
  </si>
  <si>
    <t xml:space="preserve">2.1-13.5 </t>
  </si>
  <si>
    <t xml:space="preserve"> 0.1-12.6 </t>
  </si>
  <si>
    <r>
      <rPr>
        <sz val="11"/>
        <rFont val="Calibri"/>
        <family val="2"/>
      </rPr>
      <t xml:space="preserve"> 0.6-14 </t>
    </r>
  </si>
  <si>
    <r>
      <rPr>
        <sz val="11"/>
        <rFont val="Calibri"/>
        <family val="2"/>
      </rPr>
      <t xml:space="preserve"> 2.7-8.9 </t>
    </r>
  </si>
  <si>
    <r>
      <rPr>
        <sz val="11"/>
        <rFont val="Calibri"/>
        <family val="2"/>
      </rPr>
      <t xml:space="preserve">3.3-9.9 </t>
    </r>
  </si>
  <si>
    <r>
      <rPr>
        <sz val="11"/>
        <rFont val="Calibri"/>
        <family val="2"/>
      </rPr>
      <t xml:space="preserve"> 0.1-12.6 </t>
    </r>
  </si>
  <si>
    <t>32 - 39900</t>
  </si>
  <si>
    <t>72-76900</t>
  </si>
  <si>
    <t>30 - 26800</t>
  </si>
  <si>
    <t>40 - 78500</t>
  </si>
  <si>
    <t>54 - 47600</t>
  </si>
  <si>
    <t>30-26800</t>
  </si>
  <si>
    <t>32 - 29600</t>
  </si>
  <si>
    <t>35-50400</t>
  </si>
  <si>
    <t>05-4110</t>
  </si>
  <si>
    <t>07-3640</t>
  </si>
  <si>
    <t>18-8430</t>
  </si>
  <si>
    <t xml:space="preserve">65-81800 </t>
  </si>
  <si>
    <t>27-28700</t>
  </si>
  <si>
    <t>28-56500</t>
  </si>
  <si>
    <t>26-1694</t>
  </si>
  <si>
    <t xml:space="preserve">28-48700 </t>
  </si>
  <si>
    <t xml:space="preserve">35-39720 </t>
  </si>
  <si>
    <t xml:space="preserve">42-57200 </t>
  </si>
  <si>
    <t>31-53100</t>
  </si>
  <si>
    <r>
      <rPr>
        <sz val="11"/>
        <rFont val="Calibri"/>
        <family val="2"/>
      </rPr>
      <t>27-28700</t>
    </r>
  </si>
  <si>
    <r>
      <rPr>
        <sz val="11"/>
        <rFont val="Calibri"/>
        <family val="2"/>
      </rPr>
      <t>26-1694</t>
    </r>
  </si>
  <si>
    <r>
      <rPr>
        <sz val="11"/>
        <rFont val="Calibri"/>
        <family val="2"/>
      </rPr>
      <t xml:space="preserve">35-39720 </t>
    </r>
  </si>
  <si>
    <r>
      <rPr>
        <sz val="11"/>
        <rFont val="Calibri"/>
        <family val="2"/>
      </rPr>
      <t>31-53100</t>
    </r>
  </si>
  <si>
    <t>6.6 - 8.8</t>
  </si>
  <si>
    <t>6.0-8.7</t>
  </si>
  <si>
    <t>6.4 - 8.8</t>
  </si>
  <si>
    <t>6.5 - 9.2</t>
  </si>
  <si>
    <t>6.8 - 9.4</t>
  </si>
  <si>
    <t>6.1-9.4</t>
  </si>
  <si>
    <t>6.2-8.9</t>
  </si>
  <si>
    <t>6.2-9.4</t>
  </si>
  <si>
    <t>6.6-9.1</t>
  </si>
  <si>
    <t>4.3-8.9</t>
  </si>
  <si>
    <t>6.5-8.9</t>
  </si>
  <si>
    <t xml:space="preserve">6.5-8.9 </t>
  </si>
  <si>
    <t xml:space="preserve">6.5-8.8 </t>
  </si>
  <si>
    <t xml:space="preserve"> 7.0-9.3 </t>
  </si>
  <si>
    <t xml:space="preserve"> 6.2-9.5 </t>
  </si>
  <si>
    <t xml:space="preserve">6.6-9 </t>
  </si>
  <si>
    <t xml:space="preserve">7-9.2 </t>
  </si>
  <si>
    <t xml:space="preserve">2.0-9.2 </t>
  </si>
  <si>
    <r>
      <rPr>
        <sz val="11"/>
        <rFont val="Calibri"/>
        <family val="2"/>
      </rPr>
      <t xml:space="preserve">6.5-8.8 </t>
    </r>
  </si>
  <si>
    <r>
      <rPr>
        <sz val="11"/>
        <rFont val="Calibri"/>
        <family val="2"/>
      </rPr>
      <t xml:space="preserve"> 7.0-9.3 </t>
    </r>
  </si>
  <si>
    <r>
      <rPr>
        <sz val="11"/>
        <rFont val="Calibri"/>
        <family val="2"/>
      </rPr>
      <t xml:space="preserve">6.6-9 </t>
    </r>
  </si>
  <si>
    <r>
      <rPr>
        <sz val="11"/>
        <rFont val="Calibri"/>
        <family val="2"/>
      </rPr>
      <t xml:space="preserve">2.0-9.2 </t>
    </r>
  </si>
  <si>
    <t>16-40</t>
  </si>
  <si>
    <t>17 - 36</t>
  </si>
  <si>
    <t>20-36</t>
  </si>
  <si>
    <t>13-35</t>
  </si>
  <si>
    <t>19-35</t>
  </si>
  <si>
    <t>16-35</t>
  </si>
  <si>
    <t>20-34</t>
  </si>
  <si>
    <t>21-30</t>
  </si>
  <si>
    <t xml:space="preserve">20-34 </t>
  </si>
  <si>
    <t xml:space="preserve">20-35 </t>
  </si>
  <si>
    <t xml:space="preserve">19-32 </t>
  </si>
  <si>
    <t xml:space="preserve">19- 35 </t>
  </si>
  <si>
    <t xml:space="preserve">8-34 </t>
  </si>
  <si>
    <t xml:space="preserve">21-37 </t>
  </si>
  <si>
    <r>
      <rPr>
        <sz val="11"/>
        <rFont val="Calibri"/>
        <family val="2"/>
      </rPr>
      <t xml:space="preserve">20-35 </t>
    </r>
  </si>
  <si>
    <r>
      <rPr>
        <sz val="11"/>
        <rFont val="Calibri"/>
        <family val="2"/>
      </rPr>
      <t>20-34</t>
    </r>
  </si>
  <si>
    <r>
      <rPr>
        <sz val="11"/>
        <rFont val="Calibri"/>
        <family val="2"/>
      </rPr>
      <t xml:space="preserve">19 &amp; 35 </t>
    </r>
  </si>
  <si>
    <r>
      <rPr>
        <sz val="11"/>
        <rFont val="Calibri"/>
        <family val="2"/>
      </rPr>
      <t xml:space="preserve">21-37 </t>
    </r>
  </si>
  <si>
    <t xml:space="preserve">कावेरी </t>
  </si>
  <si>
    <t>64</t>
  </si>
  <si>
    <t>29</t>
  </si>
  <si>
    <t>31</t>
  </si>
  <si>
    <t xml:space="preserve">कावेरी 
Cauvery </t>
  </si>
  <si>
    <t>40</t>
  </si>
  <si>
    <t xml:space="preserve">Cauvery </t>
  </si>
  <si>
    <t>1.8 - 920</t>
  </si>
  <si>
    <t>1.8-1800</t>
  </si>
  <si>
    <t>1.8 - 1000</t>
  </si>
  <si>
    <t>13 - 3200</t>
  </si>
  <si>
    <t>10 - 9000</t>
  </si>
  <si>
    <t>2 - 2400</t>
  </si>
  <si>
    <t>60 - 2200</t>
  </si>
  <si>
    <t>12 - 1800</t>
  </si>
  <si>
    <t>2 - 2700</t>
  </si>
  <si>
    <t>4 - 16000</t>
  </si>
  <si>
    <t>2 - 4000</t>
  </si>
  <si>
    <t xml:space="preserve"> 0-1400 </t>
  </si>
  <si>
    <r>
      <t xml:space="preserve"> 0-3 x 10</t>
    </r>
    <r>
      <rPr>
        <vertAlign val="superscript"/>
        <sz val="11"/>
        <rFont val="Calibri"/>
        <family val="2"/>
        <scheme val="minor"/>
      </rPr>
      <t>3</t>
    </r>
  </si>
  <si>
    <r>
      <t xml:space="preserve"> 0-1600 </t>
    </r>
    <r>
      <rPr>
        <vertAlign val="superscript"/>
        <sz val="11"/>
        <rFont val="Calibri"/>
        <family val="2"/>
        <scheme val="minor"/>
      </rPr>
      <t>3</t>
    </r>
  </si>
  <si>
    <r>
      <t xml:space="preserve"> 1-6 x 10</t>
    </r>
    <r>
      <rPr>
        <vertAlign val="superscript"/>
        <sz val="11"/>
        <rFont val="Calibri"/>
        <family val="2"/>
        <scheme val="minor"/>
      </rPr>
      <t>3</t>
    </r>
  </si>
  <si>
    <r>
      <t xml:space="preserve"> 1-34 x 10</t>
    </r>
    <r>
      <rPr>
        <vertAlign val="superscript"/>
        <sz val="11"/>
        <rFont val="Calibri"/>
        <family val="2"/>
        <scheme val="minor"/>
      </rPr>
      <t>3</t>
    </r>
  </si>
  <si>
    <r>
      <t xml:space="preserve"> 3-28 x 10</t>
    </r>
    <r>
      <rPr>
        <vertAlign val="superscript"/>
        <sz val="11"/>
        <rFont val="Calibri"/>
        <family val="2"/>
        <scheme val="minor"/>
      </rPr>
      <t>3</t>
    </r>
  </si>
  <si>
    <r>
      <t>2-2 x 10</t>
    </r>
    <r>
      <rPr>
        <vertAlign val="superscript"/>
        <sz val="11"/>
        <rFont val="Calibri"/>
        <family val="2"/>
        <scheme val="minor"/>
      </rPr>
      <t>4</t>
    </r>
  </si>
  <si>
    <r>
      <t>3-1 x 10</t>
    </r>
    <r>
      <rPr>
        <vertAlign val="superscript"/>
        <sz val="11"/>
        <rFont val="Calibri"/>
        <family val="2"/>
        <scheme val="minor"/>
      </rPr>
      <t>3</t>
    </r>
  </si>
  <si>
    <r>
      <rPr>
        <sz val="11"/>
        <rFont val="Calibri"/>
        <family val="2"/>
      </rPr>
      <t xml:space="preserve"> 0-3 x 10</t>
    </r>
    <r>
      <rPr>
        <vertAlign val="superscript"/>
        <sz val="11"/>
        <color theme="1"/>
        <rFont val="Calibri"/>
        <family val="2"/>
      </rPr>
      <t>3</t>
    </r>
  </si>
  <si>
    <r>
      <t xml:space="preserve"> 0-1600 </t>
    </r>
    <r>
      <rPr>
        <vertAlign val="superscript"/>
        <sz val="11"/>
        <rFont val="Calibri"/>
        <family val="2"/>
      </rPr>
      <t>3</t>
    </r>
  </si>
  <si>
    <r>
      <rPr>
        <sz val="11"/>
        <rFont val="Calibri"/>
        <family val="2"/>
      </rPr>
      <t xml:space="preserve"> 1-6 x 10</t>
    </r>
    <r>
      <rPr>
        <vertAlign val="superscript"/>
        <sz val="11"/>
        <color theme="1"/>
        <rFont val="Calibri"/>
        <family val="2"/>
      </rPr>
      <t>3</t>
    </r>
  </si>
  <si>
    <r>
      <t xml:space="preserve"> 1-34 x 10</t>
    </r>
    <r>
      <rPr>
        <vertAlign val="superscript"/>
        <sz val="11"/>
        <rFont val="Calibri"/>
        <family val="2"/>
      </rPr>
      <t>3</t>
    </r>
  </si>
  <si>
    <r>
      <rPr>
        <sz val="11"/>
        <rFont val="Calibri"/>
        <family val="2"/>
      </rPr>
      <t xml:space="preserve"> 3-28 x 10</t>
    </r>
    <r>
      <rPr>
        <vertAlign val="superscript"/>
        <sz val="11"/>
        <color theme="1"/>
        <rFont val="Calibri"/>
        <family val="2"/>
      </rPr>
      <t>3</t>
    </r>
  </si>
  <si>
    <r>
      <t>2-2 x 10</t>
    </r>
    <r>
      <rPr>
        <vertAlign val="superscript"/>
        <sz val="11"/>
        <rFont val="Calibri"/>
        <family val="2"/>
      </rPr>
      <t>4</t>
    </r>
  </si>
  <si>
    <r>
      <rPr>
        <sz val="11"/>
        <rFont val="Calibri"/>
        <family val="2"/>
      </rPr>
      <t>3-1 x 10</t>
    </r>
    <r>
      <rPr>
        <vertAlign val="superscript"/>
        <sz val="11"/>
        <color theme="1"/>
        <rFont val="Calibri"/>
        <family val="2"/>
      </rPr>
      <t>3</t>
    </r>
  </si>
  <si>
    <t>1.8 - 2200</t>
  </si>
  <si>
    <t>20-3200</t>
  </si>
  <si>
    <t>1.8 - 3200</t>
  </si>
  <si>
    <t>2 - 1800</t>
  </si>
  <si>
    <t>2 - 1100</t>
  </si>
  <si>
    <t>2 - 1700</t>
  </si>
  <si>
    <t>2 - 1600</t>
  </si>
  <si>
    <t>2 - 900</t>
  </si>
  <si>
    <t>2 - 9000</t>
  </si>
  <si>
    <t>8-170000</t>
  </si>
  <si>
    <r>
      <t>8-16 x 10</t>
    </r>
    <r>
      <rPr>
        <vertAlign val="superscript"/>
        <sz val="11"/>
        <rFont val="Calibri"/>
        <family val="2"/>
        <scheme val="minor"/>
      </rPr>
      <t>3</t>
    </r>
  </si>
  <si>
    <r>
      <t>0-71x10</t>
    </r>
    <r>
      <rPr>
        <vertAlign val="superscript"/>
        <sz val="11"/>
        <rFont val="Calibri"/>
        <family val="2"/>
        <scheme val="minor"/>
      </rPr>
      <t>3</t>
    </r>
  </si>
  <si>
    <r>
      <t>4-86 x 10</t>
    </r>
    <r>
      <rPr>
        <vertAlign val="superscript"/>
        <sz val="11"/>
        <rFont val="Calibri"/>
        <family val="2"/>
        <scheme val="minor"/>
      </rPr>
      <t>3</t>
    </r>
  </si>
  <si>
    <r>
      <t>17-84 x 10</t>
    </r>
    <r>
      <rPr>
        <vertAlign val="superscript"/>
        <sz val="11"/>
        <rFont val="Calibri"/>
        <family val="2"/>
        <scheme val="minor"/>
      </rPr>
      <t>3</t>
    </r>
  </si>
  <si>
    <r>
      <t>15-124 x 10</t>
    </r>
    <r>
      <rPr>
        <vertAlign val="superscript"/>
        <sz val="11"/>
        <rFont val="Calibri"/>
        <family val="2"/>
        <scheme val="minor"/>
      </rPr>
      <t>3</t>
    </r>
  </si>
  <si>
    <r>
      <t>6-7 x 10</t>
    </r>
    <r>
      <rPr>
        <vertAlign val="superscript"/>
        <sz val="11"/>
        <rFont val="Calibri"/>
        <family val="2"/>
        <scheme val="minor"/>
      </rPr>
      <t>4</t>
    </r>
  </si>
  <si>
    <t xml:space="preserve">17-33300 </t>
  </si>
  <si>
    <r>
      <rPr>
        <sz val="11"/>
        <rFont val="Calibri"/>
        <family val="2"/>
      </rPr>
      <t>8-16 x 10</t>
    </r>
    <r>
      <rPr>
        <vertAlign val="superscript"/>
        <sz val="11"/>
        <color theme="1"/>
        <rFont val="Calibri"/>
        <family val="2"/>
      </rPr>
      <t>3</t>
    </r>
  </si>
  <si>
    <r>
      <t>0-71x10</t>
    </r>
    <r>
      <rPr>
        <vertAlign val="superscript"/>
        <sz val="11"/>
        <rFont val="Calibri"/>
        <family val="2"/>
      </rPr>
      <t>3</t>
    </r>
  </si>
  <si>
    <r>
      <rPr>
        <sz val="11"/>
        <rFont val="Calibri"/>
        <family val="2"/>
      </rPr>
      <t>4-86 x 10</t>
    </r>
    <r>
      <rPr>
        <vertAlign val="superscript"/>
        <sz val="11"/>
        <color theme="1"/>
        <rFont val="Calibri"/>
        <family val="2"/>
      </rPr>
      <t>3</t>
    </r>
  </si>
  <si>
    <r>
      <t>17-84 x 10</t>
    </r>
    <r>
      <rPr>
        <vertAlign val="superscript"/>
        <sz val="11"/>
        <rFont val="Calibri"/>
        <family val="2"/>
      </rPr>
      <t>3</t>
    </r>
  </si>
  <si>
    <r>
      <rPr>
        <sz val="11"/>
        <rFont val="Calibri"/>
        <family val="2"/>
      </rPr>
      <t>15-124 x 10</t>
    </r>
    <r>
      <rPr>
        <vertAlign val="superscript"/>
        <sz val="11"/>
        <color theme="1"/>
        <rFont val="Calibri"/>
        <family val="2"/>
      </rPr>
      <t>3</t>
    </r>
  </si>
  <si>
    <r>
      <t>6-7 x 10</t>
    </r>
    <r>
      <rPr>
        <vertAlign val="superscript"/>
        <sz val="11"/>
        <rFont val="Calibri"/>
        <family val="2"/>
      </rPr>
      <t>4</t>
    </r>
  </si>
  <si>
    <r>
      <rPr>
        <sz val="11"/>
        <rFont val="Calibri"/>
        <family val="2"/>
      </rPr>
      <t xml:space="preserve">17-33300 </t>
    </r>
  </si>
  <si>
    <t>1 - 9.5</t>
  </si>
  <si>
    <t>BDL-64.0</t>
  </si>
  <si>
    <t>0.5 - 14</t>
  </si>
  <si>
    <t>&lt;1 - 9.5</t>
  </si>
  <si>
    <t>&lt;1 - 14</t>
  </si>
  <si>
    <t>&lt;1 - 12</t>
  </si>
  <si>
    <t>&lt;1  - 24</t>
  </si>
  <si>
    <t>&lt;1 - 16</t>
  </si>
  <si>
    <t>&lt;1  - 10</t>
  </si>
  <si>
    <t xml:space="preserve">0.3-9.6 </t>
  </si>
  <si>
    <t xml:space="preserve">0.2-17.6 </t>
  </si>
  <si>
    <t xml:space="preserve">0.1-9.8 </t>
  </si>
  <si>
    <t xml:space="preserve"> 0.4-14.8 </t>
  </si>
  <si>
    <t xml:space="preserve">0.4-40 </t>
  </si>
  <si>
    <t xml:space="preserve"> 0.3-9 </t>
  </si>
  <si>
    <t xml:space="preserve"> 0.5-17 </t>
  </si>
  <si>
    <t xml:space="preserve">0.2 – 10.0 </t>
  </si>
  <si>
    <r>
      <rPr>
        <sz val="11"/>
        <rFont val="Calibri"/>
        <family val="2"/>
      </rPr>
      <t xml:space="preserve">0.2-17.6 </t>
    </r>
  </si>
  <si>
    <r>
      <rPr>
        <sz val="11"/>
        <rFont val="Calibri"/>
        <family val="2"/>
      </rPr>
      <t xml:space="preserve"> 0.4-14.8 </t>
    </r>
  </si>
  <si>
    <r>
      <rPr>
        <sz val="11"/>
        <rFont val="Calibri"/>
        <family val="2"/>
      </rPr>
      <t xml:space="preserve"> 0.3-9 </t>
    </r>
  </si>
  <si>
    <r>
      <rPr>
        <sz val="11"/>
        <rFont val="Calibri"/>
        <family val="2"/>
      </rPr>
      <t xml:space="preserve">0.2 - 10.0 </t>
    </r>
  </si>
  <si>
    <t>4.0 - 9.3</t>
  </si>
  <si>
    <t>2.9-10.1</t>
  </si>
  <si>
    <t>2.1 - 10.2</t>
  </si>
  <si>
    <t>3.9 - 11.8</t>
  </si>
  <si>
    <t>2.5 - 9.9</t>
  </si>
  <si>
    <t>3.2 - 13.7</t>
  </si>
  <si>
    <t>1.6 - 9.2</t>
  </si>
  <si>
    <t>2.8 - 11.7</t>
  </si>
  <si>
    <t>NT - 15</t>
  </si>
  <si>
    <t>1.7 - 15.8</t>
  </si>
  <si>
    <t>1.5 - 11.8</t>
  </si>
  <si>
    <t xml:space="preserve">0-12.6 </t>
  </si>
  <si>
    <t xml:space="preserve">1.1-9.8 </t>
  </si>
  <si>
    <t xml:space="preserve"> 3.0-10 </t>
  </si>
  <si>
    <t xml:space="preserve">1.4-8.8 </t>
  </si>
  <si>
    <t>0.4-9.2</t>
  </si>
  <si>
    <t>0.7-12.6</t>
  </si>
  <si>
    <t xml:space="preserve"> 2.9-10.9 </t>
  </si>
  <si>
    <r>
      <rPr>
        <sz val="11"/>
        <rFont val="Calibri"/>
        <family val="2"/>
      </rPr>
      <t xml:space="preserve">1.1-9.8 </t>
    </r>
  </si>
  <si>
    <r>
      <rPr>
        <sz val="11"/>
        <rFont val="Calibri"/>
        <family val="2"/>
      </rPr>
      <t>3.0-8.5</t>
    </r>
  </si>
  <si>
    <r>
      <rPr>
        <sz val="11"/>
        <rFont val="Calibri"/>
        <family val="2"/>
      </rPr>
      <t>0.4-9.2</t>
    </r>
  </si>
  <si>
    <r>
      <rPr>
        <sz val="11"/>
        <rFont val="Calibri"/>
        <family val="2"/>
      </rPr>
      <t xml:space="preserve"> 2.9-10.9 </t>
    </r>
  </si>
  <si>
    <t>78 - 36500</t>
  </si>
  <si>
    <t>63-38100</t>
  </si>
  <si>
    <t>75 - 35200</t>
  </si>
  <si>
    <t>85 - 34100</t>
  </si>
  <si>
    <t>72 - 34700</t>
  </si>
  <si>
    <t>91 - 37400</t>
  </si>
  <si>
    <t>78 - 33200</t>
  </si>
  <si>
    <t>108 - 2098</t>
  </si>
  <si>
    <t>77 - 14140</t>
  </si>
  <si>
    <t>99 - 8570</t>
  </si>
  <si>
    <t>42 - 16720</t>
  </si>
  <si>
    <t xml:space="preserve">75-19960 </t>
  </si>
  <si>
    <t xml:space="preserve"> 44-14290 </t>
  </si>
  <si>
    <t>69-23400</t>
  </si>
  <si>
    <t xml:space="preserve">76-2580 </t>
  </si>
  <si>
    <t xml:space="preserve"> 69-43300 </t>
  </si>
  <si>
    <t xml:space="preserve">71-44000 </t>
  </si>
  <si>
    <t xml:space="preserve">36-40000 </t>
  </si>
  <si>
    <t>28-11050</t>
  </si>
  <si>
    <r>
      <rPr>
        <sz val="11"/>
        <rFont val="Calibri"/>
        <family val="2"/>
      </rPr>
      <t xml:space="preserve"> 44-14290 </t>
    </r>
  </si>
  <si>
    <r>
      <rPr>
        <sz val="11"/>
        <rFont val="Calibri"/>
        <family val="2"/>
      </rPr>
      <t xml:space="preserve">76-2580 </t>
    </r>
  </si>
  <si>
    <r>
      <rPr>
        <sz val="11"/>
        <rFont val="Calibri"/>
        <family val="2"/>
      </rPr>
      <t xml:space="preserve">71-44000 </t>
    </r>
  </si>
  <si>
    <r>
      <rPr>
        <sz val="11"/>
        <rFont val="Calibri"/>
        <family val="2"/>
      </rPr>
      <t>28-11050</t>
    </r>
  </si>
  <si>
    <t>6.6 - 9.1</t>
  </si>
  <si>
    <t>6.6-9.5</t>
  </si>
  <si>
    <t>6.8 - 8.8</t>
  </si>
  <si>
    <t>6.2 - 8.7</t>
  </si>
  <si>
    <t>6.7 - 9.3</t>
  </si>
  <si>
    <t>6.8 - 9.5</t>
  </si>
  <si>
    <t>6.2 - 9.6</t>
  </si>
  <si>
    <t>6.9 - 8.7</t>
  </si>
  <si>
    <t>6.5 - 9.1</t>
  </si>
  <si>
    <t xml:space="preserve">6.7-9.0 </t>
  </si>
  <si>
    <t>5.8-8.9</t>
  </si>
  <si>
    <t xml:space="preserve"> 6.2-9.1 </t>
  </si>
  <si>
    <t xml:space="preserve"> 6.32-9.30 </t>
  </si>
  <si>
    <t>6.5-9.9</t>
  </si>
  <si>
    <t xml:space="preserve">6.7- 9 </t>
  </si>
  <si>
    <t xml:space="preserve">6.7-8.9 </t>
  </si>
  <si>
    <t xml:space="preserve">6.8-9.5 </t>
  </si>
  <si>
    <r>
      <rPr>
        <sz val="11"/>
        <rFont val="Calibri"/>
        <family val="2"/>
      </rPr>
      <t>5.8-8.9</t>
    </r>
  </si>
  <si>
    <r>
      <rPr>
        <sz val="11"/>
        <rFont val="Calibri"/>
        <family val="2"/>
      </rPr>
      <t xml:space="preserve"> 6.32-9.30 </t>
    </r>
  </si>
  <si>
    <r>
      <rPr>
        <sz val="11"/>
        <rFont val="Calibri"/>
        <family val="2"/>
      </rPr>
      <t xml:space="preserve">6.7 &amp; 9 </t>
    </r>
  </si>
  <si>
    <r>
      <rPr>
        <sz val="11"/>
        <rFont val="Calibri"/>
        <family val="2"/>
      </rPr>
      <t xml:space="preserve">6.8-9.5 </t>
    </r>
  </si>
  <si>
    <t>16 - 32</t>
  </si>
  <si>
    <t>14-34</t>
  </si>
  <si>
    <t>18 - 41</t>
  </si>
  <si>
    <t>19 - 41</t>
  </si>
  <si>
    <t>20 - 34</t>
  </si>
  <si>
    <t>17 - 34</t>
  </si>
  <si>
    <t>19.2 - 38</t>
  </si>
  <si>
    <t>17 - 39</t>
  </si>
  <si>
    <t xml:space="preserve"> 18.4-41 </t>
  </si>
  <si>
    <t xml:space="preserve"> 17.3-39 </t>
  </si>
  <si>
    <t xml:space="preserve"> 13-38</t>
  </si>
  <si>
    <t>15-40</t>
  </si>
  <si>
    <t xml:space="preserve">24-37 </t>
  </si>
  <si>
    <t xml:space="preserve">18-35 </t>
  </si>
  <si>
    <t xml:space="preserve">18-33 </t>
  </si>
  <si>
    <r>
      <rPr>
        <sz val="11"/>
        <rFont val="Calibri"/>
        <family val="2"/>
      </rPr>
      <t xml:space="preserve"> 17.3-39 </t>
    </r>
  </si>
  <si>
    <r>
      <rPr>
        <sz val="11"/>
        <rFont val="Calibri"/>
        <family val="2"/>
      </rPr>
      <t>15-40</t>
    </r>
  </si>
  <si>
    <r>
      <rPr>
        <sz val="11"/>
        <rFont val="Calibri"/>
        <family val="2"/>
      </rPr>
      <t xml:space="preserve">18-33 </t>
    </r>
  </si>
  <si>
    <t xml:space="preserve">कृष्णा </t>
  </si>
  <si>
    <t>30</t>
  </si>
  <si>
    <t>25</t>
  </si>
  <si>
    <t>24</t>
  </si>
  <si>
    <t xml:space="preserve">कृष्णा 
Krishna </t>
  </si>
  <si>
    <t xml:space="preserve">Krishna </t>
  </si>
  <si>
    <t>2 - 150</t>
  </si>
  <si>
    <t>1.8-28</t>
  </si>
  <si>
    <t>1.8  - 75</t>
  </si>
  <si>
    <t>7 - 3200</t>
  </si>
  <si>
    <t>7 - 2400</t>
  </si>
  <si>
    <t>4 -2400</t>
  </si>
  <si>
    <t>22 - 21000</t>
  </si>
  <si>
    <t>3 - 2700</t>
  </si>
  <si>
    <t xml:space="preserve">0-340 </t>
  </si>
  <si>
    <t xml:space="preserve"> 0-800 </t>
  </si>
  <si>
    <t>5-36 x10</t>
  </si>
  <si>
    <r>
      <t xml:space="preserve"> 2-6 x 10</t>
    </r>
    <r>
      <rPr>
        <vertAlign val="superscript"/>
        <sz val="11"/>
        <rFont val="Calibri"/>
        <family val="2"/>
        <scheme val="minor"/>
      </rPr>
      <t>3</t>
    </r>
  </si>
  <si>
    <r>
      <t xml:space="preserve"> 1-10 x 10</t>
    </r>
    <r>
      <rPr>
        <vertAlign val="superscript"/>
        <sz val="11"/>
        <rFont val="Calibri"/>
        <family val="2"/>
        <scheme val="minor"/>
      </rPr>
      <t>3</t>
    </r>
  </si>
  <si>
    <r>
      <t xml:space="preserve"> 2-5 x 10</t>
    </r>
    <r>
      <rPr>
        <vertAlign val="superscript"/>
        <sz val="11"/>
        <rFont val="Calibri"/>
        <family val="2"/>
        <scheme val="minor"/>
      </rPr>
      <t>4</t>
    </r>
  </si>
  <si>
    <t xml:space="preserve">3-1400 </t>
  </si>
  <si>
    <t xml:space="preserve">2-3640 </t>
  </si>
  <si>
    <r>
      <rPr>
        <sz val="11"/>
        <rFont val="Calibri"/>
        <family val="2"/>
      </rPr>
      <t xml:space="preserve"> 0-800 </t>
    </r>
  </si>
  <si>
    <r>
      <rPr>
        <sz val="11"/>
        <rFont val="Calibri"/>
        <family val="2"/>
      </rPr>
      <t xml:space="preserve"> 2-6 x 10</t>
    </r>
    <r>
      <rPr>
        <vertAlign val="superscript"/>
        <sz val="11"/>
        <color theme="1"/>
        <rFont val="Calibri"/>
        <family val="2"/>
      </rPr>
      <t>3</t>
    </r>
  </si>
  <si>
    <r>
      <t xml:space="preserve"> 1-10 x 10</t>
    </r>
    <r>
      <rPr>
        <vertAlign val="superscript"/>
        <sz val="11"/>
        <rFont val="Calibri"/>
        <family val="2"/>
      </rPr>
      <t>3</t>
    </r>
  </si>
  <si>
    <r>
      <rPr>
        <sz val="11"/>
        <rFont val="Calibri"/>
        <family val="2"/>
      </rPr>
      <t xml:space="preserve"> 2-5 x 10</t>
    </r>
    <r>
      <rPr>
        <vertAlign val="superscript"/>
        <sz val="11"/>
        <color theme="1"/>
        <rFont val="Calibri"/>
        <family val="2"/>
      </rPr>
      <t>4</t>
    </r>
  </si>
  <si>
    <r>
      <rPr>
        <sz val="11"/>
        <rFont val="Calibri"/>
        <family val="2"/>
      </rPr>
      <t xml:space="preserve">2-3640 </t>
    </r>
  </si>
  <si>
    <t>1.8 - 1600</t>
  </si>
  <si>
    <t>10-540</t>
  </si>
  <si>
    <t>1.8 - 1850</t>
  </si>
  <si>
    <t>2 - 158</t>
  </si>
  <si>
    <t>2 - 500</t>
  </si>
  <si>
    <t>2 - 460</t>
  </si>
  <si>
    <t xml:space="preserve"> 5-16000 </t>
  </si>
  <si>
    <r>
      <t>3-28 x10</t>
    </r>
    <r>
      <rPr>
        <vertAlign val="superscript"/>
        <sz val="11"/>
        <rFont val="Calibri"/>
        <family val="2"/>
        <scheme val="minor"/>
      </rPr>
      <t>3</t>
    </r>
  </si>
  <si>
    <t xml:space="preserve">0-2200 </t>
  </si>
  <si>
    <r>
      <t>2-31 x 10</t>
    </r>
    <r>
      <rPr>
        <vertAlign val="superscript"/>
        <sz val="11"/>
        <rFont val="Calibri"/>
        <family val="2"/>
        <scheme val="minor"/>
      </rPr>
      <t>3</t>
    </r>
  </si>
  <si>
    <r>
      <t xml:space="preserve"> 2-33 x 10</t>
    </r>
    <r>
      <rPr>
        <vertAlign val="superscript"/>
        <sz val="11"/>
        <rFont val="Calibri"/>
        <family val="2"/>
        <scheme val="minor"/>
      </rPr>
      <t>3</t>
    </r>
  </si>
  <si>
    <r>
      <t>4-22 x 10</t>
    </r>
    <r>
      <rPr>
        <vertAlign val="superscript"/>
        <sz val="11"/>
        <rFont val="Calibri"/>
        <family val="2"/>
        <scheme val="minor"/>
      </rPr>
      <t>4</t>
    </r>
  </si>
  <si>
    <t xml:space="preserve">70-68200 </t>
  </si>
  <si>
    <t xml:space="preserve"> 8-5260 </t>
  </si>
  <si>
    <r>
      <rPr>
        <sz val="11"/>
        <rFont val="Calibri"/>
        <family val="2"/>
      </rPr>
      <t>3-28 x10</t>
    </r>
    <r>
      <rPr>
        <vertAlign val="superscript"/>
        <sz val="11"/>
        <color theme="1"/>
        <rFont val="Calibri"/>
        <family val="2"/>
      </rPr>
      <t>3</t>
    </r>
  </si>
  <si>
    <r>
      <rPr>
        <sz val="11"/>
        <rFont val="Calibri"/>
        <family val="2"/>
      </rPr>
      <t>2-31 x 10</t>
    </r>
    <r>
      <rPr>
        <vertAlign val="superscript"/>
        <sz val="11"/>
        <color theme="1"/>
        <rFont val="Calibri"/>
        <family val="2"/>
      </rPr>
      <t>3</t>
    </r>
  </si>
  <si>
    <r>
      <t xml:space="preserve"> 2-33 x 10</t>
    </r>
    <r>
      <rPr>
        <vertAlign val="superscript"/>
        <sz val="11"/>
        <rFont val="Calibri"/>
        <family val="2"/>
      </rPr>
      <t>3</t>
    </r>
  </si>
  <si>
    <r>
      <rPr>
        <sz val="11"/>
        <rFont val="Calibri"/>
        <family val="2"/>
      </rPr>
      <t>4-22 x 10</t>
    </r>
    <r>
      <rPr>
        <vertAlign val="superscript"/>
        <sz val="11"/>
        <color theme="1"/>
        <rFont val="Calibri"/>
        <family val="2"/>
      </rPr>
      <t>4</t>
    </r>
  </si>
  <si>
    <r>
      <rPr>
        <sz val="11"/>
        <rFont val="Calibri"/>
        <family val="2"/>
      </rPr>
      <t xml:space="preserve"> 8-5260 </t>
    </r>
  </si>
  <si>
    <t>1.0 - 21.0</t>
  </si>
  <si>
    <t>1.0-28.0</t>
  </si>
  <si>
    <t>1 - 35</t>
  </si>
  <si>
    <t>1.1 - 80</t>
  </si>
  <si>
    <t>1 - 16</t>
  </si>
  <si>
    <t>&lt;1 - 25</t>
  </si>
  <si>
    <t>&lt;1   - 28</t>
  </si>
  <si>
    <t>&lt;1 - 22</t>
  </si>
  <si>
    <t>&lt;1  - 40</t>
  </si>
  <si>
    <t>&lt;1  - 37</t>
  </si>
  <si>
    <t>&lt;1 - 60</t>
  </si>
  <si>
    <t xml:space="preserve"> 0.0-26</t>
  </si>
  <si>
    <t xml:space="preserve">0.2-20 </t>
  </si>
  <si>
    <t xml:space="preserve">0.2-36 </t>
  </si>
  <si>
    <t xml:space="preserve">1.2-32 </t>
  </si>
  <si>
    <t xml:space="preserve"> 0.5-20</t>
  </si>
  <si>
    <t xml:space="preserve">0.2-15 </t>
  </si>
  <si>
    <t xml:space="preserve">1.7-53 </t>
  </si>
  <si>
    <t>0.5 – 78.0</t>
  </si>
  <si>
    <r>
      <rPr>
        <sz val="11"/>
        <rFont val="Calibri"/>
        <family val="2"/>
      </rPr>
      <t xml:space="preserve">0.2-20 </t>
    </r>
  </si>
  <si>
    <r>
      <rPr>
        <sz val="11"/>
        <rFont val="Calibri"/>
        <family val="2"/>
      </rPr>
      <t xml:space="preserve">1.2-32 </t>
    </r>
  </si>
  <si>
    <r>
      <rPr>
        <sz val="11"/>
        <rFont val="Calibri"/>
        <family val="2"/>
      </rPr>
      <t xml:space="preserve">0.2-15 </t>
    </r>
  </si>
  <si>
    <r>
      <rPr>
        <sz val="11"/>
        <rFont val="Calibri"/>
        <family val="2"/>
      </rPr>
      <t>0.5 - 78.0</t>
    </r>
  </si>
  <si>
    <t>3.0 - 8.5</t>
  </si>
  <si>
    <t>3.8-8.9</t>
  </si>
  <si>
    <t>2.1 - 8</t>
  </si>
  <si>
    <t>NT - 8.6</t>
  </si>
  <si>
    <t>3.7 - 8.2</t>
  </si>
  <si>
    <t>2.2 - 8.4</t>
  </si>
  <si>
    <t>NT - 7.5</t>
  </si>
  <si>
    <t>2.6 - 7.4</t>
  </si>
  <si>
    <t>NT - 12.6</t>
  </si>
  <si>
    <t>1.2 - 12.2</t>
  </si>
  <si>
    <t>1.8 - 14.2</t>
  </si>
  <si>
    <t>3.2-12.3</t>
  </si>
  <si>
    <t xml:space="preserve">1.2-11.3 </t>
  </si>
  <si>
    <t xml:space="preserve">3.2-7.5 </t>
  </si>
  <si>
    <t xml:space="preserve">1.1-9.6 </t>
  </si>
  <si>
    <t>0.8-8.7</t>
  </si>
  <si>
    <t xml:space="preserve">2.4-9.2 </t>
  </si>
  <si>
    <t xml:space="preserve"> 3.2-9.3 </t>
  </si>
  <si>
    <t xml:space="preserve">3.1-10.9 </t>
  </si>
  <si>
    <r>
      <rPr>
        <sz val="11"/>
        <rFont val="Calibri"/>
        <family val="2"/>
      </rPr>
      <t xml:space="preserve">1.2-11.3 </t>
    </r>
  </si>
  <si>
    <r>
      <rPr>
        <sz val="11"/>
        <rFont val="Calibri"/>
        <family val="2"/>
      </rPr>
      <t xml:space="preserve">1.1-9.6 </t>
    </r>
  </si>
  <si>
    <r>
      <rPr>
        <sz val="11"/>
        <rFont val="Calibri"/>
        <family val="2"/>
      </rPr>
      <t xml:space="preserve">2.4-9.2 </t>
    </r>
  </si>
  <si>
    <r>
      <rPr>
        <sz val="11"/>
        <rFont val="Calibri"/>
        <family val="2"/>
      </rPr>
      <t xml:space="preserve">3.1-10.9 </t>
    </r>
  </si>
  <si>
    <t>103 - 4600</t>
  </si>
  <si>
    <t>61-58960</t>
  </si>
  <si>
    <t>144 - 1920</t>
  </si>
  <si>
    <t>145 - 1840</t>
  </si>
  <si>
    <t>139 - 2404</t>
  </si>
  <si>
    <t>141 - 1632</t>
  </si>
  <si>
    <t>162 - 1703</t>
  </si>
  <si>
    <t>158 - 2075</t>
  </si>
  <si>
    <t>113 - 2985</t>
  </si>
  <si>
    <t>132 - 1959</t>
  </si>
  <si>
    <t>91 - 1670</t>
  </si>
  <si>
    <t xml:space="preserve">115-3169 </t>
  </si>
  <si>
    <t xml:space="preserve">114-3994 </t>
  </si>
  <si>
    <t xml:space="preserve">126-918 </t>
  </si>
  <si>
    <t xml:space="preserve"> 75-691 </t>
  </si>
  <si>
    <t xml:space="preserve">121-1300 </t>
  </si>
  <si>
    <t xml:space="preserve"> 86-1290 </t>
  </si>
  <si>
    <t>115-1350</t>
  </si>
  <si>
    <t xml:space="preserve">118-1400 </t>
  </si>
  <si>
    <r>
      <rPr>
        <sz val="11"/>
        <rFont val="Calibri"/>
        <family val="2"/>
      </rPr>
      <t xml:space="preserve">114-3994 </t>
    </r>
  </si>
  <si>
    <r>
      <rPr>
        <sz val="11"/>
        <rFont val="Calibri"/>
        <family val="2"/>
      </rPr>
      <t xml:space="preserve"> 75-691 </t>
    </r>
  </si>
  <si>
    <r>
      <rPr>
        <sz val="11"/>
        <rFont val="Calibri"/>
        <family val="2"/>
      </rPr>
      <t xml:space="preserve"> 86-1290 </t>
    </r>
  </si>
  <si>
    <r>
      <rPr>
        <sz val="11"/>
        <rFont val="Calibri"/>
        <family val="2"/>
      </rPr>
      <t xml:space="preserve">118-1400 </t>
    </r>
  </si>
  <si>
    <t>6.8 - 8.9</t>
  </si>
  <si>
    <t>6.5 - 8.9</t>
  </si>
  <si>
    <t>5.7 - 9</t>
  </si>
  <si>
    <t>6.9-8.9</t>
  </si>
  <si>
    <t>6.8-9.2</t>
  </si>
  <si>
    <t>6.4-9.8</t>
  </si>
  <si>
    <t>6.51-9.3</t>
  </si>
  <si>
    <t>6.4-9.1</t>
  </si>
  <si>
    <t>5.4-8.9</t>
  </si>
  <si>
    <t xml:space="preserve">6-9.2 </t>
  </si>
  <si>
    <t xml:space="preserve"> 5.2-9.6 </t>
  </si>
  <si>
    <t xml:space="preserve">5.9-8.9 </t>
  </si>
  <si>
    <t xml:space="preserve"> 6.65-9.11</t>
  </si>
  <si>
    <t xml:space="preserve">6.7-9.1 </t>
  </si>
  <si>
    <t xml:space="preserve">7.1-8.7 </t>
  </si>
  <si>
    <t xml:space="preserve">7.0-9.0 </t>
  </si>
  <si>
    <r>
      <rPr>
        <sz val="11"/>
        <rFont val="Calibri"/>
        <family val="2"/>
      </rPr>
      <t xml:space="preserve"> 5.2-9.6 </t>
    </r>
  </si>
  <si>
    <r>
      <rPr>
        <sz val="11"/>
        <rFont val="Calibri"/>
        <family val="2"/>
      </rPr>
      <t xml:space="preserve"> 6.65-9.11</t>
    </r>
  </si>
  <si>
    <r>
      <rPr>
        <sz val="11"/>
        <rFont val="Calibri"/>
        <family val="2"/>
      </rPr>
      <t>6.5-9</t>
    </r>
  </si>
  <si>
    <r>
      <rPr>
        <sz val="11"/>
        <rFont val="Calibri"/>
        <family val="2"/>
      </rPr>
      <t xml:space="preserve">7.0-9.0 </t>
    </r>
  </si>
  <si>
    <t>15 - 34</t>
  </si>
  <si>
    <t>7.2-40</t>
  </si>
  <si>
    <t>12 - 36</t>
  </si>
  <si>
    <t>14-41</t>
  </si>
  <si>
    <t>18-30</t>
  </si>
  <si>
    <t>17-38</t>
  </si>
  <si>
    <t>18-40</t>
  </si>
  <si>
    <t>12 - 40</t>
  </si>
  <si>
    <t xml:space="preserve"> 15-41 </t>
  </si>
  <si>
    <t xml:space="preserve">20-37 </t>
  </si>
  <si>
    <t>19-34</t>
  </si>
  <si>
    <t xml:space="preserve">23-32 </t>
  </si>
  <si>
    <t xml:space="preserve">21-35 </t>
  </si>
  <si>
    <t xml:space="preserve">22-37 </t>
  </si>
  <si>
    <r>
      <rPr>
        <sz val="11"/>
        <rFont val="Calibri"/>
        <family val="2"/>
      </rPr>
      <t>13-35</t>
    </r>
  </si>
  <si>
    <r>
      <rPr>
        <sz val="11"/>
        <rFont val="Calibri"/>
        <family val="2"/>
      </rPr>
      <t>19-34</t>
    </r>
  </si>
  <si>
    <r>
      <rPr>
        <sz val="11"/>
        <rFont val="Calibri"/>
        <family val="2"/>
      </rPr>
      <t xml:space="preserve">21-35 </t>
    </r>
  </si>
  <si>
    <r>
      <rPr>
        <sz val="11"/>
        <rFont val="Calibri"/>
        <family val="2"/>
      </rPr>
      <t xml:space="preserve">22-35 </t>
    </r>
  </si>
  <si>
    <t>गोदावरी</t>
  </si>
  <si>
    <t>46</t>
  </si>
  <si>
    <t>35</t>
  </si>
  <si>
    <t xml:space="preserve">गोदावरी
Godavari </t>
  </si>
  <si>
    <t xml:space="preserve">Godavari </t>
  </si>
  <si>
    <t>1.8 - 57000</t>
  </si>
  <si>
    <t>1.8-110</t>
  </si>
  <si>
    <t>1.8 - 170</t>
  </si>
  <si>
    <t>12 - 28000</t>
  </si>
  <si>
    <t>7 - 240</t>
  </si>
  <si>
    <t>7 - 350</t>
  </si>
  <si>
    <t>4 - 9200</t>
  </si>
  <si>
    <t>5 - 900</t>
  </si>
  <si>
    <t>4 - 1600</t>
  </si>
  <si>
    <t>4 - 11000</t>
  </si>
  <si>
    <t xml:space="preserve">0-90 </t>
  </si>
  <si>
    <t xml:space="preserve">0-140 </t>
  </si>
  <si>
    <t xml:space="preserve">0-15 </t>
  </si>
  <si>
    <t xml:space="preserve"> 0-39 </t>
  </si>
  <si>
    <t xml:space="preserve">2-210 </t>
  </si>
  <si>
    <t xml:space="preserve"> 2-15 </t>
  </si>
  <si>
    <t xml:space="preserve">1-110 </t>
  </si>
  <si>
    <t xml:space="preserve"> 2-64 </t>
  </si>
  <si>
    <r>
      <rPr>
        <sz val="11"/>
        <rFont val="Calibri"/>
        <family val="2"/>
      </rPr>
      <t xml:space="preserve">0-140 </t>
    </r>
  </si>
  <si>
    <r>
      <rPr>
        <sz val="11"/>
        <rFont val="Calibri"/>
        <family val="2"/>
      </rPr>
      <t xml:space="preserve"> 0-39 </t>
    </r>
  </si>
  <si>
    <r>
      <rPr>
        <sz val="11"/>
        <rFont val="Calibri"/>
        <family val="2"/>
      </rPr>
      <t xml:space="preserve"> 2-15 </t>
    </r>
  </si>
  <si>
    <r>
      <rPr>
        <sz val="11"/>
        <rFont val="Calibri"/>
        <family val="2"/>
      </rPr>
      <t xml:space="preserve"> 2-64 </t>
    </r>
  </si>
  <si>
    <t>1.8 - 160000</t>
  </si>
  <si>
    <t>1.8-2400</t>
  </si>
  <si>
    <t>1.8 - 2800</t>
  </si>
  <si>
    <t>2 - 170</t>
  </si>
  <si>
    <t>2 - 1400</t>
  </si>
  <si>
    <t>2 - 28</t>
  </si>
  <si>
    <t>2 - 75</t>
  </si>
  <si>
    <t>2 - 2200</t>
  </si>
  <si>
    <t>3 - 30</t>
  </si>
  <si>
    <t>2 - 17</t>
  </si>
  <si>
    <t>2 - 4600</t>
  </si>
  <si>
    <t xml:space="preserve"> 7-1600 </t>
  </si>
  <si>
    <t>3-2400</t>
  </si>
  <si>
    <t xml:space="preserve">3-2400 </t>
  </si>
  <si>
    <t xml:space="preserve">4-1600 </t>
  </si>
  <si>
    <t>9-2400</t>
  </si>
  <si>
    <r>
      <rPr>
        <sz val="11"/>
        <rFont val="Calibri"/>
        <family val="2"/>
      </rPr>
      <t xml:space="preserve">0-2400 </t>
    </r>
  </si>
  <si>
    <r>
      <rPr>
        <sz val="11"/>
        <rFont val="Calibri"/>
        <family val="2"/>
      </rPr>
      <t>3-2400</t>
    </r>
  </si>
  <si>
    <r>
      <rPr>
        <sz val="11"/>
        <rFont val="Calibri"/>
        <family val="2"/>
      </rPr>
      <t>9-2400</t>
    </r>
  </si>
  <si>
    <t>1 - 2.8</t>
  </si>
  <si>
    <t>BDL-2.9</t>
  </si>
  <si>
    <t>&lt;1 - 8</t>
  </si>
  <si>
    <t>&lt;1 - 9</t>
  </si>
  <si>
    <t>&lt;1 - 7.7</t>
  </si>
  <si>
    <t>&lt;1 - 7.9</t>
  </si>
  <si>
    <t>&lt;1 - 5</t>
  </si>
  <si>
    <t>&lt;1 - 5.4</t>
  </si>
  <si>
    <t xml:space="preserve">0.2-30 </t>
  </si>
  <si>
    <t xml:space="preserve">0.2 -11.4 </t>
  </si>
  <si>
    <t>1.2-3.5</t>
  </si>
  <si>
    <t xml:space="preserve">0.4-3.7 </t>
  </si>
  <si>
    <t xml:space="preserve"> 0.6-4.5 </t>
  </si>
  <si>
    <t xml:space="preserve"> 0.4-3.3 </t>
  </si>
  <si>
    <t xml:space="preserve">0.1 – 3.8 </t>
  </si>
  <si>
    <r>
      <rPr>
        <sz val="11"/>
        <rFont val="Calibri"/>
        <family val="2"/>
      </rPr>
      <t xml:space="preserve">0.2-11.4 </t>
    </r>
  </si>
  <si>
    <r>
      <rPr>
        <sz val="11"/>
        <rFont val="Calibri"/>
        <family val="2"/>
      </rPr>
      <t xml:space="preserve">0.4-3.7 </t>
    </r>
  </si>
  <si>
    <t>UT</t>
  </si>
  <si>
    <t>स्रोत: भारत वन स्‍थिति रिपोर्ट 2001- 2019</t>
  </si>
  <si>
    <t>3.6 - 10.0</t>
  </si>
  <si>
    <t>5.1-9.8</t>
  </si>
  <si>
    <t>2.4 - 9.3</t>
  </si>
  <si>
    <t>6.16 - 8.9</t>
  </si>
  <si>
    <t>1.3 - 9.6</t>
  </si>
  <si>
    <t>6.4 - 9.4</t>
  </si>
  <si>
    <t>5.8 - 10.2</t>
  </si>
  <si>
    <t>1.3 - 11.7</t>
  </si>
  <si>
    <t>5.8 - 13</t>
  </si>
  <si>
    <t>6.2 - 9.9</t>
  </si>
  <si>
    <t>4.8 - 11</t>
  </si>
  <si>
    <t xml:space="preserve"> 4.2-11.5 </t>
  </si>
  <si>
    <t xml:space="preserve"> 4.9- 13 </t>
  </si>
  <si>
    <t xml:space="preserve"> 6.2-10.4 </t>
  </si>
  <si>
    <t xml:space="preserve">6.2-11 </t>
  </si>
  <si>
    <t>4.8-10.9</t>
  </si>
  <si>
    <t xml:space="preserve">5.5-9.6 </t>
  </si>
  <si>
    <t xml:space="preserve"> 4.5-9.5</t>
  </si>
  <si>
    <t xml:space="preserve">5.8-9.8 </t>
  </si>
  <si>
    <r>
      <rPr>
        <sz val="11"/>
        <rFont val="Calibri"/>
        <family val="2"/>
      </rPr>
      <t xml:space="preserve"> 4.9 &amp; 13 </t>
    </r>
  </si>
  <si>
    <r>
      <rPr>
        <sz val="11"/>
        <rFont val="Calibri"/>
        <family val="2"/>
      </rPr>
      <t xml:space="preserve">6.2-11 </t>
    </r>
  </si>
  <si>
    <r>
      <rPr>
        <sz val="11"/>
        <rFont val="Calibri"/>
        <family val="2"/>
      </rPr>
      <t xml:space="preserve">5.5-9.6 </t>
    </r>
  </si>
  <si>
    <t>130 - 3330</t>
  </si>
  <si>
    <t>34-18300</t>
  </si>
  <si>
    <t>197 - 5240</t>
  </si>
  <si>
    <t>156 - 7580</t>
  </si>
  <si>
    <t>91 - 4320</t>
  </si>
  <si>
    <t>96 - 817</t>
  </si>
  <si>
    <t>12 - 693</t>
  </si>
  <si>
    <t>164 - 19452</t>
  </si>
  <si>
    <t>206 - 710</t>
  </si>
  <si>
    <t>217 - 651</t>
  </si>
  <si>
    <t>194 - 727</t>
  </si>
  <si>
    <t>178-1930</t>
  </si>
  <si>
    <t>180-853</t>
  </si>
  <si>
    <t>244-1629</t>
  </si>
  <si>
    <t xml:space="preserve">188-682 </t>
  </si>
  <si>
    <t xml:space="preserve"> 190-1746 </t>
  </si>
  <si>
    <t xml:space="preserve"> 181-815 </t>
  </si>
  <si>
    <t>95-441</t>
  </si>
  <si>
    <t xml:space="preserve"> 102-1341 </t>
  </si>
  <si>
    <r>
      <rPr>
        <sz val="11"/>
        <rFont val="Calibri"/>
        <family val="2"/>
      </rPr>
      <t>180-853</t>
    </r>
  </si>
  <si>
    <r>
      <rPr>
        <sz val="11"/>
        <rFont val="Calibri"/>
        <family val="2"/>
      </rPr>
      <t xml:space="preserve">188-682 </t>
    </r>
  </si>
  <si>
    <r>
      <rPr>
        <sz val="11"/>
        <rFont val="Calibri"/>
        <family val="2"/>
      </rPr>
      <t xml:space="preserve"> 181-815 </t>
    </r>
  </si>
  <si>
    <t>7.0 - 8.8</t>
  </si>
  <si>
    <t>7-8.8</t>
  </si>
  <si>
    <t>6.9 - 8.9</t>
  </si>
  <si>
    <t>7.03 - 8.8</t>
  </si>
  <si>
    <t>6 - 8.6</t>
  </si>
  <si>
    <t>6.9-9</t>
  </si>
  <si>
    <t>7.1-8.8</t>
  </si>
  <si>
    <t>7.1- 8.6</t>
  </si>
  <si>
    <t>7.2 – 8.5</t>
  </si>
  <si>
    <t xml:space="preserve">6.8-10 </t>
  </si>
  <si>
    <t xml:space="preserve">7.5-8.8 </t>
  </si>
  <si>
    <t xml:space="preserve">7.1-8.6 </t>
  </si>
  <si>
    <t>7.3.9</t>
  </si>
  <si>
    <t>7-8.6</t>
  </si>
  <si>
    <t xml:space="preserve"> 7.1-8.5 </t>
  </si>
  <si>
    <t>6.9-9.3</t>
  </si>
  <si>
    <r>
      <rPr>
        <sz val="11"/>
        <rFont val="Calibri"/>
        <family val="2"/>
      </rPr>
      <t xml:space="preserve">6.8-10 </t>
    </r>
  </si>
  <si>
    <r>
      <rPr>
        <sz val="11"/>
        <rFont val="Calibri"/>
        <family val="2"/>
      </rPr>
      <t xml:space="preserve">7.1-8.6 </t>
    </r>
  </si>
  <si>
    <r>
      <rPr>
        <sz val="11"/>
        <rFont val="Calibri"/>
        <family val="2"/>
      </rPr>
      <t>7-8.6</t>
    </r>
  </si>
  <si>
    <t>13 - 33</t>
  </si>
  <si>
    <t>15-31.5</t>
  </si>
  <si>
    <t>18 - 32</t>
  </si>
  <si>
    <t>18-32.8</t>
  </si>
  <si>
    <t>18-34</t>
  </si>
  <si>
    <t>18 - 31</t>
  </si>
  <si>
    <t>14.7-38</t>
  </si>
  <si>
    <t>19 - 39</t>
  </si>
  <si>
    <t xml:space="preserve">17-33 </t>
  </si>
  <si>
    <t xml:space="preserve">14-32 </t>
  </si>
  <si>
    <t xml:space="preserve">19-31 </t>
  </si>
  <si>
    <t xml:space="preserve">9-32 </t>
  </si>
  <si>
    <t xml:space="preserve"> 21-30 </t>
  </si>
  <si>
    <t xml:space="preserve"> 15-34 </t>
  </si>
  <si>
    <t xml:space="preserve"> 12-31</t>
  </si>
  <si>
    <t xml:space="preserve"> - </t>
  </si>
  <si>
    <r>
      <rPr>
        <sz val="11"/>
        <rFont val="Calibri"/>
        <family val="2"/>
      </rPr>
      <t xml:space="preserve">14-32 </t>
    </r>
  </si>
  <si>
    <r>
      <rPr>
        <sz val="11"/>
        <rFont val="Calibri"/>
        <family val="2"/>
      </rPr>
      <t xml:space="preserve">9-32 </t>
    </r>
  </si>
  <si>
    <r>
      <rPr>
        <sz val="11"/>
        <rFont val="Calibri"/>
        <family val="2"/>
      </rPr>
      <t xml:space="preserve"> 15-34 </t>
    </r>
  </si>
  <si>
    <t>56</t>
  </si>
  <si>
    <t>26</t>
  </si>
  <si>
    <t>21</t>
  </si>
  <si>
    <t xml:space="preserve">
नर्मदा
Narmada </t>
  </si>
  <si>
    <t>18</t>
  </si>
  <si>
    <t xml:space="preserve">Narmada </t>
  </si>
  <si>
    <t>1.8 - 54</t>
  </si>
  <si>
    <t>1.8-550</t>
  </si>
  <si>
    <t>1.8 - 542</t>
  </si>
  <si>
    <t>15 - 900</t>
  </si>
  <si>
    <t>2 - 5420</t>
  </si>
  <si>
    <t>50-920</t>
  </si>
  <si>
    <t>23-9300</t>
  </si>
  <si>
    <t>26-1600</t>
  </si>
  <si>
    <t>22-24000</t>
  </si>
  <si>
    <t>2 - 9300</t>
  </si>
  <si>
    <t xml:space="preserve">0-14000 </t>
  </si>
  <si>
    <r>
      <t xml:space="preserve"> 0-24 X10</t>
    </r>
    <r>
      <rPr>
        <vertAlign val="superscript"/>
        <sz val="11"/>
        <rFont val="Calibri"/>
        <family val="2"/>
        <scheme val="minor"/>
      </rPr>
      <t>4</t>
    </r>
  </si>
  <si>
    <r>
      <t xml:space="preserve"> 7-15 x10</t>
    </r>
    <r>
      <rPr>
        <vertAlign val="superscript"/>
        <sz val="11"/>
        <rFont val="Calibri"/>
        <family val="2"/>
        <scheme val="minor"/>
      </rPr>
      <t>3</t>
    </r>
  </si>
  <si>
    <r>
      <t xml:space="preserve"> 2-11X10</t>
    </r>
    <r>
      <rPr>
        <vertAlign val="superscript"/>
        <sz val="11"/>
        <rFont val="Calibri"/>
        <family val="2"/>
        <scheme val="minor"/>
      </rPr>
      <t>4</t>
    </r>
  </si>
  <si>
    <r>
      <t xml:space="preserve"> 2-15X10</t>
    </r>
    <r>
      <rPr>
        <vertAlign val="superscript"/>
        <sz val="11"/>
        <rFont val="Calibri"/>
        <family val="2"/>
        <scheme val="minor"/>
      </rPr>
      <t>4</t>
    </r>
  </si>
  <si>
    <r>
      <t xml:space="preserve"> 2-9X10</t>
    </r>
    <r>
      <rPr>
        <vertAlign val="superscript"/>
        <sz val="11"/>
        <rFont val="Calibri"/>
        <family val="2"/>
        <scheme val="minor"/>
      </rPr>
      <t>4</t>
    </r>
  </si>
  <si>
    <t xml:space="preserve"> 2-230 </t>
  </si>
  <si>
    <r>
      <rPr>
        <sz val="11"/>
        <rFont val="Calibri"/>
        <family val="2"/>
      </rPr>
      <t xml:space="preserve"> 0-24 x10</t>
    </r>
    <r>
      <rPr>
        <vertAlign val="superscript"/>
        <sz val="11"/>
        <color theme="1"/>
        <rFont val="Calibri"/>
        <family val="2"/>
      </rPr>
      <t>4</t>
    </r>
  </si>
  <si>
    <r>
      <t xml:space="preserve"> 7-15 x10</t>
    </r>
    <r>
      <rPr>
        <vertAlign val="superscript"/>
        <sz val="11"/>
        <rFont val="Calibri"/>
        <family val="2"/>
      </rPr>
      <t>3</t>
    </r>
  </si>
  <si>
    <r>
      <rPr>
        <sz val="11"/>
        <rFont val="Calibri"/>
        <family val="2"/>
      </rPr>
      <t xml:space="preserve"> 2-11x10</t>
    </r>
    <r>
      <rPr>
        <vertAlign val="superscript"/>
        <sz val="11"/>
        <color theme="1"/>
        <rFont val="Calibri"/>
        <family val="2"/>
      </rPr>
      <t>4</t>
    </r>
  </si>
  <si>
    <r>
      <t xml:space="preserve"> 2-15X10</t>
    </r>
    <r>
      <rPr>
        <vertAlign val="superscript"/>
        <sz val="11"/>
        <rFont val="Calibri"/>
        <family val="2"/>
      </rPr>
      <t>4</t>
    </r>
  </si>
  <si>
    <t>2 - 220</t>
  </si>
  <si>
    <t>7-1800</t>
  </si>
  <si>
    <t>1.8 - 1100</t>
  </si>
  <si>
    <t>2 - 542</t>
  </si>
  <si>
    <t>4-140</t>
  </si>
  <si>
    <t>9-170000</t>
  </si>
  <si>
    <t>2 - 50</t>
  </si>
  <si>
    <t>9 - 9000</t>
  </si>
  <si>
    <t xml:space="preserve">14-39000 </t>
  </si>
  <si>
    <r>
      <t>0-46 X10</t>
    </r>
    <r>
      <rPr>
        <vertAlign val="superscript"/>
        <sz val="11"/>
        <rFont val="Calibri"/>
        <family val="2"/>
        <scheme val="minor"/>
      </rPr>
      <t>4</t>
    </r>
  </si>
  <si>
    <r>
      <t>17-46 x10</t>
    </r>
    <r>
      <rPr>
        <vertAlign val="superscript"/>
        <sz val="11"/>
        <rFont val="Calibri"/>
        <family val="2"/>
        <scheme val="minor"/>
      </rPr>
      <t>3</t>
    </r>
  </si>
  <si>
    <r>
      <t>5-11X10</t>
    </r>
    <r>
      <rPr>
        <vertAlign val="superscript"/>
        <sz val="11"/>
        <rFont val="Calibri"/>
        <family val="2"/>
        <scheme val="minor"/>
      </rPr>
      <t>4</t>
    </r>
  </si>
  <si>
    <r>
      <t>2-46X10</t>
    </r>
    <r>
      <rPr>
        <vertAlign val="superscript"/>
        <sz val="11"/>
        <rFont val="Calibri"/>
        <family val="2"/>
        <scheme val="minor"/>
      </rPr>
      <t>4</t>
    </r>
  </si>
  <si>
    <r>
      <t>3-5X10</t>
    </r>
    <r>
      <rPr>
        <vertAlign val="superscript"/>
        <sz val="11"/>
        <rFont val="Calibri"/>
        <family val="2"/>
        <scheme val="minor"/>
      </rPr>
      <t>5</t>
    </r>
  </si>
  <si>
    <t>30-930</t>
  </si>
  <si>
    <t xml:space="preserve">40-2100 </t>
  </si>
  <si>
    <r>
      <rPr>
        <sz val="11"/>
        <rFont val="Calibri"/>
        <family val="2"/>
      </rPr>
      <t>0-46 x10</t>
    </r>
    <r>
      <rPr>
        <vertAlign val="superscript"/>
        <sz val="11"/>
        <color theme="1"/>
        <rFont val="Calibri"/>
        <family val="2"/>
      </rPr>
      <t>4</t>
    </r>
  </si>
  <si>
    <r>
      <t>17-46 x10</t>
    </r>
    <r>
      <rPr>
        <vertAlign val="superscript"/>
        <sz val="11"/>
        <rFont val="Calibri"/>
        <family val="2"/>
      </rPr>
      <t>3</t>
    </r>
  </si>
  <si>
    <r>
      <rPr>
        <sz val="11"/>
        <rFont val="Calibri"/>
        <family val="2"/>
      </rPr>
      <t>5-11x10</t>
    </r>
    <r>
      <rPr>
        <vertAlign val="superscript"/>
        <sz val="11"/>
        <color theme="1"/>
        <rFont val="Calibri"/>
        <family val="2"/>
      </rPr>
      <t>4</t>
    </r>
  </si>
  <si>
    <r>
      <t>2-46X10</t>
    </r>
    <r>
      <rPr>
        <vertAlign val="superscript"/>
        <sz val="11"/>
        <rFont val="Calibri"/>
        <family val="2"/>
      </rPr>
      <t>4</t>
    </r>
  </si>
  <si>
    <r>
      <rPr>
        <sz val="11"/>
        <rFont val="Calibri"/>
        <family val="2"/>
      </rPr>
      <t>3-5x10</t>
    </r>
    <r>
      <rPr>
        <vertAlign val="superscript"/>
        <sz val="11"/>
        <color theme="1"/>
        <rFont val="Calibri"/>
        <family val="2"/>
      </rPr>
      <t>5</t>
    </r>
  </si>
  <si>
    <t>BDL-18.5</t>
  </si>
  <si>
    <t>0.5 - 24</t>
  </si>
  <si>
    <t>&lt;1 - 19</t>
  </si>
  <si>
    <t>1.0 -18</t>
  </si>
  <si>
    <t>&lt;1 -9</t>
  </si>
  <si>
    <t>1.2-10</t>
  </si>
  <si>
    <t>&lt;1- 16</t>
  </si>
  <si>
    <t xml:space="preserve">0.6-12 </t>
  </si>
  <si>
    <t xml:space="preserve">0.1-21 </t>
  </si>
  <si>
    <t xml:space="preserve">1.1-25 </t>
  </si>
  <si>
    <t xml:space="preserve">0.3-24 </t>
  </si>
  <si>
    <t xml:space="preserve">1-25.1 </t>
  </si>
  <si>
    <t xml:space="preserve">0.7-36 </t>
  </si>
  <si>
    <t xml:space="preserve">1-10 </t>
  </si>
  <si>
    <t xml:space="preserve"> 0.6 – 10.0 </t>
  </si>
  <si>
    <r>
      <rPr>
        <sz val="11"/>
        <rFont val="Calibri"/>
        <family val="2"/>
      </rPr>
      <t xml:space="preserve">0.1-21 </t>
    </r>
  </si>
  <si>
    <r>
      <rPr>
        <sz val="11"/>
        <rFont val="Calibri"/>
        <family val="2"/>
      </rPr>
      <t xml:space="preserve">0.3-24 </t>
    </r>
  </si>
  <si>
    <r>
      <rPr>
        <sz val="11"/>
        <rFont val="Calibri"/>
        <family val="2"/>
      </rPr>
      <t xml:space="preserve">0.7-36 </t>
    </r>
  </si>
  <si>
    <t>0.7 - 8.3</t>
  </si>
  <si>
    <t>3.9-8.0</t>
  </si>
  <si>
    <t>4 - 8</t>
  </si>
  <si>
    <t>1.2 - 9.8</t>
  </si>
  <si>
    <t>2.4 - 8.8</t>
  </si>
  <si>
    <t>2.1-7.7</t>
  </si>
  <si>
    <t>4.1-7.8</t>
  </si>
  <si>
    <t>4.4 - 8.6</t>
  </si>
  <si>
    <t>3.3-7.7</t>
  </si>
  <si>
    <t>3.2-7.6</t>
  </si>
  <si>
    <t>1 -8.1</t>
  </si>
  <si>
    <t xml:space="preserve">3.7-8.2 </t>
  </si>
  <si>
    <t xml:space="preserve">2.1- 8.8 </t>
  </si>
  <si>
    <t xml:space="preserve"> 3.7-8.7 </t>
  </si>
  <si>
    <t xml:space="preserve"> 4.6-9.7 </t>
  </si>
  <si>
    <t xml:space="preserve">4-8.4 </t>
  </si>
  <si>
    <t xml:space="preserve">1.2-8.7 </t>
  </si>
  <si>
    <t xml:space="preserve"> 3.1-10.4 </t>
  </si>
  <si>
    <t>4.8-8.8</t>
  </si>
  <si>
    <r>
      <rPr>
        <sz val="11"/>
        <rFont val="Calibri"/>
        <family val="2"/>
      </rPr>
      <t xml:space="preserve">2.1 &amp; 8.8 </t>
    </r>
  </si>
  <si>
    <r>
      <rPr>
        <sz val="11"/>
        <rFont val="Calibri"/>
        <family val="2"/>
      </rPr>
      <t xml:space="preserve"> 4.6-9.7 </t>
    </r>
  </si>
  <si>
    <r>
      <rPr>
        <sz val="11"/>
        <rFont val="Calibri"/>
        <family val="2"/>
      </rPr>
      <t xml:space="preserve">1.2-8.7 </t>
    </r>
  </si>
  <si>
    <t>208 - 61120</t>
  </si>
  <si>
    <t>170-57169</t>
  </si>
  <si>
    <t>240 - 52040</t>
  </si>
  <si>
    <t>192 - 43460</t>
  </si>
  <si>
    <t>192 - 40650</t>
  </si>
  <si>
    <t>153-42880</t>
  </si>
  <si>
    <t>270-1575</t>
  </si>
  <si>
    <t>23-5670</t>
  </si>
  <si>
    <t>125-39720</t>
  </si>
  <si>
    <t>172-41836</t>
  </si>
  <si>
    <t>125- 39400</t>
  </si>
  <si>
    <t xml:space="preserve">173-45400 </t>
  </si>
  <si>
    <t xml:space="preserve">132-26000 </t>
  </si>
  <si>
    <t>210-581</t>
  </si>
  <si>
    <t>161-923</t>
  </si>
  <si>
    <t xml:space="preserve"> 186-1084 </t>
  </si>
  <si>
    <t xml:space="preserve">190-790 </t>
  </si>
  <si>
    <t>119-1130</t>
  </si>
  <si>
    <t xml:space="preserve">76-700 </t>
  </si>
  <si>
    <r>
      <rPr>
        <sz val="11"/>
        <rFont val="Calibri"/>
        <family val="2"/>
      </rPr>
      <t xml:space="preserve">132-26000 </t>
    </r>
  </si>
  <si>
    <r>
      <rPr>
        <sz val="11"/>
        <rFont val="Calibri"/>
        <family val="2"/>
      </rPr>
      <t>161-923</t>
    </r>
  </si>
  <si>
    <r>
      <rPr>
        <sz val="11"/>
        <rFont val="Calibri"/>
        <family val="2"/>
      </rPr>
      <t xml:space="preserve">190-790 </t>
    </r>
  </si>
  <si>
    <t>6.8 - 8.5</t>
  </si>
  <si>
    <t>6.7 - 8.7</t>
  </si>
  <si>
    <t>6.44 - 8.9</t>
  </si>
  <si>
    <t>7.11 - 8.76</t>
  </si>
  <si>
    <t>7.07 - 8.6</t>
  </si>
  <si>
    <t>7.14 - 8.7</t>
  </si>
  <si>
    <t>7.29 - 8.69</t>
  </si>
  <si>
    <t>7.02-8.8</t>
  </si>
  <si>
    <t>7.0-8.7</t>
  </si>
  <si>
    <t xml:space="preserve">6.6-8.9 </t>
  </si>
  <si>
    <t xml:space="preserve">7.3-8.5 </t>
  </si>
  <si>
    <t xml:space="preserve">7.7-9.28 </t>
  </si>
  <si>
    <t>7.2-9.4</t>
  </si>
  <si>
    <t xml:space="preserve"> 3.1-9.5 </t>
  </si>
  <si>
    <t xml:space="preserve">3.1-9.2 </t>
  </si>
  <si>
    <t xml:space="preserve">7.4-9.0 </t>
  </si>
  <si>
    <r>
      <rPr>
        <sz val="11"/>
        <rFont val="Calibri"/>
        <family val="2"/>
      </rPr>
      <t xml:space="preserve">6.6-8.9 </t>
    </r>
  </si>
  <si>
    <r>
      <rPr>
        <sz val="11"/>
        <rFont val="Calibri"/>
        <family val="2"/>
      </rPr>
      <t xml:space="preserve">7.7-9.28 </t>
    </r>
  </si>
  <si>
    <r>
      <rPr>
        <sz val="11"/>
        <rFont val="Calibri"/>
        <family val="2"/>
      </rPr>
      <t xml:space="preserve"> 3.1-9.5 </t>
    </r>
  </si>
  <si>
    <t>18 - 34</t>
  </si>
  <si>
    <t>18-41</t>
  </si>
  <si>
    <t>22 - 40</t>
  </si>
  <si>
    <t>19.4 - 35</t>
  </si>
  <si>
    <t>19-36</t>
  </si>
  <si>
    <t>18-31</t>
  </si>
  <si>
    <t>20-43</t>
  </si>
  <si>
    <t>24-41.5</t>
  </si>
  <si>
    <t>15 - 42</t>
  </si>
  <si>
    <t xml:space="preserve">18-42 </t>
  </si>
  <si>
    <t xml:space="preserve">19-41 </t>
  </si>
  <si>
    <t xml:space="preserve">23-39 </t>
  </si>
  <si>
    <t xml:space="preserve">14-31 </t>
  </si>
  <si>
    <t xml:space="preserve">26-30 </t>
  </si>
  <si>
    <t>13-39</t>
  </si>
  <si>
    <r>
      <rPr>
        <sz val="11"/>
        <rFont val="Calibri"/>
        <family val="2"/>
      </rPr>
      <t xml:space="preserve">19-41 </t>
    </r>
  </si>
  <si>
    <r>
      <rPr>
        <sz val="11"/>
        <rFont val="Calibri"/>
        <family val="2"/>
      </rPr>
      <t xml:space="preserve">14-31 </t>
    </r>
  </si>
  <si>
    <r>
      <rPr>
        <sz val="11"/>
        <rFont val="Calibri"/>
        <family val="2"/>
      </rPr>
      <t>13-39</t>
    </r>
  </si>
  <si>
    <t xml:space="preserve"> ताप्ती </t>
  </si>
  <si>
    <t>=</t>
  </si>
  <si>
    <t>14</t>
  </si>
  <si>
    <t xml:space="preserve">ताप्ती 
Tapi </t>
  </si>
  <si>
    <t>7</t>
  </si>
  <si>
    <t xml:space="preserve"> Tapi </t>
  </si>
  <si>
    <t>1.8 - 460</t>
  </si>
  <si>
    <t>1.8-350</t>
  </si>
  <si>
    <t>1.8 - 7200</t>
  </si>
  <si>
    <t>4 - 140</t>
  </si>
  <si>
    <t>7 - 300</t>
  </si>
  <si>
    <t>4 - 300</t>
  </si>
  <si>
    <t>2-1600</t>
  </si>
  <si>
    <t>4 - 210</t>
  </si>
  <si>
    <t>7 - 28</t>
  </si>
  <si>
    <t>4 - 110</t>
  </si>
  <si>
    <t xml:space="preserve">0-9 </t>
  </si>
  <si>
    <t xml:space="preserve">0- 18 </t>
  </si>
  <si>
    <t xml:space="preserve">0-11 </t>
  </si>
  <si>
    <t xml:space="preserve"> 2-9 </t>
  </si>
  <si>
    <r>
      <t xml:space="preserve"> 2-1x10</t>
    </r>
    <r>
      <rPr>
        <vertAlign val="superscript"/>
        <sz val="11"/>
        <rFont val="Calibri"/>
        <family val="2"/>
        <scheme val="minor"/>
      </rPr>
      <t>3</t>
    </r>
  </si>
  <si>
    <t xml:space="preserve">2-28 </t>
  </si>
  <si>
    <t xml:space="preserve"> 2-28 </t>
  </si>
  <si>
    <t xml:space="preserve"> 3-75 </t>
  </si>
  <si>
    <r>
      <rPr>
        <sz val="11"/>
        <rFont val="Calibri"/>
        <family val="2"/>
      </rPr>
      <t xml:space="preserve">0 &amp; 18 </t>
    </r>
  </si>
  <si>
    <r>
      <rPr>
        <sz val="11"/>
        <rFont val="Calibri"/>
        <family val="2"/>
      </rPr>
      <t xml:space="preserve"> 2-9 </t>
    </r>
  </si>
  <si>
    <r>
      <t xml:space="preserve"> 2-1x10</t>
    </r>
    <r>
      <rPr>
        <vertAlign val="superscript"/>
        <sz val="11"/>
        <rFont val="Calibri"/>
        <family val="2"/>
      </rPr>
      <t>3</t>
    </r>
  </si>
  <si>
    <r>
      <rPr>
        <sz val="11"/>
        <rFont val="Calibri"/>
        <family val="2"/>
      </rPr>
      <t xml:space="preserve">2-28 </t>
    </r>
  </si>
  <si>
    <t>4-920</t>
  </si>
  <si>
    <t>1.8 - 20000</t>
  </si>
  <si>
    <t>2 - 40</t>
  </si>
  <si>
    <t>2 - 49</t>
  </si>
  <si>
    <t>4-58</t>
  </si>
  <si>
    <t>2 - 21</t>
  </si>
  <si>
    <t>2 - 9</t>
  </si>
  <si>
    <t>2 - 7</t>
  </si>
  <si>
    <t xml:space="preserve">3-170 </t>
  </si>
  <si>
    <t xml:space="preserve">0-210 </t>
  </si>
  <si>
    <t xml:space="preserve">4-160 </t>
  </si>
  <si>
    <t>3-180</t>
  </si>
  <si>
    <r>
      <t xml:space="preserve"> 3-14x10</t>
    </r>
    <r>
      <rPr>
        <vertAlign val="superscript"/>
        <sz val="11"/>
        <rFont val="Calibri"/>
        <family val="2"/>
        <scheme val="minor"/>
      </rPr>
      <t>3</t>
    </r>
  </si>
  <si>
    <t xml:space="preserve"> 4-2400</t>
  </si>
  <si>
    <r>
      <rPr>
        <sz val="11"/>
        <rFont val="Calibri"/>
        <family val="2"/>
      </rPr>
      <t xml:space="preserve">0-210 </t>
    </r>
  </si>
  <si>
    <r>
      <rPr>
        <sz val="11"/>
        <rFont val="Calibri"/>
        <family val="2"/>
      </rPr>
      <t>3-180</t>
    </r>
  </si>
  <si>
    <r>
      <t xml:space="preserve"> 3-14x10</t>
    </r>
    <r>
      <rPr>
        <vertAlign val="superscript"/>
        <sz val="11"/>
        <rFont val="Calibri"/>
        <family val="2"/>
      </rPr>
      <t>3</t>
    </r>
  </si>
  <si>
    <r>
      <rPr>
        <sz val="11"/>
        <rFont val="Calibri"/>
        <family val="2"/>
      </rPr>
      <t xml:space="preserve">4-1600 </t>
    </r>
  </si>
  <si>
    <t>1 - 8.9</t>
  </si>
  <si>
    <t>BDL-12.0</t>
  </si>
  <si>
    <t>0.5 - 5.5</t>
  </si>
  <si>
    <t>&lt;1- 7.03</t>
  </si>
  <si>
    <t>1 - 5</t>
  </si>
  <si>
    <t>&lt;1-2.1</t>
  </si>
  <si>
    <t>&lt;1-3.3</t>
  </si>
  <si>
    <t>&lt;1-8.0</t>
  </si>
  <si>
    <t>&lt;1- 4.0</t>
  </si>
  <si>
    <t xml:space="preserve"> 0.1-4.0 </t>
  </si>
  <si>
    <t xml:space="preserve">0.2-6.8 </t>
  </si>
  <si>
    <t xml:space="preserve"> 0.3-5.7 </t>
  </si>
  <si>
    <t xml:space="preserve"> 1.1-8.5 </t>
  </si>
  <si>
    <t>0.2-5.9</t>
  </si>
  <si>
    <t xml:space="preserve">0.3-4.9 </t>
  </si>
  <si>
    <t>0.5-3.9</t>
  </si>
  <si>
    <t xml:space="preserve">0.1 – 3.0 </t>
  </si>
  <si>
    <r>
      <rPr>
        <sz val="11"/>
        <rFont val="Calibri"/>
        <family val="2"/>
      </rPr>
      <t xml:space="preserve">0.2-6.8 </t>
    </r>
  </si>
  <si>
    <r>
      <rPr>
        <sz val="11"/>
        <rFont val="Calibri"/>
        <family val="2"/>
      </rPr>
      <t xml:space="preserve"> 1.1-8.5 </t>
    </r>
  </si>
  <si>
    <r>
      <rPr>
        <sz val="11"/>
        <rFont val="Calibri"/>
        <family val="2"/>
      </rPr>
      <t xml:space="preserve">0.3-4.9 </t>
    </r>
  </si>
  <si>
    <t>1.3 - 9.1</t>
  </si>
  <si>
    <t>3.9-8.6</t>
  </si>
  <si>
    <t>3.2 - 8.6</t>
  </si>
  <si>
    <t>2.5 - 8.9</t>
  </si>
  <si>
    <t>3 - 9.5</t>
  </si>
  <si>
    <t>4.7-8.9</t>
  </si>
  <si>
    <t>4.8-8</t>
  </si>
  <si>
    <t>3.8-10.2</t>
  </si>
  <si>
    <t>4.41-20</t>
  </si>
  <si>
    <t>3.2-8.9</t>
  </si>
  <si>
    <t>3.5 – 9.9</t>
  </si>
  <si>
    <t xml:space="preserve"> 3.5-8.6</t>
  </si>
  <si>
    <t xml:space="preserve">4.6-13 </t>
  </si>
  <si>
    <t>0.4-10.7</t>
  </si>
  <si>
    <t xml:space="preserve"> 7.3-12.1</t>
  </si>
  <si>
    <t xml:space="preserve">4.1-11.1 </t>
  </si>
  <si>
    <t xml:space="preserve">2.7-8.7 </t>
  </si>
  <si>
    <t xml:space="preserve">2.9-10.1 </t>
  </si>
  <si>
    <t xml:space="preserve">0.2-8.5 </t>
  </si>
  <si>
    <r>
      <rPr>
        <sz val="11"/>
        <rFont val="Calibri"/>
        <family val="2"/>
      </rPr>
      <t xml:space="preserve">4.6-13 </t>
    </r>
  </si>
  <si>
    <r>
      <rPr>
        <sz val="11"/>
        <rFont val="Calibri"/>
        <family val="2"/>
      </rPr>
      <t xml:space="preserve"> 7.3-12.1</t>
    </r>
  </si>
  <si>
    <r>
      <rPr>
        <sz val="11"/>
        <rFont val="Calibri"/>
        <family val="2"/>
      </rPr>
      <t xml:space="preserve">2.7-8.7 </t>
    </r>
  </si>
  <si>
    <t>207 - 2860</t>
  </si>
  <si>
    <t>248-62100</t>
  </si>
  <si>
    <t>197 - 29200</t>
  </si>
  <si>
    <t>191 - 16660</t>
  </si>
  <si>
    <t>28 - 2612</t>
  </si>
  <si>
    <t>234-773</t>
  </si>
  <si>
    <t>320-1013</t>
  </si>
  <si>
    <t>129-2420</t>
  </si>
  <si>
    <t>192-1276</t>
  </si>
  <si>
    <t>256 -1310</t>
  </si>
  <si>
    <t>230-7234</t>
  </si>
  <si>
    <t>160-766</t>
  </si>
  <si>
    <t xml:space="preserve">225-1660 </t>
  </si>
  <si>
    <t xml:space="preserve">234-3720 </t>
  </si>
  <si>
    <t>263-580</t>
  </si>
  <si>
    <t xml:space="preserve">182-7080 </t>
  </si>
  <si>
    <t xml:space="preserve">166-650 </t>
  </si>
  <si>
    <t xml:space="preserve">97-750 </t>
  </si>
  <si>
    <t xml:space="preserve">175-5720 </t>
  </si>
  <si>
    <r>
      <rPr>
        <sz val="11"/>
        <rFont val="Calibri"/>
        <family val="2"/>
      </rPr>
      <t xml:space="preserve">225-1660 </t>
    </r>
  </si>
  <si>
    <r>
      <rPr>
        <sz val="11"/>
        <rFont val="Calibri"/>
        <family val="2"/>
      </rPr>
      <t>263-580</t>
    </r>
  </si>
  <si>
    <r>
      <rPr>
        <sz val="11"/>
        <rFont val="Calibri"/>
        <family val="2"/>
      </rPr>
      <t xml:space="preserve">166-650 </t>
    </r>
  </si>
  <si>
    <t>7.3 - 8.8</t>
  </si>
  <si>
    <t>7.2-8.5</t>
  </si>
  <si>
    <t>6.5 - 8.8</t>
  </si>
  <si>
    <t>7.21 - 9.02</t>
  </si>
  <si>
    <t>6.6 - 9</t>
  </si>
  <si>
    <t>7.1-9.4</t>
  </si>
  <si>
    <t>7.3-8.4</t>
  </si>
  <si>
    <t>6.7-7.8</t>
  </si>
  <si>
    <t>7.43-8.6</t>
  </si>
  <si>
    <t>7.1-9.1</t>
  </si>
  <si>
    <t>7.4 – 8.7</t>
  </si>
  <si>
    <t xml:space="preserve">7.1-10 </t>
  </si>
  <si>
    <t xml:space="preserve">7.2-8.9 </t>
  </si>
  <si>
    <t xml:space="preserve"> 7.6-8.89 </t>
  </si>
  <si>
    <t xml:space="preserve">7.5-9 </t>
  </si>
  <si>
    <t xml:space="preserve">7.4-9.2 </t>
  </si>
  <si>
    <t xml:space="preserve"> 7.1-9.2 </t>
  </si>
  <si>
    <r>
      <rPr>
        <sz val="11"/>
        <rFont val="Calibri"/>
        <family val="2"/>
      </rPr>
      <t xml:space="preserve">7.2-8.9 </t>
    </r>
  </si>
  <si>
    <r>
      <rPr>
        <sz val="11"/>
        <rFont val="Calibri"/>
        <family val="2"/>
      </rPr>
      <t xml:space="preserve">7.4-9.2 </t>
    </r>
  </si>
  <si>
    <t>17 - 37</t>
  </si>
  <si>
    <t>18 - 33</t>
  </si>
  <si>
    <t>19-33</t>
  </si>
  <si>
    <t>23-38</t>
  </si>
  <si>
    <t>23-32</t>
  </si>
  <si>
    <t>18-36.5</t>
  </si>
  <si>
    <t xml:space="preserve">22-32 </t>
  </si>
  <si>
    <t xml:space="preserve"> 20- 32 </t>
  </si>
  <si>
    <t>20-31</t>
  </si>
  <si>
    <t xml:space="preserve"> 16-28 </t>
  </si>
  <si>
    <t xml:space="preserve"> 20-32 </t>
  </si>
  <si>
    <t xml:space="preserve"> 20-34 </t>
  </si>
  <si>
    <t xml:space="preserve"> 18-34 </t>
  </si>
  <si>
    <r>
      <rPr>
        <sz val="11"/>
        <rFont val="Calibri"/>
        <family val="2"/>
      </rPr>
      <t xml:space="preserve"> 20-32 </t>
    </r>
  </si>
  <si>
    <r>
      <rPr>
        <sz val="11"/>
        <rFont val="Calibri"/>
        <family val="2"/>
      </rPr>
      <t xml:space="preserve"> 16-28 </t>
    </r>
  </si>
  <si>
    <r>
      <rPr>
        <sz val="11"/>
        <rFont val="Calibri"/>
        <family val="2"/>
      </rPr>
      <t xml:space="preserve"> 20-34 </t>
    </r>
  </si>
  <si>
    <t>माही</t>
  </si>
  <si>
    <t>9</t>
  </si>
  <si>
    <t>माही
Mahi</t>
  </si>
  <si>
    <t>3</t>
  </si>
  <si>
    <t>2 - 11000000</t>
  </si>
  <si>
    <t>2-49000000</t>
  </si>
  <si>
    <t>1.8 - 34000000</t>
  </si>
  <si>
    <t>2 - 140000000</t>
  </si>
  <si>
    <t>2 - 160000000</t>
  </si>
  <si>
    <t>2 -17000000</t>
  </si>
  <si>
    <t>17-160000000</t>
  </si>
  <si>
    <t>10-9200000</t>
  </si>
  <si>
    <t>12-2000000000</t>
  </si>
  <si>
    <t>10-1600000000</t>
  </si>
  <si>
    <t>13 - 390000000</t>
  </si>
  <si>
    <r>
      <t xml:space="preserve"> 9 - 21 x10</t>
    </r>
    <r>
      <rPr>
        <vertAlign val="superscript"/>
        <sz val="11"/>
        <rFont val="Calibri"/>
        <family val="2"/>
        <scheme val="minor"/>
      </rPr>
      <t>8</t>
    </r>
  </si>
  <si>
    <r>
      <t xml:space="preserve"> 11 -109x10</t>
    </r>
    <r>
      <rPr>
        <vertAlign val="superscript"/>
        <sz val="11"/>
        <rFont val="Calibri"/>
        <family val="2"/>
        <scheme val="minor"/>
      </rPr>
      <t>5</t>
    </r>
  </si>
  <si>
    <r>
      <t xml:space="preserve"> 0-23 x10</t>
    </r>
    <r>
      <rPr>
        <vertAlign val="superscript"/>
        <sz val="11"/>
        <rFont val="Calibri"/>
        <family val="2"/>
        <scheme val="minor"/>
      </rPr>
      <t>6</t>
    </r>
  </si>
  <si>
    <r>
      <t xml:space="preserve"> 2-13x10</t>
    </r>
    <r>
      <rPr>
        <vertAlign val="superscript"/>
        <sz val="11"/>
        <rFont val="Calibri"/>
        <family val="2"/>
        <scheme val="minor"/>
      </rPr>
      <t>6</t>
    </r>
  </si>
  <si>
    <r>
      <t xml:space="preserve"> 11-52x10</t>
    </r>
    <r>
      <rPr>
        <vertAlign val="superscript"/>
        <sz val="11"/>
        <rFont val="Calibri"/>
        <family val="2"/>
        <scheme val="minor"/>
      </rPr>
      <t>5</t>
    </r>
  </si>
  <si>
    <r>
      <t xml:space="preserve"> 18-62x10</t>
    </r>
    <r>
      <rPr>
        <vertAlign val="superscript"/>
        <sz val="11"/>
        <rFont val="Calibri"/>
        <family val="2"/>
        <scheme val="minor"/>
      </rPr>
      <t>6</t>
    </r>
  </si>
  <si>
    <r>
      <t xml:space="preserve"> 40-203x10</t>
    </r>
    <r>
      <rPr>
        <vertAlign val="superscript"/>
        <sz val="11"/>
        <rFont val="Calibri"/>
        <family val="2"/>
        <scheme val="minor"/>
      </rPr>
      <t>6</t>
    </r>
  </si>
  <si>
    <r>
      <t xml:space="preserve"> 11-17.2x10</t>
    </r>
    <r>
      <rPr>
        <vertAlign val="superscript"/>
        <sz val="11"/>
        <rFont val="Calibri"/>
        <family val="2"/>
        <scheme val="minor"/>
      </rPr>
      <t>5</t>
    </r>
  </si>
  <si>
    <r>
      <t xml:space="preserve"> 9 - 21 x10</t>
    </r>
    <r>
      <rPr>
        <vertAlign val="superscript"/>
        <sz val="11"/>
        <rFont val="Calibri"/>
        <family val="2"/>
      </rPr>
      <t>8</t>
    </r>
  </si>
  <si>
    <r>
      <rPr>
        <sz val="11"/>
        <rFont val="Calibri"/>
        <family val="2"/>
      </rPr>
      <t xml:space="preserve"> 11 -109x10</t>
    </r>
    <r>
      <rPr>
        <vertAlign val="superscript"/>
        <sz val="11"/>
        <color theme="1"/>
        <rFont val="Calibri"/>
        <family val="2"/>
      </rPr>
      <t>5</t>
    </r>
  </si>
  <si>
    <r>
      <t xml:space="preserve"> 0-23 x10</t>
    </r>
    <r>
      <rPr>
        <vertAlign val="superscript"/>
        <sz val="11"/>
        <rFont val="Calibri"/>
        <family val="2"/>
      </rPr>
      <t>6</t>
    </r>
  </si>
  <si>
    <r>
      <rPr>
        <sz val="11"/>
        <rFont val="Calibri"/>
        <family val="2"/>
      </rPr>
      <t xml:space="preserve"> 2-13x10</t>
    </r>
    <r>
      <rPr>
        <vertAlign val="superscript"/>
        <sz val="11"/>
        <color theme="1"/>
        <rFont val="Calibri"/>
        <family val="2"/>
      </rPr>
      <t>6</t>
    </r>
  </si>
  <si>
    <r>
      <t xml:space="preserve"> 11-52x10</t>
    </r>
    <r>
      <rPr>
        <vertAlign val="superscript"/>
        <sz val="11"/>
        <rFont val="Calibri"/>
        <family val="2"/>
      </rPr>
      <t>5</t>
    </r>
  </si>
  <si>
    <r>
      <rPr>
        <sz val="11"/>
        <rFont val="Calibri"/>
        <family val="2"/>
      </rPr>
      <t xml:space="preserve"> 18-62x10</t>
    </r>
    <r>
      <rPr>
        <vertAlign val="superscript"/>
        <sz val="11"/>
        <color theme="1"/>
        <rFont val="Calibri"/>
        <family val="2"/>
      </rPr>
      <t>6</t>
    </r>
  </si>
  <si>
    <r>
      <t xml:space="preserve"> 40-203x10</t>
    </r>
    <r>
      <rPr>
        <vertAlign val="superscript"/>
        <sz val="11"/>
        <rFont val="Calibri"/>
        <family val="2"/>
      </rPr>
      <t>6</t>
    </r>
  </si>
  <si>
    <t>2 - 35000000</t>
  </si>
  <si>
    <t>1.8 - 160000000</t>
  </si>
  <si>
    <t>2 - 110000000</t>
  </si>
  <si>
    <t>6 - 92000000</t>
  </si>
  <si>
    <t>2 -13000000</t>
  </si>
  <si>
    <t>7-540000</t>
  </si>
  <si>
    <t>3-48000</t>
  </si>
  <si>
    <t>6-2000000000</t>
  </si>
  <si>
    <t>4-1100000000</t>
  </si>
  <si>
    <t>9 - 29000000</t>
  </si>
  <si>
    <r>
      <t xml:space="preserve"> 4 - 23 x10</t>
    </r>
    <r>
      <rPr>
        <vertAlign val="superscript"/>
        <sz val="11"/>
        <rFont val="Calibri"/>
        <family val="2"/>
        <scheme val="minor"/>
      </rPr>
      <t>9</t>
    </r>
  </si>
  <si>
    <r>
      <t xml:space="preserve"> 0 - 103x10</t>
    </r>
    <r>
      <rPr>
        <vertAlign val="superscript"/>
        <sz val="11"/>
        <rFont val="Calibri"/>
        <family val="2"/>
        <scheme val="minor"/>
      </rPr>
      <t>6</t>
    </r>
  </si>
  <si>
    <r>
      <t xml:space="preserve"> 0-32 x10</t>
    </r>
    <r>
      <rPr>
        <vertAlign val="superscript"/>
        <sz val="11"/>
        <rFont val="Calibri"/>
        <family val="2"/>
        <scheme val="minor"/>
      </rPr>
      <t>7</t>
    </r>
  </si>
  <si>
    <r>
      <t>7-231x10</t>
    </r>
    <r>
      <rPr>
        <vertAlign val="superscript"/>
        <sz val="11"/>
        <rFont val="Calibri"/>
        <family val="2"/>
        <scheme val="minor"/>
      </rPr>
      <t>7</t>
    </r>
  </si>
  <si>
    <r>
      <t>14-307x10</t>
    </r>
    <r>
      <rPr>
        <vertAlign val="superscript"/>
        <sz val="11"/>
        <rFont val="Calibri"/>
        <family val="2"/>
        <scheme val="minor"/>
      </rPr>
      <t>6</t>
    </r>
  </si>
  <si>
    <r>
      <t xml:space="preserve"> 21-1103x10</t>
    </r>
    <r>
      <rPr>
        <vertAlign val="superscript"/>
        <sz val="11"/>
        <rFont val="Calibri"/>
        <family val="2"/>
        <scheme val="minor"/>
      </rPr>
      <t>6</t>
    </r>
  </si>
  <si>
    <r>
      <t>110-171x10</t>
    </r>
    <r>
      <rPr>
        <vertAlign val="superscript"/>
        <sz val="11"/>
        <rFont val="Calibri"/>
        <family val="2"/>
        <scheme val="minor"/>
      </rPr>
      <t>7</t>
    </r>
  </si>
  <si>
    <r>
      <t xml:space="preserve"> 27-26.3x10</t>
    </r>
    <r>
      <rPr>
        <vertAlign val="superscript"/>
        <sz val="11"/>
        <rFont val="Calibri"/>
        <family val="2"/>
        <scheme val="minor"/>
      </rPr>
      <t>6</t>
    </r>
  </si>
  <si>
    <r>
      <t xml:space="preserve"> 4 - 23 x10</t>
    </r>
    <r>
      <rPr>
        <vertAlign val="superscript"/>
        <sz val="11"/>
        <rFont val="Calibri"/>
        <family val="2"/>
      </rPr>
      <t>9</t>
    </r>
  </si>
  <si>
    <r>
      <rPr>
        <sz val="11"/>
        <rFont val="Calibri"/>
        <family val="2"/>
      </rPr>
      <t xml:space="preserve"> 0 - 103x10</t>
    </r>
    <r>
      <rPr>
        <vertAlign val="superscript"/>
        <sz val="11"/>
        <color theme="1"/>
        <rFont val="Calibri"/>
        <family val="2"/>
      </rPr>
      <t>6</t>
    </r>
  </si>
  <si>
    <r>
      <t xml:space="preserve"> 0-32 x10</t>
    </r>
    <r>
      <rPr>
        <vertAlign val="superscript"/>
        <sz val="11"/>
        <rFont val="Calibri"/>
        <family val="2"/>
      </rPr>
      <t>7</t>
    </r>
  </si>
  <si>
    <r>
      <rPr>
        <sz val="11"/>
        <rFont val="Calibri"/>
        <family val="2"/>
      </rPr>
      <t>7-231x10</t>
    </r>
    <r>
      <rPr>
        <vertAlign val="superscript"/>
        <sz val="11"/>
        <color theme="1"/>
        <rFont val="Calibri"/>
        <family val="2"/>
      </rPr>
      <t>7</t>
    </r>
  </si>
  <si>
    <r>
      <t>14-307x10</t>
    </r>
    <r>
      <rPr>
        <vertAlign val="superscript"/>
        <sz val="11"/>
        <rFont val="Calibri"/>
        <family val="2"/>
      </rPr>
      <t>6</t>
    </r>
  </si>
  <si>
    <r>
      <rPr>
        <sz val="11"/>
        <rFont val="Calibri"/>
        <family val="2"/>
      </rPr>
      <t xml:space="preserve"> 21-1103x10</t>
    </r>
    <r>
      <rPr>
        <vertAlign val="superscript"/>
        <sz val="11"/>
        <color theme="1"/>
        <rFont val="Calibri"/>
        <family val="2"/>
      </rPr>
      <t>6</t>
    </r>
  </si>
  <si>
    <r>
      <t>110-171x10</t>
    </r>
    <r>
      <rPr>
        <vertAlign val="superscript"/>
        <sz val="11"/>
        <rFont val="Calibri"/>
        <family val="2"/>
      </rPr>
      <t>7</t>
    </r>
  </si>
  <si>
    <t>1 - 114</t>
  </si>
  <si>
    <t>BDL-63.0</t>
  </si>
  <si>
    <t>0.5 - 64</t>
  </si>
  <si>
    <t>&lt;1- 80</t>
  </si>
  <si>
    <t>&lt;1- 67</t>
  </si>
  <si>
    <t>&lt;1 - 97</t>
  </si>
  <si>
    <t>1 -79</t>
  </si>
  <si>
    <t>1  - 43</t>
  </si>
  <si>
    <t>1 -113</t>
  </si>
  <si>
    <t>&lt;1-41</t>
  </si>
  <si>
    <t>8 - 84</t>
  </si>
  <si>
    <t>0.2 - 103</t>
  </si>
  <si>
    <t>0.4-70.0</t>
  </si>
  <si>
    <t>0-93</t>
  </si>
  <si>
    <t xml:space="preserve">1.0-144 </t>
  </si>
  <si>
    <t xml:space="preserve">0.8-59 </t>
  </si>
  <si>
    <t xml:space="preserve"> 1-40</t>
  </si>
  <si>
    <t>1-58</t>
  </si>
  <si>
    <t>1.0 – 36</t>
  </si>
  <si>
    <r>
      <rPr>
        <sz val="11"/>
        <rFont val="Calibri"/>
        <family val="2"/>
      </rPr>
      <t>0.4-70.0</t>
    </r>
  </si>
  <si>
    <r>
      <rPr>
        <sz val="11"/>
        <rFont val="Calibri"/>
        <family val="2"/>
      </rPr>
      <t xml:space="preserve">1.0-144 </t>
    </r>
  </si>
  <si>
    <r>
      <rPr>
        <sz val="11"/>
        <rFont val="Calibri"/>
        <family val="2"/>
      </rPr>
      <t xml:space="preserve"> 1-40</t>
    </r>
  </si>
  <si>
    <t>0.3 - 17.1</t>
  </si>
  <si>
    <t>BDL-16.9</t>
  </si>
  <si>
    <t>nil - 22</t>
  </si>
  <si>
    <t>NT -12</t>
  </si>
  <si>
    <t>NT - 18</t>
  </si>
  <si>
    <t>NT - 15.5</t>
  </si>
  <si>
    <t>0.3- 12.8</t>
  </si>
  <si>
    <t>0.6- 27</t>
  </si>
  <si>
    <t>NT -11.4</t>
  </si>
  <si>
    <t>NT -17</t>
  </si>
  <si>
    <t>NT -21.1</t>
  </si>
  <si>
    <t xml:space="preserve">0.0 - 17.9 </t>
  </si>
  <si>
    <t xml:space="preserve"> 0.0 - 20.6 </t>
  </si>
  <si>
    <t xml:space="preserve">0-17.7 </t>
  </si>
  <si>
    <t xml:space="preserve">1.3-18.8 </t>
  </si>
  <si>
    <t xml:space="preserve"> 0.5-17.3 </t>
  </si>
  <si>
    <t xml:space="preserve"> 0.3-19.5</t>
  </si>
  <si>
    <t xml:space="preserve">0.3-22.8 </t>
  </si>
  <si>
    <t xml:space="preserve"> 0.1-22.7 </t>
  </si>
  <si>
    <r>
      <rPr>
        <sz val="11"/>
        <rFont val="Calibri"/>
        <family val="2"/>
      </rPr>
      <t xml:space="preserve"> 0.0 &amp; 20.6 </t>
    </r>
  </si>
  <si>
    <r>
      <rPr>
        <sz val="11"/>
        <rFont val="Calibri"/>
        <family val="2"/>
      </rPr>
      <t xml:space="preserve">1.3-18.8 </t>
    </r>
  </si>
  <si>
    <r>
      <rPr>
        <sz val="11"/>
        <rFont val="Calibri"/>
        <family val="2"/>
      </rPr>
      <t xml:space="preserve"> 0.3-19.5</t>
    </r>
  </si>
  <si>
    <t>79 - 5866</t>
  </si>
  <si>
    <t>50-5853</t>
  </si>
  <si>
    <t>60 - 4860</t>
  </si>
  <si>
    <t>173 - 3770</t>
  </si>
  <si>
    <t>179 - 4060</t>
  </si>
  <si>
    <t>147-2150</t>
  </si>
  <si>
    <t>112 - 2860</t>
  </si>
  <si>
    <t>74-374</t>
  </si>
  <si>
    <t>52-1110</t>
  </si>
  <si>
    <t>60-1905</t>
  </si>
  <si>
    <t>100-2220</t>
  </si>
  <si>
    <t xml:space="preserve">80 - 3040 </t>
  </si>
  <si>
    <t>40-3340</t>
  </si>
  <si>
    <t xml:space="preserve"> 57-1940 </t>
  </si>
  <si>
    <t xml:space="preserve"> 220-1876 </t>
  </si>
  <si>
    <t>90-2290</t>
  </si>
  <si>
    <t>76-2150</t>
  </si>
  <si>
    <t xml:space="preserve">45-3500 </t>
  </si>
  <si>
    <t>56-1959</t>
  </si>
  <si>
    <r>
      <rPr>
        <sz val="11"/>
        <rFont val="Calibri"/>
        <family val="2"/>
      </rPr>
      <t>40-3340</t>
    </r>
  </si>
  <si>
    <r>
      <rPr>
        <sz val="11"/>
        <rFont val="Calibri"/>
        <family val="2"/>
      </rPr>
      <t xml:space="preserve"> 220-1876 </t>
    </r>
  </si>
  <si>
    <r>
      <rPr>
        <sz val="11"/>
        <rFont val="Calibri"/>
        <family val="2"/>
      </rPr>
      <t>76-2150</t>
    </r>
  </si>
  <si>
    <t>6.4 - 9.0</t>
  </si>
  <si>
    <t>62.89</t>
  </si>
  <si>
    <t>7 - 8.5</t>
  </si>
  <si>
    <t>6.7 - 8.6</t>
  </si>
  <si>
    <t>7.1-9.2</t>
  </si>
  <si>
    <t>6.9 - 8.5</t>
  </si>
  <si>
    <t>6.1-8.9</t>
  </si>
  <si>
    <t>6.9-8.8</t>
  </si>
  <si>
    <t xml:space="preserve">7.0 - 8.8 </t>
  </si>
  <si>
    <t xml:space="preserve"> 6.8 - 9.5 </t>
  </si>
  <si>
    <t>5-8.4</t>
  </si>
  <si>
    <t>7.14-9.5</t>
  </si>
  <si>
    <t xml:space="preserve"> 6.8-9.1 </t>
  </si>
  <si>
    <t xml:space="preserve">6.8-9 </t>
  </si>
  <si>
    <t xml:space="preserve"> 6.6-10 </t>
  </si>
  <si>
    <t xml:space="preserve">6.7-9.8 </t>
  </si>
  <si>
    <r>
      <rPr>
        <sz val="11"/>
        <rFont val="Calibri"/>
        <family val="2"/>
      </rPr>
      <t xml:space="preserve"> 6.8 &amp; 9.5 </t>
    </r>
  </si>
  <si>
    <r>
      <rPr>
        <sz val="11"/>
        <rFont val="Calibri"/>
        <family val="2"/>
      </rPr>
      <t>7.14-9.5</t>
    </r>
  </si>
  <si>
    <r>
      <rPr>
        <sz val="11"/>
        <rFont val="Calibri"/>
        <family val="2"/>
      </rPr>
      <t xml:space="preserve">6.8-9 </t>
    </r>
  </si>
  <si>
    <t>11 - 35</t>
  </si>
  <si>
    <t>9-36</t>
  </si>
  <si>
    <t>10 - 34</t>
  </si>
  <si>
    <t>4 - 34</t>
  </si>
  <si>
    <t>6 - 34</t>
  </si>
  <si>
    <t>13 - 38</t>
  </si>
  <si>
    <t>3.2 - 35</t>
  </si>
  <si>
    <t>4 - 38</t>
  </si>
  <si>
    <t xml:space="preserve"> 5-35 </t>
  </si>
  <si>
    <t xml:space="preserve"> 7.5-32</t>
  </si>
  <si>
    <t xml:space="preserve">6.5-34 </t>
  </si>
  <si>
    <t xml:space="preserve">4-34 </t>
  </si>
  <si>
    <t>11-37</t>
  </si>
  <si>
    <t xml:space="preserve">7-35 </t>
  </si>
  <si>
    <t xml:space="preserve"> 2-38</t>
  </si>
  <si>
    <t xml:space="preserve"> 3-34 </t>
  </si>
  <si>
    <r>
      <rPr>
        <sz val="11"/>
        <rFont val="Calibri"/>
        <family val="2"/>
      </rPr>
      <t xml:space="preserve"> 7.5-32</t>
    </r>
  </si>
  <si>
    <r>
      <rPr>
        <sz val="11"/>
        <rFont val="Calibri"/>
        <family val="2"/>
      </rPr>
      <t xml:space="preserve">4-34 </t>
    </r>
  </si>
  <si>
    <r>
      <rPr>
        <sz val="11"/>
        <rFont val="Calibri"/>
        <family val="2"/>
      </rPr>
      <t xml:space="preserve">7-35 </t>
    </r>
  </si>
  <si>
    <t xml:space="preserve">यमुना </t>
  </si>
  <si>
    <t>53</t>
  </si>
  <si>
    <t>27</t>
  </si>
  <si>
    <t xml:space="preserve">यमुना 
Yamuna </t>
  </si>
  <si>
    <t xml:space="preserve">Yamuna </t>
  </si>
  <si>
    <t>1.8 - 350000</t>
  </si>
  <si>
    <t>1.8- 1300000</t>
  </si>
  <si>
    <t>7 - 500000</t>
  </si>
  <si>
    <t>2 - 16000000</t>
  </si>
  <si>
    <t>21 - 500000</t>
  </si>
  <si>
    <t>4 - 5000000</t>
  </si>
  <si>
    <t>14 - 4500000</t>
  </si>
  <si>
    <t>30 - 5000000</t>
  </si>
  <si>
    <t>5 - 2500000</t>
  </si>
  <si>
    <t>3 - 1400000</t>
  </si>
  <si>
    <r>
      <t xml:space="preserve"> 0-4 x10</t>
    </r>
    <r>
      <rPr>
        <vertAlign val="superscript"/>
        <sz val="11"/>
        <rFont val="Calibri"/>
        <family val="2"/>
        <scheme val="minor"/>
      </rPr>
      <t>4</t>
    </r>
  </si>
  <si>
    <r>
      <t xml:space="preserve"> 0 - 85 x10</t>
    </r>
    <r>
      <rPr>
        <vertAlign val="superscript"/>
        <sz val="11"/>
        <rFont val="Calibri"/>
        <family val="2"/>
        <scheme val="minor"/>
      </rPr>
      <t>5</t>
    </r>
  </si>
  <si>
    <r>
      <t xml:space="preserve"> 0-7 x10</t>
    </r>
    <r>
      <rPr>
        <vertAlign val="superscript"/>
        <sz val="11"/>
        <rFont val="Calibri"/>
        <family val="2"/>
        <scheme val="minor"/>
      </rPr>
      <t>5</t>
    </r>
  </si>
  <si>
    <r>
      <t>17-11x10</t>
    </r>
    <r>
      <rPr>
        <vertAlign val="superscript"/>
        <sz val="11"/>
        <rFont val="Calibri"/>
        <family val="2"/>
        <scheme val="minor"/>
      </rPr>
      <t>5</t>
    </r>
  </si>
  <si>
    <r>
      <t xml:space="preserve"> 13-11x10</t>
    </r>
    <r>
      <rPr>
        <vertAlign val="superscript"/>
        <sz val="11"/>
        <rFont val="Calibri"/>
        <family val="2"/>
        <scheme val="minor"/>
      </rPr>
      <t>5</t>
    </r>
  </si>
  <si>
    <r>
      <t xml:space="preserve"> 11-7x10</t>
    </r>
    <r>
      <rPr>
        <vertAlign val="superscript"/>
        <sz val="11"/>
        <rFont val="Calibri"/>
        <family val="2"/>
        <scheme val="minor"/>
      </rPr>
      <t>5</t>
    </r>
  </si>
  <si>
    <r>
      <t xml:space="preserve"> 26-12x10</t>
    </r>
    <r>
      <rPr>
        <vertAlign val="superscript"/>
        <sz val="11"/>
        <rFont val="Calibri"/>
        <family val="2"/>
        <scheme val="minor"/>
      </rPr>
      <t>5</t>
    </r>
  </si>
  <si>
    <r>
      <t xml:space="preserve"> 20-11x10</t>
    </r>
    <r>
      <rPr>
        <vertAlign val="superscript"/>
        <sz val="11"/>
        <rFont val="Calibri"/>
        <family val="2"/>
        <scheme val="minor"/>
      </rPr>
      <t>5</t>
    </r>
  </si>
  <si>
    <r>
      <t xml:space="preserve"> 0-4 x10</t>
    </r>
    <r>
      <rPr>
        <vertAlign val="superscript"/>
        <sz val="11"/>
        <rFont val="Calibri"/>
        <family val="2"/>
      </rPr>
      <t>4</t>
    </r>
  </si>
  <si>
    <r>
      <rPr>
        <sz val="11"/>
        <rFont val="Calibri"/>
        <family val="2"/>
      </rPr>
      <t xml:space="preserve"> 0 - 85 x10</t>
    </r>
    <r>
      <rPr>
        <vertAlign val="superscript"/>
        <sz val="11"/>
        <color theme="1"/>
        <rFont val="Calibri"/>
        <family val="2"/>
      </rPr>
      <t>5</t>
    </r>
  </si>
  <si>
    <r>
      <t xml:space="preserve"> 0-7 x10</t>
    </r>
    <r>
      <rPr>
        <vertAlign val="superscript"/>
        <sz val="11"/>
        <rFont val="Calibri"/>
        <family val="2"/>
      </rPr>
      <t>5</t>
    </r>
  </si>
  <si>
    <r>
      <rPr>
        <sz val="11"/>
        <rFont val="Calibri"/>
        <family val="2"/>
      </rPr>
      <t>17-11x10</t>
    </r>
    <r>
      <rPr>
        <vertAlign val="superscript"/>
        <sz val="11"/>
        <color theme="1"/>
        <rFont val="Calibri"/>
        <family val="2"/>
      </rPr>
      <t>5</t>
    </r>
  </si>
  <si>
    <r>
      <t xml:space="preserve"> 13-11x10</t>
    </r>
    <r>
      <rPr>
        <vertAlign val="superscript"/>
        <sz val="11"/>
        <rFont val="Calibri"/>
        <family val="2"/>
      </rPr>
      <t>5</t>
    </r>
  </si>
  <si>
    <r>
      <rPr>
        <sz val="11"/>
        <rFont val="Calibri"/>
        <family val="2"/>
      </rPr>
      <t xml:space="preserve"> 11-7x10</t>
    </r>
    <r>
      <rPr>
        <vertAlign val="superscript"/>
        <sz val="11"/>
        <color theme="1"/>
        <rFont val="Calibri"/>
        <family val="2"/>
      </rPr>
      <t>5</t>
    </r>
  </si>
  <si>
    <r>
      <t xml:space="preserve"> 26-12x10</t>
    </r>
    <r>
      <rPr>
        <vertAlign val="superscript"/>
        <sz val="11"/>
        <rFont val="Calibri"/>
        <family val="2"/>
      </rPr>
      <t>5</t>
    </r>
  </si>
  <si>
    <t>1.8 - 900000</t>
  </si>
  <si>
    <t>1.8- 3000000</t>
  </si>
  <si>
    <t>20 - 1600000</t>
  </si>
  <si>
    <t>220 - 300000</t>
  </si>
  <si>
    <t>370 - 700000</t>
  </si>
  <si>
    <t>370 - 1300000</t>
  </si>
  <si>
    <t>40 - 1100000</t>
  </si>
  <si>
    <t>21 - 3000000</t>
  </si>
  <si>
    <t>5 - 1100000</t>
  </si>
  <si>
    <t>2 - 400000</t>
  </si>
  <si>
    <r>
      <t xml:space="preserve"> 2-65 x10</t>
    </r>
    <r>
      <rPr>
        <vertAlign val="superscript"/>
        <sz val="11"/>
        <rFont val="Calibri"/>
        <family val="2"/>
        <scheme val="minor"/>
      </rPr>
      <t>4</t>
    </r>
  </si>
  <si>
    <r>
      <t xml:space="preserve"> 0- 101 x10</t>
    </r>
    <r>
      <rPr>
        <vertAlign val="superscript"/>
        <sz val="11"/>
        <rFont val="Calibri"/>
        <family val="2"/>
        <scheme val="minor"/>
      </rPr>
      <t>5</t>
    </r>
  </si>
  <si>
    <r>
      <t>0-28x10</t>
    </r>
    <r>
      <rPr>
        <vertAlign val="superscript"/>
        <sz val="11"/>
        <rFont val="Calibri"/>
        <family val="2"/>
        <scheme val="minor"/>
      </rPr>
      <t>5</t>
    </r>
  </si>
  <si>
    <r>
      <t>1-25x10</t>
    </r>
    <r>
      <rPr>
        <vertAlign val="superscript"/>
        <sz val="11"/>
        <rFont val="Calibri"/>
        <family val="2"/>
        <scheme val="minor"/>
      </rPr>
      <t>5</t>
    </r>
  </si>
  <si>
    <r>
      <t>13-45x10</t>
    </r>
    <r>
      <rPr>
        <vertAlign val="superscript"/>
        <sz val="11"/>
        <rFont val="Calibri"/>
        <family val="2"/>
        <scheme val="minor"/>
      </rPr>
      <t>5</t>
    </r>
  </si>
  <si>
    <r>
      <t>11-45x10</t>
    </r>
    <r>
      <rPr>
        <vertAlign val="superscript"/>
        <sz val="11"/>
        <rFont val="Calibri"/>
        <family val="2"/>
        <scheme val="minor"/>
      </rPr>
      <t>5</t>
    </r>
  </si>
  <si>
    <r>
      <t>47-45x10</t>
    </r>
    <r>
      <rPr>
        <vertAlign val="superscript"/>
        <sz val="11"/>
        <rFont val="Calibri"/>
        <family val="2"/>
        <scheme val="minor"/>
      </rPr>
      <t>5</t>
    </r>
  </si>
  <si>
    <r>
      <t>300-25x10</t>
    </r>
    <r>
      <rPr>
        <vertAlign val="superscript"/>
        <sz val="11"/>
        <rFont val="Calibri"/>
        <family val="2"/>
        <scheme val="minor"/>
      </rPr>
      <t>5</t>
    </r>
  </si>
  <si>
    <r>
      <t xml:space="preserve"> 2-65 x10</t>
    </r>
    <r>
      <rPr>
        <vertAlign val="superscript"/>
        <sz val="11"/>
        <rFont val="Calibri"/>
        <family val="2"/>
      </rPr>
      <t>4</t>
    </r>
  </si>
  <si>
    <r>
      <rPr>
        <sz val="11"/>
        <rFont val="Calibri"/>
        <family val="2"/>
      </rPr>
      <t xml:space="preserve"> 0- 101 x10</t>
    </r>
    <r>
      <rPr>
        <vertAlign val="superscript"/>
        <sz val="11"/>
        <color theme="1"/>
        <rFont val="Calibri"/>
        <family val="2"/>
      </rPr>
      <t>5</t>
    </r>
  </si>
  <si>
    <r>
      <t>0-28x10</t>
    </r>
    <r>
      <rPr>
        <vertAlign val="superscript"/>
        <sz val="11"/>
        <rFont val="Calibri"/>
        <family val="2"/>
      </rPr>
      <t>5</t>
    </r>
  </si>
  <si>
    <r>
      <rPr>
        <sz val="11"/>
        <rFont val="Calibri"/>
        <family val="2"/>
      </rPr>
      <t>1-25x10</t>
    </r>
    <r>
      <rPr>
        <vertAlign val="superscript"/>
        <sz val="11"/>
        <color theme="1"/>
        <rFont val="Calibri"/>
        <family val="2"/>
      </rPr>
      <t>5</t>
    </r>
  </si>
  <si>
    <r>
      <t>13-45x10</t>
    </r>
    <r>
      <rPr>
        <vertAlign val="superscript"/>
        <sz val="11"/>
        <rFont val="Calibri"/>
        <family val="2"/>
      </rPr>
      <t>5</t>
    </r>
  </si>
  <si>
    <r>
      <rPr>
        <sz val="11"/>
        <rFont val="Calibri"/>
        <family val="2"/>
      </rPr>
      <t>11-45x10</t>
    </r>
    <r>
      <rPr>
        <vertAlign val="superscript"/>
        <sz val="11"/>
        <color theme="1"/>
        <rFont val="Calibri"/>
        <family val="2"/>
      </rPr>
      <t>5</t>
    </r>
  </si>
  <si>
    <r>
      <t>47-45x10</t>
    </r>
    <r>
      <rPr>
        <vertAlign val="superscript"/>
        <sz val="11"/>
        <rFont val="Calibri"/>
        <family val="2"/>
      </rPr>
      <t>5</t>
    </r>
  </si>
  <si>
    <t>1 - 18.4</t>
  </si>
  <si>
    <t>BDL-8.0</t>
  </si>
  <si>
    <t>0.7 - 10.1</t>
  </si>
  <si>
    <t>&lt;1- 7.3</t>
  </si>
  <si>
    <t>&lt;1 - 12.2</t>
  </si>
  <si>
    <t>&lt;1- 15.6</t>
  </si>
  <si>
    <t>&lt;1- 27</t>
  </si>
  <si>
    <t>&lt;1- 11</t>
  </si>
  <si>
    <t>&lt;1- 15</t>
  </si>
  <si>
    <t>0.2-16</t>
  </si>
  <si>
    <t xml:space="preserve"> 0.5-21.0</t>
  </si>
  <si>
    <t xml:space="preserve">0-14 </t>
  </si>
  <si>
    <t>0.1-16.4</t>
  </si>
  <si>
    <t>0.1-15.2</t>
  </si>
  <si>
    <t xml:space="preserve">0.7-14.4 </t>
  </si>
  <si>
    <t xml:space="preserve">0.8-27 </t>
  </si>
  <si>
    <t xml:space="preserve">0.5 – 16.8 </t>
  </si>
  <si>
    <r>
      <rPr>
        <sz val="11"/>
        <rFont val="Calibri"/>
        <family val="2"/>
      </rPr>
      <t xml:space="preserve"> 0.5-21.0</t>
    </r>
  </si>
  <si>
    <r>
      <rPr>
        <sz val="11"/>
        <rFont val="Calibri"/>
        <family val="2"/>
      </rPr>
      <t>0.1-16.4</t>
    </r>
  </si>
  <si>
    <r>
      <rPr>
        <sz val="11"/>
        <rFont val="Calibri"/>
        <family val="2"/>
      </rPr>
      <t xml:space="preserve">0.7-14.4 </t>
    </r>
  </si>
  <si>
    <t>2.4 - 12.8</t>
  </si>
  <si>
    <t>3.5-12.2</t>
  </si>
  <si>
    <t>2 -14.1</t>
  </si>
  <si>
    <t>3.6 - 11.3</t>
  </si>
  <si>
    <t>2.5 - 10.6</t>
  </si>
  <si>
    <t>2.9 - 11.6</t>
  </si>
  <si>
    <t>2.8 - 11.1</t>
  </si>
  <si>
    <t>3.6 - 11.6</t>
  </si>
  <si>
    <t>0.6 - 14.1</t>
  </si>
  <si>
    <t>4 - 14.3</t>
  </si>
  <si>
    <t>3.6 - 12</t>
  </si>
  <si>
    <t xml:space="preserve"> 4.3-11.2 </t>
  </si>
  <si>
    <t>1.2 - 11.6</t>
  </si>
  <si>
    <t xml:space="preserve"> 1.4-11 </t>
  </si>
  <si>
    <t>2.2-11.9</t>
  </si>
  <si>
    <t>3.2-12.8</t>
  </si>
  <si>
    <t xml:space="preserve">0.3-13.2 </t>
  </si>
  <si>
    <t xml:space="preserve"> 4-11 </t>
  </si>
  <si>
    <t xml:space="preserve"> 2.7-11.5 </t>
  </si>
  <si>
    <r>
      <rPr>
        <sz val="11"/>
        <rFont val="Calibri"/>
        <family val="2"/>
      </rPr>
      <t>1.2 &amp; 11.6</t>
    </r>
  </si>
  <si>
    <r>
      <rPr>
        <sz val="11"/>
        <rFont val="Calibri"/>
        <family val="2"/>
      </rPr>
      <t>2.2-11.9</t>
    </r>
  </si>
  <si>
    <r>
      <rPr>
        <sz val="11"/>
        <rFont val="Calibri"/>
        <family val="2"/>
      </rPr>
      <t xml:space="preserve">0.3-13.2 </t>
    </r>
  </si>
  <si>
    <t>48 - 16080</t>
  </si>
  <si>
    <t>56-18090</t>
  </si>
  <si>
    <t>41-9515</t>
  </si>
  <si>
    <t>81 - 7526</t>
  </si>
  <si>
    <t>98 - 13370</t>
  </si>
  <si>
    <t>153 - 6250</t>
  </si>
  <si>
    <t>42 - 6320</t>
  </si>
  <si>
    <t>18 - 6270</t>
  </si>
  <si>
    <t>18 - 6220</t>
  </si>
  <si>
    <t>49 - 10240</t>
  </si>
  <si>
    <t>21 - 5250</t>
  </si>
  <si>
    <t>68-4460</t>
  </si>
  <si>
    <t xml:space="preserve">39-6320 </t>
  </si>
  <si>
    <t xml:space="preserve"> 23-5040</t>
  </si>
  <si>
    <t>97-5620</t>
  </si>
  <si>
    <t>23-1696</t>
  </si>
  <si>
    <t xml:space="preserve"> 72-4080 </t>
  </si>
  <si>
    <t>49-1323</t>
  </si>
  <si>
    <t>19-2720</t>
  </si>
  <si>
    <r>
      <rPr>
        <sz val="11"/>
        <rFont val="Calibri"/>
        <family val="2"/>
      </rPr>
      <t xml:space="preserve">39-6320 </t>
    </r>
  </si>
  <si>
    <r>
      <rPr>
        <sz val="11"/>
        <rFont val="Calibri"/>
        <family val="2"/>
      </rPr>
      <t>97-5620</t>
    </r>
  </si>
  <si>
    <r>
      <rPr>
        <sz val="11"/>
        <rFont val="Calibri"/>
        <family val="2"/>
      </rPr>
      <t xml:space="preserve"> 72-4080 </t>
    </r>
  </si>
  <si>
    <t>6.1 - 8.9</t>
  </si>
  <si>
    <t>2.2-9.9</t>
  </si>
  <si>
    <t>6.3-9.3</t>
  </si>
  <si>
    <t>6.3 - 8.8</t>
  </si>
  <si>
    <t>6.7-9.3</t>
  </si>
  <si>
    <t>6.8-9.3</t>
  </si>
  <si>
    <t>5.9-9.1</t>
  </si>
  <si>
    <t>6.7-9.1</t>
  </si>
  <si>
    <t>6.7-9.0</t>
  </si>
  <si>
    <t xml:space="preserve">6.1-8.9 </t>
  </si>
  <si>
    <t xml:space="preserve"> 6.1-8.8</t>
  </si>
  <si>
    <t>7.0-8.88</t>
  </si>
  <si>
    <t>6.1.-9</t>
  </si>
  <si>
    <t xml:space="preserve">6.8-8.9 </t>
  </si>
  <si>
    <t xml:space="preserve"> 6.4-9.0 </t>
  </si>
  <si>
    <r>
      <rPr>
        <sz val="11"/>
        <rFont val="Calibri"/>
        <family val="2"/>
      </rPr>
      <t xml:space="preserve">6.1-8.9 </t>
    </r>
  </si>
  <si>
    <r>
      <rPr>
        <sz val="11"/>
        <rFont val="Calibri"/>
        <family val="2"/>
      </rPr>
      <t>7.0-8.88</t>
    </r>
  </si>
  <si>
    <r>
      <rPr>
        <sz val="11"/>
        <rFont val="Calibri"/>
        <family val="2"/>
      </rPr>
      <t>7-8.8</t>
    </r>
  </si>
  <si>
    <t>1.6 - 40</t>
  </si>
  <si>
    <t>1-44</t>
  </si>
  <si>
    <t>2-38</t>
  </si>
  <si>
    <t>3 - 36</t>
  </si>
  <si>
    <t>5 - 36</t>
  </si>
  <si>
    <t>13 - 35</t>
  </si>
  <si>
    <t>3.3 - 35</t>
  </si>
  <si>
    <t>8 - 35</t>
  </si>
  <si>
    <t>3 - 37</t>
  </si>
  <si>
    <t>4 - 35</t>
  </si>
  <si>
    <t xml:space="preserve">4-37 </t>
  </si>
  <si>
    <t xml:space="preserve">2.5-35.5 </t>
  </si>
  <si>
    <t>4-33</t>
  </si>
  <si>
    <t>9-33</t>
  </si>
  <si>
    <t>4-39</t>
  </si>
  <si>
    <t xml:space="preserve">5-35 </t>
  </si>
  <si>
    <t xml:space="preserve"> 4-34 </t>
  </si>
  <si>
    <t xml:space="preserve"> 3-34</t>
  </si>
  <si>
    <r>
      <rPr>
        <sz val="11"/>
        <rFont val="Calibri"/>
        <family val="2"/>
      </rPr>
      <t xml:space="preserve">2.5-35.5 </t>
    </r>
  </si>
  <si>
    <r>
      <rPr>
        <sz val="11"/>
        <rFont val="Calibri"/>
        <family val="2"/>
      </rPr>
      <t>9-33</t>
    </r>
  </si>
  <si>
    <r>
      <rPr>
        <sz val="11"/>
        <rFont val="Calibri"/>
        <family val="2"/>
      </rPr>
      <t xml:space="preserve">5-35 </t>
    </r>
  </si>
  <si>
    <r>
      <rPr>
        <sz val="11"/>
        <rFont val="Calibri"/>
        <family val="2"/>
      </rPr>
      <t xml:space="preserve"> 3-34</t>
    </r>
  </si>
  <si>
    <t>गंगा</t>
  </si>
  <si>
    <t>97</t>
  </si>
  <si>
    <t>61</t>
  </si>
  <si>
    <t>57</t>
  </si>
  <si>
    <t>गंगा
Ganga</t>
  </si>
  <si>
    <t>63</t>
  </si>
  <si>
    <t>62</t>
  </si>
  <si>
    <t>Ganga</t>
  </si>
  <si>
    <t xml:space="preserve">लंबाई (कि.मी) 
Length (Km)  </t>
  </si>
  <si>
    <t xml:space="preserve"> नदी का नाम 
Name of the River          </t>
  </si>
  <si>
    <t xml:space="preserve">Length (Km)  लंबाई (कि.मी) </t>
  </si>
  <si>
    <t xml:space="preserve">Name of the River  नदी का नाम </t>
  </si>
  <si>
    <t xml:space="preserve">   Statement  1.54 : Water Quality in Indian Rivers   </t>
  </si>
  <si>
    <t>Daman, Diu and Dadra Nagar Haveli</t>
  </si>
  <si>
    <t xml:space="preserve">  ओडिशा </t>
  </si>
  <si>
    <t>Jammu and Kashmir</t>
  </si>
  <si>
    <t xml:space="preserve">  जम्‍मू एवं कश्‍मीर^</t>
  </si>
  <si>
    <t>Chattisgarh</t>
  </si>
  <si>
    <t xml:space="preserve">  छत्तीसगढ़ </t>
  </si>
  <si>
    <t>क्र.सं.
S No.</t>
  </si>
  <si>
    <t>&lt; 2500 MPN/ 100 mL</t>
  </si>
  <si>
    <t>&lt; 3.0 mg/L</t>
  </si>
  <si>
    <t>&gt; 5.0 mg/L</t>
  </si>
  <si>
    <t>नहाने के पानी की गुणवत्ता मानदंड
Bathing Water Quality Criteria</t>
  </si>
  <si>
    <t>कुल  कोलीफॉर्म (एमपीएन/100 एमएल)
Total Coliform (MPN/ 100 mL)</t>
  </si>
  <si>
    <t>मल कॉलिफोर्म
(एमपीएन/100 एमएल)
Faecal Coliform
(MPN/ 100 mL)</t>
  </si>
  <si>
    <t>नाइट्रेट (मिलीग्राम / एल)
Nitrate (mg/ L)</t>
  </si>
  <si>
    <t>जैव रासायनिक ऑक्सीजन मांग (मिलीग्राम / एल)
Bio-Chemical Oxygen Demand (mg/L)</t>
  </si>
  <si>
    <t>प्रवाहकत्त्व
Conductivity
(µmho/ सेमीCm)</t>
  </si>
  <si>
    <t>विघटित ऑक्सीजन
Dissolved Oxygen
(mg/ L)</t>
  </si>
  <si>
    <t>तापमान
Temperature
(0 C)</t>
  </si>
  <si>
    <t>At Shore - 1
At Nearshore - 2
At offshore - 2</t>
  </si>
  <si>
    <t xml:space="preserve">तट में - 1
समीप में - २
अपतटीय पर - 2 </t>
  </si>
  <si>
    <t xml:space="preserve">At Shore - 7
At Nearshore - 1
</t>
  </si>
  <si>
    <t>Andaman Nicobar Islands</t>
  </si>
  <si>
    <t xml:space="preserve">  अंडमान एवं निकोबार द्वीपसमूह</t>
  </si>
  <si>
    <t>At Nearshore - 1
At offshore - 1</t>
  </si>
  <si>
    <t xml:space="preserve">समीप में - 1
अपतटीय पर - 1 </t>
  </si>
  <si>
    <t>At Shore - 8
At Nearshore - 10
At offshore - 17</t>
  </si>
  <si>
    <t xml:space="preserve">तट में - 8
समीप में - 10
अपतटीय पर - 17 </t>
  </si>
  <si>
    <t xml:space="preserve"> At Shore - 2
 At Nearshore - 2
 At Offshore - 2</t>
  </si>
  <si>
    <t xml:space="preserve">तट में - 2
समीप में - २
अपतटीय पर - 2 </t>
  </si>
  <si>
    <t xml:space="preserve"> At Shore - 4
 At Nearshore - 9
 At Offshore - 9</t>
  </si>
  <si>
    <t xml:space="preserve">तट में - 4
समीप में - ९
अपतटीय पर - 9 </t>
  </si>
  <si>
    <t xml:space="preserve"> At Shore - 8
 At Nearshore - 11
 At Offshore - 11</t>
  </si>
  <si>
    <t xml:space="preserve">तट में - 8
समीप में -11 पर
अपतटीय पर - 1 </t>
  </si>
  <si>
    <t xml:space="preserve"> At Shore - 5
 At Nearshore - 5
 At Offshore - 5</t>
  </si>
  <si>
    <t xml:space="preserve">तट में - 5
समीप में - 5
अपतटीय पर - 5 </t>
  </si>
  <si>
    <t xml:space="preserve"> At Shore - 8
 At Nearshore - 9
 At Offshore - 11</t>
  </si>
  <si>
    <t xml:space="preserve">तट में - 8
समीप में - ९
अपतटीय पर - 11 </t>
  </si>
  <si>
    <t xml:space="preserve"> At Shore - 3
 At Nearshore - 3
 At Offshore - 3</t>
  </si>
  <si>
    <t xml:space="preserve">तट में - 3
समीप में - 3
अपतटीय पर - 3 </t>
  </si>
  <si>
    <t xml:space="preserve"> At Shore - 8
 At Nearshore - 15
 At Offshore - 20</t>
  </si>
  <si>
    <t xml:space="preserve">तट में - 8
समीप में - 15
अपतटीय पर - 20 </t>
  </si>
  <si>
    <t xml:space="preserve">अधिकतमMax </t>
  </si>
  <si>
    <t xml:space="preserve">औसत
Mean </t>
  </si>
  <si>
    <t>अपतटीय (5 किमी) पर
At offshore (5 km)</t>
  </si>
  <si>
    <t>निकट तट पर (2 किमी)
At nearshore (2 km)</t>
  </si>
  <si>
    <t>तट पर (&lt;1 किमी)
At Shore (&lt;1 km)</t>
  </si>
  <si>
    <t xml:space="preserve">तट में - 5
समीप में- 5
अपतटीय पर - 5 </t>
  </si>
  <si>
    <t xml:space="preserve">तट में - 2
समीप में- २
अपतटीय पर - 2 </t>
  </si>
  <si>
    <t xml:space="preserve">तट में - 8
समीप में-11 पर
अपतटीय पर - 1 </t>
  </si>
  <si>
    <t xml:space="preserve">समीप में - 1
समीप मेंर - 1 </t>
  </si>
  <si>
    <t xml:space="preserve">तट में - 8
निकट -11 पर
अपतटीय पर - 1 </t>
  </si>
  <si>
    <t xml:space="preserve">तट में - 5
समीप में - ५
अपतटीय पर - 5 </t>
  </si>
  <si>
    <t xml:space="preserve">  (घ) : तटीय जल की गुणवत्ता - कुल फास्फोरस 
(d) : Coastal Water Quality - Total Phosphorus                                                                              </t>
  </si>
  <si>
    <t xml:space="preserve">तट में - 8
निकट -11 पर
अपतटीय पर - 11 </t>
  </si>
  <si>
    <t xml:space="preserve">तट में - 8
समीप में-11 पर
अपतटीय पर - 11 </t>
  </si>
  <si>
    <t>तट में - 7
समीप में - १</t>
  </si>
  <si>
    <t xml:space="preserve">  अंडमान एवं निकोबार द्वीप समूह</t>
  </si>
  <si>
    <t xml:space="preserve">तट में - 8
समीप में -11 पर
अपतटीय पर - 11 </t>
  </si>
  <si>
    <t>तट में - 8
समीप में - 15
अपतटीय पर- 20</t>
  </si>
  <si>
    <t>Number of 
Locations</t>
  </si>
  <si>
    <t>स्थानों की संख्या</t>
  </si>
  <si>
    <t>Vishakhapatnam (AndhraPradesh)</t>
  </si>
  <si>
    <t>विशाखापट्टनम (आंध्रप्रदेश)</t>
  </si>
  <si>
    <t>Vijaywada (Andhra Pradesh)</t>
  </si>
  <si>
    <t>विजयवाड़ा (आंध्र प्रदेश)</t>
  </si>
  <si>
    <t>Vellore (North Arcot) (Tamilnadu)</t>
  </si>
  <si>
    <t>वेल्लोर (उत्तरी आरकोट) (तमिलनाडु)</t>
  </si>
  <si>
    <t>Vatva (Gujarat)</t>
  </si>
  <si>
    <t>वटवा (गुजरात)</t>
  </si>
  <si>
    <t>Varansi-Mirzapur (Uttar Pradesh)</t>
  </si>
  <si>
    <t>वाराणसी -मिर्ज़ापुर (उत्तर प्रदेश)</t>
  </si>
  <si>
    <t>Vapi (Gujarat)</t>
  </si>
  <si>
    <t>वापी (गुजरात)</t>
  </si>
  <si>
    <t>Vadodara (Gujarat)</t>
  </si>
  <si>
    <t>वडोदरा (गुजरात)</t>
  </si>
  <si>
    <t>Udhamsingh Nagar (Uttarakhand)</t>
  </si>
  <si>
    <t>उधमसिंह नगर (उत्तराखंड)</t>
  </si>
  <si>
    <t>Tirupur (Tamil Nadu)</t>
  </si>
  <si>
    <t>तिरुपुर (तमिलनाडु)</t>
  </si>
  <si>
    <t>Tarapur (Maharashtra)</t>
  </si>
  <si>
    <t>तारापुर (महाराष्ट्र)</t>
  </si>
  <si>
    <t>Surat (Gujarat)</t>
  </si>
  <si>
    <t>सूरत (गुजरात)</t>
  </si>
  <si>
    <t>SPICOT Industrial Area, Tuticorin (Tamil Nadu)</t>
  </si>
  <si>
    <t>SIPCOT इंडस्ट्रियल एरिया (तमिल नाडु)</t>
  </si>
  <si>
    <t>Singrauli (Uttar Pradesh)</t>
  </si>
  <si>
    <t>सिंगरौली (उत्तर प्रदेश)</t>
  </si>
  <si>
    <t>Singhbhum, West (Bihar)</t>
  </si>
  <si>
    <t>सिंघभूम, पश्चिम (बिहार)</t>
  </si>
  <si>
    <t xml:space="preserve">Siltara Industrial Area (Chattisgarh) </t>
  </si>
  <si>
    <t>सिलतरा इंडस्ट्रियल एरिया (छत्तीसगढ़ )</t>
  </si>
  <si>
    <t>Saraikela (Jharkhand)</t>
  </si>
  <si>
    <t>सरायकेला (झारखंड)</t>
  </si>
  <si>
    <t>Sanganeer Industrial Area  (Rajasthan)</t>
  </si>
  <si>
    <t xml:space="preserve">सांगानेर (इंडस्ट्रियल एरिया) </t>
  </si>
  <si>
    <t>Ramgarh (Jharkhand)</t>
  </si>
  <si>
    <t>रामगढ़ (झारखंड)</t>
  </si>
  <si>
    <t>Rajkot (Gujarat)</t>
  </si>
  <si>
    <t>राजकोट (गुजरात)</t>
  </si>
  <si>
    <t>Raipur (Chhatisgarh)</t>
  </si>
  <si>
    <t>रायपुर (छत्तीसगढ़)</t>
  </si>
  <si>
    <t>Raichur (Karnataka)</t>
  </si>
  <si>
    <t>रायचूर (कर्नाटक)</t>
  </si>
  <si>
    <t>Pitampur (Madhya Pradesh)</t>
  </si>
  <si>
    <t>पीतमपुर (मध्य प्रदेश)</t>
  </si>
  <si>
    <t>Pinia (Karnataka)</t>
  </si>
  <si>
    <t>पिनिया (कर्नाटक)</t>
  </si>
  <si>
    <t>Pimpari-Chinchwad (Maharashtra)</t>
  </si>
  <si>
    <t>पिंपरी-चिंचवाड़ (महाराष्ट्र)</t>
  </si>
  <si>
    <t>Patancheru- -Bollaram (Andhra Pradesh)</t>
  </si>
  <si>
    <t>पाटनचेरु- -बोलाराम (आंध्र प्रदेश)</t>
  </si>
  <si>
    <t>Parwanoo (Himachal Pradesh)</t>
  </si>
  <si>
    <t>परवाणू (हिमाचल प्रदेश)</t>
  </si>
  <si>
    <t>Paradeep (Orissa)</t>
  </si>
  <si>
    <t>पारादीप  (उड़ीसा)</t>
  </si>
  <si>
    <t>Panipat (Haryana)</t>
  </si>
  <si>
    <t>पानीपत (हरियाणा)</t>
  </si>
  <si>
    <t>Pali (Rajasthan)</t>
  </si>
  <si>
    <t>पाली (राजस्थान)</t>
  </si>
  <si>
    <t>Noida (Uttar Pradesh)</t>
  </si>
  <si>
    <t>नोएडा (उत्तर प्रदेश)</t>
  </si>
  <si>
    <t>Nazafgarh drain basin (including Anand Parvat, Naraina, Okhla and  Wazirpur), Delhi</t>
  </si>
  <si>
    <t>नजफगढ़ ड्रेन बेसिन (आनंद पर्वत, नरैना, ओखला और वजीरपुर सहित), दिल्ली</t>
  </si>
  <si>
    <t>Navi Mumbai (Maharashtra)</t>
  </si>
  <si>
    <t>नवी मुंबई (महाराष्ट्र)</t>
  </si>
  <si>
    <t>Nashik (Maharashtra)</t>
  </si>
  <si>
    <t xml:space="preserve">Nagda -Ratlam (Madhya Pradesh)   </t>
  </si>
  <si>
    <t>नागदा-रतलाम (मध्य प्रदेश)</t>
  </si>
  <si>
    <t>Morbi (Gujarat)</t>
  </si>
  <si>
    <t>मोरबी (गुजरात )</t>
  </si>
  <si>
    <t>Moradabad (Uttar Pradesh)</t>
  </si>
  <si>
    <t>मुरादाबाद (उत्तर प्रदेश)</t>
  </si>
  <si>
    <t>Mettur (Tamilnadu)</t>
  </si>
  <si>
    <t>मेट्टूर (तमिलनाडु)</t>
  </si>
  <si>
    <t>Meerut (Uttar Pradesh)</t>
  </si>
  <si>
    <t>मेरठ (उत्तर प्रदेश)</t>
  </si>
  <si>
    <t>Mathura (Uttar Pradesh)</t>
  </si>
  <si>
    <t>मथुरा (उत्तर प्रदेश)</t>
  </si>
  <si>
    <t>Mangalore (Karnataka)</t>
  </si>
  <si>
    <t>मैंगलोर (कर्नाटक)</t>
  </si>
  <si>
    <t>Mandi Gobind Garh (Punjab)</t>
  </si>
  <si>
    <t>मंडी गोबिंद गढ़ (पंजाब)</t>
  </si>
  <si>
    <t>Mandideep (Madhya Pradesh)</t>
  </si>
  <si>
    <t xml:space="preserve">मंडीदीप (मध्य प्रदेश)  </t>
  </si>
  <si>
    <t>Manali (Tamilnadu)</t>
  </si>
  <si>
    <t>मनाली (तमिलनाडु)</t>
  </si>
  <si>
    <t>Mahad (Maharastra)</t>
  </si>
  <si>
    <t>महाड़  (महाराष्ट्र)</t>
  </si>
  <si>
    <t>Ludhiana (Punjab)</t>
  </si>
  <si>
    <t>लुधियाना (पंजाब)</t>
  </si>
  <si>
    <t>Kukatpalli (Andhra Pradesh)</t>
  </si>
  <si>
    <t>कुकटपल्ली (आंध्र प्रदेश)</t>
  </si>
  <si>
    <t>Korba (Chhatisgarh)</t>
  </si>
  <si>
    <t>कोरबा (छत्तीसगढ़)</t>
  </si>
  <si>
    <t>KIADB Industrial Area, Jigani (Karanataka)</t>
  </si>
  <si>
    <t>KIADB इंडस्ट्रियल एरिया, जिगनी (कर्नाटक )</t>
  </si>
  <si>
    <t>Kathedan (Andhra Pradesh)</t>
  </si>
  <si>
    <t>कथेडन (आंध्र प्रदेश)</t>
  </si>
  <si>
    <t>Kanpur (Uttar Pradesh)</t>
  </si>
  <si>
    <t>कानपुर (उत्तर प्रदेश)</t>
  </si>
  <si>
    <t>Kala Amb (Himachal Pradesh)</t>
  </si>
  <si>
    <t>काला अंब (हिमाचल प्रदेश)</t>
  </si>
  <si>
    <t>Junagarh (Gujarat)</t>
  </si>
  <si>
    <t>जूनागढ़ (गुजरात)</t>
  </si>
  <si>
    <t>Jodhpur (Rajasthan)</t>
  </si>
  <si>
    <t>जोधपुर (राजस्थान)</t>
  </si>
  <si>
    <t>Jharsuguda (Orissa)</t>
  </si>
  <si>
    <t>झारसुगुड़ा (उड़ीसा)</t>
  </si>
  <si>
    <t>Jamshedpur (Jharkhand)</t>
  </si>
  <si>
    <t>जमशेदपुर (झारखंड)</t>
  </si>
  <si>
    <t>Jalandhar (Punjab)</t>
  </si>
  <si>
    <t>जालंधर (पंजाब)</t>
  </si>
  <si>
    <t>Jajpur (odisha)</t>
  </si>
  <si>
    <t>जाजपुर (ओडिशा)</t>
  </si>
  <si>
    <t>Jaipur (Rajasthan)</t>
  </si>
  <si>
    <t>जयपुर (राजस्थान)</t>
  </si>
  <si>
    <t>Indore (Madhya Pradesh)</t>
  </si>
  <si>
    <t>इंदौर (मध्य प्रदेश)</t>
  </si>
  <si>
    <t>Ib Valley (Orissa)</t>
  </si>
  <si>
    <t>इब वैली (उड़ीसा)</t>
  </si>
  <si>
    <t>Howrah (West Bengal)</t>
  </si>
  <si>
    <t>हावड़ा (पश्चिम बंगाल)</t>
  </si>
  <si>
    <t>Hazaribagh Jharkhand)</t>
  </si>
  <si>
    <t>हज़ारीबाग (झारखण्ड)</t>
  </si>
  <si>
    <t>Haridwar (Uttarakhand)</t>
  </si>
  <si>
    <t>हरिद्वार (उत्तराखंड)</t>
  </si>
  <si>
    <t>Haldia (West Bengal)</t>
  </si>
  <si>
    <t>हल्दिया (पश्चिम बंगाल)</t>
  </si>
  <si>
    <t>Hajipur (Bihar)</t>
  </si>
  <si>
    <t>हाजीपुर (बिहार)</t>
  </si>
  <si>
    <t>Gurgaon ( Haryana)</t>
  </si>
  <si>
    <t>गुडगाँव (हरयाणा)</t>
  </si>
  <si>
    <t>Gwalior (Madhya Pradesh)</t>
  </si>
  <si>
    <t>ग्वालियर (मध्य प्रदेश)</t>
  </si>
  <si>
    <t>Ghaziabad (Uttar Pradesh)</t>
  </si>
  <si>
    <t>गाजियाबाद (उत्तर प्रदेश)</t>
  </si>
  <si>
    <t>Gajraula (Uttar Pradesh)</t>
  </si>
  <si>
    <t>गजरौला (उत्तर प्रदेश)</t>
  </si>
  <si>
    <t>Ferozabad (Uttar Pradesh)</t>
  </si>
  <si>
    <t>फ़िरोज़ाबाद (उत्तर प्रदेश)</t>
  </si>
  <si>
    <t>Faridabad (Haryana)</t>
  </si>
  <si>
    <t>फरीदाबाद (हरियाणा)</t>
  </si>
  <si>
    <t>Erode (Tamil Nadu)</t>
  </si>
  <si>
    <t>इरोड (तमिलनाडु)</t>
  </si>
  <si>
    <t>Durgapur (West Bengal)</t>
  </si>
  <si>
    <t>दुर्गापुर (पश्चिम बंगाल)</t>
  </si>
  <si>
    <t>Dombivalli (Maharashtra)</t>
  </si>
  <si>
    <t>डोम्बिवल्ली (महाराष्ट्र)</t>
  </si>
  <si>
    <t>Digboi (Assam)</t>
  </si>
  <si>
    <t>डिगबोई (असम)</t>
  </si>
  <si>
    <t>Dhanbad (Jharkhand)</t>
  </si>
  <si>
    <t>धनबाद (झारखंड)</t>
  </si>
  <si>
    <t>Dewas (Madhya Pradesh)</t>
  </si>
  <si>
    <t>देवास (मध्य प्रदेश)</t>
  </si>
  <si>
    <t>Cuddalore (Tamilnadu)</t>
  </si>
  <si>
    <t>कुड्डलोर (तमिलनाडु)</t>
  </si>
  <si>
    <t>Coimbatore (Tamil Nadu)</t>
  </si>
  <si>
    <t>कोयम्बटूर (तमिलनाडु)</t>
  </si>
  <si>
    <t>Cochin, Greater (Kerala)</t>
  </si>
  <si>
    <t>कोचीन, ग्रेटर (केरल)</t>
  </si>
  <si>
    <t>Chembur (Maharashtra)</t>
  </si>
  <si>
    <t>चेम्बूर (महाराष्ट्र)</t>
  </si>
  <si>
    <t>Chandrapur (Maharashtra)</t>
  </si>
  <si>
    <t>चंद्रपुर (महाराष्ट्र)</t>
  </si>
  <si>
    <t>Burnihat (Assam)</t>
  </si>
  <si>
    <t>बर्निहाट (असम)</t>
  </si>
  <si>
    <t>Bulandsahar-Khurza (Uttar Pradesh)</t>
  </si>
  <si>
    <t>बुलंदशहर-खुर्जा (उत्तर प्रदेश)</t>
  </si>
  <si>
    <t>Bidar (Karnataka)</t>
  </si>
  <si>
    <t>बीदर (कर्नाटक)</t>
  </si>
  <si>
    <t>Bhiwadi (Rajasthan)</t>
  </si>
  <si>
    <t>भिवाड़ी (राजस्थान)</t>
  </si>
  <si>
    <t>Bhillai- Durg (Chhatisgarh)</t>
  </si>
  <si>
    <t>भिलाई-दुर्ग (छत्तीसगढ़)</t>
  </si>
  <si>
    <t>Bhavnagar (Gujarat)</t>
  </si>
  <si>
    <t>भावनगर (गुजरात)</t>
  </si>
  <si>
    <t>Bhadravati (Karnataka)</t>
  </si>
  <si>
    <t>भद्रावती (कर्नाटक)</t>
  </si>
  <si>
    <t>Batala (Punjab)</t>
  </si>
  <si>
    <t>बटाला (पंजाब)</t>
  </si>
  <si>
    <t>Baddi (Himachal Pradesh)</t>
  </si>
  <si>
    <t>बद्दी (हिमाचल प्रदेश)</t>
  </si>
  <si>
    <t>Bada Jamtara (Jharkhand)</t>
  </si>
  <si>
    <t>बड़ा जामताड़ा (झारखंड)</t>
  </si>
  <si>
    <t>Bandel (West Bengal)</t>
  </si>
  <si>
    <t>बण्डेल  (वेस्ट बंगाल)</t>
  </si>
  <si>
    <t>Aurangabad (Maharashtra)</t>
  </si>
  <si>
    <t>औरंगाबाद (महाराष्ट्र)</t>
  </si>
  <si>
    <t>Asansole (West Bengal)</t>
  </si>
  <si>
    <t>आसनसोल (पश्चिम बंगाल)</t>
  </si>
  <si>
    <t>Ankleshwar (Gujarat)</t>
  </si>
  <si>
    <t>अंकलेश्वर (गुजरात)</t>
  </si>
  <si>
    <t>Angul Talcher (Orissa)</t>
  </si>
  <si>
    <t>अंगुल तालचर (उड़ीसा)</t>
  </si>
  <si>
    <t>Aligarh (Uttar Pradesh)</t>
  </si>
  <si>
    <t>अलीगढ़ (उत्तर प्रदेश)</t>
  </si>
  <si>
    <t>Ahmedabad (Gujarat)</t>
  </si>
  <si>
    <t>अहमदाबाद (गुजरात)</t>
  </si>
  <si>
    <t>Agra (Uttar Pradesh)</t>
  </si>
  <si>
    <t>आगरा (उत्तर प्रदेश)</t>
  </si>
  <si>
    <t>Industrial Cluster/Area</t>
  </si>
  <si>
    <t>औद्योगिक क्लस्टर / क्षेत्र</t>
  </si>
  <si>
    <t>क्र. सं
S.No.</t>
  </si>
  <si>
    <t>UPPCB (HQ)</t>
  </si>
  <si>
    <t>JNTU (C)</t>
  </si>
  <si>
    <t>Industrial
औद्योगिक</t>
  </si>
  <si>
    <t>Andheri
अंधेरी</t>
  </si>
  <si>
    <t>Residential
आवासीय</t>
  </si>
  <si>
    <t>Pepsico Chembur
पेप्सिको चेंबूर</t>
  </si>
  <si>
    <t>L&amp;T Powai
एल &amp; टी पवई</t>
  </si>
  <si>
    <t>Commercial
व्यावसायिक</t>
  </si>
  <si>
    <t>Ambassador Hotel
राजदूत होटल</t>
  </si>
  <si>
    <t>M&amp;M Kandivali
एम &amp; एम कांदिवली</t>
  </si>
  <si>
    <t>MPCB, Head Quarter
एमपीसीबी, हेड क्वार्टर</t>
  </si>
  <si>
    <t>Bandra
बांद्रा</t>
  </si>
  <si>
    <t>Silence
शांति</t>
  </si>
  <si>
    <t xml:space="preserve">Ashp
अश्प </t>
  </si>
  <si>
    <t>Vashi Hospital
वाशी अस्पताल</t>
  </si>
  <si>
    <t>Thane
ठाणे</t>
  </si>
  <si>
    <t>Vibhuti Khand
विभूति खंड</t>
  </si>
  <si>
    <t>RSC Aliganj
आरएससी अलीगंज</t>
  </si>
  <si>
    <t>CSS Airport
सीएसएस हवाई अड्डा</t>
  </si>
  <si>
    <t>IT College
आईटी कॉलेज</t>
  </si>
  <si>
    <t xml:space="preserve">Chinhat
चिन्हत </t>
  </si>
  <si>
    <t>Gomti Nagar
गोमती नगर</t>
  </si>
  <si>
    <t>Indira Nagar
इंदिरा नगर</t>
  </si>
  <si>
    <t>P.G.I.
पी.जी.आई</t>
  </si>
  <si>
    <t>Hazrat Gunj
हज़रत गुंज</t>
  </si>
  <si>
    <t>Talkatora
तालकटोरा</t>
  </si>
  <si>
    <t xml:space="preserve">Tartala
तारतला </t>
  </si>
  <si>
    <t>Bag Bazar
बैग बाजार</t>
  </si>
  <si>
    <t>Tollygunge
टॉलीगंज</t>
  </si>
  <si>
    <t>RG Kar
आरजी कर</t>
  </si>
  <si>
    <t>Birati N.
बिरती एन</t>
  </si>
  <si>
    <t>New Market
नया बाज़ार</t>
  </si>
  <si>
    <t xml:space="preserve">Patauli
पतौलि </t>
  </si>
  <si>
    <t>Gole Park
गोले पार्क</t>
  </si>
  <si>
    <t>SSKM Hospital
एसएसकेएम अस्पताल</t>
  </si>
  <si>
    <t xml:space="preserve">Paradise
पारादाइस </t>
  </si>
  <si>
    <t>Gachibowli
गाचीबोवली</t>
  </si>
  <si>
    <t>Gaddapotharam 
गड्डापोथाराम</t>
  </si>
  <si>
    <t>Tarnaka  तरनाका</t>
  </si>
  <si>
    <t>Jubilee Hills 
जुबली हिल्स</t>
  </si>
  <si>
    <t>Zoo 
चिड़ियाघर</t>
  </si>
  <si>
    <t>Jeedimetla  जैदीमेटला</t>
  </si>
  <si>
    <t>TSPCB 
टी एस पी सी बी</t>
  </si>
  <si>
    <t>Abits 
अबिड्स</t>
  </si>
  <si>
    <t>Punjabi Bagh
पंजाबी बाग</t>
  </si>
  <si>
    <t>Mandir Marg
मंदिर मार्ग</t>
  </si>
  <si>
    <t>AnandVihar
आनंद विहार</t>
  </si>
  <si>
    <t>RKPuram
आर के पुरम</t>
  </si>
  <si>
    <t>NSIT
एन एस आई टी</t>
  </si>
  <si>
    <t>ITO
आई टी ओ</t>
  </si>
  <si>
    <t>Dilshad Garden
दिलशाद गार्डन</t>
  </si>
  <si>
    <t>DCE
डी सी ई</t>
  </si>
  <si>
    <t xml:space="preserve">CPCB HQ.
सी.पी.सी.बी मुख्यालय </t>
  </si>
  <si>
    <t>Civil Lines
सिविल लाइंस</t>
  </si>
  <si>
    <t xml:space="preserve">Sowcarpet 
सोकारपेत </t>
  </si>
  <si>
    <t>Anna Nagar
अन्ना नगर</t>
  </si>
  <si>
    <t xml:space="preserve">Washermanpet 
वाशेरमांपेत </t>
  </si>
  <si>
    <t>Velachery
वेलाचेरी</t>
  </si>
  <si>
    <t xml:space="preserve">Pallikarnai 
पल्लिकर्नै </t>
  </si>
  <si>
    <t>Triplicane
त्रिपलीकेन</t>
  </si>
  <si>
    <t>Guindy 
गिंडी</t>
  </si>
  <si>
    <t>Perambur 
पेराम्बुर</t>
  </si>
  <si>
    <t>T.Nagar
टी नगर</t>
  </si>
  <si>
    <t>Eye Hospital  
नेत्र चिकित्सालय</t>
  </si>
  <si>
    <t>Nihmans 
निमहांस</t>
  </si>
  <si>
    <t xml:space="preserve">Dolmur  
दोल्मुर </t>
  </si>
  <si>
    <t>Whitefield 
व्हाइटफील्ड</t>
  </si>
  <si>
    <t xml:space="preserve">R.V.C.E.
आर.बी.सी.इ </t>
  </si>
  <si>
    <t xml:space="preserve">मराथली
Marathali </t>
  </si>
  <si>
    <t>(in Leq. dB(A))</t>
  </si>
  <si>
    <t>Sr. No.</t>
  </si>
  <si>
    <t xml:space="preserve">Andhra Pradesh </t>
  </si>
  <si>
    <t xml:space="preserve">Maharashtra </t>
  </si>
  <si>
    <t xml:space="preserve">Odisha </t>
  </si>
  <si>
    <t xml:space="preserve">Sikkim </t>
  </si>
  <si>
    <t xml:space="preserve">Telangana </t>
  </si>
  <si>
    <t xml:space="preserve">Tripura </t>
  </si>
  <si>
    <t xml:space="preserve">Uttarakhand </t>
  </si>
  <si>
    <t xml:space="preserve">West Bengal </t>
  </si>
  <si>
    <t xml:space="preserve">Chandigarh </t>
  </si>
  <si>
    <t xml:space="preserve">Dadra Nagar Haveli </t>
  </si>
  <si>
    <t xml:space="preserve">Lakshadweep </t>
  </si>
  <si>
    <t>  2017-18    </t>
  </si>
  <si>
    <t>2006-07</t>
  </si>
  <si>
    <t>दशकीय परिवर्तन Decadal Change</t>
  </si>
  <si>
    <t>लुप्त होना
Disappeared</t>
  </si>
  <si>
    <t>नया
New</t>
  </si>
  <si>
    <t xml:space="preserve">Arunachal Pradesh  </t>
  </si>
  <si>
    <t xml:space="preserve">Assam  </t>
  </si>
  <si>
    <t xml:space="preserve">Bihar  </t>
  </si>
  <si>
    <t xml:space="preserve">Chhattisgarh  </t>
  </si>
  <si>
    <t xml:space="preserve">Goa  </t>
  </si>
  <si>
    <t xml:space="preserve">Gujarat  </t>
  </si>
  <si>
    <t xml:space="preserve">Haryana  </t>
  </si>
  <si>
    <t xml:space="preserve">Himachal Pradesh  </t>
  </si>
  <si>
    <t xml:space="preserve">Jharkhand  </t>
  </si>
  <si>
    <t xml:space="preserve">Karnataka  </t>
  </si>
  <si>
    <t xml:space="preserve">Kerala  </t>
  </si>
  <si>
    <t xml:space="preserve">Madhya Pradesh  </t>
  </si>
  <si>
    <t xml:space="preserve">Maharashtra  </t>
  </si>
  <si>
    <t xml:space="preserve">Manipur  </t>
  </si>
  <si>
    <t xml:space="preserve">Meghalaya  </t>
  </si>
  <si>
    <t xml:space="preserve">Nagaland  </t>
  </si>
  <si>
    <t xml:space="preserve">Odisha  </t>
  </si>
  <si>
    <t xml:space="preserve">Rajasthan  </t>
  </si>
  <si>
    <t xml:space="preserve">Sikkim  </t>
  </si>
  <si>
    <t xml:space="preserve">Tamil Nadu  </t>
  </si>
  <si>
    <t xml:space="preserve">Uttarakhand  </t>
  </si>
  <si>
    <t xml:space="preserve">West Bengal  </t>
  </si>
  <si>
    <t xml:space="preserve">Chandigarh  </t>
  </si>
  <si>
    <t xml:space="preserve">Dadra NagarHaveli  </t>
  </si>
  <si>
    <t xml:space="preserve">Daman and Diu  </t>
  </si>
  <si>
    <t xml:space="preserve">Delhi  </t>
  </si>
  <si>
    <t xml:space="preserve">Jammu &amp; Kashmir  </t>
  </si>
  <si>
    <t xml:space="preserve">Lakshadweep  </t>
  </si>
  <si>
    <t xml:space="preserve">Ladakh  </t>
  </si>
  <si>
    <t xml:space="preserve">Puducherry  </t>
  </si>
  <si>
    <t xml:space="preserve">Andaman &amp; Nicobar Island  </t>
  </si>
  <si>
    <t>Andaman and Nicobar Island</t>
  </si>
  <si>
    <t xml:space="preserve">West flowing rivers of Kutch and Saurashtra including Luni </t>
  </si>
  <si>
    <t xml:space="preserve">
कच्‍छ और सौराष्‍ट्र की पश्चिम की बहने वाली नदियां जिसमें लुनी शामिल है/
 </t>
  </si>
  <si>
    <t xml:space="preserve">लंबाई (कि.मी)
Length (Km.)
</t>
  </si>
  <si>
    <t xml:space="preserve">  जलग्रहण क्षेत्रफल (वर्ग कि.मी.) 
Catchment  Area (Sq. Km.)
 </t>
  </si>
  <si>
    <t>यूआईडी
 UID</t>
  </si>
  <si>
    <t>https://www.iucnredlist.org/resources/summary-statistics</t>
  </si>
  <si>
    <t>10-35</t>
  </si>
  <si>
    <t>2-37</t>
  </si>
  <si>
    <t>3.45-8.65</t>
  </si>
  <si>
    <t>6.4-8.79</t>
  </si>
  <si>
    <t>90-32730</t>
  </si>
  <si>
    <t>59-15488</t>
  </si>
  <si>
    <t>1.6-12.8</t>
  </si>
  <si>
    <t>1.2-13.4</t>
  </si>
  <si>
    <t>1-28</t>
  </si>
  <si>
    <t>1-6.9</t>
  </si>
  <si>
    <t>1.8-700000</t>
  </si>
  <si>
    <t>1.8-920000</t>
  </si>
  <si>
    <t>1.8-540000</t>
  </si>
  <si>
    <t>9-46</t>
  </si>
  <si>
    <t>3-36.8</t>
  </si>
  <si>
    <t>6.6-8.7</t>
  </si>
  <si>
    <t>6.43-8.36</t>
  </si>
  <si>
    <t>35-3680</t>
  </si>
  <si>
    <t>62-7600</t>
  </si>
  <si>
    <t>0.3-14</t>
  </si>
  <si>
    <t>0.3-10.8</t>
  </si>
  <si>
    <t>1-83</t>
  </si>
  <si>
    <t>1.8-22000000</t>
  </si>
  <si>
    <t>1.8-840000</t>
  </si>
  <si>
    <t>19-32</t>
  </si>
  <si>
    <t>19-31</t>
  </si>
  <si>
    <t>7.2-8.67</t>
  </si>
  <si>
    <t>6.91-8.88</t>
  </si>
  <si>
    <t>284-4563</t>
  </si>
  <si>
    <t>216-24390</t>
  </si>
  <si>
    <t>0.3-8.6</t>
  </si>
  <si>
    <t>3.8-8.8</t>
  </si>
  <si>
    <t>0.6-4.2</t>
  </si>
  <si>
    <t>1-2.4</t>
  </si>
  <si>
    <t>1.8-460</t>
  </si>
  <si>
    <t>11-240</t>
  </si>
  <si>
    <t>1-240</t>
  </si>
  <si>
    <t>1.8-170</t>
  </si>
  <si>
    <t>16-33</t>
  </si>
  <si>
    <t>7.06-8.9</t>
  </si>
  <si>
    <t>7.2-8.7</t>
  </si>
  <si>
    <t>260-50380</t>
  </si>
  <si>
    <t>195-49720</t>
  </si>
  <si>
    <t>4.1-7.7</t>
  </si>
  <si>
    <t>3-8.4</t>
  </si>
  <si>
    <t>0.7-4</t>
  </si>
  <si>
    <t>1-8</t>
  </si>
  <si>
    <t>10-210</t>
  </si>
  <si>
    <t>1-210</t>
  </si>
  <si>
    <t>1.6-35</t>
  </si>
  <si>
    <t>6.81-8.6</t>
  </si>
  <si>
    <t>6.67-8.8</t>
  </si>
  <si>
    <t>153-2973</t>
  </si>
  <si>
    <t>169-6060</t>
  </si>
  <si>
    <t>0.3-11.2</t>
  </si>
  <si>
    <t>0.8-10.2</t>
  </si>
  <si>
    <t>0.6-2.7</t>
  </si>
  <si>
    <t>1-5</t>
  </si>
  <si>
    <t>1.8-92000</t>
  </si>
  <si>
    <t>1.8-430</t>
  </si>
  <si>
    <t>1-1600</t>
  </si>
  <si>
    <t>6.51-9</t>
  </si>
  <si>
    <t>7-9.1</t>
  </si>
  <si>
    <t>110-5277</t>
  </si>
  <si>
    <t>108-7441</t>
  </si>
  <si>
    <t>3.1-8.8</t>
  </si>
  <si>
    <t>3.6-8.8</t>
  </si>
  <si>
    <t>1-8.2</t>
  </si>
  <si>
    <t>1-7</t>
  </si>
  <si>
    <t>1.8-23</t>
  </si>
  <si>
    <t>1.8-43</t>
  </si>
  <si>
    <t>17-36</t>
  </si>
  <si>
    <t>17-34</t>
  </si>
  <si>
    <t>6.9-8.87</t>
  </si>
  <si>
    <t>7-9.05</t>
  </si>
  <si>
    <t>83-37500</t>
  </si>
  <si>
    <t>78-31900</t>
  </si>
  <si>
    <t>4.2-8</t>
  </si>
  <si>
    <t>4.6-12.1</t>
  </si>
  <si>
    <t>1-7.6</t>
  </si>
  <si>
    <t>4-2800</t>
  </si>
  <si>
    <t>6-92000</t>
  </si>
  <si>
    <t>1.8-940</t>
  </si>
  <si>
    <t>1.8-4600</t>
  </si>
  <si>
    <t>16-36</t>
  </si>
  <si>
    <t>16-39</t>
  </si>
  <si>
    <t>6.34-8.7</t>
  </si>
  <si>
    <t>6.01-8.79</t>
  </si>
  <si>
    <t>41-3720</t>
  </si>
  <si>
    <t>38-5220</t>
  </si>
  <si>
    <t>0.3-8.2</t>
  </si>
  <si>
    <t>0.3-8.1</t>
  </si>
  <si>
    <t>1-24</t>
  </si>
  <si>
    <t>21-92000</t>
  </si>
  <si>
    <t>1.8-14000</t>
  </si>
  <si>
    <t>6.6-8.9</t>
  </si>
  <si>
    <t>101-42730</t>
  </si>
  <si>
    <t>144-42680</t>
  </si>
  <si>
    <t>4.5-10.4</t>
  </si>
  <si>
    <t>4.2-10</t>
  </si>
  <si>
    <t>1-2.9</t>
  </si>
  <si>
    <t>1-18</t>
  </si>
  <si>
    <t>1.8-22000</t>
  </si>
  <si>
    <t>1.8-4900</t>
  </si>
  <si>
    <t>1.8-11000</t>
  </si>
  <si>
    <t>1.8-2800</t>
  </si>
  <si>
    <t>106-469</t>
  </si>
  <si>
    <t>106-6183</t>
  </si>
  <si>
    <t>2.7-11</t>
  </si>
  <si>
    <t>3.4-11</t>
  </si>
  <si>
    <t>1-5.6</t>
  </si>
  <si>
    <t>1-5.7</t>
  </si>
  <si>
    <t>78-54000</t>
  </si>
  <si>
    <t>1.8-54000</t>
  </si>
  <si>
    <t>19-30</t>
  </si>
  <si>
    <t>6.5-8.3</t>
  </si>
  <si>
    <t>6.6-8.2</t>
  </si>
  <si>
    <t>62-31620</t>
  </si>
  <si>
    <t>64-20720</t>
  </si>
  <si>
    <t>5.8-8.5</t>
  </si>
  <si>
    <t>5.2-10.3</t>
  </si>
  <si>
    <t>1-2.5</t>
  </si>
  <si>
    <t>1-2.1</t>
  </si>
  <si>
    <t>68-4900</t>
  </si>
  <si>
    <t>78-4900</t>
  </si>
  <si>
    <t>20-2400</t>
  </si>
  <si>
    <t>11-37.5</t>
  </si>
  <si>
    <t>151-455</t>
  </si>
  <si>
    <t>125-384</t>
  </si>
  <si>
    <t>2-8.8</t>
  </si>
  <si>
    <t>1-6.8</t>
  </si>
  <si>
    <t>1-6.1</t>
  </si>
  <si>
    <t>130-2800</t>
  </si>
  <si>
    <t>170-3500</t>
  </si>
  <si>
    <t>20-490</t>
  </si>
  <si>
    <t>7-7.8</t>
  </si>
  <si>
    <t>6.8-8</t>
  </si>
  <si>
    <t>125-228</t>
  </si>
  <si>
    <t>120-230</t>
  </si>
  <si>
    <t>5.3-9.5</t>
  </si>
  <si>
    <t>5.5-10.4</t>
  </si>
  <si>
    <t>1.4-2.8</t>
  </si>
  <si>
    <t>2-2.8</t>
  </si>
  <si>
    <t>360-2100</t>
  </si>
  <si>
    <t>360-2800</t>
  </si>
  <si>
    <t>300-910</t>
  </si>
  <si>
    <t>300-1100</t>
  </si>
  <si>
    <t>6-34</t>
  </si>
  <si>
    <t>6-37</t>
  </si>
  <si>
    <t>6.8-13</t>
  </si>
  <si>
    <t>6.7-8.57</t>
  </si>
  <si>
    <t>110-5087</t>
  </si>
  <si>
    <t>82-3970</t>
  </si>
  <si>
    <t>0.3-11.1</t>
  </si>
  <si>
    <t>BDL-120</t>
  </si>
  <si>
    <t>1-90</t>
  </si>
  <si>
    <t>1-140</t>
  </si>
  <si>
    <t>22-11000000</t>
  </si>
  <si>
    <t>1.8-5800000</t>
  </si>
  <si>
    <t>1.8-7000000</t>
  </si>
  <si>
    <t>1.8-2300000</t>
  </si>
  <si>
    <t>3-38</t>
  </si>
  <si>
    <t>2-40</t>
  </si>
  <si>
    <t>6.86-8.5</t>
  </si>
  <si>
    <t>7.01-8.68</t>
  </si>
  <si>
    <t>37-1922</t>
  </si>
  <si>
    <t>50-403</t>
  </si>
  <si>
    <t>5.5-11.2</t>
  </si>
  <si>
    <t>4.8-10.4</t>
  </si>
  <si>
    <t>1-1.8</t>
  </si>
  <si>
    <t>1-2</t>
  </si>
  <si>
    <t>17-1600</t>
  </si>
  <si>
    <t>12-1600</t>
  </si>
  <si>
    <t>2-920</t>
  </si>
  <si>
    <t>वर्ष/Year: 2022</t>
  </si>
  <si>
    <t>(As on June, 2019)</t>
  </si>
  <si>
    <t>p-154/c</t>
  </si>
  <si>
    <t>हाजीपुर</t>
  </si>
  <si>
    <t>Hajipur</t>
  </si>
  <si>
    <t>Gandhinagar</t>
  </si>
  <si>
    <t>नंदेसरी</t>
  </si>
  <si>
    <t>Nandesari</t>
  </si>
  <si>
    <t>Vatva</t>
  </si>
  <si>
    <t>अंबाला</t>
  </si>
  <si>
    <t>Ambala</t>
  </si>
  <si>
    <t>बहादुरगढ़</t>
  </si>
  <si>
    <t>Bahadurgarh</t>
  </si>
  <si>
    <t>बल्लभगढ़</t>
  </si>
  <si>
    <t>Ballabgarh</t>
  </si>
  <si>
    <t>भिवानी</t>
  </si>
  <si>
    <t>Bhiwani</t>
  </si>
  <si>
    <t>चरखी दादरी</t>
  </si>
  <si>
    <t>Charkhi Dadri</t>
  </si>
  <si>
    <t>धारूहेड़ा</t>
  </si>
  <si>
    <t>Dharuhera</t>
  </si>
  <si>
    <t>फरीदाबाद</t>
  </si>
  <si>
    <t>Faridabad</t>
  </si>
  <si>
    <t>फतेहाबाद</t>
  </si>
  <si>
    <t>Fatehabad</t>
  </si>
  <si>
    <t>गुडगाँव</t>
  </si>
  <si>
    <t>Gurgaon</t>
  </si>
  <si>
    <t>जींद</t>
  </si>
  <si>
    <t>Jind</t>
  </si>
  <si>
    <t>कैथल</t>
  </si>
  <si>
    <t>Kaithal</t>
  </si>
  <si>
    <t>करनाल</t>
  </si>
  <si>
    <t>Karnal</t>
  </si>
  <si>
    <t>कुरूक्षेत्र</t>
  </si>
  <si>
    <t>Kurukshetra</t>
  </si>
  <si>
    <t>मांडीखेड़ा</t>
  </si>
  <si>
    <t>Mandikhera</t>
  </si>
  <si>
    <t>मानेसर</t>
  </si>
  <si>
    <t>Manesar</t>
  </si>
  <si>
    <t>नारनौल</t>
  </si>
  <si>
    <t>Narnaul</t>
  </si>
  <si>
    <t>पलवल</t>
  </si>
  <si>
    <t>Palwal</t>
  </si>
  <si>
    <t>पानीपत</t>
  </si>
  <si>
    <t>Panipat</t>
  </si>
  <si>
    <t>रोहतक</t>
  </si>
  <si>
    <t>Rohtak</t>
  </si>
  <si>
    <t>सिरसा</t>
  </si>
  <si>
    <t>Sirsa</t>
  </si>
  <si>
    <t>सोनीपत</t>
  </si>
  <si>
    <t>यमुनानगर</t>
  </si>
  <si>
    <t>Yamuna Nagar</t>
  </si>
  <si>
    <t>जोरापोखर</t>
  </si>
  <si>
    <t>Jorapokhar</t>
  </si>
  <si>
    <t>चामराजनगर</t>
  </si>
  <si>
    <t>चिकबलपुर</t>
  </si>
  <si>
    <t>Chikkaballapur</t>
  </si>
  <si>
    <t>चिक्कामगलुरु</t>
  </si>
  <si>
    <t>Chikkamagaluru</t>
  </si>
  <si>
    <t>गदग</t>
  </si>
  <si>
    <t>Gadag</t>
  </si>
  <si>
    <t>कोप्पल</t>
  </si>
  <si>
    <t>Koppal</t>
  </si>
  <si>
    <t>Madikeri</t>
  </si>
  <si>
    <t>रामानगर</t>
  </si>
  <si>
    <t>Ramanagara</t>
  </si>
  <si>
    <t>उडुपी</t>
  </si>
  <si>
    <t>Udupi</t>
  </si>
  <si>
    <t>यादगीर</t>
  </si>
  <si>
    <t>Yadgir</t>
  </si>
  <si>
    <t>एलूर</t>
  </si>
  <si>
    <t>Eloor</t>
  </si>
  <si>
    <t>एर्नाकुलम</t>
  </si>
  <si>
    <t>Ernakulam</t>
  </si>
  <si>
    <t>कन्नूर</t>
  </si>
  <si>
    <t>Kannur</t>
  </si>
  <si>
    <t>दमोह</t>
  </si>
  <si>
    <t>Damoh</t>
  </si>
  <si>
    <t>मैहर</t>
  </si>
  <si>
    <t>Maihar</t>
  </si>
  <si>
    <t>मंडीदीप</t>
  </si>
  <si>
    <t>Mandideep</t>
  </si>
  <si>
    <t>रतलाम</t>
  </si>
  <si>
    <t>Ratlam</t>
  </si>
  <si>
    <t>रीवा</t>
  </si>
  <si>
    <t>Rewa</t>
  </si>
  <si>
    <t>नांदेड़</t>
  </si>
  <si>
    <t>Nanded</t>
  </si>
  <si>
    <t>रोहा</t>
  </si>
  <si>
    <t>Roha</t>
  </si>
  <si>
    <t>मामित</t>
  </si>
  <si>
    <t>Mamit</t>
  </si>
  <si>
    <t>सैहा</t>
  </si>
  <si>
    <t>Saiha</t>
  </si>
  <si>
    <t>सेरछिप</t>
  </si>
  <si>
    <t>Serchhip</t>
  </si>
  <si>
    <t>बटाला</t>
  </si>
  <si>
    <t>Batala</t>
  </si>
  <si>
    <t>Rupnagar</t>
  </si>
  <si>
    <t>अजमेर</t>
  </si>
  <si>
    <t>Ajmer</t>
  </si>
  <si>
    <t>पाली</t>
  </si>
  <si>
    <t>Pali</t>
  </si>
  <si>
    <t>धर्मपुरी</t>
  </si>
  <si>
    <t>Dharmapuri</t>
  </si>
  <si>
    <t>गुम्मिडिपूंडी</t>
  </si>
  <si>
    <t>नागरकोइल</t>
  </si>
  <si>
    <t>पेरम्बलूर</t>
  </si>
  <si>
    <t>Perambalur</t>
  </si>
  <si>
    <t>शिवगंगा</t>
  </si>
  <si>
    <t>Sivagangai</t>
  </si>
  <si>
    <t>Theni</t>
  </si>
  <si>
    <t>तिरुवन्नामलाई</t>
  </si>
  <si>
    <t>Tiruvannamalai</t>
  </si>
  <si>
    <t>तिरुवरुर</t>
  </si>
  <si>
    <t>Tiruvarur</t>
  </si>
  <si>
    <t>विल्लुपुरम</t>
  </si>
  <si>
    <t>Villupuram</t>
  </si>
  <si>
    <t>अलीगढ</t>
  </si>
  <si>
    <t>अयोध्या</t>
  </si>
  <si>
    <t>Ayodhya</t>
  </si>
  <si>
    <t>बुलन्दशहर</t>
  </si>
  <si>
    <t>Bulandshahr</t>
  </si>
  <si>
    <t>नदी का नाम/Name of the River</t>
  </si>
  <si>
    <t xml:space="preserve">  सिंधु/Indus (within India)</t>
  </si>
  <si>
    <t xml:space="preserve">  क)  गंगा/a) Ganga</t>
  </si>
  <si>
    <t xml:space="preserve">  ख) बह्मपुत्र/b) Brahmaputra</t>
  </si>
  <si>
    <t xml:space="preserve">  साबरमती/Sabarmati</t>
  </si>
  <si>
    <t xml:space="preserve">  माही/Mahi</t>
  </si>
  <si>
    <t xml:space="preserve">  नर्मदा/Narmada</t>
  </si>
  <si>
    <t xml:space="preserve">  ताप्ती/Tapi</t>
  </si>
  <si>
    <t xml:space="preserve">  महानदी/Mahanadi</t>
  </si>
  <si>
    <t xml:space="preserve">  गोदावरी/Godavari</t>
  </si>
  <si>
    <t xml:space="preserve">  कृष्णा/Krishna</t>
  </si>
  <si>
    <t xml:space="preserve">  पेन्नार/Pennar</t>
  </si>
  <si>
    <t xml:space="preserve">  कावेरी/Cauvery</t>
  </si>
  <si>
    <t>सुवर्णरेखा/Subarnarekha</t>
  </si>
  <si>
    <t>ब्राह्मणी एवं वैतरणी /Brahmani-Baitarani</t>
  </si>
  <si>
    <t>पश्चिम की ओर बहने वाली नदियां ताप्ती से ताडरी तक/West flowing rivers from Tapi to Tadri</t>
  </si>
  <si>
    <t>ताडरी से कन्‍याकुमारी तक पश्चिम की ओर बहने वाली नदियां /West flowing rivers from  Tadri to Kanyakumari</t>
  </si>
  <si>
    <t>महानदी और पेन्नार के बीच पूरब की ओर बहने वाली नदियां/East flowing rivers between Mahanadi and Pennar</t>
  </si>
  <si>
    <t>पूर्व की ओर बहने वाली नदियां पेन्नार से कन्याकुमारी तक/East flowing rivers between Pennar and Kanyakumari</t>
  </si>
  <si>
    <t>कच्‍छ और सौराष्‍ट्र की पश्चिम की बहने वाली नदियां जिसमें लुनी शामिल है/West flowing rivers of Kutch &amp; Saurashtra including Luni</t>
  </si>
  <si>
    <t xml:space="preserve"> (ग) बैरक एवं अन्‍य नदियां जो मेघना में बह   रही हैं जैसे कि गोमती, मुहारी, फेन्‍नी आदि/ c) Barak &amp; other rivers flowing into Meghna   like Gomti, Muhari, Fenny etc</t>
  </si>
  <si>
    <t>राजस्थान मरुस्थल में अंतर्देशीय जल निकासी का क्षेत्र/Area of inland drainage in Rajasthan Desert</t>
  </si>
  <si>
    <t>छोटी नदियां जिनका अपवाह म्यांमार एवं बंग्लादेश में है/Minor rivers draining into Myanmar and Bangladesh</t>
  </si>
  <si>
    <t>उद्गम/Origin</t>
  </si>
  <si>
    <t>मानसरोवर (तिब्बत)/Mansarovar (Tibet)</t>
  </si>
  <si>
    <t xml:space="preserve">गंगोत्री /Gangotri </t>
  </si>
  <si>
    <t>कैलाश पर्वत (तिब्बत)/Kailash Range (Tibet)</t>
  </si>
  <si>
    <t>मणिपुर पहाड़ियां (मणिपुर)/Manipur Hills (Manipur)</t>
  </si>
  <si>
    <t>अरावली पहाडि़यां (राजस्थान)/Aravalli Hills (Rajasthan)</t>
  </si>
  <si>
    <t>धार (मध्‍य प्रदेश)/Dhar (Madhya Pradesh)</t>
  </si>
  <si>
    <t>अमरकंटक (मध्‍य प्रदेश)/Amarkantak (Madhya Pradesh)</t>
  </si>
  <si>
    <t>बेतूल (मध्‍य प्रदेश)/Betul (Madhya Pradesh)</t>
  </si>
  <si>
    <t>नाजरी कस्बा (मध्य प्रदेश)/Nazri Town (Madhya Pradesh)</t>
  </si>
  <si>
    <t>नासिक (महाराष्ट्र)/Nasik (Maharashtra)</t>
  </si>
  <si>
    <t>महाबलेश्‍वर (महाराष्ट्र)/Mahabaleshwar (Maharashtra)</t>
  </si>
  <si>
    <t>कोलार (कर्नाटक)/Kolar (Karnataka)</t>
  </si>
  <si>
    <t>कुर्ग (कर्नाटक)/Coorg (Karnataka)</t>
  </si>
  <si>
    <t>नागरी (झारखंड)/Nagri (Jharkhand)</t>
  </si>
  <si>
    <t>नागरी (झारखंड) -दुमुरिया (ओडिशा)/Nagri (Jharkhand)-Dumuria(Odisha)</t>
  </si>
  <si>
    <t>राज्य/केंद्र शासित प्रदेश</t>
  </si>
  <si>
    <t>State/UTs</t>
  </si>
  <si>
    <t>स्तर 1/Level  1</t>
  </si>
  <si>
    <t>स्तर 2/Level  2</t>
  </si>
  <si>
    <t>श्रेणी/Categories</t>
  </si>
  <si>
    <t>स्तनपायी/Mammals</t>
  </si>
  <si>
    <t xml:space="preserve">उभयचर और सरीसृप/Amphibians and
Reptiles </t>
  </si>
  <si>
    <t>मछलियों का वर्ग/Fishes</t>
  </si>
  <si>
    <t>पक्षी/Birds</t>
  </si>
  <si>
    <t xml:space="preserve">क्रस्टेशिया और कीड़े/Crustacea and Insects </t>
  </si>
  <si>
    <t>(तितलियाँ और पतंगे)/(Butterflies and Moths)</t>
  </si>
  <si>
    <t>अमाथुसिल्डे/Family Amathusildae</t>
  </si>
  <si>
    <t>दानैदे/Family Danaidae</t>
  </si>
  <si>
    <t>लाइकेनाइडे/Family Lycaenidae</t>
  </si>
  <si>
    <t>बिदुंद मेलिसा सयाना/Biduanda Melisa 
Cyana</t>
  </si>
  <si>
    <t>निमफलिदे/Family Nymphalidae</t>
  </si>
  <si>
    <t>पैपिलिओनिडा/Family Papilionidae</t>
  </si>
  <si>
    <t>प्लेरिडा/Family Pleridae</t>
  </si>
  <si>
    <t>सत्यरिदे/Family Satyriidae</t>
  </si>
  <si>
    <t xml:space="preserve">सिलेंटरेटा/Coelenterates </t>
  </si>
  <si>
    <t>मोलस्का/Mollusca</t>
  </si>
  <si>
    <t>एकीनोडरमाटा/Echinodermata</t>
  </si>
  <si>
    <t>बीटल की प्रजातियां निम्नलिखित हैं:/Following species of beetles:</t>
  </si>
  <si>
    <t>कार्बाइड/Family Carabidae</t>
  </si>
  <si>
    <t>अमाथूसिदे/Amathusidae</t>
  </si>
  <si>
    <t>एरीसीनिडे/Erycinidae</t>
  </si>
  <si>
    <t>दानैदे/Danaidae</t>
  </si>
  <si>
    <t>हेसपेरिडा/Hesperiidae</t>
  </si>
  <si>
    <t>लाइकेनाइडे/Lycaenidae</t>
  </si>
  <si>
    <t>निमफलिदे/ Nymphalidae</t>
  </si>
  <si>
    <t>पैपिलिओनिडा/Papilionidae</t>
  </si>
  <si>
    <t>पियरिदे/Pieridae</t>
  </si>
  <si>
    <t>सत्यनिद्रा/Satyridae</t>
  </si>
  <si>
    <t>पक्षियों/Birds</t>
  </si>
  <si>
    <t>सांप/Snakes</t>
  </si>
  <si>
    <t>तितलियाँ और पतंगे/Butterflies and Moths</t>
  </si>
  <si>
    <t>निमफलिदे/Nymphalidae</t>
  </si>
  <si>
    <t>पाइग्रिडे/Pigeridae</t>
  </si>
  <si>
    <t>पौधों/Plants</t>
  </si>
  <si>
    <t>(पक्षियों, सांपों, मोलस्क, तितलियों और पतंगों सहित जिन्हें आगे वर्गीकृत किया गया है:)/(including birds, snakes,mollusc, butterflies and moths which are further categorized as:)</t>
  </si>
  <si>
    <t xml:space="preserve"> राज्य/केंद्र शासित प्रदेश</t>
  </si>
  <si>
    <t xml:space="preserve">  राज्य/केंद्र शासित प्रदेश</t>
  </si>
  <si>
    <t xml:space="preserve">आर्द्रभूमि प्रकार / Wetland  Types
</t>
  </si>
  <si>
    <t xml:space="preserve"> विवरण 1.27 : समुद्र जल की गुणवत्ता 
Statement 1.27 : Sea Water Quality</t>
  </si>
  <si>
    <t>Statement 1.01 : Annual and Seasonal Mean Temperature</t>
  </si>
  <si>
    <t xml:space="preserve">Statement 1.02 : Annual and Seasonal Minimum and Maximum Temperature 
</t>
  </si>
  <si>
    <t xml:space="preserve">Statement 1.03: Annual and Monthly Rainfall
</t>
  </si>
  <si>
    <t xml:space="preserve">Statement 1.05: Water Sheds in India
</t>
  </si>
  <si>
    <r>
      <t xml:space="preserve">विवरण </t>
    </r>
    <r>
      <rPr>
        <b/>
        <sz val="12"/>
        <color theme="1"/>
        <rFont val="Book Antiqua"/>
        <family val="1"/>
      </rPr>
      <t>1.01</t>
    </r>
    <r>
      <rPr>
        <b/>
        <sz val="13"/>
        <color theme="1"/>
        <rFont val="Book Antiqua"/>
        <family val="1"/>
      </rPr>
      <t xml:space="preserve"> : वार्षिक एवं मौसमी औसत तापमान</t>
    </r>
  </si>
  <si>
    <r>
      <rPr>
        <b/>
        <sz val="12"/>
        <color theme="1"/>
        <rFont val="Book Antiqua"/>
        <family val="1"/>
      </rPr>
      <t>ईकाई</t>
    </r>
    <r>
      <rPr>
        <b/>
        <sz val="11"/>
        <color theme="1"/>
        <rFont val="Book Antiqua"/>
        <family val="1"/>
      </rPr>
      <t>/Unit - (°C)</t>
    </r>
  </si>
  <si>
    <r>
      <rPr>
        <b/>
        <sz val="12"/>
        <color theme="1"/>
        <rFont val="Book Antiqua"/>
        <family val="1"/>
      </rPr>
      <t>वर्ष</t>
    </r>
    <r>
      <rPr>
        <b/>
        <sz val="11"/>
        <color theme="1"/>
        <rFont val="Book Antiqua"/>
        <family val="1"/>
      </rPr>
      <t xml:space="preserve">
Year</t>
    </r>
  </si>
  <si>
    <r>
      <t xml:space="preserve"> </t>
    </r>
    <r>
      <rPr>
        <b/>
        <sz val="12"/>
        <color theme="1"/>
        <rFont val="Book Antiqua"/>
        <family val="1"/>
      </rPr>
      <t>वार्षिक</t>
    </r>
    <r>
      <rPr>
        <b/>
        <sz val="11"/>
        <color theme="1"/>
        <rFont val="Book Antiqua"/>
        <family val="1"/>
      </rPr>
      <t xml:space="preserve">
Annual  </t>
    </r>
  </si>
  <si>
    <r>
      <rPr>
        <b/>
        <sz val="12"/>
        <color theme="1"/>
        <rFont val="Book Antiqua"/>
        <family val="1"/>
      </rPr>
      <t>जनवरी-फरवरी</t>
    </r>
    <r>
      <rPr>
        <b/>
        <sz val="11"/>
        <color theme="1"/>
        <rFont val="Book Antiqua"/>
        <family val="1"/>
      </rPr>
      <t xml:space="preserve">
Jan-Feb</t>
    </r>
  </si>
  <si>
    <r>
      <t xml:space="preserve"> </t>
    </r>
    <r>
      <rPr>
        <b/>
        <sz val="12"/>
        <color theme="1"/>
        <rFont val="Book Antiqua"/>
        <family val="1"/>
      </rPr>
      <t xml:space="preserve"> मार्च-मई</t>
    </r>
    <r>
      <rPr>
        <b/>
        <sz val="11"/>
        <color theme="1"/>
        <rFont val="Book Antiqua"/>
        <family val="1"/>
      </rPr>
      <t xml:space="preserve">
Mar-May   </t>
    </r>
  </si>
  <si>
    <r>
      <rPr>
        <b/>
        <sz val="12"/>
        <color theme="1"/>
        <rFont val="Book Antiqua"/>
        <family val="1"/>
      </rPr>
      <t>जून-सितंबर</t>
    </r>
    <r>
      <rPr>
        <b/>
        <sz val="11"/>
        <color theme="1"/>
        <rFont val="Book Antiqua"/>
        <family val="1"/>
      </rPr>
      <t xml:space="preserve">
June-Sept   </t>
    </r>
  </si>
  <si>
    <r>
      <rPr>
        <b/>
        <sz val="12"/>
        <color theme="1"/>
        <rFont val="Book Antiqua"/>
        <family val="1"/>
      </rPr>
      <t>अक्टूबर-दिसंबर</t>
    </r>
    <r>
      <rPr>
        <b/>
        <sz val="11"/>
        <color theme="1"/>
        <rFont val="Book Antiqua"/>
        <family val="1"/>
      </rPr>
      <t xml:space="preserve">
Oct-Dec   </t>
    </r>
  </si>
  <si>
    <r>
      <rPr>
        <i/>
        <sz val="12"/>
        <color theme="1"/>
        <rFont val="Book Antiqua"/>
        <family val="1"/>
      </rPr>
      <t>स्रोत : भारत मौसम विज्ञान विभाग, पृथ्‍वी विज्ञान मंत्रालय</t>
    </r>
    <r>
      <rPr>
        <i/>
        <sz val="10"/>
        <color theme="1"/>
        <rFont val="Book Antiqua"/>
        <family val="1"/>
      </rPr>
      <t>/Source: India Meteorological Department, Ministry of Earth Sciences</t>
    </r>
  </si>
  <si>
    <r>
      <t xml:space="preserve">विवरण </t>
    </r>
    <r>
      <rPr>
        <b/>
        <sz val="12"/>
        <color theme="1"/>
        <rFont val="Book Antiqua"/>
        <family val="1"/>
      </rPr>
      <t>1.02</t>
    </r>
    <r>
      <rPr>
        <b/>
        <sz val="13"/>
        <color theme="1"/>
        <rFont val="Book Antiqua"/>
        <family val="1"/>
      </rPr>
      <t xml:space="preserve"> : वार्षिक एवं मौसमी न्‍यूनतम एवं अधिकतम तापमान </t>
    </r>
  </si>
  <si>
    <r>
      <rPr>
        <i/>
        <sz val="11"/>
        <color theme="1"/>
        <rFont val="Book Antiqua"/>
        <family val="1"/>
      </rPr>
      <t>स्रोत : भारत मौसम विज्ञान विभाग, पृथ्‍वी विज्ञान मंत्रालय</t>
    </r>
    <r>
      <rPr>
        <i/>
        <sz val="10"/>
        <color theme="1"/>
        <rFont val="Book Antiqua"/>
        <family val="1"/>
      </rPr>
      <t xml:space="preserve"> /Source: India Meteorological Department, Ministry of Earth Sciences</t>
    </r>
  </si>
  <si>
    <r>
      <t xml:space="preserve">विवरण </t>
    </r>
    <r>
      <rPr>
        <b/>
        <sz val="12"/>
        <color theme="1"/>
        <rFont val="Book Antiqua"/>
        <family val="1"/>
      </rPr>
      <t>1.03</t>
    </r>
    <r>
      <rPr>
        <b/>
        <sz val="13"/>
        <color theme="1"/>
        <rFont val="Book Antiqua"/>
        <family val="1"/>
      </rPr>
      <t xml:space="preserve">: वार्षिक एवं मासिक वर्षा 
</t>
    </r>
  </si>
  <si>
    <r>
      <rPr>
        <i/>
        <sz val="11"/>
        <color theme="1"/>
        <rFont val="Book Antiqua"/>
        <family val="1"/>
      </rPr>
      <t>स्रोत : भारत मौसम विज्ञान विभाग, पृथ्‍वी विज्ञान मंत्रालय</t>
    </r>
    <r>
      <rPr>
        <i/>
        <sz val="10"/>
        <color theme="1"/>
        <rFont val="Book Antiqua"/>
        <family val="1"/>
      </rPr>
      <t xml:space="preserve">
Source: India Meteorological Department, Ministry of Earth Sciences</t>
    </r>
  </si>
  <si>
    <r>
      <t xml:space="preserve">  </t>
    </r>
    <r>
      <rPr>
        <b/>
        <sz val="12"/>
        <color theme="1"/>
        <rFont val="Book Antiqua"/>
        <family val="1"/>
      </rPr>
      <t>वर्ष</t>
    </r>
    <r>
      <rPr>
        <b/>
        <sz val="11"/>
        <color theme="1"/>
        <rFont val="Book Antiqua"/>
        <family val="1"/>
      </rPr>
      <t xml:space="preserve">
Year </t>
    </r>
  </si>
  <si>
    <r>
      <rPr>
        <b/>
        <sz val="12"/>
        <color theme="1"/>
        <rFont val="Book Antiqua"/>
        <family val="1"/>
      </rPr>
      <t>जनवरी</t>
    </r>
    <r>
      <rPr>
        <b/>
        <sz val="11"/>
        <color theme="1"/>
        <rFont val="Book Antiqua"/>
        <family val="1"/>
      </rPr>
      <t xml:space="preserve">
 Jan  </t>
    </r>
  </si>
  <si>
    <r>
      <rPr>
        <b/>
        <sz val="12"/>
        <color theme="1"/>
        <rFont val="Book Antiqua"/>
        <family val="1"/>
      </rPr>
      <t>फ़रवरी</t>
    </r>
    <r>
      <rPr>
        <b/>
        <sz val="11"/>
        <color theme="1"/>
        <rFont val="Book Antiqua"/>
        <family val="1"/>
      </rPr>
      <t xml:space="preserve">
Feb  </t>
    </r>
  </si>
  <si>
    <r>
      <rPr>
        <b/>
        <sz val="12"/>
        <color theme="1"/>
        <rFont val="Book Antiqua"/>
        <family val="1"/>
      </rPr>
      <t>मार्च</t>
    </r>
    <r>
      <rPr>
        <b/>
        <sz val="11"/>
        <color theme="1"/>
        <rFont val="Book Antiqua"/>
        <family val="1"/>
      </rPr>
      <t xml:space="preserve">
March</t>
    </r>
  </si>
  <si>
    <r>
      <rPr>
        <b/>
        <sz val="12"/>
        <color theme="1"/>
        <rFont val="Book Antiqua"/>
        <family val="1"/>
      </rPr>
      <t>अप्रैल</t>
    </r>
    <r>
      <rPr>
        <b/>
        <sz val="11"/>
        <color theme="1"/>
        <rFont val="Book Antiqua"/>
        <family val="1"/>
      </rPr>
      <t xml:space="preserve">
April </t>
    </r>
  </si>
  <si>
    <r>
      <rPr>
        <b/>
        <sz val="12"/>
        <color theme="1"/>
        <rFont val="Book Antiqua"/>
        <family val="1"/>
      </rPr>
      <t>मई</t>
    </r>
    <r>
      <rPr>
        <b/>
        <sz val="11"/>
        <color theme="1"/>
        <rFont val="Book Antiqua"/>
        <family val="1"/>
      </rPr>
      <t xml:space="preserve">
May</t>
    </r>
  </si>
  <si>
    <r>
      <t xml:space="preserve"> </t>
    </r>
    <r>
      <rPr>
        <b/>
        <sz val="12"/>
        <color theme="1"/>
        <rFont val="Book Antiqua"/>
        <family val="1"/>
      </rPr>
      <t>जून</t>
    </r>
    <r>
      <rPr>
        <b/>
        <sz val="11"/>
        <color theme="1"/>
        <rFont val="Book Antiqua"/>
        <family val="1"/>
      </rPr>
      <t xml:space="preserve">
June</t>
    </r>
  </si>
  <si>
    <r>
      <t xml:space="preserve"> </t>
    </r>
    <r>
      <rPr>
        <b/>
        <sz val="12"/>
        <color theme="1"/>
        <rFont val="Book Antiqua"/>
        <family val="1"/>
      </rPr>
      <t>जुलाई</t>
    </r>
    <r>
      <rPr>
        <b/>
        <sz val="11"/>
        <color theme="1"/>
        <rFont val="Book Antiqua"/>
        <family val="1"/>
      </rPr>
      <t xml:space="preserve">
July</t>
    </r>
  </si>
  <si>
    <r>
      <rPr>
        <b/>
        <sz val="12"/>
        <color theme="1"/>
        <rFont val="Book Antiqua"/>
        <family val="1"/>
      </rPr>
      <t>अगस्त</t>
    </r>
    <r>
      <rPr>
        <b/>
        <sz val="11"/>
        <color theme="1"/>
        <rFont val="Book Antiqua"/>
        <family val="1"/>
      </rPr>
      <t xml:space="preserve">
Aug</t>
    </r>
  </si>
  <si>
    <r>
      <rPr>
        <b/>
        <sz val="12"/>
        <color theme="1"/>
        <rFont val="Book Antiqua"/>
        <family val="1"/>
      </rPr>
      <t>सितम्बर</t>
    </r>
    <r>
      <rPr>
        <b/>
        <sz val="11"/>
        <color theme="1"/>
        <rFont val="Book Antiqua"/>
        <family val="1"/>
      </rPr>
      <t xml:space="preserve">
Sep</t>
    </r>
  </si>
  <si>
    <r>
      <rPr>
        <b/>
        <sz val="12"/>
        <color theme="1"/>
        <rFont val="Book Antiqua"/>
        <family val="1"/>
      </rPr>
      <t>अक्टूबर</t>
    </r>
    <r>
      <rPr>
        <b/>
        <sz val="11"/>
        <color theme="1"/>
        <rFont val="Book Antiqua"/>
        <family val="1"/>
      </rPr>
      <t xml:space="preserve">
Oct</t>
    </r>
  </si>
  <si>
    <r>
      <rPr>
        <b/>
        <sz val="12"/>
        <color theme="1"/>
        <rFont val="Book Antiqua"/>
        <family val="1"/>
      </rPr>
      <t>नवम्बर</t>
    </r>
    <r>
      <rPr>
        <b/>
        <sz val="11"/>
        <color theme="1"/>
        <rFont val="Book Antiqua"/>
        <family val="1"/>
      </rPr>
      <t xml:space="preserve">
Nov</t>
    </r>
  </si>
  <si>
    <r>
      <rPr>
        <b/>
        <sz val="12"/>
        <color theme="1"/>
        <rFont val="Book Antiqua"/>
        <family val="1"/>
      </rPr>
      <t>दिसम्बर</t>
    </r>
    <r>
      <rPr>
        <b/>
        <sz val="11"/>
        <color theme="1"/>
        <rFont val="Book Antiqua"/>
        <family val="1"/>
      </rPr>
      <t xml:space="preserve">
Dec</t>
    </r>
  </si>
  <si>
    <r>
      <rPr>
        <b/>
        <sz val="12"/>
        <color theme="1"/>
        <rFont val="Book Antiqua"/>
        <family val="1"/>
      </rPr>
      <t>वार्षिक</t>
    </r>
    <r>
      <rPr>
        <b/>
        <sz val="11"/>
        <color theme="1"/>
        <rFont val="Book Antiqua"/>
        <family val="1"/>
      </rPr>
      <t xml:space="preserve">
Annual</t>
    </r>
  </si>
  <si>
    <r>
      <rPr>
        <b/>
        <sz val="12"/>
        <rFont val="Book Antiqua"/>
        <family val="1"/>
      </rPr>
      <t xml:space="preserve"> ईकाई-मिलीमीटर</t>
    </r>
    <r>
      <rPr>
        <b/>
        <sz val="11"/>
        <rFont val="Book Antiqua"/>
        <family val="1"/>
      </rPr>
      <t>/Unit -Millimetre</t>
    </r>
  </si>
  <si>
    <t>Statement  1.04 (a) : State-wise wetland distribution (type-wise) in India</t>
  </si>
  <si>
    <r>
      <t xml:space="preserve"> विवरण </t>
    </r>
    <r>
      <rPr>
        <b/>
        <sz val="12"/>
        <color rgb="FF000000"/>
        <rFont val="Book Antiqua"/>
        <family val="1"/>
      </rPr>
      <t>1.04</t>
    </r>
    <r>
      <rPr>
        <b/>
        <sz val="13"/>
        <color rgb="FF000000"/>
        <rFont val="Book Antiqua"/>
        <family val="1"/>
      </rPr>
      <t xml:space="preserve"> (क) : भारत में राज्य-वार आर्द्रभूमि वितरण (भांति/ प्रकार-ढंग)</t>
    </r>
  </si>
  <si>
    <r>
      <t>Year 2017-18 ,  (</t>
    </r>
    <r>
      <rPr>
        <sz val="12"/>
        <color rgb="FF000000"/>
        <rFont val="Book Antiqua"/>
        <family val="1"/>
      </rPr>
      <t>क्षेत्रफल  हेक्टेयर में</t>
    </r>
    <r>
      <rPr>
        <sz val="11"/>
        <color rgb="FF000000"/>
        <rFont val="Book Antiqua"/>
        <family val="1"/>
      </rPr>
      <t xml:space="preserve"> /Area in Ha)</t>
    </r>
  </si>
  <si>
    <r>
      <rPr>
        <b/>
        <sz val="12"/>
        <rFont val="Book Antiqua"/>
        <family val="1"/>
      </rPr>
      <t>क्र. सं.</t>
    </r>
    <r>
      <rPr>
        <b/>
        <sz val="11"/>
        <rFont val="Book Antiqua"/>
        <family val="1"/>
      </rPr>
      <t xml:space="preserve"> S.No.</t>
    </r>
  </si>
  <si>
    <r>
      <rPr>
        <sz val="12"/>
        <color indexed="8"/>
        <rFont val="Book Antiqua"/>
        <family val="1"/>
      </rPr>
      <t>आंध्र प्रदेश</t>
    </r>
  </si>
  <si>
    <r>
      <rPr>
        <sz val="12"/>
        <color indexed="8"/>
        <rFont val="Book Antiqua"/>
        <family val="1"/>
      </rPr>
      <t>अरुणाचल प्रदेश</t>
    </r>
  </si>
  <si>
    <r>
      <rPr>
        <sz val="12"/>
        <color indexed="8"/>
        <rFont val="Book Antiqua"/>
        <family val="1"/>
      </rPr>
      <t>असम</t>
    </r>
  </si>
  <si>
    <r>
      <rPr>
        <sz val="12"/>
        <color indexed="8"/>
        <rFont val="Book Antiqua"/>
        <family val="1"/>
      </rPr>
      <t>बिहार</t>
    </r>
  </si>
  <si>
    <r>
      <rPr>
        <sz val="12"/>
        <color indexed="8"/>
        <rFont val="Book Antiqua"/>
        <family val="1"/>
      </rPr>
      <t>छत्तीसगढ़</t>
    </r>
  </si>
  <si>
    <r>
      <rPr>
        <sz val="12"/>
        <color indexed="8"/>
        <rFont val="Book Antiqua"/>
        <family val="1"/>
      </rPr>
      <t>दिल्ली</t>
    </r>
  </si>
  <si>
    <r>
      <rPr>
        <sz val="12"/>
        <color indexed="8"/>
        <rFont val="Book Antiqua"/>
        <family val="1"/>
      </rPr>
      <t>गोवा</t>
    </r>
  </si>
  <si>
    <r>
      <rPr>
        <sz val="12"/>
        <color indexed="8"/>
        <rFont val="Book Antiqua"/>
        <family val="1"/>
      </rPr>
      <t>गुजरात</t>
    </r>
  </si>
  <si>
    <r>
      <rPr>
        <sz val="12"/>
        <color indexed="8"/>
        <rFont val="Book Antiqua"/>
        <family val="1"/>
      </rPr>
      <t>हरियाणा</t>
    </r>
  </si>
  <si>
    <r>
      <rPr>
        <sz val="12"/>
        <color indexed="8"/>
        <rFont val="Book Antiqua"/>
        <family val="1"/>
      </rPr>
      <t>हिमाचल प्रदेश</t>
    </r>
  </si>
  <si>
    <r>
      <rPr>
        <sz val="12"/>
        <color indexed="8"/>
        <rFont val="Book Antiqua"/>
        <family val="1"/>
      </rPr>
      <t>झारखंड</t>
    </r>
  </si>
  <si>
    <r>
      <rPr>
        <sz val="12"/>
        <color indexed="8"/>
        <rFont val="Book Antiqua"/>
        <family val="1"/>
      </rPr>
      <t>कर्नाटक</t>
    </r>
  </si>
  <si>
    <r>
      <rPr>
        <sz val="12"/>
        <color indexed="8"/>
        <rFont val="Book Antiqua"/>
        <family val="1"/>
      </rPr>
      <t>केरल</t>
    </r>
  </si>
  <si>
    <r>
      <rPr>
        <sz val="12"/>
        <color indexed="8"/>
        <rFont val="Book Antiqua"/>
        <family val="1"/>
      </rPr>
      <t>मध्य प्रदेश</t>
    </r>
  </si>
  <si>
    <r>
      <rPr>
        <sz val="12"/>
        <color indexed="8"/>
        <rFont val="Book Antiqua"/>
        <family val="1"/>
      </rPr>
      <t>महाराष्ट्र</t>
    </r>
  </si>
  <si>
    <r>
      <rPr>
        <sz val="12"/>
        <color indexed="8"/>
        <rFont val="Book Antiqua"/>
        <family val="1"/>
      </rPr>
      <t>मणिपुर</t>
    </r>
  </si>
  <si>
    <r>
      <rPr>
        <sz val="12"/>
        <color indexed="8"/>
        <rFont val="Book Antiqua"/>
        <family val="1"/>
      </rPr>
      <t>मेघालय</t>
    </r>
  </si>
  <si>
    <r>
      <rPr>
        <sz val="12"/>
        <color indexed="8"/>
        <rFont val="Book Antiqua"/>
        <family val="1"/>
      </rPr>
      <t>मिजोरम</t>
    </r>
  </si>
  <si>
    <r>
      <rPr>
        <sz val="12"/>
        <color indexed="8"/>
        <rFont val="Book Antiqua"/>
        <family val="1"/>
      </rPr>
      <t>नागालैंड</t>
    </r>
  </si>
  <si>
    <r>
      <rPr>
        <sz val="12"/>
        <color indexed="8"/>
        <rFont val="Book Antiqua"/>
        <family val="1"/>
      </rPr>
      <t>पंजाब</t>
    </r>
  </si>
  <si>
    <r>
      <rPr>
        <sz val="12"/>
        <color indexed="8"/>
        <rFont val="Book Antiqua"/>
        <family val="1"/>
      </rPr>
      <t>राजस्थान</t>
    </r>
  </si>
  <si>
    <r>
      <rPr>
        <sz val="12"/>
        <color indexed="8"/>
        <rFont val="Book Antiqua"/>
        <family val="1"/>
      </rPr>
      <t>सिक्किम</t>
    </r>
  </si>
  <si>
    <r>
      <rPr>
        <sz val="12"/>
        <color indexed="8"/>
        <rFont val="Book Antiqua"/>
        <family val="1"/>
      </rPr>
      <t>तमिलनाडु</t>
    </r>
  </si>
  <si>
    <r>
      <rPr>
        <sz val="12"/>
        <color indexed="8"/>
        <rFont val="Book Antiqua"/>
        <family val="1"/>
      </rPr>
      <t>त्रिपुरा</t>
    </r>
  </si>
  <si>
    <r>
      <rPr>
        <sz val="12"/>
        <color indexed="8"/>
        <rFont val="Book Antiqua"/>
        <family val="1"/>
      </rPr>
      <t>उत्‍तराखंड</t>
    </r>
  </si>
  <si>
    <r>
      <rPr>
        <sz val="12"/>
        <color indexed="8"/>
        <rFont val="Book Antiqua"/>
        <family val="1"/>
      </rPr>
      <t>पश्चिम बंगाल</t>
    </r>
  </si>
  <si>
    <r>
      <rPr>
        <sz val="12"/>
        <color indexed="8"/>
        <rFont val="Book Antiqua"/>
        <family val="1"/>
      </rPr>
      <t>अंडमान एवं निकोबार द्वीपसमूह</t>
    </r>
  </si>
  <si>
    <r>
      <rPr>
        <sz val="12"/>
        <color indexed="8"/>
        <rFont val="Book Antiqua"/>
        <family val="1"/>
      </rPr>
      <t xml:space="preserve">दमन एवं दीव </t>
    </r>
  </si>
  <si>
    <r>
      <rPr>
        <b/>
        <sz val="12"/>
        <rFont val="Book Antiqua"/>
        <family val="1"/>
      </rPr>
      <t>झील</t>
    </r>
    <r>
      <rPr>
        <b/>
        <sz val="11"/>
        <rFont val="Book Antiqua"/>
        <family val="1"/>
      </rPr>
      <t xml:space="preserve">
Lake</t>
    </r>
  </si>
  <si>
    <r>
      <rPr>
        <b/>
        <sz val="12"/>
        <rFont val="Book Antiqua"/>
        <family val="1"/>
      </rPr>
      <t>ऑक्स-बो लेक/कट-ऑफ मेन्डर</t>
    </r>
    <r>
      <rPr>
        <b/>
        <sz val="11"/>
        <rFont val="Book Antiqua"/>
        <family val="1"/>
      </rPr>
      <t xml:space="preserve">
Ox-Bow Lake/ Cut-Off Meander</t>
    </r>
  </si>
  <si>
    <r>
      <rPr>
        <b/>
        <sz val="12"/>
        <rFont val="Book Antiqua"/>
        <family val="1"/>
      </rPr>
      <t>अधिक ऊंचाई 
आर्द्रभूमि</t>
    </r>
    <r>
      <rPr>
        <b/>
        <sz val="11"/>
        <rFont val="Book Antiqua"/>
        <family val="1"/>
      </rPr>
      <t xml:space="preserve"> High Altitude wetland</t>
    </r>
  </si>
  <si>
    <r>
      <rPr>
        <b/>
        <sz val="12"/>
        <rFont val="Book Antiqua"/>
        <family val="1"/>
      </rPr>
      <t>नदी की आर्द्रभूमि</t>
    </r>
    <r>
      <rPr>
        <b/>
        <sz val="11"/>
        <rFont val="Book Antiqua"/>
        <family val="1"/>
      </rPr>
      <t xml:space="preserve"> Riverine wetland</t>
    </r>
  </si>
  <si>
    <r>
      <rPr>
        <b/>
        <sz val="12"/>
        <rFont val="Book Antiqua"/>
        <family val="1"/>
      </rPr>
      <t>जल भराव (प्राकृतिक)</t>
    </r>
    <r>
      <rPr>
        <b/>
        <sz val="11"/>
        <rFont val="Book Antiqua"/>
        <family val="1"/>
      </rPr>
      <t xml:space="preserve">
Waterlogged (Natural)</t>
    </r>
  </si>
  <si>
    <r>
      <rPr>
        <b/>
        <sz val="12"/>
        <rFont val="Book Antiqua"/>
        <family val="1"/>
      </rPr>
      <t>नदी/नाला</t>
    </r>
    <r>
      <rPr>
        <b/>
        <sz val="11"/>
        <rFont val="Book Antiqua"/>
        <family val="1"/>
      </rPr>
      <t xml:space="preserve"> River/stream</t>
    </r>
  </si>
  <si>
    <r>
      <rPr>
        <b/>
        <sz val="12"/>
        <rFont val="Book Antiqua"/>
        <family val="1"/>
      </rPr>
      <t>जलाशय / बैराज</t>
    </r>
    <r>
      <rPr>
        <b/>
        <sz val="11"/>
        <rFont val="Book Antiqua"/>
        <family val="1"/>
      </rPr>
      <t xml:space="preserve">
Reservoir/ Barrage</t>
    </r>
  </si>
  <si>
    <r>
      <rPr>
        <b/>
        <sz val="12"/>
        <rFont val="Book Antiqua"/>
        <family val="1"/>
      </rPr>
      <t>टैंक / तालाब</t>
    </r>
    <r>
      <rPr>
        <b/>
        <sz val="11"/>
        <rFont val="Book Antiqua"/>
        <family val="1"/>
      </rPr>
      <t xml:space="preserve">
Tank/Pond</t>
    </r>
  </si>
  <si>
    <r>
      <rPr>
        <b/>
        <sz val="12"/>
        <rFont val="Book Antiqua"/>
        <family val="1"/>
      </rPr>
      <t>जल भराव (मानव निर्मित)</t>
    </r>
    <r>
      <rPr>
        <b/>
        <sz val="11"/>
        <rFont val="Book Antiqua"/>
        <family val="1"/>
      </rPr>
      <t xml:space="preserve">
Waterlogged (Man-made)</t>
    </r>
  </si>
  <si>
    <r>
      <rPr>
        <b/>
        <sz val="12"/>
        <rFont val="Book Antiqua"/>
        <family val="1"/>
      </rPr>
      <t>खारा भूमि में</t>
    </r>
    <r>
      <rPr>
        <b/>
        <sz val="11"/>
        <rFont val="Book Antiqua"/>
        <family val="1"/>
      </rPr>
      <t xml:space="preserve">
Salt pan (Inland)</t>
    </r>
  </si>
  <si>
    <r>
      <rPr>
        <b/>
        <sz val="12"/>
        <rFont val="Book Antiqua"/>
        <family val="1"/>
      </rPr>
      <t>एक्वाकल्चर तालाब (भूमि में)</t>
    </r>
    <r>
      <rPr>
        <b/>
        <sz val="11"/>
        <rFont val="Book Antiqua"/>
        <family val="1"/>
      </rPr>
      <t xml:space="preserve"> Aquaculture pond (Inland)</t>
    </r>
  </si>
  <si>
    <r>
      <rPr>
        <b/>
        <sz val="12"/>
        <rFont val="Book Antiqua"/>
        <family val="1"/>
      </rPr>
      <t>खाड़ी</t>
    </r>
    <r>
      <rPr>
        <b/>
        <sz val="11"/>
        <rFont val="Book Antiqua"/>
        <family val="1"/>
      </rPr>
      <t xml:space="preserve">
Lagoon</t>
    </r>
  </si>
  <si>
    <r>
      <rPr>
        <b/>
        <sz val="12"/>
        <rFont val="Book Antiqua"/>
        <family val="1"/>
      </rPr>
      <t>छोटी नदी</t>
    </r>
    <r>
      <rPr>
        <b/>
        <sz val="11"/>
        <rFont val="Book Antiqua"/>
        <family val="1"/>
      </rPr>
      <t xml:space="preserve">
Creek</t>
    </r>
  </si>
  <si>
    <r>
      <rPr>
        <b/>
        <sz val="12"/>
        <rFont val="Book Antiqua"/>
        <family val="1"/>
      </rPr>
      <t>रेतीला समुद्र तट</t>
    </r>
    <r>
      <rPr>
        <b/>
        <sz val="11"/>
        <rFont val="Book Antiqua"/>
        <family val="1"/>
      </rPr>
      <t xml:space="preserve">
Sand/Beach </t>
    </r>
  </si>
  <si>
    <r>
      <rPr>
        <b/>
        <sz val="12"/>
        <rFont val="Book Antiqua"/>
        <family val="1"/>
      </rPr>
      <t xml:space="preserve">इंटरटाइडल कीचड़ </t>
    </r>
    <r>
      <rPr>
        <b/>
        <sz val="11"/>
        <rFont val="Book Antiqua"/>
        <family val="1"/>
      </rPr>
      <t xml:space="preserve">
Intertidal mud flat</t>
    </r>
  </si>
  <si>
    <r>
      <rPr>
        <b/>
        <sz val="12"/>
        <rFont val="Book Antiqua"/>
        <family val="1"/>
      </rPr>
      <t>ख़ार</t>
    </r>
    <r>
      <rPr>
        <b/>
        <sz val="11"/>
        <rFont val="Book Antiqua"/>
        <family val="1"/>
      </rPr>
      <t xml:space="preserve">
Salt Marsh</t>
    </r>
  </si>
  <si>
    <r>
      <rPr>
        <b/>
        <sz val="12"/>
        <rFont val="Book Antiqua"/>
        <family val="1"/>
      </rPr>
      <t>सदाबहार</t>
    </r>
    <r>
      <rPr>
        <b/>
        <sz val="11"/>
        <rFont val="Book Antiqua"/>
        <family val="1"/>
      </rPr>
      <t xml:space="preserve">
Mangrove</t>
    </r>
  </si>
  <si>
    <r>
      <rPr>
        <b/>
        <sz val="12"/>
        <rFont val="Book Antiqua"/>
        <family val="1"/>
      </rPr>
      <t>मूंगा - चट्टान</t>
    </r>
    <r>
      <rPr>
        <b/>
        <sz val="11"/>
        <rFont val="Book Antiqua"/>
        <family val="1"/>
      </rPr>
      <t xml:space="preserve">
Coral Reef</t>
    </r>
  </si>
  <si>
    <r>
      <rPr>
        <b/>
        <sz val="12"/>
        <rFont val="Book Antiqua"/>
        <family val="1"/>
      </rPr>
      <t>नमक पैन (तटीय)</t>
    </r>
    <r>
      <rPr>
        <b/>
        <sz val="11"/>
        <rFont val="Book Antiqua"/>
        <family val="1"/>
      </rPr>
      <t xml:space="preserve">
Salt pan (Coastal)</t>
    </r>
  </si>
  <si>
    <r>
      <rPr>
        <b/>
        <sz val="12"/>
        <rFont val="Book Antiqua"/>
        <family val="1"/>
      </rPr>
      <t>एक्वाकल्चर तालाब (तटीय)</t>
    </r>
    <r>
      <rPr>
        <b/>
        <sz val="11"/>
        <rFont val="Book Antiqua"/>
        <family val="1"/>
      </rPr>
      <t xml:space="preserve">
Aquaculture pond (Coastal)</t>
    </r>
  </si>
  <si>
    <r>
      <rPr>
        <b/>
        <sz val="12"/>
        <rFont val="Book Antiqua"/>
        <family val="1"/>
      </rPr>
      <t>कुल आर्द्रभूमि क्षेत्र
(हेक्टेयर में)</t>
    </r>
    <r>
      <rPr>
        <b/>
        <sz val="11"/>
        <rFont val="Book Antiqua"/>
        <family val="1"/>
      </rPr>
      <t xml:space="preserve">
Total Wetland Area
(in ha)</t>
    </r>
  </si>
  <si>
    <r>
      <rPr>
        <i/>
        <sz val="11"/>
        <color rgb="FF000000"/>
        <rFont val="Book Antiqua"/>
        <family val="1"/>
      </rPr>
      <t>स्रोत: उद्धरण: गुप्ता, पी के, जे जी पटेल, आर पी सिंह, आई एम बहुगुणा, आर कुमार एट अल। (2021)। भारतीय आर्द्रभूमि का उपग्रह आधारित अवलोकन, अंतरिक्ष उपयोग केंद्र, इसरो, अहमदाबाद</t>
    </r>
    <r>
      <rPr>
        <i/>
        <sz val="10"/>
        <color rgb="FF000000"/>
        <rFont val="Book Antiqua"/>
        <family val="1"/>
      </rPr>
      <t xml:space="preserve"> /Source: Citation: Gupta, P K, J G Patel, R P Singh, I M Bahuguna, R Kumar et al. (2021). Satellite based observation of Indian wetlands, Space Applications Centre, ISRO, Ahmedabad (ISBN: 9789382760436)</t>
    </r>
  </si>
  <si>
    <r>
      <t>Punjab</t>
    </r>
    <r>
      <rPr>
        <sz val="11"/>
        <color rgb="FF000000"/>
        <rFont val="Book Antiqua"/>
        <family val="1"/>
      </rPr>
      <t xml:space="preserve">  </t>
    </r>
  </si>
  <si>
    <r>
      <t xml:space="preserve"> विवरण</t>
    </r>
    <r>
      <rPr>
        <b/>
        <sz val="12"/>
        <color rgb="FF000000"/>
        <rFont val="Book Antiqua"/>
        <family val="1"/>
      </rPr>
      <t xml:space="preserve"> 1.04 </t>
    </r>
    <r>
      <rPr>
        <b/>
        <sz val="13"/>
        <color rgb="FF000000"/>
        <rFont val="Book Antiqua"/>
        <family val="1"/>
      </rPr>
      <t>(ख) : दशकीय आर्द्रभूमि सूची  और विभिन्न राज्यों में परिवर्तन विश्लेषण</t>
    </r>
  </si>
  <si>
    <r>
      <rPr>
        <i/>
        <sz val="11"/>
        <color rgb="FF000000"/>
        <rFont val="Book Antiqua"/>
        <family val="1"/>
      </rPr>
      <t xml:space="preserve">स्रोत: भारतीय आर्द्रभूमि का उपग्रह आधारित अवलोकन, अंतरिक्ष उपयोग केंद्र, इसरो, अहमदाबाद </t>
    </r>
    <r>
      <rPr>
        <i/>
        <sz val="10"/>
        <color rgb="FF000000"/>
        <rFont val="Book Antiqua"/>
        <family val="1"/>
      </rPr>
      <t>(ISBN: 9789382760436)/Source: Satellite based observation of Indian wetlands, Space Applications Centre, ISRO, Ahmedabad (ISBN: 9789382760436)
 Note: wetlands database of 2006-07 was updated by incorporating interpretational changes</t>
    </r>
  </si>
  <si>
    <r>
      <rPr>
        <b/>
        <sz val="12"/>
        <color rgb="FF000000"/>
        <rFont val="Book Antiqua"/>
        <family val="1"/>
      </rPr>
      <t>संख्या</t>
    </r>
    <r>
      <rPr>
        <b/>
        <sz val="11"/>
        <color rgb="FF000000"/>
        <rFont val="Book Antiqua"/>
        <family val="1"/>
      </rPr>
      <t xml:space="preserve">    Number</t>
    </r>
  </si>
  <si>
    <r>
      <rPr>
        <b/>
        <sz val="12"/>
        <color rgb="FF000000"/>
        <rFont val="Book Antiqua"/>
        <family val="1"/>
      </rPr>
      <t>क्षेत्र (हेक्टेयर)</t>
    </r>
    <r>
      <rPr>
        <b/>
        <sz val="11"/>
        <color rgb="FF000000"/>
        <rFont val="Book Antiqua"/>
        <family val="1"/>
      </rPr>
      <t xml:space="preserve">
Area (ha)</t>
    </r>
  </si>
  <si>
    <r>
      <rPr>
        <b/>
        <sz val="12"/>
        <color rgb="FF000000"/>
        <rFont val="Book Antiqua"/>
        <family val="1"/>
      </rPr>
      <t>क्षेत्रफल 
(आर्द्रभूमि का %)</t>
    </r>
    <r>
      <rPr>
        <b/>
        <sz val="11"/>
        <color rgb="FF000000"/>
        <rFont val="Book Antiqua"/>
        <family val="1"/>
      </rPr>
      <t xml:space="preserve">
Area (% of wetland) </t>
    </r>
  </si>
  <si>
    <r>
      <rPr>
        <b/>
        <sz val="12"/>
        <color rgb="FF000000"/>
        <rFont val="Book Antiqua"/>
        <family val="1"/>
      </rPr>
      <t>संख्या</t>
    </r>
    <r>
      <rPr>
        <b/>
        <sz val="11"/>
        <color rgb="FF000000"/>
        <rFont val="Book Antiqua"/>
        <family val="1"/>
      </rPr>
      <t xml:space="preserve"> Number</t>
    </r>
  </si>
  <si>
    <r>
      <t xml:space="preserve">विवरण </t>
    </r>
    <r>
      <rPr>
        <b/>
        <sz val="12"/>
        <color theme="1"/>
        <rFont val="Book Antiqua"/>
        <family val="1"/>
      </rPr>
      <t>1.05</t>
    </r>
    <r>
      <rPr>
        <b/>
        <sz val="13"/>
        <color theme="1"/>
        <rFont val="Book Antiqua"/>
        <family val="1"/>
      </rPr>
      <t xml:space="preserve"> : भारत में पनढाल
</t>
    </r>
  </si>
  <si>
    <r>
      <rPr>
        <b/>
        <sz val="12"/>
        <color theme="1"/>
        <rFont val="Book Antiqua"/>
        <family val="1"/>
      </rPr>
      <t>क्र. सं.</t>
    </r>
    <r>
      <rPr>
        <b/>
        <sz val="11"/>
        <color theme="1"/>
        <rFont val="Book Antiqua"/>
        <family val="1"/>
      </rPr>
      <t xml:space="preserve">
S. No.
</t>
    </r>
  </si>
  <si>
    <r>
      <rPr>
        <b/>
        <sz val="12"/>
        <color theme="1"/>
        <rFont val="Book Antiqua"/>
        <family val="1"/>
      </rPr>
      <t>क्षेत्रफल
(वर्ग कि.मी.)</t>
    </r>
    <r>
      <rPr>
        <b/>
        <sz val="11"/>
        <color theme="1"/>
        <rFont val="Book Antiqua"/>
        <family val="1"/>
      </rPr>
      <t xml:space="preserve">
Area
(Sq. Km)</t>
    </r>
  </si>
  <si>
    <r>
      <rPr>
        <b/>
        <sz val="12"/>
        <color theme="1"/>
        <rFont val="Book Antiqua"/>
        <family val="1"/>
      </rPr>
      <t xml:space="preserve">बाँध </t>
    </r>
    <r>
      <rPr>
        <b/>
        <sz val="11"/>
        <color theme="1"/>
        <rFont val="Book Antiqua"/>
        <family val="1"/>
      </rPr>
      <t xml:space="preserve">
Dams
</t>
    </r>
  </si>
  <si>
    <r>
      <rPr>
        <b/>
        <sz val="12"/>
        <color theme="1"/>
        <rFont val="Book Antiqua"/>
        <family val="1"/>
      </rPr>
      <t>बैराज</t>
    </r>
    <r>
      <rPr>
        <b/>
        <sz val="11"/>
        <color theme="1"/>
        <rFont val="Book Antiqua"/>
        <family val="1"/>
      </rPr>
      <t xml:space="preserve">
Barrages
 </t>
    </r>
  </si>
  <si>
    <r>
      <rPr>
        <b/>
        <sz val="12"/>
        <color theme="1"/>
        <rFont val="Book Antiqua"/>
        <family val="1"/>
      </rPr>
      <t>मेड़</t>
    </r>
    <r>
      <rPr>
        <b/>
        <sz val="11"/>
        <color theme="1"/>
        <rFont val="Book Antiqua"/>
        <family val="1"/>
      </rPr>
      <t xml:space="preserve">
Weirs
</t>
    </r>
  </si>
  <si>
    <r>
      <rPr>
        <b/>
        <sz val="12"/>
        <color theme="1"/>
        <rFont val="Book Antiqua"/>
        <family val="1"/>
      </rPr>
      <t>एनीकट</t>
    </r>
    <r>
      <rPr>
        <b/>
        <sz val="11"/>
        <color theme="1"/>
        <rFont val="Book Antiqua"/>
        <family val="1"/>
      </rPr>
      <t xml:space="preserve">
Anicuts
</t>
    </r>
  </si>
  <si>
    <r>
      <rPr>
        <b/>
        <sz val="12"/>
        <color theme="1"/>
        <rFont val="Book Antiqua"/>
        <family val="1"/>
      </rPr>
      <t>लिफ्ट</t>
    </r>
    <r>
      <rPr>
        <b/>
        <sz val="11"/>
        <color theme="1"/>
        <rFont val="Book Antiqua"/>
        <family val="1"/>
      </rPr>
      <t xml:space="preserve">
Lifts
</t>
    </r>
  </si>
  <si>
    <r>
      <rPr>
        <b/>
        <sz val="12"/>
        <color theme="1"/>
        <rFont val="Book Antiqua"/>
        <family val="1"/>
      </rPr>
      <t xml:space="preserve">पावर हाउस </t>
    </r>
    <r>
      <rPr>
        <b/>
        <sz val="11"/>
        <color theme="1"/>
        <rFont val="Book Antiqua"/>
        <family val="1"/>
      </rPr>
      <t xml:space="preserve">
Power House
</t>
    </r>
  </si>
  <si>
    <r>
      <rPr>
        <b/>
        <sz val="12"/>
        <color theme="1"/>
        <rFont val="Book Antiqua"/>
        <family val="1"/>
      </rPr>
      <t>बेसिन का नाम एवं नदी की लम्बाई</t>
    </r>
    <r>
      <rPr>
        <b/>
        <sz val="11"/>
        <color theme="1"/>
        <rFont val="Book Antiqua"/>
        <family val="1"/>
      </rPr>
      <t xml:space="preserve">
Name of Basin &amp; River length
</t>
    </r>
  </si>
  <si>
    <r>
      <rPr>
        <sz val="12"/>
        <color theme="1"/>
        <rFont val="Book Antiqua"/>
        <family val="1"/>
      </rPr>
      <t>सिंधु</t>
    </r>
    <r>
      <rPr>
        <sz val="11"/>
        <color theme="1"/>
        <rFont val="Book Antiqua"/>
        <family val="1"/>
      </rPr>
      <t xml:space="preserve">/Indus - 1114 (2280) </t>
    </r>
    <r>
      <rPr>
        <sz val="12"/>
        <color theme="1"/>
        <rFont val="Book Antiqua"/>
        <family val="1"/>
      </rPr>
      <t>कि.मी</t>
    </r>
    <r>
      <rPr>
        <sz val="11"/>
        <color theme="1"/>
        <rFont val="Book Antiqua"/>
        <family val="1"/>
      </rPr>
      <t>./ km</t>
    </r>
  </si>
  <si>
    <r>
      <rPr>
        <sz val="12"/>
        <color theme="1"/>
        <rFont val="Book Antiqua"/>
        <family val="1"/>
      </rPr>
      <t>गंगा</t>
    </r>
    <r>
      <rPr>
        <sz val="11"/>
        <color theme="1"/>
        <rFont val="Book Antiqua"/>
        <family val="1"/>
      </rPr>
      <t xml:space="preserve">/Ganga- 2525 </t>
    </r>
    <r>
      <rPr>
        <sz val="12"/>
        <color theme="1"/>
        <rFont val="Book Antiqua"/>
        <family val="1"/>
      </rPr>
      <t>कि.मी</t>
    </r>
    <r>
      <rPr>
        <sz val="11"/>
        <color theme="1"/>
        <rFont val="Book Antiqua"/>
        <family val="1"/>
      </rPr>
      <t>./ km</t>
    </r>
  </si>
  <si>
    <r>
      <rPr>
        <sz val="12"/>
        <color theme="1"/>
        <rFont val="Book Antiqua"/>
        <family val="1"/>
      </rPr>
      <t xml:space="preserve"> ब्रह्मपुत्र</t>
    </r>
    <r>
      <rPr>
        <sz val="11"/>
        <color theme="1"/>
        <rFont val="Book Antiqua"/>
        <family val="1"/>
      </rPr>
      <t xml:space="preserve">/Brahmaputra - 916(2900) </t>
    </r>
    <r>
      <rPr>
        <sz val="12"/>
        <color theme="1"/>
        <rFont val="Book Antiqua"/>
        <family val="1"/>
      </rPr>
      <t>कि.मी</t>
    </r>
    <r>
      <rPr>
        <sz val="11"/>
        <color theme="1"/>
        <rFont val="Book Antiqua"/>
        <family val="1"/>
      </rPr>
      <t>./ km</t>
    </r>
  </si>
  <si>
    <r>
      <rPr>
        <sz val="12"/>
        <color theme="1"/>
        <rFont val="Book Antiqua"/>
        <family val="1"/>
      </rPr>
      <t xml:space="preserve"> कावेरी</t>
    </r>
    <r>
      <rPr>
        <sz val="11"/>
        <color theme="1"/>
        <rFont val="Book Antiqua"/>
        <family val="1"/>
      </rPr>
      <t xml:space="preserve">/Cauvery-   800 </t>
    </r>
    <r>
      <rPr>
        <sz val="12"/>
        <color theme="1"/>
        <rFont val="Book Antiqua"/>
        <family val="1"/>
      </rPr>
      <t>कि.मी</t>
    </r>
    <r>
      <rPr>
        <sz val="11"/>
        <color theme="1"/>
        <rFont val="Book Antiqua"/>
        <family val="1"/>
      </rPr>
      <t>./ km</t>
    </r>
  </si>
  <si>
    <r>
      <t>Godavari/</t>
    </r>
    <r>
      <rPr>
        <sz val="12"/>
        <color theme="1"/>
        <rFont val="Book Antiqua"/>
        <family val="1"/>
      </rPr>
      <t>गोदावरी</t>
    </r>
    <r>
      <rPr>
        <sz val="11"/>
        <color theme="1"/>
        <rFont val="Book Antiqua"/>
        <family val="1"/>
      </rPr>
      <t xml:space="preserve"> -  1465 </t>
    </r>
    <r>
      <rPr>
        <sz val="12"/>
        <color theme="1"/>
        <rFont val="Book Antiqua"/>
        <family val="1"/>
      </rPr>
      <t>कि.मी.</t>
    </r>
    <r>
      <rPr>
        <sz val="11"/>
        <color theme="1"/>
        <rFont val="Book Antiqua"/>
        <family val="1"/>
      </rPr>
      <t>/ km
/Godavari  -  1465 km/कि.मी.</t>
    </r>
  </si>
  <si>
    <r>
      <rPr>
        <sz val="12"/>
        <color theme="1"/>
        <rFont val="Book Antiqua"/>
        <family val="1"/>
      </rPr>
      <t>सुवर्णरेखा बराक एवं अन्‍य</t>
    </r>
    <r>
      <rPr>
        <sz val="11"/>
        <color theme="1"/>
        <rFont val="Book Antiqua"/>
        <family val="1"/>
      </rPr>
      <t xml:space="preserve">
Subernarekha Barak and Others</t>
    </r>
  </si>
  <si>
    <r>
      <rPr>
        <sz val="12"/>
        <color theme="1"/>
        <rFont val="Book Antiqua"/>
        <family val="1"/>
      </rPr>
      <t>कृष्णा</t>
    </r>
    <r>
      <rPr>
        <sz val="11"/>
        <color theme="1"/>
        <rFont val="Book Antiqua"/>
        <family val="1"/>
      </rPr>
      <t xml:space="preserve">/Krishna-    1401 </t>
    </r>
    <r>
      <rPr>
        <sz val="12"/>
        <color theme="1"/>
        <rFont val="Book Antiqua"/>
        <family val="1"/>
      </rPr>
      <t>कि.मी</t>
    </r>
    <r>
      <rPr>
        <sz val="11"/>
        <color theme="1"/>
        <rFont val="Book Antiqua"/>
        <family val="1"/>
      </rPr>
      <t>./ km</t>
    </r>
  </si>
  <si>
    <r>
      <rPr>
        <sz val="12"/>
        <color theme="1"/>
        <rFont val="Book Antiqua"/>
        <family val="1"/>
      </rPr>
      <t>ब्राह्मणी एवं वैतरणी</t>
    </r>
    <r>
      <rPr>
        <sz val="11"/>
        <color theme="1"/>
        <rFont val="Book Antiqua"/>
        <family val="1"/>
      </rPr>
      <t xml:space="preserve">/Brahmani and Baitarni/     - 799 </t>
    </r>
    <r>
      <rPr>
        <sz val="12"/>
        <color theme="1"/>
        <rFont val="Book Antiqua"/>
        <family val="1"/>
      </rPr>
      <t>कि.मी</t>
    </r>
    <r>
      <rPr>
        <sz val="11"/>
        <color theme="1"/>
        <rFont val="Book Antiqua"/>
        <family val="1"/>
      </rPr>
      <t>./ km</t>
    </r>
  </si>
  <si>
    <r>
      <rPr>
        <sz val="12"/>
        <color theme="1"/>
        <rFont val="Book Antiqua"/>
        <family val="1"/>
      </rPr>
      <t>पेन्नार</t>
    </r>
    <r>
      <rPr>
        <sz val="11"/>
        <color theme="1"/>
        <rFont val="Book Antiqua"/>
        <family val="1"/>
      </rPr>
      <t>/Pennar  - 597</t>
    </r>
    <r>
      <rPr>
        <sz val="12"/>
        <color theme="1"/>
        <rFont val="Book Antiqua"/>
        <family val="1"/>
      </rPr>
      <t xml:space="preserve"> कि.मी</t>
    </r>
    <r>
      <rPr>
        <sz val="11"/>
        <color theme="1"/>
        <rFont val="Book Antiqua"/>
        <family val="1"/>
      </rPr>
      <t>./ km</t>
    </r>
  </si>
  <si>
    <r>
      <rPr>
        <i/>
        <sz val="11"/>
        <color theme="1"/>
        <rFont val="Book Antiqua"/>
        <family val="1"/>
      </rPr>
      <t>स्रोत:राष्ट्रीय जल सूचना विज्ञान केंद्र, जल संसाधन, नदी विकास और गंगा कायाकल्प विभाग, जल शक्ति मंत्रालय</t>
    </r>
    <r>
      <rPr>
        <i/>
        <sz val="10"/>
        <color theme="1"/>
        <rFont val="Book Antiqua"/>
        <family val="1"/>
      </rPr>
      <t>/ Source : National Water Informatics Centre, Department of Water Resources, River Development &amp; Ganga Rejuvenation, Ministry of Jal Shakti   Note:  Figures  within bracket indicate the total river basin in India and neighbouring countries</t>
    </r>
  </si>
  <si>
    <r>
      <t xml:space="preserve">विवरण </t>
    </r>
    <r>
      <rPr>
        <b/>
        <sz val="12"/>
        <rFont val="Book Antiqua"/>
        <family val="1"/>
      </rPr>
      <t>1.06</t>
    </r>
    <r>
      <rPr>
        <b/>
        <sz val="13"/>
        <rFont val="Book Antiqua"/>
        <family val="1"/>
      </rPr>
      <t xml:space="preserve">: प्रमुख नदी बेसिनों का जलग्रहण क्षेत्र 
</t>
    </r>
  </si>
  <si>
    <t xml:space="preserve">  S. No.  क्र. सं.</t>
  </si>
  <si>
    <r>
      <rPr>
        <i/>
        <sz val="11"/>
        <color theme="1"/>
        <rFont val="Book Antiqua"/>
        <family val="1"/>
      </rPr>
      <t>स्रोत : बेसिन आयोजन-I, निदेशालय, केंद्रीय जल आयोग, जल शक्ति मंत्रालय, केंद्रीय जल आयोग,जल शक्ति मंत्रालय</t>
    </r>
    <r>
      <rPr>
        <i/>
        <sz val="10"/>
        <color theme="1"/>
        <rFont val="Book Antiqua"/>
        <family val="1"/>
      </rPr>
      <t xml:space="preserve">
Source  : Basin Planning-I ,Directorate ,Central Water Commission, M/o Jal Shakti                                                                      Note 1.  Figures  within bracket indicate the total river basin in India and neighbouring countries. 2. Sl.No. 13-20 : Many independent rivers flowing</t>
    </r>
  </si>
  <si>
    <t xml:space="preserve"> Statement 1.07 (a) : Glacial lakes/Water bodies having shown more than or equal to 20% increase in water spread area during 2021 in reference to base area 2009 are compared with water spread area of those Glacial lakes/Water bodies during last 4 years</t>
  </si>
  <si>
    <t>CH_33</t>
  </si>
  <si>
    <t>01_61C_005</t>
  </si>
  <si>
    <t>HP_5</t>
  </si>
  <si>
    <t>01_52H_004</t>
  </si>
  <si>
    <t>CH_206</t>
  </si>
  <si>
    <t>02_71P_018</t>
  </si>
  <si>
    <t>CH_1176</t>
  </si>
  <si>
    <t>03_91H_011</t>
  </si>
  <si>
    <t>Cloud</t>
  </si>
  <si>
    <t>CH_423</t>
  </si>
  <si>
    <t>03_71G_014</t>
  </si>
  <si>
    <t>CH_55</t>
  </si>
  <si>
    <t>01_61D_003</t>
  </si>
  <si>
    <t>CH_849</t>
  </si>
  <si>
    <t>03_82J_019</t>
  </si>
  <si>
    <t>NP_64</t>
  </si>
  <si>
    <t>02_72I_011</t>
  </si>
  <si>
    <t>HP_3</t>
  </si>
  <si>
    <t>01_52H_002</t>
  </si>
  <si>
    <t>AP_206</t>
  </si>
  <si>
    <t>03_92E_001</t>
  </si>
  <si>
    <t>SK_20</t>
  </si>
  <si>
    <t>03_78A_014</t>
  </si>
  <si>
    <t>CH_834</t>
  </si>
  <si>
    <t>03_82J_004</t>
  </si>
  <si>
    <t>CH_188</t>
  </si>
  <si>
    <t>02_71L_034</t>
  </si>
  <si>
    <t>CH_865</t>
  </si>
  <si>
    <t>03_82K_009</t>
  </si>
  <si>
    <t>CH_1032</t>
  </si>
  <si>
    <t>03_82O_029</t>
  </si>
  <si>
    <t>CH_39</t>
  </si>
  <si>
    <t>01_61C_011</t>
  </si>
  <si>
    <t>AP_135</t>
  </si>
  <si>
    <t>03_91D_041</t>
  </si>
  <si>
    <t>CH_590</t>
  </si>
  <si>
    <t>03_77P_019</t>
  </si>
  <si>
    <t>CH_1175</t>
  </si>
  <si>
    <t>03_91H_010</t>
  </si>
  <si>
    <t>CH_244</t>
  </si>
  <si>
    <t>02_72I_004</t>
  </si>
  <si>
    <t>CH_838</t>
  </si>
  <si>
    <t>03_82J_008</t>
  </si>
  <si>
    <t>SK_26</t>
  </si>
  <si>
    <t>03_78A_021</t>
  </si>
  <si>
    <t>CH_6</t>
  </si>
  <si>
    <t>01_52O_003</t>
  </si>
  <si>
    <t>SK_19</t>
  </si>
  <si>
    <t>03_78A_013</t>
  </si>
  <si>
    <t>CH_593</t>
  </si>
  <si>
    <t>03_77P_023</t>
  </si>
  <si>
    <t>CH_38</t>
  </si>
  <si>
    <t>01_61C_010</t>
  </si>
  <si>
    <t>CH_36</t>
  </si>
  <si>
    <t>01_61C_008</t>
  </si>
  <si>
    <t>CH_426</t>
  </si>
  <si>
    <t>03_71K_003</t>
  </si>
  <si>
    <t>CH_101</t>
  </si>
  <si>
    <t>01_62F_010</t>
  </si>
  <si>
    <t>CH_583</t>
  </si>
  <si>
    <t>03_77P_012</t>
  </si>
  <si>
    <t>CH_975</t>
  </si>
  <si>
    <t>03_82N_004</t>
  </si>
  <si>
    <t>CH_551</t>
  </si>
  <si>
    <t>03_77L_042</t>
  </si>
  <si>
    <t>AP_95</t>
  </si>
  <si>
    <t>03_91C_049</t>
  </si>
  <si>
    <t>NP_67</t>
  </si>
  <si>
    <t>02_72I_014</t>
  </si>
  <si>
    <t>CH_420</t>
  </si>
  <si>
    <t>03_71G_011</t>
  </si>
  <si>
    <t>CH_269</t>
  </si>
  <si>
    <t>02_78A_003</t>
  </si>
  <si>
    <t>CH_1079</t>
  </si>
  <si>
    <t>03_91C_033</t>
  </si>
  <si>
    <t>CH_369</t>
  </si>
  <si>
    <t>03_62O_024</t>
  </si>
  <si>
    <t>CH_446</t>
  </si>
  <si>
    <t>03_71O_010</t>
  </si>
  <si>
    <t>CH_404</t>
  </si>
  <si>
    <t>03_71C_011</t>
  </si>
  <si>
    <t>CH_1190</t>
  </si>
  <si>
    <t>03_91H_025</t>
  </si>
  <si>
    <t>CH_552</t>
  </si>
  <si>
    <t>03_77L_043</t>
  </si>
  <si>
    <t>HP_12</t>
  </si>
  <si>
    <t>01_53E_001</t>
  </si>
  <si>
    <t>CH_298</t>
  </si>
  <si>
    <t>03_62J_026</t>
  </si>
  <si>
    <t>CH_132</t>
  </si>
  <si>
    <t>02_71H_012</t>
  </si>
  <si>
    <t>CH_183</t>
  </si>
  <si>
    <t>02_71L_028</t>
  </si>
  <si>
    <t>NP_78</t>
  </si>
  <si>
    <t>02_72I_025</t>
  </si>
  <si>
    <t>CH_422</t>
  </si>
  <si>
    <t>03_71G_013</t>
  </si>
  <si>
    <t>CH_835</t>
  </si>
  <si>
    <t>03_82J_005</t>
  </si>
  <si>
    <t>JK_5</t>
  </si>
  <si>
    <t>01_42H_005</t>
  </si>
  <si>
    <t>NP_45</t>
  </si>
  <si>
    <t>02_71D_004</t>
  </si>
  <si>
    <t>CH_432</t>
  </si>
  <si>
    <t>03_71K_009</t>
  </si>
  <si>
    <t>CH_1076</t>
  </si>
  <si>
    <t>03_91C_025</t>
  </si>
  <si>
    <t>CH_303</t>
  </si>
  <si>
    <t>03_62J_031</t>
  </si>
  <si>
    <t>CH_632</t>
  </si>
  <si>
    <t>03_82B_006</t>
  </si>
  <si>
    <t>CH_159</t>
  </si>
  <si>
    <t>02_71L_004</t>
  </si>
  <si>
    <t>CH_30</t>
  </si>
  <si>
    <t>01_61C_002</t>
  </si>
  <si>
    <t>CH_592</t>
  </si>
  <si>
    <t>03_77P_021</t>
  </si>
  <si>
    <t>CH_1170</t>
  </si>
  <si>
    <t>03_91H_005</t>
  </si>
  <si>
    <t>CH_1075</t>
  </si>
  <si>
    <t>03_91C_024</t>
  </si>
  <si>
    <t>CH_313</t>
  </si>
  <si>
    <t>03_62K_009</t>
  </si>
  <si>
    <t>CH_448</t>
  </si>
  <si>
    <t>03_71P_001</t>
  </si>
  <si>
    <t>JK_159</t>
  </si>
  <si>
    <t>01_43N_032</t>
  </si>
  <si>
    <t>SK_5</t>
  </si>
  <si>
    <t>03_77D_005</t>
  </si>
  <si>
    <t>AP_100</t>
  </si>
  <si>
    <t>03_91C_064</t>
  </si>
  <si>
    <t>AP_84</t>
  </si>
  <si>
    <t>03_91C_034</t>
  </si>
  <si>
    <t>JK_187</t>
  </si>
  <si>
    <t>01_52C_003</t>
  </si>
  <si>
    <t>CH_626</t>
  </si>
  <si>
    <t>03_82A_007</t>
  </si>
  <si>
    <r>
      <t xml:space="preserve">विवरण </t>
    </r>
    <r>
      <rPr>
        <b/>
        <sz val="12"/>
        <color theme="1"/>
        <rFont val="Book Antiqua"/>
        <family val="1"/>
      </rPr>
      <t>1.07</t>
    </r>
    <r>
      <rPr>
        <b/>
        <sz val="13"/>
        <color theme="1"/>
        <rFont val="Book Antiqua"/>
        <family val="1"/>
      </rPr>
      <t xml:space="preserve"> (क) : आधार क्षेत्र 2009 के संदर्भ में 2021 के दौरान हिमनदीय झीलों/जल निकायों में जल प्रसार क्षेत्र में 20% से अधिक या उसके बराबर वृद्धि दिखाई गई है, उनकी तुलना पिछले 4 वर्षों के दौरान उन हिमनद झीलों/जल निकायों के जल प्रसार क्षेत्र से की गयी हैं
</t>
    </r>
  </si>
  <si>
    <r>
      <rPr>
        <b/>
        <sz val="12"/>
        <rFont val="Book Antiqua"/>
        <family val="1"/>
      </rPr>
      <t>जल विस्‍तार क्षेत्र में अंतर का प्रतिशत</t>
    </r>
    <r>
      <rPr>
        <b/>
        <sz val="11"/>
        <rFont val="Book Antiqua"/>
        <family val="1"/>
      </rPr>
      <t xml:space="preserve">
Percentage of Difference in Water spread area</t>
    </r>
  </si>
  <si>
    <r>
      <rPr>
        <b/>
        <sz val="12"/>
        <rFont val="Book Antiqua"/>
        <family val="1"/>
      </rPr>
      <t>झील_आईडी</t>
    </r>
    <r>
      <rPr>
        <b/>
        <sz val="11"/>
        <rFont val="Book Antiqua"/>
        <family val="1"/>
      </rPr>
      <t xml:space="preserve">
Lake_ID</t>
    </r>
  </si>
  <si>
    <r>
      <rPr>
        <b/>
        <sz val="12"/>
        <rFont val="Book Antiqua"/>
        <family val="1"/>
      </rPr>
      <t>यूआईडी</t>
    </r>
    <r>
      <rPr>
        <b/>
        <sz val="11"/>
        <rFont val="Book Antiqua"/>
        <family val="1"/>
      </rPr>
      <t xml:space="preserve">
UID</t>
    </r>
  </si>
  <si>
    <r>
      <rPr>
        <b/>
        <sz val="12"/>
        <rFont val="Book Antiqua"/>
        <family val="1"/>
      </rPr>
      <t>क्र. सं</t>
    </r>
    <r>
      <rPr>
        <b/>
        <sz val="11"/>
        <rFont val="Book Antiqua"/>
        <family val="1"/>
      </rPr>
      <t xml:space="preserve">
S. No. </t>
    </r>
  </si>
  <si>
    <r>
      <rPr>
        <b/>
        <sz val="12"/>
        <rFont val="Book Antiqua"/>
        <family val="1"/>
      </rPr>
      <t>जल विस्‍तार
क्षेत्र 
(हेक्‍टेयर में)</t>
    </r>
    <r>
      <rPr>
        <b/>
        <sz val="11"/>
        <rFont val="Book Antiqua"/>
        <family val="1"/>
      </rPr>
      <t xml:space="preserve">
Water spread area (in Ha)</t>
    </r>
  </si>
  <si>
    <t>2009 (भंडार)
 (Inventory)</t>
  </si>
  <si>
    <r>
      <rPr>
        <i/>
        <sz val="11"/>
        <color rgb="FF000000"/>
        <rFont val="Book Antiqua"/>
        <family val="1"/>
      </rPr>
      <t>स्रोत: 2021के लिए भारतीय नदी घाटियों के हिमालयी क्षेत्र में हिमखंड झीलों एवं जल पिंडों की निगरानी क्षेत्र , 2021  (जून से अक्टूबर ), केंद्रीय जल आयोग,जल शक्ति मंत्रालय</t>
    </r>
    <r>
      <rPr>
        <i/>
        <sz val="10"/>
        <color rgb="FF000000"/>
        <rFont val="Book Antiqua"/>
        <family val="1"/>
      </rPr>
      <t xml:space="preserve">
Source: Monitoring of Glacier Lakes and Water Bodies in Himalayan region of Indian river basin for (June to October 2021),  Central Water Commission,M/o Jal Shakti/</t>
    </r>
  </si>
  <si>
    <t>Note: 1.  UID: Unique identifier of the glacial lake with the letters denote the State (in case of India)/Country and the numbers the Sl. No. of the lake in the respective State/Country. 2. Lake_ID: Each glacial lake has a unique number in the digital database. The numbering is done sequentially within each 1:250,000 reference grid. The first two digits indicate the basin number (01 ‐ Indus, 02 ‐ Ganga and 03 ‐ Brahmaputra). The next three characters depict the reference number of the 1:250,000 SOI toposheet. The last three digit number indicates lake number within a grid of 1:250,000 SOI toposheet.</t>
  </si>
  <si>
    <t xml:space="preserve">Statement 1.07 (b) : Glacial lakes/Water bodies having shown more than or equal to 20% decrease in water spread area during 2021 in reference to base area 2009 are compared with water spread area of those Glacial lakes/Water bodies during last 4 years                 </t>
  </si>
  <si>
    <t>CH_809</t>
  </si>
  <si>
    <t>03_82G_048</t>
  </si>
  <si>
    <t>CH_517</t>
  </si>
  <si>
    <t>03_77K_015</t>
  </si>
  <si>
    <t>CH_646</t>
  </si>
  <si>
    <t>03_82B_020</t>
  </si>
  <si>
    <t>AP_77</t>
  </si>
  <si>
    <t>03_83A_012</t>
  </si>
  <si>
    <t>NP_12</t>
  </si>
  <si>
    <t>02_62F_019</t>
  </si>
  <si>
    <t>CH_612</t>
  </si>
  <si>
    <t>03_78E_023</t>
  </si>
  <si>
    <t>CH_418</t>
  </si>
  <si>
    <t>03_71G_009</t>
  </si>
  <si>
    <t>CH_106</t>
  </si>
  <si>
    <t>02_62B_001</t>
  </si>
  <si>
    <t>CH_709</t>
  </si>
  <si>
    <t>03_82D_003</t>
  </si>
  <si>
    <t>CH_959</t>
  </si>
  <si>
    <t>03_82K_103</t>
  </si>
  <si>
    <t>UK_2</t>
  </si>
  <si>
    <t>02_53K_002</t>
  </si>
  <si>
    <t>JK_198</t>
  </si>
  <si>
    <t>01_52J_002</t>
  </si>
  <si>
    <t>CH_1089</t>
  </si>
  <si>
    <t>03_91C_059</t>
  </si>
  <si>
    <t>CH_207</t>
  </si>
  <si>
    <t>02_71P_019</t>
  </si>
  <si>
    <t>CH_372</t>
  </si>
  <si>
    <t>03_62O_027</t>
  </si>
  <si>
    <t>CH_576</t>
  </si>
  <si>
    <t>03_77P_005</t>
  </si>
  <si>
    <t>CH_483</t>
  </si>
  <si>
    <t>03_77H_012</t>
  </si>
  <si>
    <t>NP_58</t>
  </si>
  <si>
    <t>02_72I_002</t>
  </si>
  <si>
    <t>BH_188</t>
  </si>
  <si>
    <t>03_78M_010</t>
  </si>
  <si>
    <t>SK_11</t>
  </si>
  <si>
    <t>03_78A_003</t>
  </si>
  <si>
    <t>JK_111</t>
  </si>
  <si>
    <t>01_43K_010</t>
  </si>
  <si>
    <t>CH_892</t>
  </si>
  <si>
    <t>03_82K_036</t>
  </si>
  <si>
    <t>CH_613</t>
  </si>
  <si>
    <t>03_78E_026</t>
  </si>
  <si>
    <t>CH_770</t>
  </si>
  <si>
    <t>03_82G_009</t>
  </si>
  <si>
    <t>CH_896</t>
  </si>
  <si>
    <t>03_82K_040</t>
  </si>
  <si>
    <t>JK_99</t>
  </si>
  <si>
    <t>01_43J_021</t>
  </si>
  <si>
    <t>CH_388</t>
  </si>
  <si>
    <t>03_62O_043</t>
  </si>
  <si>
    <t>JK_157</t>
  </si>
  <si>
    <t>01_43N_030</t>
  </si>
  <si>
    <t>CH_259</t>
  </si>
  <si>
    <t>02_77D_004</t>
  </si>
  <si>
    <t>CH_611</t>
  </si>
  <si>
    <t>03_78E_019</t>
  </si>
  <si>
    <t>CH_816</t>
  </si>
  <si>
    <t>03_82G_055</t>
  </si>
  <si>
    <t>CH_609</t>
  </si>
  <si>
    <t>03_78E_017</t>
  </si>
  <si>
    <t>NP_41</t>
  </si>
  <si>
    <t>02_63M_002</t>
  </si>
  <si>
    <t>CH_64</t>
  </si>
  <si>
    <t>01_61G_003</t>
  </si>
  <si>
    <t>CH_530</t>
  </si>
  <si>
    <t>03_77L_014</t>
  </si>
  <si>
    <t>CH_338</t>
  </si>
  <si>
    <t>03_62N_021</t>
  </si>
  <si>
    <t>JK_191</t>
  </si>
  <si>
    <t>01_52G_003</t>
  </si>
  <si>
    <t>AP_49</t>
  </si>
  <si>
    <t>03_82O_042</t>
  </si>
  <si>
    <t>CH_636</t>
  </si>
  <si>
    <t>03_82B_010</t>
  </si>
  <si>
    <t>SK_8</t>
  </si>
  <si>
    <t>03_77D_008</t>
  </si>
  <si>
    <t>CH_5</t>
  </si>
  <si>
    <t>01_52O_002</t>
  </si>
  <si>
    <t>JK_205</t>
  </si>
  <si>
    <t>01_52J_009</t>
  </si>
  <si>
    <t>CH_524</t>
  </si>
  <si>
    <t>03_77L_008</t>
  </si>
  <si>
    <t>CH_479</t>
  </si>
  <si>
    <t>03_77H_004</t>
  </si>
  <si>
    <t>CH_256</t>
  </si>
  <si>
    <t>02_77D_001</t>
  </si>
  <si>
    <t>HP_10</t>
  </si>
  <si>
    <t>01_53A_002</t>
  </si>
  <si>
    <t>CH_1085</t>
  </si>
  <si>
    <t>03_91C_052</t>
  </si>
  <si>
    <t>CH_73</t>
  </si>
  <si>
    <t>01_62B_001</t>
  </si>
  <si>
    <t>CH_716</t>
  </si>
  <si>
    <t>03_82D_010</t>
  </si>
  <si>
    <t>UK_11</t>
  </si>
  <si>
    <t>02_53P_003</t>
  </si>
  <si>
    <t>CH_598</t>
  </si>
  <si>
    <t>03_78A_018</t>
  </si>
  <si>
    <t>CH_320</t>
  </si>
  <si>
    <t>03_62N_003</t>
  </si>
  <si>
    <t>CH_419</t>
  </si>
  <si>
    <t>03_71G_010</t>
  </si>
  <si>
    <t>CH_522</t>
  </si>
  <si>
    <t>03_77L_006</t>
  </si>
  <si>
    <t>UK_10</t>
  </si>
  <si>
    <t>02_53P_002</t>
  </si>
  <si>
    <t>CH_62</t>
  </si>
  <si>
    <t>01_61G_001</t>
  </si>
  <si>
    <t>CH_373</t>
  </si>
  <si>
    <t>03_62O_028</t>
  </si>
  <si>
    <t>CH_403</t>
  </si>
  <si>
    <t>03_71C_010</t>
  </si>
  <si>
    <r>
      <t xml:space="preserve">  विवरण </t>
    </r>
    <r>
      <rPr>
        <b/>
        <sz val="12"/>
        <color theme="1"/>
        <rFont val="Book Antiqua"/>
        <family val="1"/>
      </rPr>
      <t>1.07</t>
    </r>
    <r>
      <rPr>
        <b/>
        <sz val="13"/>
        <color theme="1"/>
        <rFont val="Book Antiqua"/>
        <family val="1"/>
      </rPr>
      <t xml:space="preserve">(ख) : आधार क्षेत्र </t>
    </r>
    <r>
      <rPr>
        <b/>
        <sz val="12"/>
        <color theme="1"/>
        <rFont val="Book Antiqua"/>
        <family val="1"/>
      </rPr>
      <t xml:space="preserve">2009 </t>
    </r>
    <r>
      <rPr>
        <b/>
        <sz val="13"/>
        <color theme="1"/>
        <rFont val="Book Antiqua"/>
        <family val="1"/>
      </rPr>
      <t xml:space="preserve">के संदर्भ में </t>
    </r>
    <r>
      <rPr>
        <b/>
        <sz val="12"/>
        <color theme="1"/>
        <rFont val="Book Antiqua"/>
        <family val="1"/>
      </rPr>
      <t>2021</t>
    </r>
    <r>
      <rPr>
        <b/>
        <sz val="13"/>
        <color theme="1"/>
        <rFont val="Book Antiqua"/>
        <family val="1"/>
      </rPr>
      <t xml:space="preserve"> के दौरान जल प्रसार क्षेत्र में </t>
    </r>
    <r>
      <rPr>
        <b/>
        <sz val="12"/>
        <color theme="1"/>
        <rFont val="Book Antiqua"/>
        <family val="1"/>
      </rPr>
      <t>20%</t>
    </r>
    <r>
      <rPr>
        <b/>
        <sz val="13"/>
        <color theme="1"/>
        <rFont val="Book Antiqua"/>
        <family val="1"/>
      </rPr>
      <t xml:space="preserve"> से अधिक या बराबर की कमी दिखाने वाले ग्लेशियल झीलों /जल निकायों  की तुलना पिछले 4 वर्षों के दौरान उन ग्लेशियल झीलों / जल निकायों के जल प्रसार क्षेत्र से 
                    </t>
    </r>
  </si>
  <si>
    <r>
      <t>2009</t>
    </r>
    <r>
      <rPr>
        <b/>
        <sz val="12"/>
        <rFont val="Book Antiqua"/>
        <family val="1"/>
      </rPr>
      <t xml:space="preserve"> (सूची)</t>
    </r>
    <r>
      <rPr>
        <b/>
        <sz val="11"/>
        <rFont val="Book Antiqua"/>
        <family val="1"/>
      </rPr>
      <t xml:space="preserve">
 (Inventory) </t>
    </r>
  </si>
  <si>
    <r>
      <rPr>
        <b/>
        <sz val="12"/>
        <rFont val="Book Antiqua"/>
        <family val="1"/>
      </rPr>
      <t>जल विस्‍तार क्षेत्र में अंतर का प्रतिशत</t>
    </r>
    <r>
      <rPr>
        <b/>
        <sz val="11"/>
        <rFont val="Book Antiqua"/>
        <family val="1"/>
      </rPr>
      <t xml:space="preserve">
% Difference in Water spread area</t>
    </r>
  </si>
  <si>
    <r>
      <rPr>
        <b/>
        <sz val="12"/>
        <rFont val="Book Antiqua"/>
        <family val="1"/>
      </rPr>
      <t xml:space="preserve">झील_आईडी  </t>
    </r>
    <r>
      <rPr>
        <b/>
        <sz val="11"/>
        <rFont val="Book Antiqua"/>
        <family val="1"/>
      </rPr>
      <t>Lake_ID</t>
    </r>
  </si>
  <si>
    <t>स्रोत: 2021के लिए भारतीय नदी द्रोणी के हिमालयी क्षेत्र में हिमखंडों झीलों एवं जल पिंडों की निगरानी, केंद्रीय जल आयोग,जल शक्ति मंत्रालय
Source: Monitoring of Glacier Lakes and Water Bodies in Himalayan region of Indian river basin for  June to October 2021, Central Water Commission,M/o Jal Shakti</t>
  </si>
  <si>
    <t>Note: 1. UID: Unique identifier of the glacial lake with the letters denote the State (in case of India)/Country and the numbers the Sl. No. of the lake in the respective State/Country. 2. Lake_ID: Each glacial lake has a unique number in the digital database. The numbering is done sequentially within each 1:250,000 reference grid. The first two digits indicate the basin number (01 ‐ Indus, 02 ‐ Ganga and 03 ‐ Brahmaputra). The next three characters depict the reference number of the 1:250,000 SOI toposheet. The last three digit number indicates lake number within a grid of 1:250,000 SOI toposheet.</t>
  </si>
  <si>
    <r>
      <rPr>
        <b/>
        <sz val="12"/>
        <rFont val="Book Antiqua"/>
        <family val="1"/>
      </rPr>
      <t>जल विस्‍तार
क्षेत्र 
(हेक्‍टेयर में)</t>
    </r>
    <r>
      <rPr>
        <b/>
        <sz val="11"/>
        <rFont val="Book Antiqua"/>
        <family val="1"/>
      </rPr>
      <t xml:space="preserve">
Water spread area in Ha </t>
    </r>
  </si>
  <si>
    <t xml:space="preserve">Statement  1.08:  State-wise area by major soil type </t>
  </si>
  <si>
    <r>
      <t xml:space="preserve"> विवरण </t>
    </r>
    <r>
      <rPr>
        <b/>
        <sz val="12"/>
        <color theme="1"/>
        <rFont val="Book Antiqua"/>
        <family val="1"/>
      </rPr>
      <t>1.08</t>
    </r>
    <r>
      <rPr>
        <b/>
        <sz val="13"/>
        <color theme="1"/>
        <rFont val="Book Antiqua"/>
        <family val="1"/>
      </rPr>
      <t xml:space="preserve"> :  मृदा के प्रमुख प्रकार के अनुसार राज्यवार क्षेत्रफल
</t>
    </r>
  </si>
  <si>
    <t>Note: 1. * Including Uttarakhand  (with UP) and Chhattisgarh( with MP). 2. ^ :This is the unified data for UT of Jammu and Kashmir &amp; UT of Ladakh.</t>
  </si>
  <si>
    <r>
      <rPr>
        <i/>
        <sz val="11"/>
        <color theme="1"/>
        <rFont val="Book Antiqua"/>
        <family val="1"/>
      </rPr>
      <t>स्रोत : राष्‍ट्रीय मृदा सर्वेक्षण और भूमि प्रयोग आयोजना ब्‍यूरो (आईसीएआर), नागपुर</t>
    </r>
    <r>
      <rPr>
        <i/>
        <sz val="10"/>
        <color theme="1"/>
        <rFont val="Book Antiqua"/>
        <family val="1"/>
      </rPr>
      <t xml:space="preserve"> /Source: National Bureau of Soil Survey and Land Use Planning (ICAR) Nagpur</t>
    </r>
  </si>
  <si>
    <t xml:space="preserve">Table 1.09: Category-wise distribution of land degradation in different States of India </t>
  </si>
  <si>
    <r>
      <t xml:space="preserve">विवरण </t>
    </r>
    <r>
      <rPr>
        <b/>
        <sz val="12"/>
        <color theme="1"/>
        <rFont val="Book Antiqua"/>
        <family val="1"/>
      </rPr>
      <t>1.09</t>
    </r>
    <r>
      <rPr>
        <b/>
        <sz val="13"/>
        <color theme="1"/>
        <rFont val="Book Antiqua"/>
        <family val="1"/>
      </rPr>
      <t xml:space="preserve">:  भारत के विभिन्न राज्यों में भूमि क्षरण का श्रेणी-वार वितरण </t>
    </r>
  </si>
  <si>
    <r>
      <t>(</t>
    </r>
    <r>
      <rPr>
        <b/>
        <sz val="12"/>
        <color theme="1"/>
        <rFont val="Book Antiqua"/>
        <family val="1"/>
      </rPr>
      <t>क्षेत्र हेक्टेयर में</t>
    </r>
    <r>
      <rPr>
        <b/>
        <sz val="11"/>
        <color theme="1"/>
        <rFont val="Book Antiqua"/>
        <family val="1"/>
      </rPr>
      <t>/area in ha)</t>
    </r>
  </si>
  <si>
    <r>
      <t xml:space="preserve">S. No. </t>
    </r>
    <r>
      <rPr>
        <b/>
        <sz val="12"/>
        <color rgb="FF000000"/>
        <rFont val="Book Antiqua"/>
        <family val="1"/>
      </rPr>
      <t>क्र. सं.</t>
    </r>
  </si>
  <si>
    <r>
      <rPr>
        <b/>
        <sz val="12"/>
        <color theme="1"/>
        <rFont val="Book Antiqua"/>
        <family val="1"/>
      </rPr>
      <t>राज्‍य क्षेत्रफल 
वर्ग कि.मी.</t>
    </r>
    <r>
      <rPr>
        <b/>
        <sz val="11"/>
        <color theme="1"/>
        <rFont val="Book Antiqua"/>
        <family val="1"/>
      </rPr>
      <t xml:space="preserve">
State Area km²
</t>
    </r>
  </si>
  <si>
    <r>
      <rPr>
        <b/>
        <sz val="12"/>
        <color rgb="FF000000"/>
        <rFont val="Book Antiqua"/>
        <family val="1"/>
      </rPr>
      <t>पानी का क्षरण</t>
    </r>
    <r>
      <rPr>
        <b/>
        <sz val="11"/>
        <color rgb="FF000000"/>
        <rFont val="Book Antiqua"/>
        <family val="1"/>
      </rPr>
      <t xml:space="preserve">
Water Erosion
</t>
    </r>
  </si>
  <si>
    <r>
      <rPr>
        <b/>
        <sz val="12"/>
        <color rgb="FF000000"/>
        <rFont val="Book Antiqua"/>
        <family val="1"/>
      </rPr>
      <t>हवा का कटाव</t>
    </r>
    <r>
      <rPr>
        <b/>
        <sz val="11"/>
        <color rgb="FF000000"/>
        <rFont val="Book Antiqua"/>
        <family val="1"/>
      </rPr>
      <t xml:space="preserve">
Wind Erosion
</t>
    </r>
  </si>
  <si>
    <r>
      <rPr>
        <b/>
        <sz val="12"/>
        <color rgb="FF000000"/>
        <rFont val="Book Antiqua"/>
        <family val="1"/>
      </rPr>
      <t>जल भराव</t>
    </r>
    <r>
      <rPr>
        <b/>
        <sz val="11"/>
        <color rgb="FF000000"/>
        <rFont val="Book Antiqua"/>
        <family val="1"/>
      </rPr>
      <t xml:space="preserve">
Water Logging
</t>
    </r>
  </si>
  <si>
    <r>
      <rPr>
        <b/>
        <sz val="12"/>
        <color rgb="FF000000"/>
        <rFont val="Book Antiqua"/>
        <family val="1"/>
      </rPr>
      <t>लवणता / क्षारीयता</t>
    </r>
    <r>
      <rPr>
        <b/>
        <sz val="11"/>
        <color rgb="FF000000"/>
        <rFont val="Book Antiqua"/>
        <family val="1"/>
      </rPr>
      <t xml:space="preserve">
Salinisation/ Alkalisation
</t>
    </r>
  </si>
  <si>
    <r>
      <rPr>
        <b/>
        <sz val="12"/>
        <color rgb="FF000000"/>
        <rFont val="Book Antiqua"/>
        <family val="1"/>
      </rPr>
      <t>अम्लीकरण</t>
    </r>
    <r>
      <rPr>
        <b/>
        <sz val="11"/>
        <color rgb="FF000000"/>
        <rFont val="Book Antiqua"/>
        <family val="1"/>
      </rPr>
      <t xml:space="preserve">
Acidification
</t>
    </r>
  </si>
  <si>
    <r>
      <rPr>
        <b/>
        <sz val="12"/>
        <color rgb="FF000000"/>
        <rFont val="Book Antiqua"/>
        <family val="1"/>
      </rPr>
      <t>बहुत ठंडा</t>
    </r>
    <r>
      <rPr>
        <b/>
        <sz val="11"/>
        <color rgb="FF000000"/>
        <rFont val="Book Antiqua"/>
        <family val="1"/>
      </rPr>
      <t xml:space="preserve">
Glacial
</t>
    </r>
  </si>
  <si>
    <r>
      <rPr>
        <b/>
        <sz val="12"/>
        <color rgb="FF000000"/>
        <rFont val="Book Antiqua"/>
        <family val="1"/>
      </rPr>
      <t>मानवजनित</t>
    </r>
    <r>
      <rPr>
        <b/>
        <sz val="11"/>
        <color rgb="FF000000"/>
        <rFont val="Book Antiqua"/>
        <family val="1"/>
      </rPr>
      <t xml:space="preserve">
Anthropogenic
</t>
    </r>
  </si>
  <si>
    <r>
      <rPr>
        <b/>
        <sz val="12"/>
        <color rgb="FF000000"/>
        <rFont val="Book Antiqua"/>
        <family val="1"/>
      </rPr>
      <t>अन्य</t>
    </r>
    <r>
      <rPr>
        <b/>
        <sz val="11"/>
        <color rgb="FF000000"/>
        <rFont val="Book Antiqua"/>
        <family val="1"/>
      </rPr>
      <t xml:space="preserve">
Others
</t>
    </r>
  </si>
  <si>
    <r>
      <rPr>
        <b/>
        <sz val="12"/>
        <color rgb="FF000000"/>
        <rFont val="Book Antiqua"/>
        <family val="1"/>
      </rPr>
      <t>कुल</t>
    </r>
    <r>
      <rPr>
        <b/>
        <sz val="11"/>
        <color rgb="FF000000"/>
        <rFont val="Book Antiqua"/>
        <family val="1"/>
      </rPr>
      <t xml:space="preserve">
Total
</t>
    </r>
  </si>
  <si>
    <r>
      <rPr>
        <i/>
        <sz val="11"/>
        <color theme="1"/>
        <rFont val="Book Antiqua"/>
        <family val="1"/>
      </rPr>
      <t>स्रोत :  राष्ट्रीय सुदूर संवेदन केन्द्र, भारत सरकार</t>
    </r>
    <r>
      <rPr>
        <i/>
        <sz val="10"/>
        <color theme="1"/>
        <rFont val="Book Antiqua"/>
        <family val="1"/>
      </rPr>
      <t>/Source: National Remote Sensing Centre, Government of India.</t>
    </r>
  </si>
  <si>
    <t xml:space="preserve"> Statement 1.10 : Area under land use and land cover classes in India </t>
  </si>
  <si>
    <r>
      <t>Snow and Glacier</t>
    </r>
    <r>
      <rPr>
        <vertAlign val="superscript"/>
        <sz val="11"/>
        <color theme="1"/>
        <rFont val="Book Antiqua"/>
        <family val="1"/>
      </rPr>
      <t>2</t>
    </r>
  </si>
  <si>
    <r>
      <t>Wet lands / Water bodies</t>
    </r>
    <r>
      <rPr>
        <vertAlign val="superscript"/>
        <sz val="11"/>
        <color theme="1"/>
        <rFont val="Book Antiqua"/>
        <family val="1"/>
      </rPr>
      <t>1</t>
    </r>
  </si>
  <si>
    <r>
      <t xml:space="preserve"> </t>
    </r>
    <r>
      <rPr>
        <b/>
        <sz val="13"/>
        <color theme="1"/>
        <rFont val="Book Antiqua"/>
        <family val="1"/>
      </rPr>
      <t xml:space="preserve">विवरण </t>
    </r>
    <r>
      <rPr>
        <b/>
        <sz val="12"/>
        <color theme="1"/>
        <rFont val="Book Antiqua"/>
        <family val="1"/>
      </rPr>
      <t>1.10</t>
    </r>
    <r>
      <rPr>
        <b/>
        <sz val="13"/>
        <color theme="1"/>
        <rFont val="Book Antiqua"/>
        <family val="1"/>
      </rPr>
      <t xml:space="preserve"> : भारत में भूमि प्रयोग एवं भूमि आच्छादन  वर्गों के तहत क्षेत्</t>
    </r>
  </si>
  <si>
    <r>
      <rPr>
        <b/>
        <sz val="12"/>
        <color theme="1"/>
        <rFont val="Book Antiqua"/>
        <family val="1"/>
      </rPr>
      <t>क्र. सं.</t>
    </r>
    <r>
      <rPr>
        <b/>
        <sz val="11"/>
        <color theme="1"/>
        <rFont val="Book Antiqua"/>
        <family val="1"/>
      </rPr>
      <t xml:space="preserve">
S. No.</t>
    </r>
  </si>
  <si>
    <r>
      <t>बर्फ एवं हिमनद</t>
    </r>
    <r>
      <rPr>
        <vertAlign val="superscript"/>
        <sz val="12"/>
        <color theme="1"/>
        <rFont val="Book Antiqua"/>
        <family val="1"/>
      </rPr>
      <t>2</t>
    </r>
  </si>
  <si>
    <r>
      <t>दलदली भूमि/ जल पिंड</t>
    </r>
    <r>
      <rPr>
        <vertAlign val="superscript"/>
        <sz val="12"/>
        <color theme="1"/>
        <rFont val="Book Antiqua"/>
        <family val="1"/>
      </rPr>
      <t>1</t>
    </r>
  </si>
  <si>
    <t>Note: 1. Includes Aqua Culture, Water bodies, and Permanent Wetlands. 2. Includes Salt Pan, Snow and Ice.</t>
  </si>
  <si>
    <r>
      <rPr>
        <i/>
        <sz val="11"/>
        <color theme="1"/>
        <rFont val="Book Antiqua"/>
        <family val="1"/>
      </rPr>
      <t>स्रोत : राष्ट्रीय सुदूर संवेदन  केन्द्र</t>
    </r>
    <r>
      <rPr>
        <i/>
        <sz val="10"/>
        <color theme="1"/>
        <rFont val="Book Antiqua"/>
        <family val="1"/>
      </rPr>
      <t xml:space="preserve"> / Source: National  Remote Sensing Centre </t>
    </r>
  </si>
  <si>
    <t xml:space="preserve"> विवरण 1.11 : भूमि आच्छादन की श्रेणियों के अनुसार राज्यवार क्षेत्रफल
 </t>
  </si>
  <si>
    <t>Statement 1.11 : State-wise area by land cover classes</t>
  </si>
  <si>
    <t>आंध्र प्रदेश
Andhra Pradesh</t>
  </si>
  <si>
    <t xml:space="preserve">अरुणाचल प्रदेश
Arunachal Pradesh </t>
  </si>
  <si>
    <t>असम
Assam</t>
  </si>
  <si>
    <t>छत्‍तीसगढ़
Chhattisgarh</t>
  </si>
  <si>
    <t xml:space="preserve">गोवा
Goa </t>
  </si>
  <si>
    <t xml:space="preserve">गुजरात
Gujarat </t>
  </si>
  <si>
    <t xml:space="preserve">हरियाणा
Haryana </t>
  </si>
  <si>
    <t xml:space="preserve">केरल
Kerala </t>
  </si>
  <si>
    <t xml:space="preserve">मध्य प्रदेश
Madhya Pradesh </t>
  </si>
  <si>
    <t>महाराष्ट्र
Maharashtra</t>
  </si>
  <si>
    <t>मणिपुर
Manipur</t>
  </si>
  <si>
    <t xml:space="preserve">पंजाब
Punjab </t>
  </si>
  <si>
    <t>राजस्थान
Rajasthan</t>
  </si>
  <si>
    <t>सिक्किम
Sikkim</t>
  </si>
  <si>
    <t>तमिलनाडु
Tamil Nadu</t>
  </si>
  <si>
    <t>त्रिपुरा
Tripura</t>
  </si>
  <si>
    <t>उत्तर प्रदेश
Uttar Pradesh</t>
  </si>
  <si>
    <t>उत्तराखंड
Uttarakand</t>
  </si>
  <si>
    <t>पश्चिम बंगाल
West Bengal</t>
  </si>
  <si>
    <t>दिल्ली
Delhi</t>
  </si>
  <si>
    <t>लक्षद्वीप
Lakshadweep</t>
  </si>
  <si>
    <t>पुद्दुचेरी 
Puducherry</t>
  </si>
  <si>
    <t>भारत (कुल योग)
India (Total)</t>
  </si>
  <si>
    <r>
      <rPr>
        <sz val="12"/>
        <color theme="1"/>
        <rFont val="Book Antiqua"/>
        <family val="1"/>
      </rPr>
      <t>स्तर</t>
    </r>
    <r>
      <rPr>
        <sz val="11"/>
        <color theme="1"/>
        <rFont val="Book Antiqua"/>
        <family val="1"/>
      </rPr>
      <t xml:space="preserve"> 1/Level  1</t>
    </r>
  </si>
  <si>
    <r>
      <rPr>
        <sz val="12"/>
        <rFont val="Book Antiqua"/>
        <family val="1"/>
      </rPr>
      <t>कृषि</t>
    </r>
    <r>
      <rPr>
        <sz val="11"/>
        <rFont val="Book Antiqua"/>
        <family val="1"/>
      </rPr>
      <t>/Agriculture</t>
    </r>
  </si>
  <si>
    <r>
      <rPr>
        <i/>
        <sz val="11"/>
        <color theme="1"/>
        <rFont val="Book Antiqua"/>
        <family val="1"/>
      </rPr>
      <t>स्रोत:  राष्ट्रीय सुदूर संवेदन केन्द्र, भारत सरकार</t>
    </r>
    <r>
      <rPr>
        <i/>
        <sz val="10"/>
        <color theme="1"/>
        <rFont val="Book Antiqua"/>
        <family val="1"/>
      </rPr>
      <t>/Source: National Remote Sensing Centre, Government of India.</t>
    </r>
  </si>
  <si>
    <r>
      <rPr>
        <sz val="12"/>
        <rFont val="Book Antiqua"/>
        <family val="1"/>
      </rPr>
      <t>शस्‍य भूमि</t>
    </r>
    <r>
      <rPr>
        <sz val="11"/>
        <rFont val="Book Antiqua"/>
        <family val="1"/>
      </rPr>
      <t>/Crop land</t>
    </r>
  </si>
  <si>
    <r>
      <rPr>
        <sz val="12"/>
        <rFont val="Book Antiqua"/>
        <family val="1"/>
      </rPr>
      <t>मौजूदा झूम खेती</t>
    </r>
    <r>
      <rPr>
        <sz val="11"/>
        <rFont val="Book Antiqua"/>
        <family val="1"/>
      </rPr>
      <t>/Current Shifting cultivation</t>
    </r>
  </si>
  <si>
    <r>
      <rPr>
        <sz val="12"/>
        <rFont val="Book Antiqua"/>
        <family val="1"/>
      </rPr>
      <t>परती</t>
    </r>
    <r>
      <rPr>
        <sz val="11"/>
        <rFont val="Book Antiqua"/>
        <family val="1"/>
      </rPr>
      <t>/Fallow</t>
    </r>
  </si>
  <si>
    <r>
      <rPr>
        <sz val="12"/>
        <rFont val="Book Antiqua"/>
        <family val="1"/>
      </rPr>
      <t>बागान</t>
    </r>
    <r>
      <rPr>
        <sz val="11"/>
        <rFont val="Book Antiqua"/>
        <family val="1"/>
      </rPr>
      <t>/Plantation</t>
    </r>
  </si>
  <si>
    <r>
      <rPr>
        <sz val="12"/>
        <rFont val="Book Antiqua"/>
        <family val="1"/>
      </rPr>
      <t xml:space="preserve">उप जोड़ </t>
    </r>
    <r>
      <rPr>
        <sz val="11"/>
        <rFont val="Book Antiqua"/>
        <family val="1"/>
      </rPr>
      <t>- 1/Sub Total -1</t>
    </r>
  </si>
  <si>
    <r>
      <rPr>
        <sz val="12"/>
        <rFont val="Book Antiqua"/>
        <family val="1"/>
      </rPr>
      <t>बंजर शैलीय</t>
    </r>
    <r>
      <rPr>
        <sz val="11"/>
        <rFont val="Book Antiqua"/>
        <family val="1"/>
      </rPr>
      <t>/Barren Rocky</t>
    </r>
  </si>
  <si>
    <r>
      <rPr>
        <sz val="12"/>
        <rFont val="Book Antiqua"/>
        <family val="1"/>
      </rPr>
      <t>नालीदार / रैविनस भूमि/</t>
    </r>
    <r>
      <rPr>
        <sz val="11"/>
        <rFont val="Book Antiqua"/>
        <family val="1"/>
      </rPr>
      <t>Gullied / Ravinous Land</t>
    </r>
  </si>
  <si>
    <r>
      <rPr>
        <sz val="12"/>
        <rFont val="Book Antiqua"/>
        <family val="1"/>
      </rPr>
      <t>रान्‍न/</t>
    </r>
    <r>
      <rPr>
        <sz val="11"/>
        <rFont val="Book Antiqua"/>
        <family val="1"/>
      </rPr>
      <t>Rann</t>
    </r>
  </si>
  <si>
    <r>
      <rPr>
        <sz val="12"/>
        <rFont val="Book Antiqua"/>
        <family val="1"/>
      </rPr>
      <t>नमक प्रभावित भूमि</t>
    </r>
    <r>
      <rPr>
        <sz val="11"/>
        <rFont val="Book Antiqua"/>
        <family val="1"/>
      </rPr>
      <t>/Salt Affected Land</t>
    </r>
  </si>
  <si>
    <r>
      <rPr>
        <sz val="12"/>
        <rFont val="Book Antiqua"/>
        <family val="1"/>
      </rPr>
      <t>बालुई क्षेत्र</t>
    </r>
    <r>
      <rPr>
        <sz val="11"/>
        <rFont val="Book Antiqua"/>
        <family val="1"/>
      </rPr>
      <t>/Sandy Area</t>
    </r>
  </si>
  <si>
    <r>
      <rPr>
        <sz val="12"/>
        <rFont val="Book Antiqua"/>
        <family val="1"/>
      </rPr>
      <t>कुंज भूमि</t>
    </r>
    <r>
      <rPr>
        <sz val="11"/>
        <rFont val="Book Antiqua"/>
        <family val="1"/>
      </rPr>
      <t>/Scrub Land</t>
    </r>
  </si>
  <si>
    <r>
      <rPr>
        <sz val="12"/>
        <rFont val="Book Antiqua"/>
        <family val="1"/>
      </rPr>
      <t xml:space="preserve">उप जोड़ </t>
    </r>
    <r>
      <rPr>
        <sz val="11"/>
        <rFont val="Book Antiqua"/>
        <family val="1"/>
      </rPr>
      <t>- 2/Sub Total-2</t>
    </r>
  </si>
  <si>
    <r>
      <rPr>
        <sz val="12"/>
        <rFont val="Book Antiqua"/>
        <family val="1"/>
      </rPr>
      <t>खनन</t>
    </r>
    <r>
      <rPr>
        <sz val="11"/>
        <rFont val="Book Antiqua"/>
        <family val="1"/>
      </rPr>
      <t>/Mining</t>
    </r>
  </si>
  <si>
    <r>
      <rPr>
        <sz val="12"/>
        <rFont val="Book Antiqua"/>
        <family val="1"/>
      </rPr>
      <t>ग्रामीण</t>
    </r>
    <r>
      <rPr>
        <sz val="11"/>
        <rFont val="Book Antiqua"/>
        <family val="1"/>
      </rPr>
      <t>/Rural</t>
    </r>
  </si>
  <si>
    <r>
      <rPr>
        <sz val="12"/>
        <rFont val="Book Antiqua"/>
        <family val="1"/>
      </rPr>
      <t>शहरी</t>
    </r>
    <r>
      <rPr>
        <sz val="11"/>
        <rFont val="Book Antiqua"/>
        <family val="1"/>
      </rPr>
      <t>/Urban</t>
    </r>
  </si>
  <si>
    <r>
      <rPr>
        <sz val="12"/>
        <rFont val="Book Antiqua"/>
        <family val="1"/>
      </rPr>
      <t xml:space="preserve">उप जोड़ </t>
    </r>
    <r>
      <rPr>
        <sz val="11"/>
        <rFont val="Book Antiqua"/>
        <family val="1"/>
      </rPr>
      <t>- 3/Sub Total-3</t>
    </r>
  </si>
  <si>
    <r>
      <rPr>
        <sz val="12"/>
        <rFont val="Book Antiqua"/>
        <family val="1"/>
      </rPr>
      <t>पर्णपाती</t>
    </r>
    <r>
      <rPr>
        <sz val="11"/>
        <rFont val="Book Antiqua"/>
        <family val="1"/>
      </rPr>
      <t>/Deciduous</t>
    </r>
  </si>
  <si>
    <r>
      <rPr>
        <sz val="12"/>
        <rFont val="Book Antiqua"/>
        <family val="1"/>
      </rPr>
      <t>सदाबहार/अर्ध सदाबहार</t>
    </r>
    <r>
      <rPr>
        <sz val="11"/>
        <rFont val="Book Antiqua"/>
        <family val="1"/>
      </rPr>
      <t>/Evergreen/Semi evergreen</t>
    </r>
  </si>
  <si>
    <r>
      <rPr>
        <sz val="12"/>
        <rFont val="Book Antiqua"/>
        <family val="1"/>
      </rPr>
      <t>कुंज वन</t>
    </r>
    <r>
      <rPr>
        <sz val="11"/>
        <rFont val="Book Antiqua"/>
        <family val="1"/>
      </rPr>
      <t>/Forest Plantation</t>
    </r>
  </si>
  <si>
    <r>
      <rPr>
        <sz val="12"/>
        <rFont val="Book Antiqua"/>
        <family val="1"/>
      </rPr>
      <t>झाड़दार वन</t>
    </r>
    <r>
      <rPr>
        <sz val="11"/>
        <rFont val="Book Antiqua"/>
        <family val="1"/>
      </rPr>
      <t>/Scrub Forest</t>
    </r>
  </si>
  <si>
    <r>
      <rPr>
        <sz val="12"/>
        <rFont val="Book Antiqua"/>
        <family val="1"/>
      </rPr>
      <t>अनूप/मैंग्रोव</t>
    </r>
    <r>
      <rPr>
        <sz val="11"/>
        <rFont val="Book Antiqua"/>
        <family val="1"/>
      </rPr>
      <t>/Swamp / Mangroves</t>
    </r>
  </si>
  <si>
    <r>
      <rPr>
        <sz val="12"/>
        <rFont val="Book Antiqua"/>
        <family val="1"/>
      </rPr>
      <t>उप जोड़ -</t>
    </r>
    <r>
      <rPr>
        <sz val="11"/>
        <rFont val="Book Antiqua"/>
        <family val="1"/>
      </rPr>
      <t xml:space="preserve"> 4/Sub Total-4</t>
    </r>
  </si>
  <si>
    <r>
      <rPr>
        <sz val="12"/>
        <rFont val="Book Antiqua"/>
        <family val="1"/>
      </rPr>
      <t>घास/चराई</t>
    </r>
    <r>
      <rPr>
        <sz val="11"/>
        <rFont val="Book Antiqua"/>
        <family val="1"/>
      </rPr>
      <t>/Grass / Grazing</t>
    </r>
  </si>
  <si>
    <r>
      <rPr>
        <sz val="12"/>
        <rFont val="Book Antiqua"/>
        <family val="1"/>
      </rPr>
      <t xml:space="preserve">उप जोड़ </t>
    </r>
    <r>
      <rPr>
        <sz val="11"/>
        <rFont val="Book Antiqua"/>
        <family val="1"/>
      </rPr>
      <t>- 5/Sub Total-5</t>
    </r>
  </si>
  <si>
    <r>
      <rPr>
        <sz val="12"/>
        <rFont val="Book Antiqua"/>
        <family val="1"/>
      </rPr>
      <t>बर्फ एवं हिमनद</t>
    </r>
    <r>
      <rPr>
        <sz val="11"/>
        <rFont val="Book Antiqua"/>
        <family val="1"/>
      </rPr>
      <t>/Snow and Glacier</t>
    </r>
  </si>
  <si>
    <r>
      <rPr>
        <sz val="12"/>
        <rFont val="Book Antiqua"/>
        <family val="1"/>
      </rPr>
      <t>उप जोड़</t>
    </r>
    <r>
      <rPr>
        <sz val="11"/>
        <rFont val="Book Antiqua"/>
        <family val="1"/>
      </rPr>
      <t xml:space="preserve"> - 6/Sub Total-6</t>
    </r>
  </si>
  <si>
    <r>
      <rPr>
        <sz val="12"/>
        <rFont val="Book Antiqua"/>
        <family val="1"/>
      </rPr>
      <t>अंतर्देशीय दलदली भूमि</t>
    </r>
    <r>
      <rPr>
        <sz val="11"/>
        <rFont val="Book Antiqua"/>
        <family val="1"/>
      </rPr>
      <t>/Inland Wetland</t>
    </r>
  </si>
  <si>
    <r>
      <rPr>
        <sz val="12"/>
        <rFont val="Book Antiqua"/>
        <family val="1"/>
      </rPr>
      <t>तटीय दलदली भूमि</t>
    </r>
    <r>
      <rPr>
        <sz val="11"/>
        <rFont val="Book Antiqua"/>
        <family val="1"/>
      </rPr>
      <t>/Coastal Wetland</t>
    </r>
  </si>
  <si>
    <r>
      <rPr>
        <sz val="12"/>
        <rFont val="Book Antiqua"/>
        <family val="1"/>
      </rPr>
      <t>नदी/धारा/नहर</t>
    </r>
    <r>
      <rPr>
        <sz val="11"/>
        <rFont val="Book Antiqua"/>
        <family val="1"/>
      </rPr>
      <t>/River/Stream/Canals</t>
    </r>
  </si>
  <si>
    <r>
      <rPr>
        <sz val="12"/>
        <rFont val="Book Antiqua"/>
        <family val="1"/>
      </rPr>
      <t>जल पिंड</t>
    </r>
    <r>
      <rPr>
        <sz val="11"/>
        <rFont val="Book Antiqua"/>
        <family val="1"/>
      </rPr>
      <t>/Water bodies</t>
    </r>
  </si>
  <si>
    <r>
      <rPr>
        <sz val="12"/>
        <rFont val="Book Antiqua"/>
        <family val="1"/>
      </rPr>
      <t>उप जोड़</t>
    </r>
    <r>
      <rPr>
        <sz val="11"/>
        <rFont val="Book Antiqua"/>
        <family val="1"/>
      </rPr>
      <t xml:space="preserve"> - 7/Sub Total-7</t>
    </r>
  </si>
  <si>
    <r>
      <rPr>
        <sz val="12"/>
        <color theme="1"/>
        <rFont val="Book Antiqua"/>
        <family val="1"/>
      </rPr>
      <t>कुल योग</t>
    </r>
    <r>
      <rPr>
        <sz val="11"/>
        <color theme="1"/>
        <rFont val="Book Antiqua"/>
        <family val="1"/>
      </rPr>
      <t xml:space="preserve"> /Grand Total</t>
    </r>
  </si>
  <si>
    <r>
      <rPr>
        <sz val="12"/>
        <rFont val="Book Antiqua"/>
        <family val="1"/>
      </rPr>
      <t>दलदली भूमि/जल पिंड</t>
    </r>
    <r>
      <rPr>
        <sz val="11"/>
        <rFont val="Book Antiqua"/>
        <family val="1"/>
      </rPr>
      <t>/Wet lands / Water bodies</t>
    </r>
  </si>
  <si>
    <r>
      <rPr>
        <sz val="12"/>
        <rFont val="Book Antiqua"/>
        <family val="1"/>
      </rPr>
      <t>वन</t>
    </r>
    <r>
      <rPr>
        <sz val="11"/>
        <rFont val="Book Antiqua"/>
        <family val="1"/>
      </rPr>
      <t>/Forest</t>
    </r>
  </si>
  <si>
    <r>
      <rPr>
        <sz val="12"/>
        <rFont val="Book Antiqua"/>
        <family val="1"/>
      </rPr>
      <t>निर्मित</t>
    </r>
    <r>
      <rPr>
        <sz val="11"/>
        <rFont val="Book Antiqua"/>
        <family val="1"/>
      </rPr>
      <t>/Builtup</t>
    </r>
  </si>
  <si>
    <r>
      <rPr>
        <sz val="12"/>
        <rFont val="Book Antiqua"/>
        <family val="1"/>
      </rPr>
      <t>बंजर/
अपरिशोध्‍य/बंजर</t>
    </r>
    <r>
      <rPr>
        <sz val="11"/>
        <rFont val="Book Antiqua"/>
        <family val="1"/>
      </rPr>
      <t xml:space="preserve"> भूमि/Barren/
unculturable/ Wastelands</t>
    </r>
  </si>
  <si>
    <r>
      <rPr>
        <sz val="12"/>
        <color theme="1"/>
        <rFont val="Book Antiqua"/>
        <family val="1"/>
      </rPr>
      <t>क्र. सं.</t>
    </r>
    <r>
      <rPr>
        <sz val="11"/>
        <color theme="1"/>
        <rFont val="Book Antiqua"/>
        <family val="1"/>
      </rPr>
      <t xml:space="preserve">
S.No. </t>
    </r>
  </si>
  <si>
    <r>
      <rPr>
        <sz val="12"/>
        <color theme="1"/>
        <rFont val="Book Antiqua"/>
        <family val="1"/>
      </rPr>
      <t xml:space="preserve">स्तर </t>
    </r>
    <r>
      <rPr>
        <sz val="11"/>
        <color theme="1"/>
        <rFont val="Book Antiqua"/>
        <family val="1"/>
      </rPr>
      <t>2/Level  2</t>
    </r>
  </si>
  <si>
    <t xml:space="preserve"> विवरण 1.11 : भूमि आच्छादन की श्रेणियों के अनुसार राज्यवार क्षेत्रफल</t>
  </si>
  <si>
    <t xml:space="preserve">Statement  1.12  : State-wise Terrestrial Protected Areas                   </t>
  </si>
  <si>
    <r>
      <t>राज्‍य क्षेत्रफल वर्ग कि.मी².
State Area</t>
    </r>
    <r>
      <rPr>
        <sz val="11"/>
        <rFont val="Book Antiqua"/>
        <family val="1"/>
      </rPr>
      <t> </t>
    </r>
    <r>
      <rPr>
        <b/>
        <sz val="11"/>
        <rFont val="Book Antiqua"/>
        <family val="1"/>
      </rPr>
      <t xml:space="preserve">km²
</t>
    </r>
  </si>
  <si>
    <t>राष्ट्रीय उद्यान
National Parks</t>
  </si>
  <si>
    <t>संख्‍या
Number</t>
  </si>
  <si>
    <r>
      <t>क्षेत्रफल वर्ग कि.मी²
Area</t>
    </r>
    <r>
      <rPr>
        <sz val="11"/>
        <rFont val="Book Antiqua"/>
        <family val="1"/>
      </rPr>
      <t> </t>
    </r>
    <r>
      <rPr>
        <b/>
        <sz val="11"/>
        <rFont val="Book Antiqua"/>
        <family val="1"/>
      </rPr>
      <t xml:space="preserve">km² </t>
    </r>
  </si>
  <si>
    <r>
      <t>राज्‍य क्षेत्रफल का प्रतिशत
% of State</t>
    </r>
    <r>
      <rPr>
        <sz val="11"/>
        <rFont val="Book Antiqua"/>
        <family val="1"/>
      </rPr>
      <t> </t>
    </r>
    <r>
      <rPr>
        <b/>
        <sz val="11"/>
        <rFont val="Book Antiqua"/>
        <family val="1"/>
      </rPr>
      <t>Area</t>
    </r>
  </si>
  <si>
    <t xml:space="preserve"> संख्‍या
Number</t>
  </si>
  <si>
    <t xml:space="preserve">   राज्‍य क्षेत्रफल का प्रतिशत
% of State Area</t>
  </si>
  <si>
    <r>
      <t xml:space="preserve">    विवरण </t>
    </r>
    <r>
      <rPr>
        <b/>
        <sz val="12"/>
        <rFont val="Book Antiqua"/>
        <family val="1"/>
      </rPr>
      <t>1.12</t>
    </r>
    <r>
      <rPr>
        <b/>
        <sz val="13"/>
        <rFont val="Book Antiqua"/>
        <family val="1"/>
      </rPr>
      <t xml:space="preserve"> : राज्यवार लौकिक संरक्षित क्षेत्र             
     </t>
    </r>
  </si>
  <si>
    <r>
      <rPr>
        <i/>
        <sz val="11"/>
        <rFont val="Book Antiqua"/>
        <family val="1"/>
      </rPr>
      <t>स्रोत: राष्ट्रीय वन्यजीव डेटाबेस, भारतीय वन्यजीव संस्थान, देहरादून (जनवरी, 2024 तक)</t>
    </r>
    <r>
      <rPr>
        <i/>
        <sz val="10"/>
        <rFont val="Book Antiqua"/>
        <family val="1"/>
      </rPr>
      <t xml:space="preserve">
Source: wii.gov.in: National Wildlife Database, Wildlife Institute of India, Dehardun (As on January, 2024)                                                                                                                                 Note: 1. http://wiienvis.nic.in/Database/wls_8230.aspx. 2. http://wiienvis.nic.in/Database/npa_8231.aspx</t>
    </r>
  </si>
  <si>
    <t>वन्यजीव अभयारण्य
Wildlife Sanctuaries</t>
  </si>
  <si>
    <t>Statement 1.13 : Number of Protected Flora and Fauna Species under 
the Wildlife (Protection) Act, 1972</t>
  </si>
  <si>
    <r>
      <t xml:space="preserve">विवरण </t>
    </r>
    <r>
      <rPr>
        <b/>
        <sz val="12"/>
        <rFont val="Book Antiqua"/>
        <family val="1"/>
      </rPr>
      <t>1.13</t>
    </r>
    <r>
      <rPr>
        <b/>
        <sz val="13"/>
        <rFont val="Book Antiqua"/>
        <family val="1"/>
      </rPr>
      <t xml:space="preserve"> : वन्यजीव (संरक्षण) अधिनियम, </t>
    </r>
    <r>
      <rPr>
        <b/>
        <sz val="12"/>
        <rFont val="Book Antiqua"/>
        <family val="1"/>
      </rPr>
      <t xml:space="preserve">1972 </t>
    </r>
    <r>
      <rPr>
        <b/>
        <sz val="13"/>
        <rFont val="Book Antiqua"/>
        <family val="1"/>
      </rPr>
      <t xml:space="preserve">के तहत संरक्षित वनस्पतियों और जीवों 
की प्रजातियों की संख्या </t>
    </r>
  </si>
  <si>
    <t>क्र. स.
S.No.</t>
  </si>
  <si>
    <t xml:space="preserve">अनुसूची
Schedule </t>
  </si>
  <si>
    <t>भाग
Part</t>
  </si>
  <si>
    <r>
      <rPr>
        <i/>
        <sz val="11"/>
        <color theme="1"/>
        <rFont val="Book Antiqua"/>
        <family val="1"/>
      </rPr>
      <t>स्रोत: वन्यजीव (संरक्षण) अधिनियम, 1972 की अनुसूची I से VI के संबंध में जारी अधिसूचनाओं से संकलित</t>
    </r>
    <r>
      <rPr>
        <i/>
        <sz val="10"/>
        <color theme="1"/>
        <rFont val="Book Antiqua"/>
        <family val="1"/>
      </rPr>
      <t xml:space="preserve">
Source: Compiled from notifications issued in respect of Schedule I to VI of the Wildlife (Protection) Act, 1972</t>
    </r>
  </si>
  <si>
    <t>Note 1.  1-6 : Inland-Natural.     2.   7-11: Inland-Manmade.        3.  12-18: Coastal -Natural.               4.    19-20: Coastal- Manmade</t>
  </si>
  <si>
    <t xml:space="preserve">Statement  1.04 (b) : Decadal Wetland inventory and change analysis in different States </t>
  </si>
  <si>
    <t xml:space="preserve">Statement 1.06: Catchment Area of major River Basins </t>
  </si>
  <si>
    <t>Note: 1. TGA : Total Geographical Area. 2. ^ :This is the unified data for UT of Jammu and Kashmir &amp; UT of Ladakh. 3. LD:  Land degradation</t>
  </si>
  <si>
    <t xml:space="preserve">Built-up </t>
  </si>
  <si>
    <t xml:space="preserve">Wetlands / Water Bodies </t>
  </si>
  <si>
    <t xml:space="preserve">बिहार
Bihar   </t>
  </si>
  <si>
    <r>
      <rPr>
        <sz val="12"/>
        <rFont val="Book Antiqua"/>
        <family val="1"/>
      </rPr>
      <t>नदी/धारा/नहर</t>
    </r>
    <r>
      <rPr>
        <sz val="11"/>
        <rFont val="Book Antiqua"/>
        <family val="1"/>
      </rPr>
      <t>/River/ Stream/Canals</t>
    </r>
  </si>
  <si>
    <t>हिमाचल प्रदेश
Himachal Pradesh</t>
  </si>
  <si>
    <t>जम्‍मू एवं कश्‍मीर
Jammu &amp; Kashmir</t>
  </si>
  <si>
    <t>झारखंड
Jharkhand</t>
  </si>
  <si>
    <t>कर्नाटक
Karnataka</t>
  </si>
  <si>
    <t xml:space="preserve">मेघालय
Meghalaya </t>
  </si>
  <si>
    <t xml:space="preserve">मिजोरम
Mizoram  </t>
  </si>
  <si>
    <t xml:space="preserve">नागालैंड
Nagaland   </t>
  </si>
  <si>
    <t xml:space="preserve">ओडिशा
Odisha    </t>
  </si>
  <si>
    <t xml:space="preserve">अंडमान एवं निकोबार
A &amp; N Island </t>
  </si>
  <si>
    <t xml:space="preserve">चंडीगढ़
Chandigarh  </t>
  </si>
  <si>
    <t xml:space="preserve">दादरा एवं नगर हवेली
D &amp; N Haveli </t>
  </si>
  <si>
    <t xml:space="preserve">दमन एवं दीव
Daman &amp; Diu </t>
  </si>
  <si>
    <t>प्रजातियों की संख्या
No. of Species</t>
  </si>
  <si>
    <t>कुकुजिडे/Cucujidae</t>
  </si>
  <si>
    <t>इनोपेप्लिडे/Inopeplidae</t>
  </si>
  <si>
    <t>श्रेणियों के पार (across categories)</t>
  </si>
  <si>
    <t>(as on December 2023)</t>
  </si>
  <si>
    <t xml:space="preserve">IUCN रेड
लिस्‍ट संस्‍करण 2011-1
IUCN Red List version 2011-1 </t>
  </si>
  <si>
    <t>States/UTs</t>
  </si>
  <si>
    <t>लक्षद्वीप*</t>
  </si>
  <si>
    <t xml:space="preserve"> क्षेत्रफल वर्ग कि.मी.
Area in sq km</t>
  </si>
  <si>
    <t xml:space="preserve">एजीबी
AGB </t>
  </si>
  <si>
    <t xml:space="preserve">बीजीबी
BGB </t>
  </si>
  <si>
    <t xml:space="preserve"> मृत लकड़ी
Dead wood</t>
  </si>
  <si>
    <t>कूड़ा-कर्कट
Litter</t>
  </si>
  <si>
    <t xml:space="preserve">एसओसी
SOC </t>
  </si>
  <si>
    <t xml:space="preserve">कुल
Total </t>
  </si>
  <si>
    <t xml:space="preserve">  वन प्रकार परत
Forest Type Stratum    </t>
  </si>
  <si>
    <t>उष्णकटिबन्धीय तर सदाबहार वन/Tropical Wet Evergreen Forests</t>
  </si>
  <si>
    <t>उपोष्णकटिबंधीय चौड़ी पत्तीदार पहाड़ी वन/Subtropical Broadleaved Hill Forest</t>
  </si>
  <si>
    <t>कुल/Total</t>
  </si>
  <si>
    <t xml:space="preserve"> अरुणाचल प्रदेश</t>
  </si>
  <si>
    <t xml:space="preserve">
वायु ईपीआई
AIR EPI
</t>
  </si>
  <si>
    <t>सतही जल ईपीआई
SURFACE WATER EPI</t>
  </si>
  <si>
    <t xml:space="preserve">
भूमिगत जल ईपीआई
GROUND WATER  EPI
</t>
  </si>
  <si>
    <t xml:space="preserve">
सीईपीआई
CEPI
</t>
  </si>
  <si>
    <t>Statement 1.14:  Faunal diversity in India and the world</t>
  </si>
  <si>
    <t xml:space="preserve"> Statement 1.15 : Category -wise status summary of plants at global level           </t>
  </si>
  <si>
    <t xml:space="preserve">Statement  1.16 :  State-wise Forest Area            </t>
  </si>
  <si>
    <t>Note1. * Included in Andhra Prardesh for 2000-2013.    2.   () J&amp;K Shapefile Area***(54624, Ladalh ShapefileArea*** (168055)       3.^ Included in J &amp; K for 2000-2018.   4. ** Data of Daman and Diu include in Dadar and nagar haveli in 2019-20</t>
  </si>
  <si>
    <t xml:space="preserve"> Statement 1.17 : Forest Cover in India under various forest classes</t>
  </si>
  <si>
    <t xml:space="preserve">   श्रेणी/Class</t>
  </si>
  <si>
    <t xml:space="preserve">  वन आच्‍छादन/Forest Cover</t>
  </si>
  <si>
    <t xml:space="preserve">  बहुत घना वन/Very Dense Forest</t>
  </si>
  <si>
    <t xml:space="preserve">  साधारण घना वन/Moderately Dense Forest</t>
  </si>
  <si>
    <t xml:space="preserve">  खुला वन/Open Forest</t>
  </si>
  <si>
    <t xml:space="preserve">  कुल वन आच्‍छादन*/Total Forest Cover*</t>
  </si>
  <si>
    <t xml:space="preserve">  झाड़ी/Scrub</t>
  </si>
  <si>
    <t xml:space="preserve">  गैर वन/Non-forest</t>
  </si>
  <si>
    <t xml:space="preserve">  कुल भौगोलिक क्षेत्रफल/Total Geographic Area</t>
  </si>
  <si>
    <t xml:space="preserve">
विवरण 1.17 : भारत में विभिन्न वन वर्गों के अंतर्गत वन आवरण
</t>
  </si>
  <si>
    <t xml:space="preserve">Statement 1.18  :  State-wise Forest Cover  </t>
  </si>
  <si>
    <t>Statement 1.19: Number of forest fire alerts disseminated</t>
  </si>
  <si>
    <t xml:space="preserve">Statement 1.20 : State-wise Carbon Stock in different forest carbon pools </t>
  </si>
  <si>
    <t xml:space="preserve">विवरण 1.20 : विभिन्‍न कार्बन पूल में राज्‍यवार कार्बन स्टॉक 
</t>
  </si>
  <si>
    <t>Dadra and Nagar Haveli and Daman and Diu</t>
  </si>
  <si>
    <t xml:space="preserve"> विवरण 1.21 : वन के प्रकार एवं घनत्‍व के अनुसार विभिन्‍न कार्बन पूल में कार्बन स्टॉक
</t>
  </si>
  <si>
    <t>Statement 1.21: Forest  type and density wise carbon stock in different carbon pools</t>
  </si>
  <si>
    <t>उष्णकटिबन्धीय अर्ध सदाबहार वन/Tropical Semi-Evergreen Forests</t>
  </si>
  <si>
    <t>उष्णकटिबन्धीय नम पर्णपाती वन/Tropical Moist Deciduous Forests</t>
  </si>
  <si>
    <t>समुद्रतटवर्ती एवं दलदल वन/Littoral and Swamp Forests</t>
  </si>
  <si>
    <t>उष्णकटिबन्धीय शुष्क पर्णपाती वन/Tropical Dry Deciduous Forests</t>
  </si>
  <si>
    <t>उष्णकटिबन्धीय काँटेदार वन /Tropical Thorn Forests</t>
  </si>
  <si>
    <t>उष्णकटिबन्धीय शुष्क सदाबहार वन/Tropical Dry Evergreen Forests</t>
  </si>
  <si>
    <t>उपोष्णकटिबंधीय देवदार वन/Subtropical Pine Forests</t>
  </si>
  <si>
    <t>उपोष्णकटिबंधीय शुष्क सदाबहार वन/Subtropical Dry Evergreen Forest</t>
  </si>
  <si>
    <t>पर्वतीय तर समशीतोष्ण वन/Montane Wet Temperate Forests</t>
  </si>
  <si>
    <t>हिमालयी नम समशीतोष्ण वन/Himalayan Moist Temperate Forest</t>
  </si>
  <si>
    <t>हिमालयी शुष्क समशीतोष्ण वन/Himalayan Dry Temperate Forests</t>
  </si>
  <si>
    <t>उप अल्पाइन वन/Sub-Alpine Forests</t>
  </si>
  <si>
    <t>नम अल्पाइन झाडि़यां/Moist Alpine Scrubs</t>
  </si>
  <si>
    <t>शुष्क अल्पाइन झाडि़यां/Dry Alpine Scrub</t>
  </si>
  <si>
    <t>बागान/टीओएफ/ Plantation/TOF</t>
  </si>
  <si>
    <t xml:space="preserve"> Statement 1.22: State-wise Tree Cover      </t>
  </si>
  <si>
    <t>Note 1.   ^ Included in J &amp; K for 2000-2018.   2.*Data of Daman and Diu include in Dadar and nagar haveli in 2019-20</t>
  </si>
  <si>
    <t>Statemet 1.23: Ambient Air Quality in cities of the country under NAMP &amp; CAAQMS (Integrated)</t>
  </si>
  <si>
    <r>
      <t>वार्षिक औसत माइक्रो ग्राम /एम</t>
    </r>
    <r>
      <rPr>
        <b/>
        <vertAlign val="superscript"/>
        <sz val="11"/>
        <rFont val="Book Antiqua"/>
        <family val="1"/>
      </rPr>
      <t>3</t>
    </r>
    <r>
      <rPr>
        <b/>
        <sz val="11"/>
        <rFont val="Book Antiqua"/>
        <family val="1"/>
      </rPr>
      <t xml:space="preserve"> 
  Annual Average in µg/m</t>
    </r>
    <r>
      <rPr>
        <b/>
        <vertAlign val="superscript"/>
        <sz val="11"/>
        <rFont val="Book Antiqua"/>
        <family val="1"/>
      </rPr>
      <t>3</t>
    </r>
  </si>
  <si>
    <r>
      <t>SO</t>
    </r>
    <r>
      <rPr>
        <b/>
        <vertAlign val="subscript"/>
        <sz val="11"/>
        <rFont val="Book Antiqua"/>
        <family val="1"/>
      </rPr>
      <t>2</t>
    </r>
  </si>
  <si>
    <r>
      <t>NO</t>
    </r>
    <r>
      <rPr>
        <b/>
        <vertAlign val="subscript"/>
        <sz val="11"/>
        <rFont val="Book Antiqua"/>
        <family val="1"/>
      </rPr>
      <t>2</t>
    </r>
  </si>
  <si>
    <r>
      <t>PM</t>
    </r>
    <r>
      <rPr>
        <b/>
        <vertAlign val="subscript"/>
        <sz val="11"/>
        <rFont val="Book Antiqua"/>
        <family val="1"/>
      </rPr>
      <t>10</t>
    </r>
  </si>
  <si>
    <r>
      <t>PM</t>
    </r>
    <r>
      <rPr>
        <b/>
        <vertAlign val="subscript"/>
        <sz val="11"/>
        <color theme="1"/>
        <rFont val="Book Antiqua"/>
        <family val="1"/>
      </rPr>
      <t xml:space="preserve">2.5 </t>
    </r>
    <r>
      <rPr>
        <b/>
        <sz val="9"/>
        <color theme="1"/>
        <rFont val="Calibri"/>
        <family val="2"/>
      </rPr>
      <t/>
    </r>
  </si>
  <si>
    <t xml:space="preserve">
 Statement 1.24: Ambient Air Quality in major cities
</t>
  </si>
  <si>
    <r>
      <t xml:space="preserve"> सल्फर डाइऑक्साइड Sulphur dioxide  (SO</t>
    </r>
    <r>
      <rPr>
        <b/>
        <vertAlign val="subscript"/>
        <sz val="11"/>
        <rFont val="Book Antiqua"/>
        <family val="1"/>
      </rPr>
      <t>2</t>
    </r>
    <r>
      <rPr>
        <b/>
        <sz val="11"/>
        <rFont val="Book Antiqua"/>
        <family val="1"/>
      </rPr>
      <t>) ( µg/m</t>
    </r>
    <r>
      <rPr>
        <b/>
        <vertAlign val="superscript"/>
        <sz val="11"/>
        <rFont val="Book Antiqua"/>
        <family val="1"/>
      </rPr>
      <t>3</t>
    </r>
    <r>
      <rPr>
        <b/>
        <sz val="11"/>
        <rFont val="Book Antiqua"/>
        <family val="1"/>
      </rPr>
      <t>)</t>
    </r>
  </si>
  <si>
    <r>
      <t xml:space="preserve"> नाइट्रोजन के ऑक्साइड Oxides of Nitrogen  (NO</t>
    </r>
    <r>
      <rPr>
        <b/>
        <vertAlign val="subscript"/>
        <sz val="11"/>
        <rFont val="Book Antiqua"/>
        <family val="1"/>
      </rPr>
      <t>2</t>
    </r>
    <r>
      <rPr>
        <b/>
        <sz val="11"/>
        <rFont val="Book Antiqua"/>
        <family val="1"/>
      </rPr>
      <t>) ( µg/m</t>
    </r>
    <r>
      <rPr>
        <b/>
        <vertAlign val="superscript"/>
        <sz val="11"/>
        <rFont val="Book Antiqua"/>
        <family val="1"/>
      </rPr>
      <t>3</t>
    </r>
    <r>
      <rPr>
        <b/>
        <sz val="11"/>
        <rFont val="Book Antiqua"/>
        <family val="1"/>
      </rPr>
      <t>)</t>
    </r>
  </si>
  <si>
    <r>
      <t xml:space="preserve"> कणिकीय पदार्थ Particulate Matter  - PM</t>
    </r>
    <r>
      <rPr>
        <b/>
        <vertAlign val="subscript"/>
        <sz val="11"/>
        <rFont val="Book Antiqua"/>
        <family val="1"/>
      </rPr>
      <t>10</t>
    </r>
    <r>
      <rPr>
        <b/>
        <sz val="11"/>
        <rFont val="Book Antiqua"/>
        <family val="1"/>
      </rPr>
      <t xml:space="preserve">  (&lt;10µm)  (µg/m</t>
    </r>
    <r>
      <rPr>
        <b/>
        <vertAlign val="superscript"/>
        <sz val="11"/>
        <rFont val="Book Antiqua"/>
        <family val="1"/>
      </rPr>
      <t>3</t>
    </r>
    <r>
      <rPr>
        <b/>
        <sz val="11"/>
        <rFont val="Book Antiqua"/>
        <family val="1"/>
      </rPr>
      <t>)</t>
    </r>
  </si>
  <si>
    <t>निगरानी के अवस्थानों की संख्या</t>
  </si>
  <si>
    <r>
      <t>तापमान (</t>
    </r>
    <r>
      <rPr>
        <vertAlign val="superscript"/>
        <sz val="11"/>
        <color theme="1"/>
        <rFont val="Book Antiqua"/>
        <family val="1"/>
      </rPr>
      <t>o</t>
    </r>
    <r>
      <rPr>
        <sz val="11"/>
        <color theme="1"/>
        <rFont val="Book Antiqua"/>
        <family val="1"/>
      </rPr>
      <t>C)  (न्यूनतम-अधिकतम)</t>
    </r>
  </si>
  <si>
    <r>
      <t>Temp.(</t>
    </r>
    <r>
      <rPr>
        <vertAlign val="superscript"/>
        <sz val="11"/>
        <color theme="1"/>
        <rFont val="Book Antiqua"/>
        <family val="1"/>
      </rPr>
      <t>o</t>
    </r>
    <r>
      <rPr>
        <sz val="11"/>
        <color theme="1"/>
        <rFont val="Book Antiqua"/>
        <family val="1"/>
      </rPr>
      <t>C) (Min-Max)</t>
    </r>
  </si>
  <si>
    <t>पीएच</t>
  </si>
  <si>
    <t>सुचालकता (μmhos/cm)</t>
  </si>
  <si>
    <t>डीओ (mg/l)</t>
  </si>
  <si>
    <t xml:space="preserve">कुल कॉलिफार्म (MPN/100 ml) </t>
  </si>
  <si>
    <r>
      <t>300-25x10</t>
    </r>
    <r>
      <rPr>
        <vertAlign val="superscript"/>
        <sz val="11"/>
        <rFont val="Book Antiqua"/>
        <family val="1"/>
      </rPr>
      <t>5</t>
    </r>
  </si>
  <si>
    <r>
      <t>47-45x10</t>
    </r>
    <r>
      <rPr>
        <vertAlign val="superscript"/>
        <sz val="11"/>
        <rFont val="Book Antiqua"/>
        <family val="1"/>
      </rPr>
      <t>5</t>
    </r>
  </si>
  <si>
    <r>
      <t>11-45x10</t>
    </r>
    <r>
      <rPr>
        <vertAlign val="superscript"/>
        <sz val="11"/>
        <rFont val="Book Antiqua"/>
        <family val="1"/>
      </rPr>
      <t>5</t>
    </r>
  </si>
  <si>
    <r>
      <t>13-45x10</t>
    </r>
    <r>
      <rPr>
        <vertAlign val="superscript"/>
        <sz val="11"/>
        <rFont val="Book Antiqua"/>
        <family val="1"/>
      </rPr>
      <t>5</t>
    </r>
  </si>
  <si>
    <r>
      <t>1-25x10</t>
    </r>
    <r>
      <rPr>
        <vertAlign val="superscript"/>
        <sz val="11"/>
        <rFont val="Book Antiqua"/>
        <family val="1"/>
      </rPr>
      <t>5</t>
    </r>
  </si>
  <si>
    <r>
      <t>0-28x10</t>
    </r>
    <r>
      <rPr>
        <vertAlign val="superscript"/>
        <sz val="11"/>
        <rFont val="Book Antiqua"/>
        <family val="1"/>
      </rPr>
      <t>5</t>
    </r>
  </si>
  <si>
    <r>
      <t xml:space="preserve"> 0- 101 x10</t>
    </r>
    <r>
      <rPr>
        <vertAlign val="superscript"/>
        <sz val="11"/>
        <rFont val="Book Antiqua"/>
        <family val="1"/>
      </rPr>
      <t>5</t>
    </r>
  </si>
  <si>
    <r>
      <t xml:space="preserve"> 2-65 x10</t>
    </r>
    <r>
      <rPr>
        <vertAlign val="superscript"/>
        <sz val="11"/>
        <rFont val="Book Antiqua"/>
        <family val="1"/>
      </rPr>
      <t>4</t>
    </r>
  </si>
  <si>
    <t xml:space="preserve">मलीय कॉलिफार्म (MPN/100 ml) </t>
  </si>
  <si>
    <r>
      <t xml:space="preserve"> 20-11x10</t>
    </r>
    <r>
      <rPr>
        <vertAlign val="superscript"/>
        <sz val="11"/>
        <rFont val="Book Antiqua"/>
        <family val="1"/>
      </rPr>
      <t>5</t>
    </r>
  </si>
  <si>
    <r>
      <t xml:space="preserve"> 26-12x10</t>
    </r>
    <r>
      <rPr>
        <vertAlign val="superscript"/>
        <sz val="11"/>
        <rFont val="Book Antiqua"/>
        <family val="1"/>
      </rPr>
      <t>5</t>
    </r>
  </si>
  <si>
    <r>
      <t xml:space="preserve"> 11-7x10</t>
    </r>
    <r>
      <rPr>
        <vertAlign val="superscript"/>
        <sz val="11"/>
        <rFont val="Book Antiqua"/>
        <family val="1"/>
      </rPr>
      <t>5</t>
    </r>
  </si>
  <si>
    <r>
      <t xml:space="preserve"> 13-11x10</t>
    </r>
    <r>
      <rPr>
        <vertAlign val="superscript"/>
        <sz val="11"/>
        <rFont val="Book Antiqua"/>
        <family val="1"/>
      </rPr>
      <t>5</t>
    </r>
  </si>
  <si>
    <r>
      <t>17-11x10</t>
    </r>
    <r>
      <rPr>
        <vertAlign val="superscript"/>
        <sz val="11"/>
        <rFont val="Book Antiqua"/>
        <family val="1"/>
      </rPr>
      <t>5</t>
    </r>
  </si>
  <si>
    <r>
      <t xml:space="preserve"> 0-7 x10</t>
    </r>
    <r>
      <rPr>
        <vertAlign val="superscript"/>
        <sz val="11"/>
        <rFont val="Book Antiqua"/>
        <family val="1"/>
      </rPr>
      <t>5</t>
    </r>
  </si>
  <si>
    <r>
      <t xml:space="preserve"> 0 - 85 x10</t>
    </r>
    <r>
      <rPr>
        <vertAlign val="superscript"/>
        <sz val="11"/>
        <rFont val="Book Antiqua"/>
        <family val="1"/>
      </rPr>
      <t>5</t>
    </r>
  </si>
  <si>
    <r>
      <t xml:space="preserve"> 0-4 x10</t>
    </r>
    <r>
      <rPr>
        <vertAlign val="superscript"/>
        <sz val="11"/>
        <rFont val="Book Antiqua"/>
        <family val="1"/>
      </rPr>
      <t>4</t>
    </r>
  </si>
  <si>
    <r>
      <t xml:space="preserve"> 27-26.3x10</t>
    </r>
    <r>
      <rPr>
        <vertAlign val="superscript"/>
        <sz val="11"/>
        <rFont val="Book Antiqua"/>
        <family val="1"/>
      </rPr>
      <t>6</t>
    </r>
  </si>
  <si>
    <r>
      <t>110-171x10</t>
    </r>
    <r>
      <rPr>
        <vertAlign val="superscript"/>
        <sz val="11"/>
        <rFont val="Book Antiqua"/>
        <family val="1"/>
      </rPr>
      <t>7</t>
    </r>
  </si>
  <si>
    <r>
      <t xml:space="preserve"> 21-1103x10</t>
    </r>
    <r>
      <rPr>
        <vertAlign val="superscript"/>
        <sz val="11"/>
        <rFont val="Book Antiqua"/>
        <family val="1"/>
      </rPr>
      <t>6</t>
    </r>
  </si>
  <si>
    <r>
      <t>14-307x10</t>
    </r>
    <r>
      <rPr>
        <vertAlign val="superscript"/>
        <sz val="11"/>
        <rFont val="Book Antiqua"/>
        <family val="1"/>
      </rPr>
      <t>6</t>
    </r>
  </si>
  <si>
    <r>
      <t>7-231x10</t>
    </r>
    <r>
      <rPr>
        <vertAlign val="superscript"/>
        <sz val="11"/>
        <rFont val="Book Antiqua"/>
        <family val="1"/>
      </rPr>
      <t>7</t>
    </r>
  </si>
  <si>
    <r>
      <t xml:space="preserve"> 0-32 x10</t>
    </r>
    <r>
      <rPr>
        <vertAlign val="superscript"/>
        <sz val="11"/>
        <rFont val="Book Antiqua"/>
        <family val="1"/>
      </rPr>
      <t>7</t>
    </r>
  </si>
  <si>
    <r>
      <t xml:space="preserve"> 0 - 103x10</t>
    </r>
    <r>
      <rPr>
        <vertAlign val="superscript"/>
        <sz val="11"/>
        <rFont val="Book Antiqua"/>
        <family val="1"/>
      </rPr>
      <t>6</t>
    </r>
  </si>
  <si>
    <r>
      <t xml:space="preserve"> 4 - 23 x10</t>
    </r>
    <r>
      <rPr>
        <vertAlign val="superscript"/>
        <sz val="11"/>
        <rFont val="Book Antiqua"/>
        <family val="1"/>
      </rPr>
      <t>9</t>
    </r>
  </si>
  <si>
    <r>
      <t xml:space="preserve"> 11-17.2x10</t>
    </r>
    <r>
      <rPr>
        <vertAlign val="superscript"/>
        <sz val="11"/>
        <rFont val="Book Antiqua"/>
        <family val="1"/>
      </rPr>
      <t>5</t>
    </r>
  </si>
  <si>
    <r>
      <t xml:space="preserve"> 40-203x10</t>
    </r>
    <r>
      <rPr>
        <vertAlign val="superscript"/>
        <sz val="11"/>
        <rFont val="Book Antiqua"/>
        <family val="1"/>
      </rPr>
      <t>6</t>
    </r>
  </si>
  <si>
    <r>
      <t xml:space="preserve"> 18-62x10</t>
    </r>
    <r>
      <rPr>
        <vertAlign val="superscript"/>
        <sz val="11"/>
        <rFont val="Book Antiqua"/>
        <family val="1"/>
      </rPr>
      <t>6</t>
    </r>
  </si>
  <si>
    <r>
      <t xml:space="preserve"> 11-52x10</t>
    </r>
    <r>
      <rPr>
        <vertAlign val="superscript"/>
        <sz val="11"/>
        <rFont val="Book Antiqua"/>
        <family val="1"/>
      </rPr>
      <t>5</t>
    </r>
  </si>
  <si>
    <r>
      <t xml:space="preserve"> 2-13x10</t>
    </r>
    <r>
      <rPr>
        <vertAlign val="superscript"/>
        <sz val="11"/>
        <rFont val="Book Antiqua"/>
        <family val="1"/>
      </rPr>
      <t>6</t>
    </r>
  </si>
  <si>
    <r>
      <t xml:space="preserve"> 0-23 x10</t>
    </r>
    <r>
      <rPr>
        <vertAlign val="superscript"/>
        <sz val="11"/>
        <rFont val="Book Antiqua"/>
        <family val="1"/>
      </rPr>
      <t>6</t>
    </r>
  </si>
  <si>
    <r>
      <t xml:space="preserve"> 11 -109x10</t>
    </r>
    <r>
      <rPr>
        <vertAlign val="superscript"/>
        <sz val="11"/>
        <rFont val="Book Antiqua"/>
        <family val="1"/>
      </rPr>
      <t>5</t>
    </r>
  </si>
  <si>
    <r>
      <t xml:space="preserve"> 9 - 21 x10</t>
    </r>
    <r>
      <rPr>
        <vertAlign val="superscript"/>
        <sz val="11"/>
        <rFont val="Book Antiqua"/>
        <family val="1"/>
      </rPr>
      <t>8</t>
    </r>
  </si>
  <si>
    <r>
      <t xml:space="preserve"> 3-14x10</t>
    </r>
    <r>
      <rPr>
        <vertAlign val="superscript"/>
        <sz val="11"/>
        <rFont val="Book Antiqua"/>
        <family val="1"/>
      </rPr>
      <t>3</t>
    </r>
  </si>
  <si>
    <r>
      <t xml:space="preserve"> 2-1x10</t>
    </r>
    <r>
      <rPr>
        <vertAlign val="superscript"/>
        <sz val="11"/>
        <rFont val="Book Antiqua"/>
        <family val="1"/>
      </rPr>
      <t>3</t>
    </r>
  </si>
  <si>
    <r>
      <t>Temp.(</t>
    </r>
    <r>
      <rPr>
        <vertAlign val="superscript"/>
        <sz val="11"/>
        <color theme="1"/>
        <rFont val="Book Antiqua"/>
        <family val="1"/>
      </rPr>
      <t>o</t>
    </r>
    <r>
      <rPr>
        <sz val="11"/>
        <color theme="1"/>
        <rFont val="Book Antiqua"/>
        <family val="1"/>
      </rPr>
      <t>C) ( Min-Max)</t>
    </r>
  </si>
  <si>
    <t xml:space="preserve"> बीओडी (mg/l) </t>
  </si>
  <si>
    <r>
      <t>3-5X10</t>
    </r>
    <r>
      <rPr>
        <vertAlign val="superscript"/>
        <sz val="11"/>
        <rFont val="Book Antiqua"/>
        <family val="1"/>
      </rPr>
      <t>5</t>
    </r>
  </si>
  <si>
    <r>
      <t>2-46X10</t>
    </r>
    <r>
      <rPr>
        <vertAlign val="superscript"/>
        <sz val="11"/>
        <rFont val="Book Antiqua"/>
        <family val="1"/>
      </rPr>
      <t>4</t>
    </r>
  </si>
  <si>
    <r>
      <t>5-11X10</t>
    </r>
    <r>
      <rPr>
        <vertAlign val="superscript"/>
        <sz val="11"/>
        <rFont val="Book Antiqua"/>
        <family val="1"/>
      </rPr>
      <t>4</t>
    </r>
  </si>
  <si>
    <r>
      <t>17-46 x10</t>
    </r>
    <r>
      <rPr>
        <vertAlign val="superscript"/>
        <sz val="11"/>
        <rFont val="Book Antiqua"/>
        <family val="1"/>
      </rPr>
      <t>3</t>
    </r>
  </si>
  <si>
    <r>
      <t>0-46 X10</t>
    </r>
    <r>
      <rPr>
        <vertAlign val="superscript"/>
        <sz val="11"/>
        <rFont val="Book Antiqua"/>
        <family val="1"/>
      </rPr>
      <t>4</t>
    </r>
  </si>
  <si>
    <r>
      <t xml:space="preserve"> 2-9X10</t>
    </r>
    <r>
      <rPr>
        <vertAlign val="superscript"/>
        <sz val="11"/>
        <rFont val="Book Antiqua"/>
        <family val="1"/>
      </rPr>
      <t>4</t>
    </r>
  </si>
  <si>
    <r>
      <t xml:space="preserve"> 2-15X10</t>
    </r>
    <r>
      <rPr>
        <vertAlign val="superscript"/>
        <sz val="11"/>
        <rFont val="Book Antiqua"/>
        <family val="1"/>
      </rPr>
      <t>4</t>
    </r>
  </si>
  <si>
    <r>
      <t xml:space="preserve"> 2-11X10</t>
    </r>
    <r>
      <rPr>
        <vertAlign val="superscript"/>
        <sz val="11"/>
        <rFont val="Book Antiqua"/>
        <family val="1"/>
      </rPr>
      <t>4</t>
    </r>
  </si>
  <si>
    <r>
      <t xml:space="preserve"> 7-15 x10</t>
    </r>
    <r>
      <rPr>
        <vertAlign val="superscript"/>
        <sz val="11"/>
        <rFont val="Book Antiqua"/>
        <family val="1"/>
      </rPr>
      <t>3</t>
    </r>
  </si>
  <si>
    <r>
      <t xml:space="preserve"> 0-24 X10</t>
    </r>
    <r>
      <rPr>
        <vertAlign val="superscript"/>
        <sz val="11"/>
        <rFont val="Book Antiqua"/>
        <family val="1"/>
      </rPr>
      <t>4</t>
    </r>
  </si>
  <si>
    <r>
      <t>तापमान (</t>
    </r>
    <r>
      <rPr>
        <vertAlign val="superscript"/>
        <sz val="11"/>
        <color theme="1"/>
        <rFont val="Book Antiqua"/>
        <family val="1"/>
      </rPr>
      <t>o</t>
    </r>
    <r>
      <rPr>
        <sz val="11"/>
        <color theme="1"/>
        <rFont val="Book Antiqua"/>
        <family val="1"/>
      </rPr>
      <t>C) (न्यूनतम-अधिकतम)</t>
    </r>
  </si>
  <si>
    <r>
      <t>4-22 x 10</t>
    </r>
    <r>
      <rPr>
        <vertAlign val="superscript"/>
        <sz val="11"/>
        <rFont val="Book Antiqua"/>
        <family val="1"/>
      </rPr>
      <t>4</t>
    </r>
  </si>
  <si>
    <r>
      <t xml:space="preserve"> 2-33 x 10</t>
    </r>
    <r>
      <rPr>
        <vertAlign val="superscript"/>
        <sz val="11"/>
        <rFont val="Book Antiqua"/>
        <family val="1"/>
      </rPr>
      <t>3</t>
    </r>
  </si>
  <si>
    <r>
      <t>2-31 x 10</t>
    </r>
    <r>
      <rPr>
        <vertAlign val="superscript"/>
        <sz val="11"/>
        <rFont val="Book Antiqua"/>
        <family val="1"/>
      </rPr>
      <t>3</t>
    </r>
  </si>
  <si>
    <r>
      <t>3-28 x10</t>
    </r>
    <r>
      <rPr>
        <vertAlign val="superscript"/>
        <sz val="11"/>
        <rFont val="Book Antiqua"/>
        <family val="1"/>
      </rPr>
      <t>3</t>
    </r>
  </si>
  <si>
    <r>
      <t xml:space="preserve"> 2-5 x 10</t>
    </r>
    <r>
      <rPr>
        <vertAlign val="superscript"/>
        <sz val="11"/>
        <rFont val="Book Antiqua"/>
        <family val="1"/>
      </rPr>
      <t>4</t>
    </r>
  </si>
  <si>
    <r>
      <t xml:space="preserve"> 1-10 x 10</t>
    </r>
    <r>
      <rPr>
        <vertAlign val="superscript"/>
        <sz val="11"/>
        <rFont val="Book Antiqua"/>
        <family val="1"/>
      </rPr>
      <t>3</t>
    </r>
  </si>
  <si>
    <r>
      <t xml:space="preserve"> 2-6 x 10</t>
    </r>
    <r>
      <rPr>
        <vertAlign val="superscript"/>
        <sz val="11"/>
        <rFont val="Book Antiqua"/>
        <family val="1"/>
      </rPr>
      <t>3</t>
    </r>
  </si>
  <si>
    <r>
      <t>6-7 x 10</t>
    </r>
    <r>
      <rPr>
        <vertAlign val="superscript"/>
        <sz val="11"/>
        <rFont val="Book Antiqua"/>
        <family val="1"/>
      </rPr>
      <t>4</t>
    </r>
  </si>
  <si>
    <r>
      <t>15-124 x 10</t>
    </r>
    <r>
      <rPr>
        <vertAlign val="superscript"/>
        <sz val="11"/>
        <rFont val="Book Antiqua"/>
        <family val="1"/>
      </rPr>
      <t>3</t>
    </r>
  </si>
  <si>
    <r>
      <t>17-84 x 10</t>
    </r>
    <r>
      <rPr>
        <vertAlign val="superscript"/>
        <sz val="11"/>
        <rFont val="Book Antiqua"/>
        <family val="1"/>
      </rPr>
      <t>3</t>
    </r>
  </si>
  <si>
    <r>
      <t>4-86 x 10</t>
    </r>
    <r>
      <rPr>
        <vertAlign val="superscript"/>
        <sz val="11"/>
        <rFont val="Book Antiqua"/>
        <family val="1"/>
      </rPr>
      <t>3</t>
    </r>
  </si>
  <si>
    <r>
      <t>0-71x10</t>
    </r>
    <r>
      <rPr>
        <vertAlign val="superscript"/>
        <sz val="11"/>
        <rFont val="Book Antiqua"/>
        <family val="1"/>
      </rPr>
      <t>3</t>
    </r>
  </si>
  <si>
    <r>
      <t>8-16 x 10</t>
    </r>
    <r>
      <rPr>
        <vertAlign val="superscript"/>
        <sz val="11"/>
        <rFont val="Book Antiqua"/>
        <family val="1"/>
      </rPr>
      <t>3</t>
    </r>
  </si>
  <si>
    <r>
      <t>3-1 x 10</t>
    </r>
    <r>
      <rPr>
        <vertAlign val="superscript"/>
        <sz val="11"/>
        <rFont val="Book Antiqua"/>
        <family val="1"/>
      </rPr>
      <t>3</t>
    </r>
  </si>
  <si>
    <r>
      <t>2-2 x 10</t>
    </r>
    <r>
      <rPr>
        <vertAlign val="superscript"/>
        <sz val="11"/>
        <rFont val="Book Antiqua"/>
        <family val="1"/>
      </rPr>
      <t>4</t>
    </r>
  </si>
  <si>
    <r>
      <t xml:space="preserve"> 3-28 x 10</t>
    </r>
    <r>
      <rPr>
        <vertAlign val="superscript"/>
        <sz val="11"/>
        <rFont val="Book Antiqua"/>
        <family val="1"/>
      </rPr>
      <t>3</t>
    </r>
  </si>
  <si>
    <r>
      <t xml:space="preserve"> 1-34 x 10</t>
    </r>
    <r>
      <rPr>
        <vertAlign val="superscript"/>
        <sz val="11"/>
        <rFont val="Book Antiqua"/>
        <family val="1"/>
      </rPr>
      <t>3</t>
    </r>
  </si>
  <si>
    <r>
      <t xml:space="preserve"> 1-6 x 10</t>
    </r>
    <r>
      <rPr>
        <vertAlign val="superscript"/>
        <sz val="11"/>
        <rFont val="Book Antiqua"/>
        <family val="1"/>
      </rPr>
      <t>3</t>
    </r>
  </si>
  <si>
    <r>
      <t xml:space="preserve"> 0-1600 </t>
    </r>
    <r>
      <rPr>
        <vertAlign val="superscript"/>
        <sz val="11"/>
        <rFont val="Book Antiqua"/>
        <family val="1"/>
      </rPr>
      <t>3</t>
    </r>
  </si>
  <si>
    <r>
      <t xml:space="preserve"> 0-3 x 10</t>
    </r>
    <r>
      <rPr>
        <vertAlign val="superscript"/>
        <sz val="11"/>
        <rFont val="Book Antiqua"/>
        <family val="1"/>
      </rPr>
      <t>3</t>
    </r>
  </si>
  <si>
    <r>
      <t>39-16 x 10</t>
    </r>
    <r>
      <rPr>
        <vertAlign val="superscript"/>
        <sz val="11"/>
        <rFont val="Book Antiqua"/>
        <family val="1"/>
      </rPr>
      <t>3</t>
    </r>
  </si>
  <si>
    <r>
      <t>4-22 x 10</t>
    </r>
    <r>
      <rPr>
        <vertAlign val="superscript"/>
        <sz val="11"/>
        <rFont val="Book Antiqua"/>
        <family val="1"/>
      </rPr>
      <t>3</t>
    </r>
  </si>
  <si>
    <r>
      <t>2-5 x 10</t>
    </r>
    <r>
      <rPr>
        <vertAlign val="superscript"/>
        <sz val="11"/>
        <rFont val="Book Antiqua"/>
        <family val="1"/>
      </rPr>
      <t>4</t>
    </r>
  </si>
  <si>
    <r>
      <t>40-28 x10</t>
    </r>
    <r>
      <rPr>
        <vertAlign val="superscript"/>
        <sz val="11"/>
        <rFont val="Book Antiqua"/>
        <family val="1"/>
      </rPr>
      <t>3</t>
    </r>
  </si>
  <si>
    <r>
      <t xml:space="preserve"> 2-28 x 10</t>
    </r>
    <r>
      <rPr>
        <vertAlign val="superscript"/>
        <sz val="11"/>
        <rFont val="Book Antiqua"/>
        <family val="1"/>
      </rPr>
      <t>3</t>
    </r>
  </si>
  <si>
    <r>
      <t xml:space="preserve"> 2-4 x 10</t>
    </r>
    <r>
      <rPr>
        <vertAlign val="superscript"/>
        <sz val="11"/>
        <rFont val="Book Antiqua"/>
        <family val="1"/>
      </rPr>
      <t>3</t>
    </r>
  </si>
  <si>
    <r>
      <t xml:space="preserve"> 2-17 x 10</t>
    </r>
    <r>
      <rPr>
        <vertAlign val="superscript"/>
        <sz val="11"/>
        <rFont val="Book Antiqua"/>
        <family val="1"/>
      </rPr>
      <t>3</t>
    </r>
  </si>
  <si>
    <r>
      <t>1-3 x 10</t>
    </r>
    <r>
      <rPr>
        <vertAlign val="superscript"/>
        <sz val="11"/>
        <rFont val="Book Antiqua"/>
        <family val="1"/>
      </rPr>
      <t>3</t>
    </r>
  </si>
  <si>
    <r>
      <t xml:space="preserve"> 4-17 x10</t>
    </r>
    <r>
      <rPr>
        <vertAlign val="superscript"/>
        <sz val="11"/>
        <rFont val="Book Antiqua"/>
        <family val="1"/>
      </rPr>
      <t>3</t>
    </r>
  </si>
  <si>
    <r>
      <t>4-35X10</t>
    </r>
    <r>
      <rPr>
        <vertAlign val="superscript"/>
        <sz val="11"/>
        <rFont val="Book Antiqua"/>
        <family val="1"/>
      </rPr>
      <t>3</t>
    </r>
  </si>
  <si>
    <r>
      <t>3-92X10</t>
    </r>
    <r>
      <rPr>
        <vertAlign val="superscript"/>
        <sz val="11"/>
        <rFont val="Book Antiqua"/>
        <family val="1"/>
      </rPr>
      <t>3</t>
    </r>
  </si>
  <si>
    <r>
      <t>14-92X10</t>
    </r>
    <r>
      <rPr>
        <vertAlign val="superscript"/>
        <sz val="11"/>
        <rFont val="Book Antiqua"/>
        <family val="1"/>
      </rPr>
      <t>3</t>
    </r>
  </si>
  <si>
    <r>
      <t>27-35 x10</t>
    </r>
    <r>
      <rPr>
        <vertAlign val="superscript"/>
        <sz val="11"/>
        <rFont val="Book Antiqua"/>
        <family val="1"/>
      </rPr>
      <t>3</t>
    </r>
  </si>
  <si>
    <r>
      <t>15-16 x10</t>
    </r>
    <r>
      <rPr>
        <vertAlign val="superscript"/>
        <sz val="11"/>
        <rFont val="Book Antiqua"/>
        <family val="1"/>
      </rPr>
      <t>4</t>
    </r>
  </si>
  <si>
    <r>
      <t xml:space="preserve"> 50-28X10</t>
    </r>
    <r>
      <rPr>
        <vertAlign val="superscript"/>
        <sz val="11"/>
        <rFont val="Book Antiqua"/>
        <family val="1"/>
      </rPr>
      <t>3</t>
    </r>
  </si>
  <si>
    <r>
      <t xml:space="preserve"> 27-24X10</t>
    </r>
    <r>
      <rPr>
        <vertAlign val="superscript"/>
        <sz val="11"/>
        <rFont val="Book Antiqua"/>
        <family val="1"/>
      </rPr>
      <t>3</t>
    </r>
  </si>
  <si>
    <r>
      <t xml:space="preserve"> 78-54X10</t>
    </r>
    <r>
      <rPr>
        <vertAlign val="superscript"/>
        <sz val="11"/>
        <rFont val="Book Antiqua"/>
        <family val="1"/>
      </rPr>
      <t>3</t>
    </r>
  </si>
  <si>
    <r>
      <t xml:space="preserve"> 68-54X10</t>
    </r>
    <r>
      <rPr>
        <vertAlign val="superscript"/>
        <sz val="11"/>
        <rFont val="Book Antiqua"/>
        <family val="1"/>
      </rPr>
      <t>3</t>
    </r>
  </si>
  <si>
    <r>
      <t xml:space="preserve"> 700-17 x10</t>
    </r>
    <r>
      <rPr>
        <vertAlign val="superscript"/>
        <sz val="11"/>
        <rFont val="Book Antiqua"/>
        <family val="1"/>
      </rPr>
      <t>3</t>
    </r>
  </si>
  <si>
    <r>
      <t xml:space="preserve"> 310- 54 x10</t>
    </r>
    <r>
      <rPr>
        <vertAlign val="superscript"/>
        <sz val="11"/>
        <rFont val="Book Antiqua"/>
        <family val="1"/>
      </rPr>
      <t>3</t>
    </r>
  </si>
  <si>
    <r>
      <t>Temp.(</t>
    </r>
    <r>
      <rPr>
        <vertAlign val="superscript"/>
        <sz val="11"/>
        <color theme="1"/>
        <rFont val="Book Antiqua"/>
        <family val="1"/>
      </rPr>
      <t>o</t>
    </r>
    <r>
      <rPr>
        <sz val="11"/>
        <color theme="1"/>
        <rFont val="Book Antiqua"/>
        <family val="1"/>
      </rPr>
      <t>C)  (Min-Max)</t>
    </r>
  </si>
  <si>
    <r>
      <t>90-24x10</t>
    </r>
    <r>
      <rPr>
        <vertAlign val="superscript"/>
        <sz val="11"/>
        <rFont val="Book Antiqua"/>
        <family val="1"/>
      </rPr>
      <t>3</t>
    </r>
  </si>
  <si>
    <r>
      <t>490-28x10</t>
    </r>
    <r>
      <rPr>
        <vertAlign val="superscript"/>
        <sz val="11"/>
        <rFont val="Book Antiqua"/>
        <family val="1"/>
      </rPr>
      <t>3</t>
    </r>
  </si>
  <si>
    <r>
      <t>490-16x10</t>
    </r>
    <r>
      <rPr>
        <vertAlign val="superscript"/>
        <sz val="11"/>
        <rFont val="Book Antiqua"/>
        <family val="1"/>
      </rPr>
      <t>4</t>
    </r>
  </si>
  <si>
    <r>
      <t xml:space="preserve"> 210-54 x10</t>
    </r>
    <r>
      <rPr>
        <vertAlign val="superscript"/>
        <sz val="11"/>
        <rFont val="Book Antiqua"/>
        <family val="1"/>
      </rPr>
      <t>3</t>
    </r>
  </si>
  <si>
    <r>
      <t>750-21 x10</t>
    </r>
    <r>
      <rPr>
        <vertAlign val="superscript"/>
        <sz val="11"/>
        <rFont val="Book Antiqua"/>
        <family val="1"/>
      </rPr>
      <t>3</t>
    </r>
  </si>
  <si>
    <r>
      <t xml:space="preserve"> 60-14x10</t>
    </r>
    <r>
      <rPr>
        <vertAlign val="superscript"/>
        <sz val="11"/>
        <rFont val="Book Antiqua"/>
        <family val="1"/>
      </rPr>
      <t>3</t>
    </r>
  </si>
  <si>
    <r>
      <t xml:space="preserve"> 22-13x10</t>
    </r>
    <r>
      <rPr>
        <vertAlign val="superscript"/>
        <sz val="11"/>
        <rFont val="Book Antiqua"/>
        <family val="1"/>
      </rPr>
      <t>3</t>
    </r>
  </si>
  <si>
    <r>
      <t xml:space="preserve"> 110-22 x10</t>
    </r>
    <r>
      <rPr>
        <vertAlign val="superscript"/>
        <sz val="11"/>
        <rFont val="Book Antiqua"/>
        <family val="1"/>
      </rPr>
      <t>3</t>
    </r>
  </si>
  <si>
    <r>
      <t xml:space="preserve"> 110- 14 x10</t>
    </r>
    <r>
      <rPr>
        <vertAlign val="superscript"/>
        <sz val="11"/>
        <rFont val="Book Antiqua"/>
        <family val="1"/>
      </rPr>
      <t>3</t>
    </r>
  </si>
  <si>
    <r>
      <t>330-16x10</t>
    </r>
    <r>
      <rPr>
        <vertAlign val="superscript"/>
        <sz val="11"/>
        <rFont val="Book Antiqua"/>
        <family val="1"/>
      </rPr>
      <t>3</t>
    </r>
  </si>
  <si>
    <r>
      <t>790-24x10</t>
    </r>
    <r>
      <rPr>
        <vertAlign val="superscript"/>
        <sz val="11"/>
        <rFont val="Book Antiqua"/>
        <family val="1"/>
      </rPr>
      <t>3</t>
    </r>
  </si>
  <si>
    <r>
      <t xml:space="preserve"> 230-9x10</t>
    </r>
    <r>
      <rPr>
        <vertAlign val="superscript"/>
        <sz val="11"/>
        <rFont val="Book Antiqua"/>
        <family val="1"/>
      </rPr>
      <t>3</t>
    </r>
  </si>
  <si>
    <r>
      <t xml:space="preserve"> 310-35x10</t>
    </r>
    <r>
      <rPr>
        <vertAlign val="superscript"/>
        <sz val="11"/>
        <rFont val="Book Antiqua"/>
        <family val="1"/>
      </rPr>
      <t>2</t>
    </r>
  </si>
  <si>
    <r>
      <t xml:space="preserve"> 3330-11x10</t>
    </r>
    <r>
      <rPr>
        <vertAlign val="superscript"/>
        <sz val="11"/>
        <rFont val="Book Antiqua"/>
        <family val="1"/>
      </rPr>
      <t>3</t>
    </r>
  </si>
  <si>
    <r>
      <t>360-24x10</t>
    </r>
    <r>
      <rPr>
        <vertAlign val="superscript"/>
        <sz val="11"/>
        <rFont val="Book Antiqua"/>
        <family val="1"/>
      </rPr>
      <t>4</t>
    </r>
  </si>
  <si>
    <r>
      <t>300-24x10</t>
    </r>
    <r>
      <rPr>
        <vertAlign val="superscript"/>
        <sz val="11"/>
        <rFont val="Book Antiqua"/>
        <family val="1"/>
      </rPr>
      <t>4</t>
    </r>
  </si>
  <si>
    <r>
      <t>1-24x10</t>
    </r>
    <r>
      <rPr>
        <vertAlign val="superscript"/>
        <sz val="11"/>
        <rFont val="Book Antiqua"/>
        <family val="1"/>
      </rPr>
      <t>4</t>
    </r>
  </si>
  <si>
    <r>
      <t>0-24 x10</t>
    </r>
    <r>
      <rPr>
        <vertAlign val="superscript"/>
        <sz val="11"/>
        <rFont val="Book Antiqua"/>
        <family val="1"/>
      </rPr>
      <t>4</t>
    </r>
  </si>
  <si>
    <r>
      <t xml:space="preserve"> 1-24 x10</t>
    </r>
    <r>
      <rPr>
        <vertAlign val="superscript"/>
        <sz val="11"/>
        <rFont val="Book Antiqua"/>
        <family val="1"/>
      </rPr>
      <t>4</t>
    </r>
  </si>
  <si>
    <r>
      <t xml:space="preserve"> 300-24x10</t>
    </r>
    <r>
      <rPr>
        <vertAlign val="superscript"/>
        <sz val="11"/>
        <rFont val="Book Antiqua"/>
        <family val="1"/>
      </rPr>
      <t>4</t>
    </r>
  </si>
  <si>
    <r>
      <t xml:space="preserve"> 150-24x10</t>
    </r>
    <r>
      <rPr>
        <vertAlign val="superscript"/>
        <sz val="11"/>
        <rFont val="Book Antiqua"/>
        <family val="1"/>
      </rPr>
      <t>4</t>
    </r>
  </si>
  <si>
    <r>
      <t xml:space="preserve"> 0-24 x10</t>
    </r>
    <r>
      <rPr>
        <vertAlign val="superscript"/>
        <sz val="11"/>
        <rFont val="Book Antiqua"/>
        <family val="1"/>
      </rPr>
      <t>3</t>
    </r>
  </si>
  <si>
    <r>
      <t>3-3x10</t>
    </r>
    <r>
      <rPr>
        <vertAlign val="superscript"/>
        <sz val="11"/>
        <rFont val="Book Antiqua"/>
        <family val="1"/>
      </rPr>
      <t>4</t>
    </r>
  </si>
  <si>
    <r>
      <t>7-2x10</t>
    </r>
    <r>
      <rPr>
        <vertAlign val="superscript"/>
        <sz val="11"/>
        <rFont val="Book Antiqua"/>
        <family val="1"/>
      </rPr>
      <t>5</t>
    </r>
  </si>
  <si>
    <r>
      <t>1-35x10</t>
    </r>
    <r>
      <rPr>
        <vertAlign val="superscript"/>
        <sz val="11"/>
        <rFont val="Book Antiqua"/>
        <family val="1"/>
      </rPr>
      <t>4</t>
    </r>
  </si>
  <si>
    <r>
      <t>1-17x10</t>
    </r>
    <r>
      <rPr>
        <vertAlign val="superscript"/>
        <sz val="11"/>
        <rFont val="Book Antiqua"/>
        <family val="1"/>
      </rPr>
      <t>4</t>
    </r>
  </si>
  <si>
    <r>
      <t>3-17 x10</t>
    </r>
    <r>
      <rPr>
        <vertAlign val="superscript"/>
        <sz val="11"/>
        <rFont val="Book Antiqua"/>
        <family val="1"/>
      </rPr>
      <t>4</t>
    </r>
  </si>
  <si>
    <r>
      <t>12- 11 x10</t>
    </r>
    <r>
      <rPr>
        <vertAlign val="superscript"/>
        <sz val="11"/>
        <rFont val="Book Antiqua"/>
        <family val="1"/>
      </rPr>
      <t>4</t>
    </r>
  </si>
  <si>
    <r>
      <t xml:space="preserve"> 2-9x10</t>
    </r>
    <r>
      <rPr>
        <vertAlign val="superscript"/>
        <sz val="11"/>
        <rFont val="Book Antiqua"/>
        <family val="1"/>
      </rPr>
      <t>4</t>
    </r>
  </si>
  <si>
    <r>
      <t xml:space="preserve"> 1-11x10</t>
    </r>
    <r>
      <rPr>
        <vertAlign val="superscript"/>
        <sz val="11"/>
        <rFont val="Book Antiqua"/>
        <family val="1"/>
      </rPr>
      <t>4</t>
    </r>
  </si>
  <si>
    <r>
      <t xml:space="preserve"> 1-5x10</t>
    </r>
    <r>
      <rPr>
        <vertAlign val="superscript"/>
        <sz val="11"/>
        <rFont val="Book Antiqua"/>
        <family val="1"/>
      </rPr>
      <t>4</t>
    </r>
  </si>
  <si>
    <r>
      <t xml:space="preserve"> 0-9 x10</t>
    </r>
    <r>
      <rPr>
        <vertAlign val="superscript"/>
        <sz val="11"/>
        <rFont val="Book Antiqua"/>
        <family val="1"/>
      </rPr>
      <t>4</t>
    </r>
  </si>
  <si>
    <r>
      <t xml:space="preserve"> 0 - 10 x10</t>
    </r>
    <r>
      <rPr>
        <vertAlign val="superscript"/>
        <sz val="11"/>
        <rFont val="Book Antiqua"/>
        <family val="1"/>
      </rPr>
      <t>3</t>
    </r>
  </si>
  <si>
    <r>
      <t>2-5x10</t>
    </r>
    <r>
      <rPr>
        <vertAlign val="superscript"/>
        <sz val="11"/>
        <rFont val="Book Antiqua"/>
        <family val="1"/>
      </rPr>
      <t>4</t>
    </r>
  </si>
  <si>
    <r>
      <t xml:space="preserve"> 2-11x10</t>
    </r>
    <r>
      <rPr>
        <vertAlign val="superscript"/>
        <sz val="11"/>
        <rFont val="Book Antiqua"/>
        <family val="1"/>
      </rPr>
      <t>3</t>
    </r>
    <r>
      <rPr>
        <sz val="11"/>
        <rFont val="Book Antiqua"/>
        <family val="1"/>
      </rPr>
      <t xml:space="preserve">  </t>
    </r>
  </si>
  <si>
    <r>
      <t>2-11x10</t>
    </r>
    <r>
      <rPr>
        <vertAlign val="superscript"/>
        <sz val="11"/>
        <rFont val="Book Antiqua"/>
        <family val="1"/>
      </rPr>
      <t>3</t>
    </r>
  </si>
  <si>
    <t xml:space="preserve">Note 1.  BDL: Below Detection Limits.  2. BOD : Bio-Chemical Oxygen Demand (BDL Value 1.0 mg/l) .    3.    DO- Dissolved Oxygen (BDL Value - 0.3 mg/l).         4.   (µmhos/cm) : Micromhos per centimeter.   5.    MPN: Most Probable Number                                                                      </t>
  </si>
  <si>
    <t xml:space="preserve">Statement 1.26: State-wise River Water Quality </t>
  </si>
  <si>
    <t xml:space="preserve">Statement 1.28: Status of Critically Polluted industrial clusters
 </t>
  </si>
  <si>
    <t>भारतीय मैंग्रोव प्रणाली
Indian Mangrove System</t>
  </si>
  <si>
    <t>एस्टुरीन इकोसिस्टम
Estuarine Ecosystem</t>
  </si>
  <si>
    <t>मृदा पारिस्थितिकी तंत्र
Soil Ecosystem</t>
  </si>
  <si>
    <t>विश्र्व 
World</t>
  </si>
  <si>
    <t>भारत
India</t>
  </si>
  <si>
    <t xml:space="preserve">भारत में  अन्य समूहों के तहत प्रजातियों की संख्या
Number of species in India under other groups </t>
  </si>
  <si>
    <t xml:space="preserve">समुद्री जीव प्रजातियों की कुल संख्या
Total number of marine faunal species </t>
  </si>
  <si>
    <t xml:space="preserve">पशु प्रजातियों की कुल संख्या
Total number of faunal species </t>
  </si>
  <si>
    <r>
      <t xml:space="preserve">
    विवरण </t>
    </r>
    <r>
      <rPr>
        <b/>
        <sz val="12"/>
        <color theme="1"/>
        <rFont val="Book Antiqua"/>
        <family val="1"/>
      </rPr>
      <t>1.14</t>
    </r>
    <r>
      <rPr>
        <b/>
        <sz val="13"/>
        <color theme="1"/>
        <rFont val="Book Antiqua"/>
        <family val="1"/>
      </rPr>
      <t xml:space="preserve"> : भारत और विश्‍व में जीव-जन्तुओं की विविधता             
</t>
    </r>
  </si>
  <si>
    <t xml:space="preserve">IUCN रेड लिस्‍ट संस्‍करण 2015-2
IUCN Red List version 2015-2 </t>
  </si>
  <si>
    <t xml:space="preserve"> IUCN रेड लिस्‍ट संस्‍करण 2014-2
IUCN Red List version 2014-2 </t>
  </si>
  <si>
    <t xml:space="preserve">IUCN रेड लिस्‍ट संस्‍करण 2015-4
IUCN Red List version 2015-4   </t>
  </si>
  <si>
    <t xml:space="preserve">IUCN रेड लिस्‍ट संस्‍करण 2014-1
IUCN Red List version 2014-1   </t>
  </si>
  <si>
    <t xml:space="preserve">IUCN रेड लिस्‍ट संस्‍करण 2013-1
IUCN Red List version 2013-1  </t>
  </si>
  <si>
    <t xml:space="preserve">IUCN रेड लिस्‍ट संस्‍करण 2012-1
IUCN Red List version 2012-1 </t>
  </si>
  <si>
    <t xml:space="preserve">IUCN रेड लिस्‍ट संस्‍करण 2016-2
IUCN   Red List version 2016-2 </t>
  </si>
  <si>
    <t xml:space="preserve">IUCN रेड लिस्‍ट संस्‍करण 2017-2
IUCN Red List version 2017-2 </t>
  </si>
  <si>
    <t xml:space="preserve">IUCN रेड लिस्‍ट संस्‍करण 2018-2
IUCN Red List version 2018-2  </t>
  </si>
  <si>
    <t xml:space="preserve">IUCN रेड लिस्‍ट संस्‍करण 2019-2
IUCN Red List version 2019-2  </t>
  </si>
  <si>
    <t xml:space="preserve">IUCN रेड लिस्‍ट संस्‍करण 2020-3
IUCN Red List version 2020-3  </t>
  </si>
  <si>
    <t xml:space="preserve">IUCN रेड लिस्‍ट संस्‍करण 2021-3
IUCN Red List version 2021-3  </t>
  </si>
  <si>
    <t xml:space="preserve">IUCN रेड लिस्‍ट संस्‍करण 2022-2
IUCN Red List version 2022-2  </t>
  </si>
  <si>
    <t xml:space="preserve">IUCN रेड लिस्‍ट संस्‍करण 2023-1 IUCN Red List version 2023-1  </t>
  </si>
  <si>
    <r>
      <t xml:space="preserve">विवरण </t>
    </r>
    <r>
      <rPr>
        <b/>
        <sz val="12"/>
        <rFont val="Book Antiqua"/>
        <family val="1"/>
      </rPr>
      <t>1.15</t>
    </r>
    <r>
      <rPr>
        <b/>
        <sz val="13"/>
        <rFont val="Book Antiqua"/>
        <family val="1"/>
      </rPr>
      <t xml:space="preserve"> : वैश्विक स्‍तर पर पादपों की स्थिति का श्रेणीवार सारांश
                                                                                                  </t>
    </r>
  </si>
  <si>
    <t>कुल वन क्षेत्र वर्ग किलोमीटर में
Total Forest Area in Sq.Km</t>
  </si>
  <si>
    <r>
      <t xml:space="preserve">विवरण </t>
    </r>
    <r>
      <rPr>
        <b/>
        <sz val="12"/>
        <rFont val="Book Antiqua"/>
        <family val="1"/>
      </rPr>
      <t>1.16</t>
    </r>
    <r>
      <rPr>
        <b/>
        <sz val="13"/>
        <rFont val="Book Antiqua"/>
        <family val="1"/>
      </rPr>
      <t xml:space="preserve"> :  राज्यवार वन क्षेत्र
</t>
    </r>
  </si>
  <si>
    <r>
      <rPr>
        <i/>
        <sz val="11"/>
        <rFont val="Book Antiqua"/>
        <family val="1"/>
      </rPr>
      <t>स्रोत: भारतीय वानस्‍पतिक सर्वेक्षण, पर्यावरण, वन एवं जलवायु परिवर्तन मंत्रालय</t>
    </r>
    <r>
      <rPr>
        <i/>
        <sz val="10"/>
        <rFont val="Book Antiqua"/>
        <family val="1"/>
      </rPr>
      <t xml:space="preserve">/Source : Botanical Survey of India, Ministry of Environment, Forest  and Climate Change                    </t>
    </r>
  </si>
  <si>
    <r>
      <rPr>
        <i/>
        <sz val="11"/>
        <color theme="1"/>
        <rFont val="Book Antiqua"/>
        <family val="1"/>
      </rPr>
      <t>स्रोत</t>
    </r>
    <r>
      <rPr>
        <i/>
        <sz val="10"/>
        <color theme="1"/>
        <rFont val="Book Antiqua"/>
        <family val="1"/>
      </rPr>
      <t xml:space="preserve">/Source:  </t>
    </r>
    <r>
      <rPr>
        <i/>
        <sz val="11"/>
        <color theme="1"/>
        <rFont val="Book Antiqua"/>
        <family val="1"/>
      </rPr>
      <t xml:space="preserve">भारतीय प्राणी सर्वेक्षण,   पर्यावरण, वन और जलवायु परिवर्तन </t>
    </r>
    <r>
      <rPr>
        <i/>
        <sz val="10"/>
        <color theme="1"/>
        <rFont val="Book Antiqua"/>
        <family val="1"/>
      </rPr>
      <t>मंत्रालय/Zoological Survey of India,   Ministry of Environment, Forest &amp; Climate Change</t>
    </r>
  </si>
  <si>
    <r>
      <rPr>
        <i/>
        <sz val="11"/>
        <rFont val="Book Antiqua"/>
        <family val="1"/>
      </rPr>
      <t>स्रोत: भारत वन स्‍थिति रिपोर्ट , भारत का वन सर्वेक्षण, पर्यावरण, वन और जलवायु परिवर्तन मंत्रालय</t>
    </r>
    <r>
      <rPr>
        <i/>
        <sz val="10"/>
        <rFont val="Book Antiqua"/>
        <family val="1"/>
      </rPr>
      <t xml:space="preserve">
Source: India State Forest Report ,  Forest Survey of India, Ministry of Environment, Forest and Climate Change</t>
    </r>
  </si>
  <si>
    <r>
      <rPr>
        <b/>
        <i/>
        <sz val="10"/>
        <color theme="1"/>
        <rFont val="Book Antiqua"/>
        <family val="1"/>
      </rPr>
      <t>Note 1:</t>
    </r>
    <r>
      <rPr>
        <i/>
        <sz val="10"/>
        <color theme="1"/>
        <rFont val="Book Antiqua"/>
        <family val="1"/>
      </rPr>
      <t>As per India's Country Report submitted for  FAO's Global Forest Resource Assesment 2015, out of the total forest area of 69790 thousand hectare in2011-12,11139 thousand hectare are planted forests,while the remaining (15701+42950) thousand hectare are natural forests.  2 : The  forest cover includes all lands which have a tree canopy density of more than ten percent when projected vertically on the horizontal ground, within a minimum areal extent of one hectare. The forest cover reported by FSI does not make any distinction between the origin of tree crops ( whether natural or man made)  or tree species; and encompasses all type  of lands irrespective of their ownership, land  use and  legal status. A land may be recorded as forest area and under management of forest department  but  may not  have any discernible  forest cover. On the other hand, all wooded lands or plantations,  delineated as forest cover from satellite data may not be legally recorded  as forest  area as there could be private plantations or institutional  wood lots. 3.*Includes 4,921 sq km under Mangrove Cover  in 2017 only    4.Percentage rounded off.</t>
    </r>
  </si>
  <si>
    <r>
      <rPr>
        <i/>
        <sz val="11"/>
        <rFont val="Book Antiqua"/>
        <family val="1"/>
      </rPr>
      <t>स्रोत : भारत वन स्‍थिति रिपोर्ट , भारत का वन सर्वेक्षण, पर्यावरण, वन और जलवायु परिवर्तन मंत्रालय</t>
    </r>
    <r>
      <rPr>
        <i/>
        <sz val="10"/>
        <rFont val="Book Antiqua"/>
        <family val="1"/>
      </rPr>
      <t xml:space="preserve">
Source : India State of Forest Report , Forest Survey of India, Ministry of Environemnt, Forest &amp; Climate Change</t>
    </r>
  </si>
  <si>
    <r>
      <t>क्षेत्रफल (वर्ग कि.मी. में)
Area(Sq. Km</t>
    </r>
    <r>
      <rPr>
        <b/>
        <vertAlign val="superscript"/>
        <sz val="11"/>
        <rFont val="Book Antiqua"/>
        <family val="1"/>
      </rPr>
      <t xml:space="preserve"> </t>
    </r>
    <r>
      <rPr>
        <b/>
        <sz val="11"/>
        <rFont val="Book Antiqua"/>
        <family val="1"/>
      </rPr>
      <t xml:space="preserve">) </t>
    </r>
  </si>
  <si>
    <t xml:space="preserve">भौगोलिक क्षेत्रफल का प्रतिशत
Percentage of Geographic Area </t>
  </si>
  <si>
    <r>
      <t>क्षेत्रफल (वर्ग कि.मी. में)
Area(Sq. Km</t>
    </r>
    <r>
      <rPr>
        <b/>
        <vertAlign val="superscript"/>
        <sz val="11"/>
        <rFont val="Book Antiqua"/>
        <family val="1"/>
      </rPr>
      <t xml:space="preserve"> </t>
    </r>
    <r>
      <rPr>
        <b/>
        <sz val="11"/>
        <rFont val="Book Antiqua"/>
        <family val="1"/>
      </rPr>
      <t>)</t>
    </r>
  </si>
  <si>
    <t>i.</t>
  </si>
  <si>
    <t>ii.</t>
  </si>
  <si>
    <t>iii.</t>
  </si>
  <si>
    <r>
      <t xml:space="preserve">
विवरण </t>
    </r>
    <r>
      <rPr>
        <b/>
        <sz val="12"/>
        <rFont val="Calibri"/>
        <family val="2"/>
        <scheme val="minor"/>
      </rPr>
      <t>1.18</t>
    </r>
    <r>
      <rPr>
        <b/>
        <sz val="13"/>
        <rFont val="Calibri"/>
        <family val="2"/>
        <scheme val="minor"/>
      </rPr>
      <t xml:space="preserve"> :  राज्यवार वन आच्छादन 
</t>
    </r>
  </si>
  <si>
    <r>
      <rPr>
        <b/>
        <i/>
        <sz val="10"/>
        <color theme="1"/>
        <rFont val="Book Antiqua"/>
        <family val="1"/>
      </rPr>
      <t>Note 1</t>
    </r>
    <r>
      <rPr>
        <i/>
        <sz val="10"/>
        <color theme="1"/>
        <rFont val="Book Antiqua"/>
        <family val="1"/>
      </rPr>
      <t>: The  forest cover includes all lands which have a tree canopy density of more than ten percent when projected vertically on the horizontal ground, within a minimum areal extent of one hectare. The forest cover reported by FSI does not make any distinction between the origin of tree crops ( whether natural or man made)  or tree species; and encompasses all type  of lands irrespective of their ownership, land  use and  legal status. A land may be recorded as forest area and under management of forest department  but  may not  have any discernible  forest cover. On the other hand, all wooded lands or plantations,  delineated as forest cover from satellite data may not be legally recorded  as forest  area as there could be private plantations or institutional  wood lots. 2. $ Included in Andhra Prardesh for 2000-2013.   3. ^ :Included in J &amp; K for 2002-2018.</t>
    </r>
  </si>
  <si>
    <r>
      <rPr>
        <i/>
        <sz val="11"/>
        <rFont val="Book Antiqua"/>
        <family val="1"/>
      </rPr>
      <t>स्रोत : भारत वन स्‍थिति रिपोर्ट,  भारत का वन सर्वेक्षण, पर्यावरण, वन और जलवायु परिवर्तन मंत्रालय</t>
    </r>
    <r>
      <rPr>
        <i/>
        <sz val="10"/>
        <rFont val="Book Antiqua"/>
        <family val="1"/>
      </rPr>
      <t xml:space="preserve">
Source : India State of Forest Report, Forest Survey of India, Ministry of Environment, Forest &amp; Climate Change
</t>
    </r>
  </si>
  <si>
    <t xml:space="preserve">वनाग्नि चेतावनी की संख्या 
Number of Forest Fire Alerts  </t>
  </si>
  <si>
    <t>Note 1.   ^ :This is the unified data for UT of Jammu and Kashmir &amp; UT of Ladakh. 2. 2.  Forest fires were detected using MODIS (Moderate Resolution Imaging Spectro-radiometer) sensor</t>
  </si>
  <si>
    <r>
      <rPr>
        <i/>
        <sz val="11"/>
        <color theme="1"/>
        <rFont val="Book Antiqua"/>
        <family val="1"/>
      </rPr>
      <t>स्रोत : भारत वन स्‍थिति रिपोर्ट,  भारत का वन सर्वेक्षण, पर्यावरण, वन और जलवायु परिवर्तन मंत्रालय</t>
    </r>
    <r>
      <rPr>
        <i/>
        <sz val="10"/>
        <color theme="1"/>
        <rFont val="Book Antiqua"/>
        <family val="1"/>
      </rPr>
      <t xml:space="preserve">
Source: India State of Forest Report Forest Survey of India, Ministry of Environemnt , Forest &amp; Climate Change </t>
    </r>
  </si>
  <si>
    <r>
      <t xml:space="preserve">विवरण </t>
    </r>
    <r>
      <rPr>
        <b/>
        <sz val="12"/>
        <color theme="1"/>
        <rFont val="Book Antiqua"/>
        <family val="1"/>
      </rPr>
      <t>1.19</t>
    </r>
    <r>
      <rPr>
        <b/>
        <sz val="13"/>
        <color theme="1"/>
        <rFont val="Book Antiqua"/>
        <family val="1"/>
      </rPr>
      <t xml:space="preserve"> :जंगल में आग लगने की सूचना का प्रसार
</t>
    </r>
  </si>
  <si>
    <t xml:space="preserve">Note 1: Forest Carbon Stock in Staes &amp; Uts different carbon pools with stock in tonnes per ha given in parentheses. 2.  * In Lakshadweep, most of the forest cover is of Cocos nucifera for which no suitable ratio for BGB is available. 3.  AGB- Above Ground Biomass.  4.  BGB- Below Ground Biomass.  5.  SOC- Soil Organic Carbon.   6.  1st row for each State: Stock in '000 tonnes.   7.  2nd row for each State: Stock /ha. </t>
  </si>
  <si>
    <r>
      <rPr>
        <i/>
        <sz val="11"/>
        <rFont val="Book Antiqua"/>
        <family val="1"/>
      </rPr>
      <t>स्रोत: भारतीय राज्‍य वन रिपोर्ट,  भारतीय वन सर्वेक्षण, पर्यावरण, वन और जलवायु परिवर्तन मंत्रालय</t>
    </r>
    <r>
      <rPr>
        <i/>
        <sz val="10"/>
        <rFont val="Book Antiqua"/>
        <family val="1"/>
      </rPr>
      <t xml:space="preserve">
Source :India State of Forest Report,Forest Survey of India, Ministry of Environment, Forest &amp; Climate Change</t>
    </r>
  </si>
  <si>
    <t xml:space="preserve"> एजीबी
AGB</t>
  </si>
  <si>
    <t xml:space="preserve">मृत लकड़ी
Dead wood </t>
  </si>
  <si>
    <t xml:space="preserve">कूड़ा-कर्कट
Litter </t>
  </si>
  <si>
    <t xml:space="preserve"> एसओसी
SOC</t>
  </si>
  <si>
    <t>कुल
Total</t>
  </si>
  <si>
    <t>Andaman and  Nicobar Island</t>
  </si>
  <si>
    <t xml:space="preserve">Note 1: Forest Type and Density wise Carbon Stock in  different carbon pools with per ha stock in tonnes in parentheses. 2.  1st row for each State: Stock in '000 tonnes.    3.   2nd row for each State: Stock /ha. 4. AGB- Above Ground Biomass.  5.  BGB- Below Ground Biomass.  6.  VDF: Very Dense Forest.  7. MDF : Moderatly Dense Forest.    8.   SOC- Soil Organic Carbon.   9. OF  : Other Forests. </t>
  </si>
  <si>
    <r>
      <rPr>
        <i/>
        <sz val="11"/>
        <rFont val="Book Antiqua"/>
        <family val="1"/>
      </rPr>
      <t>स्रोत: भारतीय राज्‍य वन रिपोर्ट,भारतीय वन सर्वेक्षण, पर्यावरण, वन और जलवायु परिवर्तन मंत्रालय</t>
    </r>
    <r>
      <rPr>
        <i/>
        <sz val="10"/>
        <rFont val="Book Antiqua"/>
        <family val="1"/>
      </rPr>
      <t xml:space="preserve">
Source :India State of Forest Report, Forest Survey of India, Ministry of Environment, Forest &amp; Climate Change</t>
    </r>
  </si>
  <si>
    <r>
      <t xml:space="preserve">विवरण </t>
    </r>
    <r>
      <rPr>
        <b/>
        <sz val="12"/>
        <rFont val="Book Antiqua"/>
        <family val="1"/>
      </rPr>
      <t xml:space="preserve">1.22 </t>
    </r>
    <r>
      <rPr>
        <b/>
        <sz val="13"/>
        <rFont val="Book Antiqua"/>
        <family val="1"/>
      </rPr>
      <t xml:space="preserve">:   राज्यवार वृक्षाच्छादन
                                                                                       </t>
    </r>
  </si>
  <si>
    <r>
      <rPr>
        <i/>
        <sz val="11"/>
        <color theme="1"/>
        <rFont val="Book Antiqua"/>
        <family val="1"/>
      </rPr>
      <t>स्रोत : भारत वन स्‍थिति रिपोर्ट , भारत का वन सर्वेक्षण, पर्यावरण, वन और जलवायु परिवर्तन मंत्रालय</t>
    </r>
    <r>
      <rPr>
        <i/>
        <sz val="10"/>
        <color theme="1"/>
        <rFont val="Book Antiqua"/>
        <family val="1"/>
      </rPr>
      <t xml:space="preserve">
Source : India State of Forest Report ,Forest Survey of India, Ministry of Environment, Forest &amp; Climate Cahnge
</t>
    </r>
  </si>
  <si>
    <r>
      <rPr>
        <i/>
        <sz val="11"/>
        <color theme="1"/>
        <rFont val="Book Antiqua"/>
        <family val="1"/>
      </rPr>
      <t>स्रोत: केन्‍द्रीय प्रदूषण नियंत्रण बोर्ड, पर्यावरण, वन और जलवायु परिवर्तन मंत्रालय</t>
    </r>
    <r>
      <rPr>
        <i/>
        <sz val="10"/>
        <color theme="1"/>
        <rFont val="Book Antiqua"/>
        <family val="1"/>
      </rPr>
      <t xml:space="preserve">
Source: Central Pollution Control Board, Ministry of Environment, Forest and Climate Change
</t>
    </r>
  </si>
  <si>
    <r>
      <rPr>
        <i/>
        <sz val="11"/>
        <rFont val="Book Antiqua"/>
        <family val="1"/>
      </rPr>
      <t>स्रोत: केन्‍द्रीय प्रदूषण नियंत्रण बोर्ड, पर्यावरण, वन और जलवायु परिवर्तन मंत्रालय</t>
    </r>
    <r>
      <rPr>
        <i/>
        <sz val="10"/>
        <rFont val="Book Antiqua"/>
        <family val="1"/>
      </rPr>
      <t xml:space="preserve">
Source: Central Pollution Control Board, Ministry of Environment, Forest and Climate Change
</t>
    </r>
  </si>
  <si>
    <t xml:space="preserve">
विवरण 1.24 : प्रमुख शहरों में परिवेशी वायु की गुणवत्ता</t>
  </si>
  <si>
    <t xml:space="preserve">Statement  1.25 : Water Quality in Indian Rivers   </t>
  </si>
  <si>
    <t xml:space="preserve">विवरण 1.25 : भारतीय नदियों के पानी की गुणवत्ता </t>
  </si>
  <si>
    <r>
      <rPr>
        <i/>
        <sz val="11"/>
        <rFont val="Book Antiqua"/>
        <family val="1"/>
      </rPr>
      <t xml:space="preserve">स्रोत: केन्‍द्रीय प्रदूषण नियंत्रण बोर्ड, पर्यावरण, वन और जलवायु परिवर्तन मंत्रालय </t>
    </r>
    <r>
      <rPr>
        <i/>
        <sz val="10"/>
        <rFont val="Book Antiqua"/>
        <family val="1"/>
      </rPr>
      <t xml:space="preserve">
Source: Central Pollution Control Board, Ministry of Environment, Forest and Climate Change</t>
    </r>
  </si>
  <si>
    <t>न्‍यूनतम
Min</t>
  </si>
  <si>
    <t>अधिकतम
Max</t>
  </si>
  <si>
    <t>Note – 1. *BDL Values as per standard methods of analysis. 2. Dissolved Oxygen – 0.3 mg/L, pH - 2.0, Conductivity – 05 µmho/ cm, Bio-chemical Oxygen Demand – 1.0 mg/ L, Nitrate – 0.3 mg/L, Faecal coliform and Total Coliform - &lt; 1.8 MPN/ 100 mL</t>
  </si>
  <si>
    <r>
      <rPr>
        <b/>
        <sz val="13"/>
        <color theme="1"/>
        <rFont val="Book Antiqua"/>
        <family val="1"/>
      </rPr>
      <t xml:space="preserve">विवरण 1.27 : समुद्र जल की गुणवत्ता </t>
    </r>
    <r>
      <rPr>
        <b/>
        <sz val="12"/>
        <color theme="1"/>
        <rFont val="Book Antiqua"/>
        <family val="1"/>
      </rPr>
      <t xml:space="preserve">
Statement 1.27 : Sea Water Quality    </t>
    </r>
  </si>
  <si>
    <r>
      <t xml:space="preserve">      (</t>
    </r>
    <r>
      <rPr>
        <b/>
        <sz val="13"/>
        <color theme="1"/>
        <rFont val="Book Antiqua"/>
        <family val="1"/>
      </rPr>
      <t xml:space="preserve">क) : तटीय जल की गुणवत्ता - जैव रासायनिक ऑक्सीजन मांग </t>
    </r>
    <r>
      <rPr>
        <b/>
        <sz val="12"/>
        <color theme="1"/>
        <rFont val="Book Antiqua"/>
        <family val="1"/>
      </rPr>
      <t xml:space="preserve">
(a) : Coastal Water Quality - Biochemical Oxygen Demand</t>
    </r>
  </si>
  <si>
    <r>
      <rPr>
        <i/>
        <sz val="11"/>
        <color theme="1"/>
        <rFont val="Book Antiqua"/>
        <family val="1"/>
      </rPr>
      <t>स्रोत: नेशनल सेंटर फार कोशटल रिसर्च</t>
    </r>
    <r>
      <rPr>
        <i/>
        <sz val="10"/>
        <color theme="1"/>
        <rFont val="Book Antiqua"/>
        <family val="1"/>
      </rPr>
      <t xml:space="preserve"> /Source: National Centre for Coastal Research (NCCR)</t>
    </r>
  </si>
  <si>
    <t>At Shore - 7
At Nearshore - 1</t>
  </si>
  <si>
    <r>
      <t xml:space="preserve"> विवरण </t>
    </r>
    <r>
      <rPr>
        <b/>
        <sz val="12"/>
        <rFont val="Book Antiqua"/>
        <family val="1"/>
      </rPr>
      <t>1.28</t>
    </r>
    <r>
      <rPr>
        <b/>
        <sz val="13"/>
        <rFont val="Book Antiqua"/>
        <family val="1"/>
      </rPr>
      <t xml:space="preserve"> : गंभीर रूप से प्रदूषित औद्योगिक समूहों की स्थिति
</t>
    </r>
  </si>
  <si>
    <t xml:space="preserve">NOTE 1:  CEPI monitoring was carried out at Mandigovindgarh, additionally, during Feburary, 2022 and the CEPI score was  59.77 ( Air EPI: 57.5, Surface Water EPI: 56.88, Ground water EPI: 9.38 ) . 2. CEPI monitoring were also caried out at Sonbhadra (U.P.) and Singrauli (M.P.) separately, during May, 2022. These two industrial areas were earlier monitored as one area, i.e., Singrauli (Uttar Pradesh). The CEPI score for Sonebhadra was 67.88 ( Air EPI: 50.5, Surface Water EPI: 57.75, Ground Water EPI: 47.5) and the CEPI score for Singrauli was 61.38 ( Air EPI: 43.00, Surface Water EPI: 52.75, Ground Water EPI: 42.5). 3. NA: CEPI monitoring was not conducted in the area during the given period. 4. EPI: Environmental Pollution Index.   5. CEPI :Comprehensive Environmental Pollution Index </t>
  </si>
  <si>
    <r>
      <rPr>
        <i/>
        <sz val="11"/>
        <rFont val="Book Antiqua"/>
        <family val="1"/>
      </rPr>
      <t>स्रोत: औद्योगिक समूहों का व्यापक पर्यावरणीय आकलन, केंद्रीय प्रदूषण नियंत्रण बोर्ड, पर्यावरण, वन और जलवायु परिवर्तन मंत्रालय</t>
    </r>
    <r>
      <rPr>
        <i/>
        <sz val="10"/>
        <rFont val="Book Antiqua"/>
        <family val="1"/>
      </rPr>
      <t xml:space="preserve">
Source : Comprehensive Environmental Assessment of Industrial Clusters, Central Pollution Control Board, Ministry of Environment, Forest and Climate Change</t>
    </r>
  </si>
  <si>
    <r>
      <rPr>
        <b/>
        <sz val="12"/>
        <rFont val="Book Antiqua"/>
        <family val="1"/>
      </rPr>
      <t>क्र. सं</t>
    </r>
    <r>
      <rPr>
        <b/>
        <sz val="11"/>
        <rFont val="Book Antiqua"/>
        <family val="1"/>
      </rPr>
      <t xml:space="preserve">
S.No.</t>
    </r>
  </si>
  <si>
    <t>रात
Night</t>
  </si>
  <si>
    <t>Note : 1.  Day time shall mean from 6 AM to 10 PM . 2.  Night time shall mean from 10 PM to 6 AM. 3.*dB(A) Leq denotes the time weighted average of the level of sound in decibels on scale A which is relatable to human hearing. 4. “A”,  in  dB  (A)  Leq,  denotes  the  frequency  weighting  in  the  measurement  of noise and corresponds to frequency response characteristics of the human ear. 5. A “decibel” is a unit in which noise is measured. 6.Leq: It is energy mean of the noise level over a specific period.</t>
  </si>
  <si>
    <r>
      <rPr>
        <b/>
        <i/>
        <sz val="11"/>
        <color theme="1"/>
        <rFont val="Book Antiqua"/>
        <family val="1"/>
      </rPr>
      <t>स्रोत: केन्‍द्रीय प्रदूषण नियंत्रण बोर्ड, पर्यावरण, वन और जलवायु परिवर्तन मंत्रालय</t>
    </r>
    <r>
      <rPr>
        <i/>
        <sz val="10"/>
        <color theme="1"/>
        <rFont val="Book Antiqua"/>
        <family val="1"/>
      </rPr>
      <t xml:space="preserve">
Source: Central Pollution Control Board, Ministry of Environment, Forest and Climate Change</t>
    </r>
  </si>
  <si>
    <r>
      <t xml:space="preserve">विवरण </t>
    </r>
    <r>
      <rPr>
        <b/>
        <sz val="12"/>
        <color theme="1"/>
        <rFont val="Book Antiqua"/>
        <family val="1"/>
      </rPr>
      <t>1.26</t>
    </r>
    <r>
      <rPr>
        <b/>
        <sz val="13"/>
        <color theme="1"/>
        <rFont val="Book Antiqua"/>
        <family val="1"/>
      </rPr>
      <t xml:space="preserve"> :  राज्यवार नदियों के पानी की  गुणवत्ता</t>
    </r>
  </si>
  <si>
    <r>
      <rPr>
        <b/>
        <sz val="12"/>
        <color theme="1"/>
        <rFont val="Book Antiqua"/>
        <family val="1"/>
      </rPr>
      <t>पनढाल के प्रमाप की रेंज (वर्ग कि.मी.)</t>
    </r>
    <r>
      <rPr>
        <b/>
        <sz val="11"/>
        <color theme="1"/>
        <rFont val="Book Antiqua"/>
        <family val="1"/>
      </rPr>
      <t xml:space="preserve">
Size Range of Watershed (Sq. km)</t>
    </r>
  </si>
  <si>
    <r>
      <rPr>
        <b/>
        <sz val="12"/>
        <color theme="1"/>
        <rFont val="Book Antiqua"/>
        <family val="1"/>
      </rPr>
      <t>पनढाल की संख्‍या</t>
    </r>
    <r>
      <rPr>
        <b/>
        <sz val="11"/>
        <color theme="1"/>
        <rFont val="Book Antiqua"/>
        <family val="1"/>
      </rPr>
      <t xml:space="preserve">
No. of Watersheds</t>
    </r>
  </si>
  <si>
    <t xml:space="preserve"> (ख) : तटीय जल की गुणवत्ता - विलयित ऑक्सीजन 
(b) : Coastal Water Quality - Dissolved Oxygen                                                                                </t>
  </si>
  <si>
    <t xml:space="preserve"> (ग) : तटीय जल की गुणवत्ता - कुल नाइट्रोजन
(c) : Coastal Water Quality - Total Nitrogen                                                                                  </t>
  </si>
  <si>
    <t xml:space="preserve"> (ङ) : तटीय जल की गुणवत्ता - तापमान
 (e) : Coastal Water Quality - Temperature                                                                    </t>
  </si>
  <si>
    <t xml:space="preserve"> (च) : तटीय जल की गुणवत्ता - खारापन 
(f) : Coastal Water Quality - Salinity                                                                                    </t>
  </si>
  <si>
    <t xml:space="preserve">  (छ) : तटीय जल की गुणवत्ता -  कुल निलंबित पदार्थ
(g) : Coastal Water Quality - Total Suspended Matter                                                                              </t>
  </si>
  <si>
    <t xml:space="preserve">  (ज) : तटीय जल की गुणवत्ता -  पीएच
 (h) : Coastal Water Quality - pH                                                                              </t>
  </si>
  <si>
    <t xml:space="preserve">     वर्ष/Year:2020 (यूनिट/मिलीग्राम/लीunit/ mg/l )</t>
  </si>
  <si>
    <t xml:space="preserve"> वर्ष/Year:2020 (यूनिट/मिलीग्राम/लीunit/ mg/l )</t>
  </si>
  <si>
    <t xml:space="preserve">  वर्ष/Year:2020 (यूनिट/मिलीग्राम/लीunit/ mg/l )</t>
  </si>
  <si>
    <t>11*</t>
  </si>
  <si>
    <t>39*</t>
  </si>
  <si>
    <t>211*</t>
  </si>
  <si>
    <t xml:space="preserve"> Note1 .     * Delhi: Continuous ambient air quality monitoring data.   2.   PM10 : Particulate matter size less than or equal to 10 µm.  3.  SO2 : Sulphur dioxide.    4.  Year 2021 - Integrated Data (Manual + CAAQMS) 5. *: Delhi: Continuous ambient air quality monitoring data</t>
  </si>
  <si>
    <t xml:space="preserve">                                                                                 वर्ष/ Year :2022</t>
  </si>
  <si>
    <t>ब्रुकशाब्द</t>
  </si>
  <si>
    <t>Brookshabd</t>
  </si>
  <si>
    <t>पोर्ट ब्लेयर</t>
  </si>
  <si>
    <t>Port Blair</t>
  </si>
  <si>
    <t>Amaravathi</t>
  </si>
  <si>
    <t>Itanagar</t>
  </si>
  <si>
    <t>बर्नीहाट</t>
  </si>
  <si>
    <t>अररिया</t>
  </si>
  <si>
    <t>Araria</t>
  </si>
  <si>
    <t>आरा</t>
  </si>
  <si>
    <t>Arrah</t>
  </si>
  <si>
    <t>बेगूसराय</t>
  </si>
  <si>
    <t>Begusarai</t>
  </si>
  <si>
    <t>बेतिया</t>
  </si>
  <si>
    <t>Bettiah</t>
  </si>
  <si>
    <t>भागलपुर</t>
  </si>
  <si>
    <t>Bhagalpur</t>
  </si>
  <si>
    <t>बिहारशरीफ</t>
  </si>
  <si>
    <t>Bihar Sharif</t>
  </si>
  <si>
    <t>बक्सर</t>
  </si>
  <si>
    <t>Buxar</t>
  </si>
  <si>
    <t>छपरा</t>
  </si>
  <si>
    <t>Chhapra</t>
  </si>
  <si>
    <t>दरभंगा</t>
  </si>
  <si>
    <t>Darbhanga</t>
  </si>
  <si>
    <t>कटिहार</t>
  </si>
  <si>
    <t xml:space="preserve">Katihar </t>
  </si>
  <si>
    <t>किशनगंज</t>
  </si>
  <si>
    <t>Kishanganj</t>
  </si>
  <si>
    <t>मंगुराहा</t>
  </si>
  <si>
    <t>Manguraha</t>
  </si>
  <si>
    <t>मोतिहारी</t>
  </si>
  <si>
    <t>Motihari</t>
  </si>
  <si>
    <t>मुंगेर</t>
  </si>
  <si>
    <t>Munger</t>
  </si>
  <si>
    <t>पूर्णिया</t>
  </si>
  <si>
    <t>Purnia</t>
  </si>
  <si>
    <t>रजगीर</t>
  </si>
  <si>
    <t>Rajgir</t>
  </si>
  <si>
    <t>सहरसा</t>
  </si>
  <si>
    <t>Saharsa</t>
  </si>
  <si>
    <t>समस्तीपुर</t>
  </si>
  <si>
    <t>Samastipur</t>
  </si>
  <si>
    <t>सासाराम</t>
  </si>
  <si>
    <t>Sasaram</t>
  </si>
  <si>
    <t>सिवान</t>
  </si>
  <si>
    <t>Siwan</t>
  </si>
  <si>
    <t>Delhi*</t>
  </si>
  <si>
    <t>13*</t>
  </si>
  <si>
    <t>38*</t>
  </si>
  <si>
    <t>181*</t>
  </si>
  <si>
    <t>95*</t>
  </si>
  <si>
    <t>कर्चोरेम</t>
  </si>
  <si>
    <t>Curchorem</t>
  </si>
  <si>
    <t>मुरगांव</t>
  </si>
  <si>
    <t>Mormugao</t>
  </si>
  <si>
    <t>Tilamol</t>
  </si>
  <si>
    <t xml:space="preserve">गाँधीनगर </t>
  </si>
  <si>
    <t xml:space="preserve">वातवा </t>
  </si>
  <si>
    <t>पंचकुला शहरी एस्टेट</t>
  </si>
  <si>
    <t>Panchukula Urban Estate</t>
  </si>
  <si>
    <t>Sonepat</t>
  </si>
  <si>
    <t>गुलाबा</t>
  </si>
  <si>
    <t>Gulaba</t>
  </si>
  <si>
    <t>माढ़ी</t>
  </si>
  <si>
    <t>Marhi</t>
  </si>
  <si>
    <t>बशिष्ट</t>
  </si>
  <si>
    <t>Vashisht</t>
  </si>
  <si>
    <t>Jammu &amp; Kashmir (जम्मू &amp; कश्मीर)</t>
  </si>
  <si>
    <t>डोडा (जे)</t>
  </si>
  <si>
    <t>Doda (J)</t>
  </si>
  <si>
    <t>सांबा (जे)</t>
  </si>
  <si>
    <t>Samba (J)</t>
  </si>
  <si>
    <t>उधमपुर</t>
  </si>
  <si>
    <t>Udhampur</t>
  </si>
  <si>
    <t>Chamarajanagar</t>
  </si>
  <si>
    <t>हावेरी</t>
  </si>
  <si>
    <t>Haveri</t>
  </si>
  <si>
    <t>कारवार</t>
  </si>
  <si>
    <t>Karwar</t>
  </si>
  <si>
    <t xml:space="preserve">मंडिकेरी </t>
  </si>
  <si>
    <t>Timukuru</t>
  </si>
  <si>
    <t>तिरुवल्ला</t>
  </si>
  <si>
    <t>Thiruvalla (SAMP)</t>
  </si>
  <si>
    <t>पृथमपुर</t>
  </si>
  <si>
    <t>तारापुर</t>
  </si>
  <si>
    <t>Tarapur</t>
  </si>
  <si>
    <t>वसई-विरार</t>
  </si>
  <si>
    <t>Vasai-virar</t>
  </si>
  <si>
    <t>लवांगतलाई</t>
  </si>
  <si>
    <t>Lwangtlai</t>
  </si>
  <si>
    <t>बजरंगनगर</t>
  </si>
  <si>
    <t>Bajrangnagar</t>
  </si>
  <si>
    <t>सुआकाती</t>
  </si>
  <si>
    <t>Suakati</t>
  </si>
  <si>
    <t>गुरदासपुर</t>
  </si>
  <si>
    <t>Gurdaspur</t>
  </si>
  <si>
    <t>मरार कलां (मुक्तसर)</t>
  </si>
  <si>
    <t>Mrar Kalan (Muktsar)</t>
  </si>
  <si>
    <t>पठानकोट</t>
  </si>
  <si>
    <t>Pathankot</t>
  </si>
  <si>
    <t>रूपनगर</t>
  </si>
  <si>
    <t>सरहिंद</t>
  </si>
  <si>
    <t>Sirhind</t>
  </si>
  <si>
    <t>अरियालूरा</t>
  </si>
  <si>
    <t>Ariyalura</t>
  </si>
  <si>
    <t>चेंगलपट्टू</t>
  </si>
  <si>
    <t>Chengalpattu</t>
  </si>
  <si>
    <t>डिंडीगुल</t>
  </si>
  <si>
    <t>Dindigul</t>
  </si>
  <si>
    <t>Gummidipoondi</t>
  </si>
  <si>
    <t>होसुर</t>
  </si>
  <si>
    <t>Hosur</t>
  </si>
  <si>
    <t>कांचीपुरम</t>
  </si>
  <si>
    <t>Kanchipuram</t>
  </si>
  <si>
    <t>ariyaaloora</t>
  </si>
  <si>
    <t>Nagercoil</t>
  </si>
  <si>
    <t>ऊटी</t>
  </si>
  <si>
    <t>Ooty</t>
  </si>
  <si>
    <t>रामनाथपुरम</t>
  </si>
  <si>
    <t>Ramanathapuram</t>
  </si>
  <si>
    <t>तब मैं</t>
  </si>
  <si>
    <t>तिरुपुर</t>
  </si>
  <si>
    <t>Tirupur</t>
  </si>
  <si>
    <t>वेल्लोर</t>
  </si>
  <si>
    <t>Vellore</t>
  </si>
  <si>
    <t>Aligarh</t>
  </si>
  <si>
    <t>हाथरस</t>
  </si>
  <si>
    <t>Hatras</t>
  </si>
  <si>
    <t>वृंदावन</t>
  </si>
  <si>
    <t>Vrindavan</t>
  </si>
  <si>
    <t xml:space="preserve">आसनसोल+रानीगंज </t>
  </si>
  <si>
    <t>Asansol+Raniganj</t>
  </si>
  <si>
    <t>बीरपाड़ा</t>
  </si>
  <si>
    <t>Birpara</t>
  </si>
  <si>
    <t>जयगांव</t>
  </si>
  <si>
    <t>Jaigaon</t>
  </si>
  <si>
    <t>उत्तरपाड़ा</t>
  </si>
  <si>
    <t>Uttarpara</t>
  </si>
  <si>
    <t>Dadra &amp; Nagar Haveli (दादर एंड नगर हवेली)</t>
  </si>
  <si>
    <t>Daman &amp; Diu (दमन एंड दिउ)</t>
  </si>
  <si>
    <t>कावारत्ती</t>
  </si>
  <si>
    <t>Kavaratti</t>
  </si>
  <si>
    <r>
      <t xml:space="preserve">विवरण </t>
    </r>
    <r>
      <rPr>
        <b/>
        <sz val="12"/>
        <color theme="1"/>
        <rFont val="Book Antiqua"/>
        <family val="1"/>
      </rPr>
      <t>1.23</t>
    </r>
    <r>
      <rPr>
        <b/>
        <sz val="13"/>
        <color theme="1"/>
        <rFont val="Book Antiqua"/>
        <family val="1"/>
      </rPr>
      <t>:   देश के शहरों में परिवेशी वायु गुणवत्ता</t>
    </r>
  </si>
  <si>
    <r>
      <rPr>
        <b/>
        <sz val="12"/>
        <rFont val="Book Antiqua"/>
        <family val="1"/>
      </rPr>
      <t>वार्षिक औसत माइक्रो ग्राम /एम</t>
    </r>
    <r>
      <rPr>
        <b/>
        <vertAlign val="superscript"/>
        <sz val="12"/>
        <rFont val="Book Antiqua"/>
        <family val="1"/>
      </rPr>
      <t>3</t>
    </r>
    <r>
      <rPr>
        <b/>
        <sz val="12"/>
        <rFont val="Book Antiqua"/>
        <family val="1"/>
      </rPr>
      <t xml:space="preserve"> </t>
    </r>
    <r>
      <rPr>
        <b/>
        <sz val="11"/>
        <rFont val="Book Antiqua"/>
        <family val="1"/>
      </rPr>
      <t xml:space="preserve">
  Annual Average in µg/m</t>
    </r>
    <r>
      <rPr>
        <b/>
        <vertAlign val="superscript"/>
        <sz val="11"/>
        <rFont val="Book Antiqua"/>
        <family val="1"/>
      </rPr>
      <t>3</t>
    </r>
  </si>
  <si>
    <r>
      <t xml:space="preserve">Andaman &amp; Nicobar (UT)
</t>
    </r>
    <r>
      <rPr>
        <sz val="12"/>
        <color rgb="FF000000"/>
        <rFont val="Book Antiqua"/>
        <family val="1"/>
      </rPr>
      <t>अंडमान और निकोबार (यूटी)</t>
    </r>
  </si>
  <si>
    <r>
      <t xml:space="preserve">Andhra Pradesh
</t>
    </r>
    <r>
      <rPr>
        <sz val="12"/>
        <color rgb="FF000000"/>
        <rFont val="Book Antiqua"/>
        <family val="1"/>
      </rPr>
      <t>(आंध्र प्रदेश)</t>
    </r>
  </si>
  <si>
    <r>
      <t xml:space="preserve">Arunachal Pradesh </t>
    </r>
    <r>
      <rPr>
        <sz val="12"/>
        <color rgb="FF000000"/>
        <rFont val="Book Antiqua"/>
        <family val="1"/>
      </rPr>
      <t>(अरुणाचल प्रदेश )</t>
    </r>
  </si>
  <si>
    <r>
      <t xml:space="preserve">Assam </t>
    </r>
    <r>
      <rPr>
        <sz val="12"/>
        <color rgb="FF000000"/>
        <rFont val="Book Antiqua"/>
        <family val="1"/>
      </rPr>
      <t>(असम)</t>
    </r>
  </si>
  <si>
    <t xml:space="preserve">राज्य/केंद्र शासित प्रदेश
State/UTs
</t>
  </si>
  <si>
    <r>
      <t>Note: 1. National Ambient Air Quality Standards (NAAQS) (annual): SO</t>
    </r>
    <r>
      <rPr>
        <i/>
        <vertAlign val="subscript"/>
        <sz val="10"/>
        <color theme="1"/>
        <rFont val="Book Antiqua"/>
        <family val="1"/>
      </rPr>
      <t>2</t>
    </r>
    <r>
      <rPr>
        <i/>
        <sz val="10"/>
        <color theme="1"/>
        <rFont val="Book Antiqua"/>
        <family val="1"/>
      </rPr>
      <t>=50 µg/m</t>
    </r>
    <r>
      <rPr>
        <i/>
        <vertAlign val="superscript"/>
        <sz val="10"/>
        <color theme="1"/>
        <rFont val="Book Antiqua"/>
        <family val="1"/>
      </rPr>
      <t>3</t>
    </r>
    <r>
      <rPr>
        <i/>
        <sz val="10"/>
        <color theme="1"/>
        <rFont val="Book Antiqua"/>
        <family val="1"/>
      </rPr>
      <t>, NO</t>
    </r>
    <r>
      <rPr>
        <i/>
        <vertAlign val="subscript"/>
        <sz val="10"/>
        <color theme="1"/>
        <rFont val="Book Antiqua"/>
        <family val="1"/>
      </rPr>
      <t>2</t>
    </r>
    <r>
      <rPr>
        <i/>
        <sz val="10"/>
        <color theme="1"/>
        <rFont val="Book Antiqua"/>
        <family val="1"/>
      </rPr>
      <t>=40 µg/m</t>
    </r>
    <r>
      <rPr>
        <i/>
        <vertAlign val="superscript"/>
        <sz val="10"/>
        <color theme="1"/>
        <rFont val="Book Antiqua"/>
        <family val="1"/>
      </rPr>
      <t>3</t>
    </r>
    <r>
      <rPr>
        <i/>
        <sz val="10"/>
        <color theme="1"/>
        <rFont val="Book Antiqua"/>
        <family val="1"/>
      </rPr>
      <t>, PM</t>
    </r>
    <r>
      <rPr>
        <i/>
        <vertAlign val="subscript"/>
        <sz val="10"/>
        <color theme="1"/>
        <rFont val="Book Antiqua"/>
        <family val="1"/>
      </rPr>
      <t>10</t>
    </r>
    <r>
      <rPr>
        <i/>
        <sz val="10"/>
        <color theme="1"/>
        <rFont val="Book Antiqua"/>
        <family val="1"/>
      </rPr>
      <t>=60 µg/m</t>
    </r>
    <r>
      <rPr>
        <i/>
        <vertAlign val="superscript"/>
        <sz val="10"/>
        <color theme="1"/>
        <rFont val="Book Antiqua"/>
        <family val="1"/>
      </rPr>
      <t>3</t>
    </r>
    <r>
      <rPr>
        <i/>
        <sz val="10"/>
        <color theme="1"/>
        <rFont val="Book Antiqua"/>
        <family val="1"/>
      </rPr>
      <t>(Residential / industrial / rural / other areas) and SO</t>
    </r>
    <r>
      <rPr>
        <i/>
        <vertAlign val="subscript"/>
        <sz val="10"/>
        <color theme="1"/>
        <rFont val="Book Antiqua"/>
        <family val="1"/>
      </rPr>
      <t>2</t>
    </r>
    <r>
      <rPr>
        <i/>
        <sz val="10"/>
        <color theme="1"/>
        <rFont val="Book Antiqua"/>
        <family val="1"/>
      </rPr>
      <t>=20 µg/m</t>
    </r>
    <r>
      <rPr>
        <i/>
        <vertAlign val="superscript"/>
        <sz val="10"/>
        <color theme="1"/>
        <rFont val="Book Antiqua"/>
        <family val="1"/>
      </rPr>
      <t>3</t>
    </r>
    <r>
      <rPr>
        <i/>
        <sz val="10"/>
        <color theme="1"/>
        <rFont val="Book Antiqua"/>
        <family val="1"/>
      </rPr>
      <t>, NO</t>
    </r>
    <r>
      <rPr>
        <i/>
        <vertAlign val="subscript"/>
        <sz val="10"/>
        <color theme="1"/>
        <rFont val="Book Antiqua"/>
        <family val="1"/>
      </rPr>
      <t>2</t>
    </r>
    <r>
      <rPr>
        <i/>
        <sz val="10"/>
        <color theme="1"/>
        <rFont val="Book Antiqua"/>
        <family val="1"/>
      </rPr>
      <t>=30 µg/m</t>
    </r>
    <r>
      <rPr>
        <i/>
        <vertAlign val="superscript"/>
        <sz val="10"/>
        <color theme="1"/>
        <rFont val="Book Antiqua"/>
        <family val="1"/>
      </rPr>
      <t>3</t>
    </r>
    <r>
      <rPr>
        <i/>
        <sz val="10"/>
        <color theme="1"/>
        <rFont val="Book Antiqua"/>
        <family val="1"/>
      </rPr>
      <t>, PM</t>
    </r>
    <r>
      <rPr>
        <i/>
        <vertAlign val="subscript"/>
        <sz val="10"/>
        <color theme="1"/>
        <rFont val="Book Antiqua"/>
        <family val="1"/>
      </rPr>
      <t>10</t>
    </r>
    <r>
      <rPr>
        <i/>
        <sz val="10"/>
        <color theme="1"/>
        <rFont val="Book Antiqua"/>
        <family val="1"/>
      </rPr>
      <t>=60 µg/m</t>
    </r>
    <r>
      <rPr>
        <i/>
        <vertAlign val="superscript"/>
        <sz val="10"/>
        <color theme="1"/>
        <rFont val="Book Antiqua"/>
        <family val="1"/>
      </rPr>
      <t>3</t>
    </r>
    <r>
      <rPr>
        <i/>
        <sz val="10"/>
        <color theme="1"/>
        <rFont val="Book Antiqua"/>
        <family val="1"/>
      </rPr>
      <t>, PM</t>
    </r>
    <r>
      <rPr>
        <i/>
        <vertAlign val="subscript"/>
        <sz val="10"/>
        <color theme="1"/>
        <rFont val="Book Antiqua"/>
        <family val="1"/>
      </rPr>
      <t>2.5</t>
    </r>
    <r>
      <rPr>
        <i/>
        <sz val="10"/>
        <color theme="1"/>
        <rFont val="Book Antiqua"/>
        <family val="1"/>
      </rPr>
      <t xml:space="preserve"> = 40 µg/m</t>
    </r>
    <r>
      <rPr>
        <i/>
        <vertAlign val="superscript"/>
        <sz val="10"/>
        <color theme="1"/>
        <rFont val="Book Antiqua"/>
        <family val="1"/>
      </rPr>
      <t>3</t>
    </r>
    <r>
      <rPr>
        <i/>
        <sz val="10"/>
        <color theme="1"/>
        <rFont val="Book Antiqua"/>
        <family val="1"/>
      </rPr>
      <t>(Ecologically sensitive area). 2.  NAMP :National Air Quality Monitoring Programme. 3. NB: The above data is Integrated data (Manual + CAAQMS) except Delhi. 4. *Delhi: Continuous ambient air quality monitoring data</t>
    </r>
  </si>
  <si>
    <t>क्र. सं.
S. No.</t>
  </si>
  <si>
    <t xml:space="preserve">शहर
City
</t>
  </si>
  <si>
    <t xml:space="preserve">निगरानी स्टेशन
Monitoring Station
</t>
  </si>
  <si>
    <t xml:space="preserve">वर्ग
Category
</t>
  </si>
  <si>
    <t xml:space="preserve">परिसर भवन
Parisar Bhawan
</t>
  </si>
  <si>
    <t xml:space="preserve">व्यावसायिक
Commercial
</t>
  </si>
  <si>
    <t xml:space="preserve">पीनिया 
Peeniya
</t>
  </si>
  <si>
    <t xml:space="preserve">औद्योगिक
Industrial
</t>
  </si>
  <si>
    <t xml:space="preserve">निसर्ग भवन
Nisarga Bhawan
</t>
  </si>
  <si>
    <t xml:space="preserve">आवासीय
Residential
</t>
  </si>
  <si>
    <t xml:space="preserve">बी टी एम
BTM 
</t>
  </si>
  <si>
    <t xml:space="preserve">यशवंतपुर
Yeshwantpur 
</t>
  </si>
  <si>
    <t>हैदराबाद 
Hyderabad</t>
  </si>
  <si>
    <t xml:space="preserve">Kukatpalli
</t>
  </si>
  <si>
    <t>WBPCB Head Quarter
मुख्यालय</t>
  </si>
  <si>
    <t xml:space="preserve">लखनऊ
Lucknow
</t>
  </si>
  <si>
    <t>दिन
Day</t>
  </si>
  <si>
    <t>24
(hrs.)</t>
  </si>
  <si>
    <t>हैदराबाद
Hyderabad</t>
  </si>
  <si>
    <t>मुंबई
Mumbai</t>
  </si>
  <si>
    <t>लखनऊ
Lucknow</t>
  </si>
  <si>
    <t>कोलकाता
Kolkata</t>
  </si>
  <si>
    <t>चेन्नई
Chennai</t>
  </si>
  <si>
    <t>बेंगलुरु
Bengaluru</t>
  </si>
  <si>
    <t>Statement 1.29 : Status of Ambient Noise Level in  Metropolitan  Cities</t>
  </si>
  <si>
    <r>
      <t xml:space="preserve">विवरण </t>
    </r>
    <r>
      <rPr>
        <b/>
        <sz val="12"/>
        <color theme="1"/>
        <rFont val="Book Antiqua"/>
        <family val="1"/>
      </rPr>
      <t>1.29</t>
    </r>
    <r>
      <rPr>
        <b/>
        <sz val="13"/>
        <color theme="1"/>
        <rFont val="Book Antiqua"/>
        <family val="1"/>
      </rPr>
      <t>: मेट्रोपॉलिटन शहरों में परिवेश शोर स्तर की स्थिति</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</si>
</sst>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 #,##0.00_ ;_ * \-#,##0.00_ ;_ * &quot;-&quot;??_ ;_ @_ "/>
    <numFmt numFmtId="165" formatCode="0.0"/>
    <numFmt numFmtId="166" formatCode="0.00;[Red]0.00"/>
    <numFmt numFmtId="167" formatCode="#,##0.00;[Red]#,##0.00"/>
    <numFmt numFmtId="168" formatCode="#,##0_ ;\-#,##0\ "/>
    <numFmt numFmtId="169" formatCode="0."/>
    <numFmt numFmtId="170" formatCode="0_);\(0\)"/>
  </numFmts>
  <fonts count="116">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Arial"/>
      <family val="2"/>
    </font>
    <font>
      <sz val="10"/>
      <name val="Arial"/>
      <family val="2"/>
    </font>
    <font>
      <sz val="10"/>
      <name val="Arial"/>
      <family val="2"/>
    </font>
    <font>
      <u/>
      <sz val="7"/>
      <color indexed="12"/>
      <name val="Arial"/>
      <family val="2"/>
    </font>
    <font>
      <sz val="11"/>
      <name val="Calibri"/>
      <family val="2"/>
      <scheme val="minor"/>
    </font>
    <font>
      <sz val="12"/>
      <color theme="1"/>
      <name val="Calibri"/>
      <family val="2"/>
      <scheme val="minor"/>
    </font>
    <font>
      <b/>
      <sz val="11"/>
      <name val="Calibri"/>
      <family val="2"/>
      <scheme val="minor"/>
    </font>
    <font>
      <b/>
      <sz val="12"/>
      <name val="Calibri"/>
      <family val="2"/>
      <scheme val="minor"/>
    </font>
    <font>
      <sz val="11"/>
      <color indexed="8"/>
      <name val="Calibri"/>
      <family val="2"/>
    </font>
    <font>
      <b/>
      <sz val="11"/>
      <name val="Calibri"/>
      <family val="2"/>
    </font>
    <font>
      <sz val="11"/>
      <name val="Calibri"/>
      <family val="2"/>
    </font>
    <font>
      <sz val="11"/>
      <color theme="1"/>
      <name val="Courier New"/>
      <family val="2"/>
    </font>
    <font>
      <sz val="10"/>
      <color rgb="FF000000"/>
      <name val="Times New Roman"/>
      <family val="1"/>
    </font>
    <font>
      <sz val="11"/>
      <color rgb="FF000000"/>
      <name val="Times New Roman"/>
      <family val="1"/>
    </font>
    <font>
      <u/>
      <sz val="11"/>
      <color theme="10"/>
      <name val="Calibri"/>
      <family val="2"/>
    </font>
    <font>
      <sz val="10"/>
      <name val="MS Sans Serif"/>
      <family val="2"/>
    </font>
    <font>
      <sz val="10"/>
      <color rgb="FF000000"/>
      <name val="Arial"/>
      <family val="2"/>
    </font>
    <font>
      <sz val="10"/>
      <color rgb="FF000000"/>
      <name val="Times New Roman"/>
      <family val="1"/>
    </font>
    <font>
      <sz val="10"/>
      <color theme="1"/>
      <name val="Arial Unicode MS"/>
      <family val="2"/>
    </font>
    <font>
      <sz val="11"/>
      <color rgb="FF000000"/>
      <name val="Calibri"/>
      <family val="2"/>
    </font>
    <font>
      <sz val="9"/>
      <color theme="1"/>
      <name val="Calibri"/>
      <family val="2"/>
      <scheme val="minor"/>
    </font>
    <font>
      <sz val="13"/>
      <color theme="1"/>
      <name val="Calibri"/>
      <family val="2"/>
      <scheme val="minor"/>
    </font>
    <font>
      <sz val="15"/>
      <color theme="1"/>
      <name val="Calibri"/>
      <family val="2"/>
      <scheme val="minor"/>
    </font>
    <font>
      <sz val="14"/>
      <color theme="1"/>
      <name val="Calibri"/>
      <family val="2"/>
      <scheme val="minor"/>
    </font>
    <font>
      <sz val="11"/>
      <color theme="1"/>
      <name val="Calibri"/>
      <family val="2"/>
    </font>
    <font>
      <b/>
      <i/>
      <sz val="12"/>
      <color theme="1"/>
      <name val="Calibri"/>
      <family val="2"/>
      <scheme val="minor"/>
    </font>
    <font>
      <i/>
      <sz val="11"/>
      <name val="Calibri"/>
      <family val="2"/>
      <scheme val="minor"/>
    </font>
    <font>
      <sz val="12"/>
      <name val="Calibri"/>
      <family val="2"/>
      <scheme val="minor"/>
    </font>
    <font>
      <sz val="10"/>
      <name val="Calibri"/>
      <family val="2"/>
      <scheme val="minor"/>
    </font>
    <font>
      <u/>
      <sz val="11"/>
      <color theme="10"/>
      <name val="Calibri"/>
      <family val="2"/>
      <scheme val="minor"/>
    </font>
    <font>
      <b/>
      <sz val="12"/>
      <color rgb="FF000000"/>
      <name val="Calibri"/>
      <family val="2"/>
      <scheme val="minor"/>
    </font>
    <font>
      <sz val="10"/>
      <color theme="1"/>
      <name val="Calibri"/>
      <family val="2"/>
      <scheme val="minor"/>
    </font>
    <font>
      <u/>
      <sz val="10"/>
      <color theme="10"/>
      <name val="Calibri"/>
      <family val="2"/>
      <scheme val="minor"/>
    </font>
    <font>
      <sz val="11"/>
      <color theme="0" tint="-0.499984740745262"/>
      <name val="Calibri"/>
      <family val="2"/>
      <scheme val="minor"/>
    </font>
    <font>
      <i/>
      <sz val="9"/>
      <color theme="1"/>
      <name val="Calibri"/>
      <family val="2"/>
      <scheme val="minor"/>
    </font>
    <font>
      <b/>
      <sz val="9"/>
      <color theme="1"/>
      <name val="Calibri"/>
      <family val="2"/>
    </font>
    <font>
      <vertAlign val="superscript"/>
      <sz val="11"/>
      <name val="Calibri"/>
      <family val="2"/>
      <scheme val="minor"/>
    </font>
    <font>
      <b/>
      <sz val="13"/>
      <name val="Calibri"/>
      <family val="2"/>
      <scheme val="minor"/>
    </font>
    <font>
      <vertAlign val="superscript"/>
      <sz val="11"/>
      <color theme="1"/>
      <name val="Calibri"/>
      <family val="2"/>
    </font>
    <font>
      <vertAlign val="superscript"/>
      <sz val="11"/>
      <name val="Calibri"/>
      <family val="2"/>
    </font>
    <font>
      <sz val="11"/>
      <color rgb="FF000000"/>
      <name val="Calibri"/>
      <family val="2"/>
      <charset val="204"/>
    </font>
    <font>
      <b/>
      <sz val="10"/>
      <color rgb="FF000000"/>
      <name val="Arial"/>
      <family val="2"/>
    </font>
    <font>
      <sz val="9"/>
      <color indexed="81"/>
      <name val="Tahoma"/>
      <family val="2"/>
    </font>
    <font>
      <b/>
      <sz val="9"/>
      <color indexed="81"/>
      <name val="Tahoma"/>
      <family val="2"/>
    </font>
    <font>
      <b/>
      <sz val="12"/>
      <color theme="1"/>
      <name val="Book Antiqua"/>
      <family val="1"/>
    </font>
    <font>
      <b/>
      <sz val="11"/>
      <color theme="1"/>
      <name val="Book Antiqua"/>
      <family val="1"/>
    </font>
    <font>
      <sz val="11"/>
      <color theme="1"/>
      <name val="Book Antiqua"/>
      <family val="1"/>
    </font>
    <font>
      <b/>
      <sz val="11"/>
      <name val="Book Antiqua"/>
      <family val="1"/>
    </font>
    <font>
      <b/>
      <sz val="12"/>
      <name val="Book Antiqua"/>
      <family val="1"/>
    </font>
    <font>
      <b/>
      <sz val="12"/>
      <color rgb="FF000000"/>
      <name val="Book Antiqua"/>
      <family val="1"/>
    </font>
    <font>
      <sz val="12"/>
      <color rgb="FF000000"/>
      <name val="Book Antiqua"/>
      <family val="1"/>
    </font>
    <font>
      <sz val="11"/>
      <name val="Book Antiqua"/>
      <family val="1"/>
    </font>
    <font>
      <sz val="11"/>
      <color rgb="FF000000"/>
      <name val="Book Antiqua"/>
      <family val="1"/>
    </font>
    <font>
      <b/>
      <sz val="11"/>
      <color rgb="FF000000"/>
      <name val="Book Antiqua"/>
      <family val="1"/>
    </font>
    <font>
      <b/>
      <sz val="13"/>
      <color theme="1"/>
      <name val="Book Antiqua"/>
      <family val="1"/>
    </font>
    <font>
      <i/>
      <sz val="10"/>
      <color theme="1"/>
      <name val="Book Antiqua"/>
      <family val="1"/>
    </font>
    <font>
      <i/>
      <sz val="12"/>
      <color theme="1"/>
      <name val="Book Antiqua"/>
      <family val="1"/>
    </font>
    <font>
      <i/>
      <sz val="11"/>
      <color theme="1"/>
      <name val="Book Antiqua"/>
      <family val="1"/>
    </font>
    <font>
      <b/>
      <sz val="13"/>
      <color rgb="FF000000"/>
      <name val="Book Antiqua"/>
      <family val="1"/>
    </font>
    <font>
      <sz val="12"/>
      <name val="Book Antiqua"/>
      <family val="1"/>
    </font>
    <font>
      <sz val="12"/>
      <color indexed="8"/>
      <name val="Book Antiqua"/>
      <family val="1"/>
    </font>
    <font>
      <i/>
      <sz val="11"/>
      <color rgb="FF000000"/>
      <name val="Book Antiqua"/>
      <family val="1"/>
    </font>
    <font>
      <i/>
      <sz val="10"/>
      <color rgb="FF000000"/>
      <name val="Book Antiqua"/>
      <family val="1"/>
    </font>
    <font>
      <sz val="12"/>
      <color theme="1"/>
      <name val="Book Antiqua"/>
      <family val="1"/>
    </font>
    <font>
      <b/>
      <sz val="13"/>
      <name val="Book Antiqua"/>
      <family val="1"/>
    </font>
    <font>
      <sz val="11"/>
      <color rgb="FF222222"/>
      <name val="Book Antiqua"/>
      <family val="1"/>
    </font>
    <font>
      <vertAlign val="superscript"/>
      <sz val="11"/>
      <color theme="1"/>
      <name val="Book Antiqua"/>
      <family val="1"/>
    </font>
    <font>
      <vertAlign val="superscript"/>
      <sz val="12"/>
      <color theme="1"/>
      <name val="Book Antiqua"/>
      <family val="1"/>
    </font>
    <font>
      <i/>
      <sz val="11"/>
      <name val="Book Antiqua"/>
      <family val="1"/>
    </font>
    <font>
      <i/>
      <sz val="10"/>
      <name val="Book Antiqua"/>
      <family val="1"/>
    </font>
    <font>
      <sz val="10"/>
      <color theme="1"/>
      <name val="Book Antiqua"/>
      <family val="1"/>
    </font>
    <font>
      <b/>
      <vertAlign val="superscript"/>
      <sz val="11"/>
      <name val="Book Antiqua"/>
      <family val="1"/>
    </font>
    <font>
      <b/>
      <sz val="10"/>
      <color theme="1"/>
      <name val="Book Antiqua"/>
      <family val="1"/>
    </font>
    <font>
      <sz val="11"/>
      <color indexed="8"/>
      <name val="Book Antiqua"/>
      <family val="1"/>
    </font>
    <font>
      <b/>
      <vertAlign val="subscript"/>
      <sz val="11"/>
      <name val="Book Antiqua"/>
      <family val="1"/>
    </font>
    <font>
      <b/>
      <vertAlign val="subscript"/>
      <sz val="11"/>
      <color theme="1"/>
      <name val="Book Antiqua"/>
      <family val="1"/>
    </font>
    <font>
      <vertAlign val="superscript"/>
      <sz val="11"/>
      <name val="Book Antiqua"/>
      <family val="1"/>
    </font>
    <font>
      <i/>
      <u/>
      <sz val="10"/>
      <color theme="10"/>
      <name val="Book Antiqua"/>
      <family val="1"/>
    </font>
    <font>
      <b/>
      <i/>
      <sz val="10"/>
      <color theme="1"/>
      <name val="Book Antiqua"/>
      <family val="1"/>
    </font>
    <font>
      <i/>
      <vertAlign val="subscript"/>
      <sz val="10"/>
      <color theme="1"/>
      <name val="Book Antiqua"/>
      <family val="1"/>
    </font>
    <font>
      <i/>
      <vertAlign val="superscript"/>
      <sz val="10"/>
      <color theme="1"/>
      <name val="Book Antiqua"/>
      <family val="1"/>
    </font>
    <font>
      <b/>
      <i/>
      <sz val="11"/>
      <color theme="1"/>
      <name val="Book Antiqua"/>
      <family val="1"/>
    </font>
    <font>
      <b/>
      <vertAlign val="superscript"/>
      <sz val="12"/>
      <name val="Book Antiqua"/>
      <family val="1"/>
    </font>
  </fonts>
  <fills count="10">
    <fill>
      <patternFill patternType="none"/>
    </fill>
    <fill>
      <patternFill patternType="gray125"/>
    </fill>
    <fill>
      <patternFill patternType="solid">
        <fgColor theme="4" tint="0.79998168889431442"/>
        <bgColor indexed="65"/>
      </patternFill>
    </fill>
    <fill>
      <patternFill patternType="solid">
        <fgColor theme="7"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bgColor rgb="FF000000"/>
      </patternFill>
    </fill>
    <fill>
      <patternFill patternType="solid">
        <fgColor theme="7" tint="0.79998168889431442"/>
        <bgColor indexed="64"/>
      </patternFill>
    </fill>
    <fill>
      <patternFill patternType="solid">
        <fgColor theme="7" tint="0.79998168889431442"/>
        <bgColor rgb="FF000000"/>
      </patternFill>
    </fill>
  </fills>
  <borders count="18">
    <border>
      <left/>
      <right/>
      <top/>
      <bottom/>
      <diagonal/>
    </border>
    <border>
      <left style="thin">
        <color auto="1"/>
      </left>
      <right style="thin">
        <color auto="1"/>
      </right>
      <top/>
      <bottom/>
      <diagonal/>
    </border>
    <border>
      <left/>
      <right/>
      <top/>
      <bottom style="thin">
        <color auto="1"/>
      </bottom>
      <diagonal/>
    </border>
    <border>
      <left/>
      <right/>
      <top style="thin">
        <color auto="1"/>
      </top>
      <bottom/>
      <diagonal/>
    </border>
    <border>
      <left style="thin">
        <color indexed="64"/>
      </left>
      <right/>
      <top/>
      <bottom/>
      <diagonal/>
    </border>
    <border>
      <left style="thin">
        <color auto="1"/>
      </left>
      <right/>
      <top style="thin">
        <color auto="1"/>
      </top>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indexed="64"/>
      </top>
      <bottom style="thin">
        <color auto="1"/>
      </bottom>
      <diagonal/>
    </border>
    <border>
      <left/>
      <right style="thin">
        <color indexed="64"/>
      </right>
      <top/>
      <bottom/>
      <diagonal/>
    </border>
    <border>
      <left/>
      <right style="thin">
        <color auto="1"/>
      </right>
      <top style="thin">
        <color auto="1"/>
      </top>
      <bottom/>
      <diagonal/>
    </border>
    <border>
      <left/>
      <right style="double">
        <color rgb="FF00B0F0"/>
      </right>
      <top/>
      <bottom/>
      <diagonal/>
    </border>
    <border>
      <left style="thin">
        <color indexed="64"/>
      </left>
      <right style="double">
        <color rgb="FF00B0F0"/>
      </right>
      <top style="thin">
        <color indexed="64"/>
      </top>
      <bottom style="thin">
        <color indexed="64"/>
      </bottom>
      <diagonal/>
    </border>
  </borders>
  <cellStyleXfs count="124">
    <xf numFmtId="0" fontId="0" fillId="0" borderId="0"/>
    <xf numFmtId="0" fontId="34" fillId="0" borderId="0"/>
    <xf numFmtId="0" fontId="36" fillId="0" borderId="0" applyNumberFormat="0" applyFill="0" applyBorder="0" applyAlignment="0" applyProtection="0">
      <alignment vertical="top"/>
      <protection locked="0"/>
    </xf>
    <xf numFmtId="0" fontId="30" fillId="0" borderId="0"/>
    <xf numFmtId="0" fontId="29" fillId="0" borderId="0"/>
    <xf numFmtId="0" fontId="35" fillId="0" borderId="0"/>
    <xf numFmtId="0" fontId="28" fillId="0" borderId="0"/>
    <xf numFmtId="0" fontId="28" fillId="0" borderId="0"/>
    <xf numFmtId="0" fontId="27" fillId="0" borderId="0"/>
    <xf numFmtId="0" fontId="26" fillId="0" borderId="0"/>
    <xf numFmtId="0" fontId="25" fillId="0" borderId="0"/>
    <xf numFmtId="0" fontId="24" fillId="0" borderId="0"/>
    <xf numFmtId="0" fontId="23" fillId="0" borderId="0"/>
    <xf numFmtId="0" fontId="44" fillId="0" borderId="0"/>
    <xf numFmtId="0" fontId="22" fillId="0" borderId="0"/>
    <xf numFmtId="0" fontId="34" fillId="0" borderId="0"/>
    <xf numFmtId="0" fontId="34" fillId="0" borderId="0"/>
    <xf numFmtId="0" fontId="34" fillId="0" borderId="0"/>
    <xf numFmtId="0" fontId="34" fillId="0" borderId="0"/>
    <xf numFmtId="0" fontId="34" fillId="0" borderId="0"/>
    <xf numFmtId="0" fontId="21" fillId="0" borderId="0"/>
    <xf numFmtId="0" fontId="20" fillId="0" borderId="0"/>
    <xf numFmtId="0" fontId="45" fillId="0" borderId="0"/>
    <xf numFmtId="0" fontId="19" fillId="0" borderId="0"/>
    <xf numFmtId="43" fontId="34"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47" fillId="0" borderId="0" applyNumberFormat="0" applyFill="0" applyBorder="0" applyAlignment="0" applyProtection="0">
      <alignment vertical="top"/>
      <protection locked="0"/>
    </xf>
    <xf numFmtId="0" fontId="34" fillId="0" borderId="0"/>
    <xf numFmtId="0" fontId="34" fillId="0" borderId="0"/>
    <xf numFmtId="0" fontId="48" fillId="0" borderId="0"/>
    <xf numFmtId="0" fontId="19" fillId="0" borderId="0"/>
    <xf numFmtId="0" fontId="19" fillId="0" borderId="0"/>
    <xf numFmtId="0" fontId="19" fillId="0" borderId="0"/>
    <xf numFmtId="0" fontId="19" fillId="0" borderId="0"/>
    <xf numFmtId="0" fontId="19" fillId="0" borderId="0"/>
    <xf numFmtId="0" fontId="49" fillId="0" borderId="0"/>
    <xf numFmtId="0" fontId="34" fillId="0" borderId="0"/>
    <xf numFmtId="0" fontId="34" fillId="0" borderId="0"/>
    <xf numFmtId="0" fontId="48" fillId="0" borderId="0"/>
    <xf numFmtId="0" fontId="48" fillId="0" borderId="0"/>
    <xf numFmtId="0" fontId="19" fillId="0" borderId="0"/>
    <xf numFmtId="0" fontId="19" fillId="0" borderId="0"/>
    <xf numFmtId="0" fontId="48"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9" fontId="34" fillId="0" borderId="0" applyFont="0" applyFill="0" applyBorder="0" applyAlignment="0" applyProtection="0"/>
    <xf numFmtId="9" fontId="34" fillId="0" borderId="0" applyFont="0" applyFill="0" applyBorder="0" applyAlignment="0" applyProtection="0"/>
    <xf numFmtId="9" fontId="48" fillId="0" borderId="0" applyFont="0" applyFill="0" applyBorder="0" applyAlignment="0" applyProtection="0"/>
    <xf numFmtId="0" fontId="18" fillId="0" borderId="0"/>
    <xf numFmtId="164" fontId="17" fillId="0" borderId="0" applyFont="0" applyFill="0" applyBorder="0" applyAlignment="0" applyProtection="0"/>
    <xf numFmtId="0" fontId="17" fillId="0" borderId="0"/>
    <xf numFmtId="0" fontId="17" fillId="0" borderId="0"/>
    <xf numFmtId="0" fontId="48" fillId="0" borderId="0"/>
    <xf numFmtId="0" fontId="17" fillId="0" borderId="0"/>
    <xf numFmtId="0" fontId="17" fillId="0" borderId="0"/>
    <xf numFmtId="0" fontId="34" fillId="0" borderId="0"/>
    <xf numFmtId="0" fontId="17" fillId="0" borderId="0"/>
    <xf numFmtId="0" fontId="17" fillId="0" borderId="0"/>
    <xf numFmtId="0" fontId="16" fillId="0" borderId="0"/>
    <xf numFmtId="0" fontId="50" fillId="0" borderId="0"/>
    <xf numFmtId="0" fontId="16" fillId="2" borderId="0" applyNumberFormat="0" applyBorder="0" applyAlignment="0" applyProtection="0"/>
    <xf numFmtId="0" fontId="15" fillId="0" borderId="0"/>
    <xf numFmtId="0" fontId="14" fillId="0" borderId="0"/>
    <xf numFmtId="0" fontId="13" fillId="0" borderId="0"/>
    <xf numFmtId="0" fontId="13" fillId="0" borderId="0"/>
    <xf numFmtId="0" fontId="12" fillId="0" borderId="0"/>
    <xf numFmtId="0" fontId="11" fillId="0" borderId="0"/>
    <xf numFmtId="0" fontId="11" fillId="0" borderId="0"/>
    <xf numFmtId="0" fontId="11" fillId="0" borderId="0"/>
    <xf numFmtId="0" fontId="11" fillId="0" borderId="0"/>
    <xf numFmtId="0" fontId="11" fillId="0" borderId="0"/>
    <xf numFmtId="0" fontId="34" fillId="0" borderId="0"/>
    <xf numFmtId="0" fontId="62" fillId="0" borderId="0" applyNumberFormat="0" applyFill="0" applyBorder="0" applyAlignment="0" applyProtection="0"/>
    <xf numFmtId="0" fontId="34" fillId="0" borderId="0"/>
    <xf numFmtId="0" fontId="52" fillId="0" borderId="0"/>
    <xf numFmtId="0" fontId="11" fillId="0" borderId="0"/>
    <xf numFmtId="0" fontId="73" fillId="0" borderId="0"/>
    <xf numFmtId="0" fontId="11" fillId="0" borderId="0"/>
    <xf numFmtId="0" fontId="45" fillId="0" borderId="0"/>
    <xf numFmtId="0" fontId="10" fillId="0" borderId="0"/>
    <xf numFmtId="0" fontId="9" fillId="0" borderId="0"/>
    <xf numFmtId="0" fontId="7" fillId="0" borderId="0"/>
    <xf numFmtId="0" fontId="6" fillId="0" borderId="0"/>
    <xf numFmtId="0" fontId="6" fillId="0" borderId="0"/>
    <xf numFmtId="0" fontId="5" fillId="0" borderId="0"/>
    <xf numFmtId="0" fontId="4"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223">
    <xf numFmtId="0" fontId="0" fillId="0" borderId="0" xfId="0"/>
    <xf numFmtId="0" fontId="24" fillId="0" borderId="0" xfId="10" applyFont="1"/>
    <xf numFmtId="0" fontId="0" fillId="0" borderId="0" xfId="0" applyAlignment="1">
      <alignment vertical="center"/>
    </xf>
    <xf numFmtId="0" fontId="33" fillId="0" borderId="0" xfId="0" applyFont="1" applyAlignment="1">
      <alignment vertical="center"/>
    </xf>
    <xf numFmtId="0" fontId="41" fillId="0" borderId="0" xfId="0" applyFont="1" applyAlignment="1">
      <alignment vertical="center"/>
    </xf>
    <xf numFmtId="0" fontId="31" fillId="0" borderId="0" xfId="0" applyFont="1" applyAlignment="1">
      <alignment horizontal="center" vertical="center"/>
    </xf>
    <xf numFmtId="0" fontId="33" fillId="3" borderId="0" xfId="0" applyFont="1" applyFill="1" applyAlignment="1">
      <alignment vertical="center"/>
    </xf>
    <xf numFmtId="0" fontId="33" fillId="3" borderId="0" xfId="0" applyFont="1" applyFill="1" applyAlignment="1">
      <alignment horizontal="right" vertical="center"/>
    </xf>
    <xf numFmtId="0" fontId="31" fillId="3" borderId="0" xfId="0" applyFont="1" applyFill="1" applyAlignment="1">
      <alignment horizontal="center" vertical="center"/>
    </xf>
    <xf numFmtId="0" fontId="24" fillId="3" borderId="0" xfId="10" applyFont="1" applyFill="1"/>
    <xf numFmtId="0" fontId="24" fillId="0" borderId="0" xfId="10" applyFont="1" applyAlignment="1">
      <alignment horizontal="center"/>
    </xf>
    <xf numFmtId="0" fontId="17" fillId="0" borderId="0" xfId="0" applyFont="1" applyAlignment="1">
      <alignment vertical="center"/>
    </xf>
    <xf numFmtId="0" fontId="17" fillId="3" borderId="0" xfId="0" applyFont="1" applyFill="1" applyAlignment="1">
      <alignment vertical="center"/>
    </xf>
    <xf numFmtId="0" fontId="17" fillId="5" borderId="0" xfId="0" applyFont="1" applyFill="1" applyAlignment="1">
      <alignment vertical="center"/>
    </xf>
    <xf numFmtId="0" fontId="31" fillId="3" borderId="0" xfId="0" applyFont="1" applyFill="1" applyAlignment="1">
      <alignment horizontal="center" vertical="center" wrapText="1"/>
    </xf>
    <xf numFmtId="0" fontId="14"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46" fillId="0" borderId="0" xfId="22" applyFont="1" applyAlignment="1">
      <alignment horizontal="left" vertical="top"/>
    </xf>
    <xf numFmtId="0" fontId="46" fillId="0" borderId="0" xfId="89" applyFont="1" applyAlignment="1">
      <alignment horizontal="left" vertical="top"/>
    </xf>
    <xf numFmtId="0" fontId="11" fillId="0" borderId="0" xfId="96" applyAlignment="1">
      <alignment vertical="center"/>
    </xf>
    <xf numFmtId="166" fontId="11" fillId="0" borderId="0" xfId="96" applyNumberFormat="1" applyAlignment="1">
      <alignment vertical="center"/>
    </xf>
    <xf numFmtId="0" fontId="54" fillId="0" borderId="0" xfId="96" applyFont="1" applyAlignment="1">
      <alignment vertical="center"/>
    </xf>
    <xf numFmtId="0" fontId="11" fillId="0" borderId="0" xfId="96" applyAlignment="1">
      <alignment horizontal="center" vertical="center"/>
    </xf>
    <xf numFmtId="166" fontId="55" fillId="0" borderId="0" xfId="96" applyNumberFormat="1" applyFont="1" applyAlignment="1">
      <alignment vertical="center"/>
    </xf>
    <xf numFmtId="0" fontId="56" fillId="0" borderId="0" xfId="96" applyFont="1" applyAlignment="1">
      <alignment vertical="center"/>
    </xf>
    <xf numFmtId="0" fontId="56" fillId="3" borderId="0" xfId="96" applyFont="1" applyFill="1" applyAlignment="1">
      <alignment horizontal="left" vertical="top"/>
    </xf>
    <xf numFmtId="0" fontId="56" fillId="3" borderId="0" xfId="96" applyFont="1" applyFill="1" applyAlignment="1">
      <alignment vertical="center"/>
    </xf>
    <xf numFmtId="0" fontId="11" fillId="0" borderId="0" xfId="98" applyAlignment="1">
      <alignment vertical="center"/>
    </xf>
    <xf numFmtId="0" fontId="11" fillId="0" borderId="0" xfId="98" applyAlignment="1">
      <alignment horizontal="center" vertical="center"/>
    </xf>
    <xf numFmtId="0" fontId="11" fillId="3" borderId="0" xfId="98" applyFill="1" applyAlignment="1">
      <alignment vertical="center"/>
    </xf>
    <xf numFmtId="0" fontId="38" fillId="3" borderId="0" xfId="98" applyFont="1" applyFill="1" applyAlignment="1">
      <alignment vertical="center"/>
    </xf>
    <xf numFmtId="0" fontId="11" fillId="0" borderId="0" xfId="97"/>
    <xf numFmtId="0" fontId="11" fillId="0" borderId="9" xfId="97" applyBorder="1"/>
    <xf numFmtId="0" fontId="11" fillId="0" borderId="13" xfId="97" applyBorder="1"/>
    <xf numFmtId="0" fontId="38" fillId="0" borderId="0" xfId="98" applyFont="1"/>
    <xf numFmtId="0" fontId="38" fillId="0" borderId="0" xfId="98" applyFont="1" applyAlignment="1">
      <alignment horizontal="left"/>
    </xf>
    <xf numFmtId="0" fontId="58" fillId="0" borderId="0" xfId="98" applyFont="1"/>
    <xf numFmtId="0" fontId="32" fillId="0" borderId="0" xfId="98" applyFont="1"/>
    <xf numFmtId="0" fontId="11" fillId="3" borderId="0" xfId="98" applyFill="1"/>
    <xf numFmtId="0" fontId="11" fillId="6" borderId="0" xfId="97" applyFill="1"/>
    <xf numFmtId="1" fontId="31" fillId="0" borderId="0" xfId="97" applyNumberFormat="1" applyFont="1"/>
    <xf numFmtId="49" fontId="39" fillId="0" borderId="0" xfId="99" applyNumberFormat="1" applyFont="1" applyAlignment="1">
      <alignment vertical="center"/>
    </xf>
    <xf numFmtId="1" fontId="11" fillId="0" borderId="0" xfId="97" applyNumberFormat="1"/>
    <xf numFmtId="49" fontId="39" fillId="0" borderId="0" xfId="99" applyNumberFormat="1" applyFont="1"/>
    <xf numFmtId="49" fontId="42" fillId="0" borderId="0" xfId="99" applyNumberFormat="1" applyFont="1"/>
    <xf numFmtId="49" fontId="39" fillId="3" borderId="0" xfId="99" applyNumberFormat="1" applyFont="1" applyFill="1" applyAlignment="1">
      <alignment horizontal="center" vertical="top" wrapText="1"/>
    </xf>
    <xf numFmtId="0" fontId="60" fillId="0" borderId="0" xfId="99" applyFont="1" applyAlignment="1">
      <alignment vertical="center"/>
    </xf>
    <xf numFmtId="0" fontId="61" fillId="0" borderId="0" xfId="99" applyFont="1"/>
    <xf numFmtId="0" fontId="40" fillId="0" borderId="0" xfId="99" applyFont="1" applyAlignment="1">
      <alignment horizontal="left" vertical="center"/>
    </xf>
    <xf numFmtId="0" fontId="60" fillId="0" borderId="0" xfId="99" applyFont="1"/>
    <xf numFmtId="0" fontId="40" fillId="0" borderId="0" xfId="99" applyFont="1" applyAlignment="1">
      <alignment horizontal="left"/>
    </xf>
    <xf numFmtId="0" fontId="37" fillId="0" borderId="0" xfId="99" applyFont="1"/>
    <xf numFmtId="0" fontId="37" fillId="0" borderId="0" xfId="99" applyFont="1" applyAlignment="1">
      <alignment horizontal="left"/>
    </xf>
    <xf numFmtId="0" fontId="43" fillId="0" borderId="0" xfId="99" applyFont="1"/>
    <xf numFmtId="0" fontId="59" fillId="0" borderId="0" xfId="99" applyFont="1"/>
    <xf numFmtId="0" fontId="31" fillId="0" borderId="0" xfId="99" applyFont="1"/>
    <xf numFmtId="0" fontId="11" fillId="0" borderId="0" xfId="99"/>
    <xf numFmtId="1" fontId="31" fillId="7" borderId="0" xfId="97" applyNumberFormat="1" applyFont="1" applyFill="1" applyAlignment="1">
      <alignment horizontal="right"/>
    </xf>
    <xf numFmtId="1" fontId="11" fillId="7" borderId="0" xfId="97" applyNumberFormat="1" applyFill="1" applyAlignment="1">
      <alignment horizontal="right"/>
    </xf>
    <xf numFmtId="0" fontId="38" fillId="0" borderId="0" xfId="99" applyFont="1" applyAlignment="1">
      <alignment vertical="center"/>
    </xf>
    <xf numFmtId="0" fontId="11" fillId="0" borderId="0" xfId="97" applyAlignment="1">
      <alignment vertical="center"/>
    </xf>
    <xf numFmtId="0" fontId="61" fillId="0" borderId="0" xfId="103" applyFont="1"/>
    <xf numFmtId="0" fontId="37" fillId="0" borderId="0" xfId="103" applyFont="1"/>
    <xf numFmtId="0" fontId="37" fillId="3" borderId="0" xfId="103" applyFont="1" applyFill="1" applyAlignment="1">
      <alignment vertical="center"/>
    </xf>
    <xf numFmtId="0" fontId="61" fillId="0" borderId="0" xfId="97" applyFont="1"/>
    <xf numFmtId="0" fontId="61" fillId="0" borderId="0" xfId="97" applyFont="1" applyAlignment="1">
      <alignment horizontal="right"/>
    </xf>
    <xf numFmtId="3" fontId="61" fillId="0" borderId="0" xfId="97" applyNumberFormat="1" applyFont="1" applyAlignment="1">
      <alignment horizontal="center"/>
    </xf>
    <xf numFmtId="0" fontId="61" fillId="0" borderId="0" xfId="97" applyFont="1" applyAlignment="1">
      <alignment horizontal="center"/>
    </xf>
    <xf numFmtId="0" fontId="37" fillId="0" borderId="0" xfId="97" applyFont="1"/>
    <xf numFmtId="0" fontId="63" fillId="0" borderId="0" xfId="97" applyFont="1" applyAlignment="1">
      <alignment horizontal="center"/>
    </xf>
    <xf numFmtId="0" fontId="39" fillId="3" borderId="0" xfId="97" applyFont="1" applyFill="1" applyAlignment="1">
      <alignment vertical="center"/>
    </xf>
    <xf numFmtId="0" fontId="39" fillId="3" borderId="9" xfId="97" applyFont="1" applyFill="1" applyBorder="1" applyAlignment="1">
      <alignment horizontal="center" vertical="top" wrapText="1"/>
    </xf>
    <xf numFmtId="0" fontId="37" fillId="3" borderId="0" xfId="97" applyFont="1" applyFill="1"/>
    <xf numFmtId="0" fontId="11" fillId="0" borderId="0" xfId="97" applyAlignment="1">
      <alignment horizontal="center"/>
    </xf>
    <xf numFmtId="0" fontId="39" fillId="3" borderId="13" xfId="97" applyFont="1" applyFill="1" applyBorder="1" applyAlignment="1">
      <alignment horizontal="center" vertical="top" wrapText="1"/>
    </xf>
    <xf numFmtId="0" fontId="11" fillId="0" borderId="0" xfId="97" applyAlignment="1">
      <alignment vertical="top"/>
    </xf>
    <xf numFmtId="0" fontId="64" fillId="0" borderId="0" xfId="97" applyFont="1"/>
    <xf numFmtId="0" fontId="65" fillId="0" borderId="0" xfId="102" applyFont="1" applyFill="1"/>
    <xf numFmtId="0" fontId="11" fillId="0" borderId="9" xfId="97" applyBorder="1" applyAlignment="1">
      <alignment horizontal="right"/>
    </xf>
    <xf numFmtId="0" fontId="39" fillId="0" borderId="9" xfId="97" applyFont="1" applyBorder="1" applyAlignment="1">
      <alignment horizontal="center"/>
    </xf>
    <xf numFmtId="0" fontId="39" fillId="0" borderId="13" xfId="97" applyFont="1" applyBorder="1" applyAlignment="1">
      <alignment horizontal="center"/>
    </xf>
    <xf numFmtId="0" fontId="11" fillId="0" borderId="13" xfId="97" applyBorder="1" applyAlignment="1">
      <alignment horizontal="right"/>
    </xf>
    <xf numFmtId="0" fontId="11" fillId="0" borderId="9" xfId="97" applyBorder="1" applyAlignment="1">
      <alignment vertical="center"/>
    </xf>
    <xf numFmtId="0" fontId="11" fillId="0" borderId="13" xfId="97" applyBorder="1" applyAlignment="1">
      <alignment vertical="center"/>
    </xf>
    <xf numFmtId="0" fontId="11" fillId="0" borderId="4" xfId="97" applyBorder="1"/>
    <xf numFmtId="0" fontId="37" fillId="0" borderId="9" xfId="97" applyFont="1" applyBorder="1" applyAlignment="1">
      <alignment horizontal="right"/>
    </xf>
    <xf numFmtId="0" fontId="37" fillId="0" borderId="13" xfId="97" applyFont="1" applyBorder="1" applyAlignment="1">
      <alignment horizontal="right"/>
    </xf>
    <xf numFmtId="0" fontId="11" fillId="3" borderId="0" xfId="97" applyFill="1"/>
    <xf numFmtId="0" fontId="61" fillId="0" borderId="0" xfId="103" applyFont="1" applyAlignment="1">
      <alignment vertical="center"/>
    </xf>
    <xf numFmtId="0" fontId="60" fillId="0" borderId="0" xfId="103" applyFont="1" applyAlignment="1">
      <alignment horizontal="justify"/>
    </xf>
    <xf numFmtId="0" fontId="60" fillId="3" borderId="0" xfId="103" applyFont="1" applyFill="1"/>
    <xf numFmtId="0" fontId="60" fillId="3" borderId="0" xfId="103" applyFont="1" applyFill="1" applyAlignment="1">
      <alignment horizontal="center"/>
    </xf>
    <xf numFmtId="0" fontId="40" fillId="0" borderId="0" xfId="103" applyFont="1" applyAlignment="1">
      <alignment horizontal="center"/>
    </xf>
    <xf numFmtId="0" fontId="64" fillId="0" borderId="0" xfId="97" applyFont="1" applyAlignment="1">
      <alignment horizontal="left"/>
    </xf>
    <xf numFmtId="0" fontId="64" fillId="0" borderId="0" xfId="97" applyFont="1" applyAlignment="1">
      <alignment horizontal="right"/>
    </xf>
    <xf numFmtId="2" fontId="64" fillId="0" borderId="0" xfId="97" applyNumberFormat="1" applyFont="1"/>
    <xf numFmtId="3" fontId="31" fillId="0" borderId="0" xfId="97" applyNumberFormat="1" applyFont="1" applyAlignment="1">
      <alignment vertical="center" wrapText="1"/>
    </xf>
    <xf numFmtId="0" fontId="11" fillId="0" borderId="0" xfId="97" applyAlignment="1">
      <alignment horizontal="center" vertical="center"/>
    </xf>
    <xf numFmtId="0" fontId="38" fillId="3" borderId="0" xfId="97" applyFont="1" applyFill="1" applyAlignment="1">
      <alignment vertical="center"/>
    </xf>
    <xf numFmtId="0" fontId="66" fillId="0" borderId="0" xfId="97" applyFont="1" applyAlignment="1">
      <alignment horizontal="center"/>
    </xf>
    <xf numFmtId="0" fontId="11" fillId="0" borderId="0" xfId="97" applyAlignment="1">
      <alignment horizontal="center" wrapText="1"/>
    </xf>
    <xf numFmtId="0" fontId="11" fillId="3" borderId="0" xfId="97" applyFill="1" applyAlignment="1">
      <alignment horizontal="center"/>
    </xf>
    <xf numFmtId="0" fontId="67" fillId="0" borderId="0" xfId="97" applyFont="1" applyAlignment="1">
      <alignment vertical="center"/>
    </xf>
    <xf numFmtId="2" fontId="11" fillId="0" borderId="0" xfId="97" applyNumberFormat="1" applyAlignment="1">
      <alignment vertical="center"/>
    </xf>
    <xf numFmtId="3" fontId="11" fillId="0" borderId="0" xfId="97" applyNumberFormat="1" applyAlignment="1">
      <alignment vertical="center"/>
    </xf>
    <xf numFmtId="0" fontId="11" fillId="0" borderId="3" xfId="97" applyBorder="1" applyAlignment="1">
      <alignment vertical="center"/>
    </xf>
    <xf numFmtId="0" fontId="11" fillId="3" borderId="0" xfId="97" applyFill="1" applyAlignment="1">
      <alignment vertical="center"/>
    </xf>
    <xf numFmtId="3" fontId="37" fillId="0" borderId="0" xfId="103" applyNumberFormat="1" applyFont="1" applyAlignment="1">
      <alignment horizontal="center"/>
    </xf>
    <xf numFmtId="3" fontId="11" fillId="0" borderId="0" xfId="97" applyNumberFormat="1" applyAlignment="1">
      <alignment horizontal="center"/>
    </xf>
    <xf numFmtId="0" fontId="11" fillId="3" borderId="0" xfId="97" applyFill="1" applyAlignment="1">
      <alignment horizontal="center" vertical="center"/>
    </xf>
    <xf numFmtId="0" fontId="37" fillId="0" borderId="0" xfId="101" applyFont="1"/>
    <xf numFmtId="0" fontId="37" fillId="0" borderId="0" xfId="101" applyFont="1" applyAlignment="1">
      <alignment horizontal="right"/>
    </xf>
    <xf numFmtId="0" fontId="37" fillId="0" borderId="0" xfId="101" quotePrefix="1" applyFont="1" applyAlignment="1">
      <alignment horizontal="right"/>
    </xf>
    <xf numFmtId="0" fontId="37" fillId="0" borderId="0" xfId="101" applyFont="1" applyAlignment="1">
      <alignment horizontal="left" vertical="center" wrapText="1"/>
    </xf>
    <xf numFmtId="0" fontId="37" fillId="0" borderId="0" xfId="101" applyFont="1" applyAlignment="1">
      <alignment horizontal="center"/>
    </xf>
    <xf numFmtId="0" fontId="37" fillId="0" borderId="0" xfId="101" quotePrefix="1" applyFont="1" applyAlignment="1">
      <alignment horizontal="right" vertical="top"/>
    </xf>
    <xf numFmtId="0" fontId="37" fillId="0" borderId="0" xfId="101" applyFont="1" applyAlignment="1">
      <alignment horizontal="right" vertical="top"/>
    </xf>
    <xf numFmtId="0" fontId="39" fillId="0" borderId="0" xfId="101" applyFont="1" applyAlignment="1">
      <alignment horizontal="center"/>
    </xf>
    <xf numFmtId="0" fontId="39" fillId="0" borderId="0" xfId="101" applyFont="1"/>
    <xf numFmtId="0" fontId="37" fillId="0" borderId="0" xfId="101" applyFont="1" applyAlignment="1">
      <alignment horizontal="left"/>
    </xf>
    <xf numFmtId="0" fontId="39" fillId="0" borderId="0" xfId="101" applyFont="1" applyAlignment="1">
      <alignment horizontal="right"/>
    </xf>
    <xf numFmtId="17" fontId="37" fillId="0" borderId="0" xfId="101" quotePrefix="1" applyNumberFormat="1" applyFont="1" applyAlignment="1">
      <alignment horizontal="right"/>
    </xf>
    <xf numFmtId="0" fontId="39" fillId="3" borderId="0" xfId="101" applyFont="1" applyFill="1" applyAlignment="1">
      <alignment vertical="center"/>
    </xf>
    <xf numFmtId="0" fontId="37" fillId="4" borderId="0" xfId="107" applyFont="1" applyFill="1"/>
    <xf numFmtId="0" fontId="37" fillId="3" borderId="0" xfId="107" applyFont="1" applyFill="1"/>
    <xf numFmtId="0" fontId="74" fillId="0" borderId="0" xfId="108" applyFont="1" applyAlignment="1">
      <alignment horizontal="left" vertical="top"/>
    </xf>
    <xf numFmtId="0" fontId="49" fillId="0" borderId="0" xfId="108" applyFont="1" applyAlignment="1">
      <alignment horizontal="left" vertical="top"/>
    </xf>
    <xf numFmtId="0" fontId="74" fillId="0" borderId="0" xfId="108" applyFont="1" applyAlignment="1">
      <alignment horizontal="center" vertical="center"/>
    </xf>
    <xf numFmtId="0" fontId="49" fillId="0" borderId="0" xfId="108" applyFont="1" applyAlignment="1">
      <alignment horizontal="left" vertical="center"/>
    </xf>
    <xf numFmtId="0" fontId="45" fillId="0" borderId="9" xfId="108" applyBorder="1" applyAlignment="1">
      <alignment horizontal="left" vertical="top"/>
    </xf>
    <xf numFmtId="0" fontId="45" fillId="0" borderId="0" xfId="108" applyAlignment="1">
      <alignment horizontal="left" vertical="top"/>
    </xf>
    <xf numFmtId="0" fontId="8" fillId="3" borderId="0" xfId="99" applyFont="1" applyFill="1"/>
    <xf numFmtId="0" fontId="8" fillId="0" borderId="0" xfId="99" applyFont="1"/>
    <xf numFmtId="0" fontId="8" fillId="0" borderId="0" xfId="99" applyFont="1" applyAlignment="1">
      <alignment vertical="top"/>
    </xf>
    <xf numFmtId="0" fontId="14" fillId="0" borderId="0" xfId="0" applyFont="1" applyAlignment="1">
      <alignment horizontal="left" vertical="top"/>
    </xf>
    <xf numFmtId="0" fontId="74" fillId="0" borderId="0" xfId="108" applyFont="1" applyAlignment="1">
      <alignment horizontal="left" vertical="center"/>
    </xf>
    <xf numFmtId="0" fontId="11" fillId="0" borderId="0" xfId="99" applyAlignment="1">
      <alignment vertical="center"/>
    </xf>
    <xf numFmtId="0" fontId="61" fillId="0" borderId="0" xfId="103" applyFont="1" applyAlignment="1">
      <alignment vertical="top"/>
    </xf>
    <xf numFmtId="0" fontId="64" fillId="0" borderId="0" xfId="111" applyFont="1"/>
    <xf numFmtId="0" fontId="64" fillId="0" borderId="0" xfId="111" applyFont="1" applyAlignment="1">
      <alignment horizontal="center"/>
    </xf>
    <xf numFmtId="0" fontId="37" fillId="0" borderId="0" xfId="101" applyFont="1" applyAlignment="1">
      <alignment horizontal="left" vertical="top" wrapText="1"/>
    </xf>
    <xf numFmtId="0" fontId="5" fillId="0" borderId="0" xfId="114" applyAlignment="1">
      <alignment vertical="top"/>
    </xf>
    <xf numFmtId="0" fontId="5" fillId="0" borderId="0" xfId="114"/>
    <xf numFmtId="0" fontId="31" fillId="0" borderId="0" xfId="114" applyFont="1"/>
    <xf numFmtId="0" fontId="5" fillId="0" borderId="0" xfId="114" applyAlignment="1">
      <alignment horizontal="center" vertical="center"/>
    </xf>
    <xf numFmtId="0" fontId="31" fillId="3" borderId="0" xfId="114" applyFont="1" applyFill="1" applyAlignment="1">
      <alignment horizontal="center" vertical="top" wrapText="1"/>
    </xf>
    <xf numFmtId="0" fontId="5" fillId="3" borderId="0" xfId="114" applyFill="1"/>
    <xf numFmtId="0" fontId="5" fillId="3" borderId="0" xfId="114" applyFill="1" applyAlignment="1">
      <alignment horizontal="center"/>
    </xf>
    <xf numFmtId="0" fontId="31" fillId="3" borderId="0" xfId="114" applyFont="1" applyFill="1" applyAlignment="1">
      <alignment vertical="center"/>
    </xf>
    <xf numFmtId="49" fontId="5" fillId="0" borderId="0" xfId="114" applyNumberFormat="1" applyAlignment="1">
      <alignment horizontal="right"/>
    </xf>
    <xf numFmtId="49" fontId="37" fillId="0" borderId="0" xfId="114" applyNumberFormat="1" applyFont="1" applyAlignment="1">
      <alignment horizontal="right"/>
    </xf>
    <xf numFmtId="0" fontId="5" fillId="0" borderId="0" xfId="114" applyAlignment="1">
      <alignment vertical="center"/>
    </xf>
    <xf numFmtId="0" fontId="53" fillId="0" borderId="0" xfId="114" applyFont="1"/>
    <xf numFmtId="0" fontId="4" fillId="0" borderId="0" xfId="115"/>
    <xf numFmtId="0" fontId="4" fillId="3" borderId="0" xfId="115" applyFill="1" applyAlignment="1">
      <alignment vertical="top"/>
    </xf>
    <xf numFmtId="0" fontId="4" fillId="0" borderId="4" xfId="115" applyBorder="1" applyAlignment="1">
      <alignment vertical="top" wrapText="1"/>
    </xf>
    <xf numFmtId="0" fontId="4" fillId="0" borderId="0" xfId="115" applyAlignment="1">
      <alignment horizontal="center"/>
    </xf>
    <xf numFmtId="0" fontId="51" fillId="0" borderId="0" xfId="115" applyFont="1" applyAlignment="1">
      <alignment horizontal="left"/>
    </xf>
    <xf numFmtId="0" fontId="4" fillId="0" borderId="4" xfId="115" applyBorder="1" applyAlignment="1">
      <alignment horizontal="left" vertical="top" wrapText="1"/>
    </xf>
    <xf numFmtId="0" fontId="4" fillId="0" borderId="0" xfId="115" applyAlignment="1">
      <alignment horizontal="left"/>
    </xf>
    <xf numFmtId="0" fontId="3" fillId="0" borderId="0" xfId="117"/>
    <xf numFmtId="0" fontId="60" fillId="0" borderId="0" xfId="117" applyFont="1"/>
    <xf numFmtId="0" fontId="60" fillId="0" borderId="0" xfId="117" applyFont="1" applyAlignment="1">
      <alignment vertical="center"/>
    </xf>
    <xf numFmtId="0" fontId="37" fillId="0" borderId="0" xfId="117" applyFont="1"/>
    <xf numFmtId="0" fontId="37" fillId="0" borderId="0" xfId="117" applyFont="1" applyAlignment="1">
      <alignment horizontal="center"/>
    </xf>
    <xf numFmtId="0" fontId="60" fillId="0" borderId="0" xfId="117" applyFont="1" applyAlignment="1">
      <alignment horizontal="right" vertical="center"/>
    </xf>
    <xf numFmtId="0" fontId="3" fillId="0" borderId="0" xfId="117" applyAlignment="1">
      <alignment horizontal="center"/>
    </xf>
    <xf numFmtId="0" fontId="57" fillId="0" borderId="0" xfId="117" applyFont="1" applyAlignment="1">
      <alignment horizontal="center"/>
    </xf>
    <xf numFmtId="0" fontId="39" fillId="0" borderId="0" xfId="117" applyFont="1" applyAlignment="1">
      <alignment horizontal="center"/>
    </xf>
    <xf numFmtId="0" fontId="43" fillId="0" borderId="0" xfId="117" applyFont="1" applyAlignment="1">
      <alignment horizontal="center"/>
    </xf>
    <xf numFmtId="0" fontId="39" fillId="0" borderId="0" xfId="117" applyFont="1" applyAlignment="1">
      <alignment horizontal="center" vertical="top"/>
    </xf>
    <xf numFmtId="0" fontId="42" fillId="0" borderId="0" xfId="117" applyFont="1" applyAlignment="1">
      <alignment horizontal="center" vertical="top"/>
    </xf>
    <xf numFmtId="0" fontId="39" fillId="0" borderId="0" xfId="117" applyFont="1"/>
    <xf numFmtId="0" fontId="42" fillId="0" borderId="0" xfId="117" applyFont="1" applyAlignment="1">
      <alignment horizontal="center"/>
    </xf>
    <xf numFmtId="0" fontId="79" fillId="0" borderId="9" xfId="0" applyFont="1" applyBorder="1" applyAlignment="1">
      <alignment horizontal="center" vertical="center"/>
    </xf>
    <xf numFmtId="2" fontId="79" fillId="0" borderId="9" xfId="0" applyNumberFormat="1" applyFont="1" applyBorder="1" applyAlignment="1">
      <alignment horizontal="center" vertical="center"/>
    </xf>
    <xf numFmtId="0" fontId="78" fillId="0" borderId="9" xfId="0" applyFont="1" applyBorder="1" applyAlignment="1">
      <alignment horizontal="center" vertical="center" wrapText="1"/>
    </xf>
    <xf numFmtId="0" fontId="78" fillId="0" borderId="9" xfId="0" applyFont="1" applyBorder="1" applyAlignment="1">
      <alignment horizontal="left" vertical="center"/>
    </xf>
    <xf numFmtId="2" fontId="79" fillId="0" borderId="9" xfId="0" applyNumberFormat="1" applyFont="1" applyBorder="1" applyAlignment="1">
      <alignment horizontal="center"/>
    </xf>
    <xf numFmtId="0" fontId="84" fillId="0" borderId="9" xfId="101" applyFont="1" applyBorder="1" applyAlignment="1">
      <alignment horizontal="center" vertical="top" wrapText="1"/>
    </xf>
    <xf numFmtId="0" fontId="84" fillId="0" borderId="9" xfId="101" applyFont="1" applyBorder="1" applyAlignment="1">
      <alignment horizontal="center" vertical="center" wrapText="1"/>
    </xf>
    <xf numFmtId="0" fontId="78" fillId="0" borderId="9" xfId="0" applyFont="1" applyBorder="1" applyAlignment="1">
      <alignment horizontal="center" vertical="center"/>
    </xf>
    <xf numFmtId="0" fontId="78" fillId="3" borderId="9" xfId="0" applyFont="1" applyFill="1" applyBorder="1" applyAlignment="1">
      <alignment horizontal="center" vertical="center" wrapText="1"/>
    </xf>
    <xf numFmtId="0" fontId="80" fillId="3" borderId="9" xfId="101" applyFont="1" applyFill="1" applyBorder="1" applyAlignment="1">
      <alignment horizontal="center" vertical="center" wrapText="1"/>
    </xf>
    <xf numFmtId="0" fontId="79" fillId="8" borderId="9" xfId="0" applyFont="1" applyFill="1" applyBorder="1" applyAlignment="1">
      <alignment horizontal="center" vertical="center"/>
    </xf>
    <xf numFmtId="2" fontId="79" fillId="8" borderId="9" xfId="0" applyNumberFormat="1" applyFont="1" applyFill="1" applyBorder="1" applyAlignment="1">
      <alignment horizontal="center"/>
    </xf>
    <xf numFmtId="0" fontId="78" fillId="3" borderId="9" xfId="0" applyFont="1" applyFill="1" applyBorder="1" applyAlignment="1">
      <alignment horizontal="center" wrapText="1"/>
    </xf>
    <xf numFmtId="2" fontId="79" fillId="8" borderId="9" xfId="0" applyNumberFormat="1" applyFont="1" applyFill="1" applyBorder="1" applyAlignment="1">
      <alignment horizontal="center" vertical="center"/>
    </xf>
    <xf numFmtId="165" fontId="79" fillId="0" borderId="9" xfId="0" applyNumberFormat="1" applyFont="1" applyBorder="1" applyAlignment="1">
      <alignment horizontal="right" vertical="center"/>
    </xf>
    <xf numFmtId="165" fontId="79" fillId="0" borderId="9" xfId="0" applyNumberFormat="1" applyFont="1" applyBorder="1" applyAlignment="1">
      <alignment horizontal="center" vertical="center"/>
    </xf>
    <xf numFmtId="165" fontId="79" fillId="8" borderId="9" xfId="0" applyNumberFormat="1" applyFont="1" applyFill="1" applyBorder="1" applyAlignment="1">
      <alignment horizontal="center" vertical="center"/>
    </xf>
    <xf numFmtId="0" fontId="84" fillId="0" borderId="9" xfId="101" applyFont="1" applyBorder="1" applyAlignment="1">
      <alignment horizontal="right" vertical="center" wrapText="1"/>
    </xf>
    <xf numFmtId="0" fontId="92" fillId="0" borderId="9" xfId="101" applyFont="1" applyBorder="1" applyAlignment="1">
      <alignment horizontal="left" vertical="center" wrapText="1"/>
    </xf>
    <xf numFmtId="0" fontId="85" fillId="8" borderId="9" xfId="108" applyFont="1" applyFill="1" applyBorder="1" applyAlignment="1">
      <alignment horizontal="center" vertical="top"/>
    </xf>
    <xf numFmtId="0" fontId="92" fillId="8" borderId="9" xfId="101" applyFont="1" applyFill="1" applyBorder="1" applyAlignment="1">
      <alignment horizontal="left" vertical="center" wrapText="1"/>
    </xf>
    <xf numFmtId="0" fontId="85" fillId="8" borderId="9" xfId="108" applyFont="1" applyFill="1" applyBorder="1" applyAlignment="1">
      <alignment horizontal="center"/>
    </xf>
    <xf numFmtId="0" fontId="85" fillId="8" borderId="9" xfId="108" applyFont="1" applyFill="1" applyBorder="1" applyAlignment="1">
      <alignment horizontal="right"/>
    </xf>
    <xf numFmtId="0" fontId="85" fillId="8" borderId="9" xfId="108" applyFont="1" applyFill="1" applyBorder="1" applyAlignment="1">
      <alignment horizontal="right" wrapText="1"/>
    </xf>
    <xf numFmtId="0" fontId="81" fillId="0" borderId="9" xfId="101" applyFont="1" applyBorder="1" applyAlignment="1">
      <alignment horizontal="left" vertical="center" wrapText="1"/>
    </xf>
    <xf numFmtId="0" fontId="86" fillId="3" borderId="9" xfId="108" applyFont="1" applyFill="1" applyBorder="1" applyAlignment="1">
      <alignment horizontal="center" vertical="center" wrapText="1" readingOrder="1"/>
    </xf>
    <xf numFmtId="0" fontId="84" fillId="8" borderId="9" xfId="101" applyFont="1" applyFill="1" applyBorder="1" applyAlignment="1">
      <alignment horizontal="center" vertical="center" wrapText="1"/>
    </xf>
    <xf numFmtId="0" fontId="81" fillId="8" borderId="9" xfId="101" applyFont="1" applyFill="1" applyBorder="1" applyAlignment="1">
      <alignment horizontal="left" vertical="center" wrapText="1"/>
    </xf>
    <xf numFmtId="0" fontId="84" fillId="8" borderId="9" xfId="101" applyFont="1" applyFill="1" applyBorder="1" applyAlignment="1">
      <alignment horizontal="right" vertical="center" wrapText="1"/>
    </xf>
    <xf numFmtId="0" fontId="81" fillId="0" borderId="9" xfId="101" applyFont="1" applyBorder="1" applyAlignment="1">
      <alignment horizontal="left" wrapText="1"/>
    </xf>
    <xf numFmtId="0" fontId="79" fillId="0" borderId="9" xfId="115" applyFont="1" applyBorder="1" applyAlignment="1">
      <alignment horizontal="center" vertical="top"/>
    </xf>
    <xf numFmtId="4" fontId="79" fillId="0" borderId="9" xfId="115" applyNumberFormat="1" applyFont="1" applyBorder="1" applyAlignment="1">
      <alignment horizontal="center" vertical="top"/>
    </xf>
    <xf numFmtId="2" fontId="79" fillId="0" borderId="9" xfId="115" applyNumberFormat="1" applyFont="1" applyBorder="1" applyAlignment="1">
      <alignment horizontal="center" vertical="top"/>
    </xf>
    <xf numFmtId="0" fontId="79" fillId="0" borderId="9" xfId="115" applyFont="1" applyBorder="1" applyAlignment="1">
      <alignment horizontal="center" vertical="center"/>
    </xf>
    <xf numFmtId="0" fontId="78" fillId="3" borderId="13" xfId="115" applyFont="1" applyFill="1" applyBorder="1" applyAlignment="1">
      <alignment horizontal="center" vertical="center" wrapText="1"/>
    </xf>
    <xf numFmtId="0" fontId="78" fillId="3" borderId="9" xfId="115" applyFont="1" applyFill="1" applyBorder="1" applyAlignment="1">
      <alignment horizontal="center" vertical="center" wrapText="1"/>
    </xf>
    <xf numFmtId="0" fontId="81" fillId="3" borderId="13" xfId="115" applyFont="1" applyFill="1" applyBorder="1" applyAlignment="1">
      <alignment horizontal="center" vertical="center" wrapText="1"/>
    </xf>
    <xf numFmtId="0" fontId="92" fillId="0" borderId="9" xfId="115" applyFont="1" applyBorder="1" applyAlignment="1">
      <alignment vertical="top" wrapText="1"/>
    </xf>
    <xf numFmtId="0" fontId="78" fillId="3" borderId="9" xfId="115" applyFont="1" applyFill="1" applyBorder="1" applyAlignment="1">
      <alignment horizontal="left" vertical="center" wrapText="1"/>
    </xf>
    <xf numFmtId="0" fontId="78" fillId="3" borderId="13" xfId="115" applyFont="1" applyFill="1" applyBorder="1" applyAlignment="1">
      <alignment horizontal="right" vertical="center" wrapText="1"/>
    </xf>
    <xf numFmtId="0" fontId="79" fillId="8" borderId="9" xfId="115" applyFont="1" applyFill="1" applyBorder="1" applyAlignment="1">
      <alignment horizontal="center" vertical="top"/>
    </xf>
    <xf numFmtId="0" fontId="92" fillId="8" borderId="9" xfId="115" applyFont="1" applyFill="1" applyBorder="1" applyAlignment="1">
      <alignment vertical="top" wrapText="1"/>
    </xf>
    <xf numFmtId="4" fontId="79" fillId="8" borderId="9" xfId="115" applyNumberFormat="1" applyFont="1" applyFill="1" applyBorder="1" applyAlignment="1">
      <alignment horizontal="center" vertical="top"/>
    </xf>
    <xf numFmtId="2" fontId="79" fillId="8" borderId="9" xfId="115" applyNumberFormat="1" applyFont="1" applyFill="1" applyBorder="1" applyAlignment="1">
      <alignment horizontal="center" vertical="top"/>
    </xf>
    <xf numFmtId="0" fontId="80" fillId="3" borderId="9" xfId="10" applyFont="1" applyFill="1" applyBorder="1" applyAlignment="1">
      <alignment horizontal="center" vertical="center"/>
    </xf>
    <xf numFmtId="0" fontId="80" fillId="3" borderId="13" xfId="10" applyFont="1" applyFill="1" applyBorder="1" applyAlignment="1">
      <alignment horizontal="center" vertical="center" wrapText="1"/>
    </xf>
    <xf numFmtId="0" fontId="80" fillId="3" borderId="9" xfId="10" applyFont="1" applyFill="1" applyBorder="1" applyAlignment="1">
      <alignment horizontal="center" vertical="center" wrapText="1"/>
    </xf>
    <xf numFmtId="0" fontId="84" fillId="0" borderId="9" xfId="10" applyFont="1" applyBorder="1" applyAlignment="1">
      <alignment horizontal="left" vertical="center" wrapText="1"/>
    </xf>
    <xf numFmtId="0" fontId="79" fillId="0" borderId="13" xfId="10" applyFont="1" applyBorder="1" applyAlignment="1">
      <alignment horizontal="center" vertical="center" wrapText="1"/>
    </xf>
    <xf numFmtId="4" fontId="79" fillId="0" borderId="9" xfId="10" applyNumberFormat="1" applyFont="1" applyBorder="1" applyAlignment="1">
      <alignment horizontal="center" vertical="center" wrapText="1"/>
    </xf>
    <xf numFmtId="0" fontId="79" fillId="0" borderId="9" xfId="10" applyFont="1" applyBorder="1" applyAlignment="1">
      <alignment horizontal="center" vertical="center" wrapText="1"/>
    </xf>
    <xf numFmtId="0" fontId="80" fillId="3" borderId="9" xfId="10" applyFont="1" applyFill="1" applyBorder="1" applyAlignment="1">
      <alignment horizontal="left" vertical="center"/>
    </xf>
    <xf numFmtId="0" fontId="84" fillId="8" borderId="9" xfId="10" applyFont="1" applyFill="1" applyBorder="1" applyAlignment="1">
      <alignment horizontal="left" vertical="center" wrapText="1"/>
    </xf>
    <xf numFmtId="0" fontId="79" fillId="8" borderId="13" xfId="10" applyFont="1" applyFill="1" applyBorder="1" applyAlignment="1">
      <alignment horizontal="center" vertical="center" wrapText="1"/>
    </xf>
    <xf numFmtId="4" fontId="79" fillId="8" borderId="9" xfId="10" applyNumberFormat="1" applyFont="1" applyFill="1" applyBorder="1" applyAlignment="1">
      <alignment horizontal="center" vertical="center" wrapText="1"/>
    </xf>
    <xf numFmtId="0" fontId="79" fillId="8" borderId="9" xfId="10" applyFont="1" applyFill="1" applyBorder="1" applyAlignment="1">
      <alignment horizontal="center" vertical="center" wrapText="1"/>
    </xf>
    <xf numFmtId="0" fontId="84" fillId="4" borderId="9" xfId="89" applyFont="1" applyFill="1" applyBorder="1" applyAlignment="1">
      <alignment horizontal="center" vertical="top" wrapText="1"/>
    </xf>
    <xf numFmtId="0" fontId="84" fillId="4" borderId="9" xfId="89" applyFont="1" applyFill="1" applyBorder="1" applyAlignment="1">
      <alignment horizontal="left" vertical="top" wrapText="1" indent="1"/>
    </xf>
    <xf numFmtId="1" fontId="85" fillId="4" borderId="9" xfId="89" applyNumberFormat="1" applyFont="1" applyFill="1" applyBorder="1" applyAlignment="1">
      <alignment horizontal="center" vertical="top" shrinkToFit="1"/>
    </xf>
    <xf numFmtId="2" fontId="85" fillId="4" borderId="13" xfId="89" applyNumberFormat="1" applyFont="1" applyFill="1" applyBorder="1" applyAlignment="1">
      <alignment horizontal="right" vertical="top" indent="4" shrinkToFit="1"/>
    </xf>
    <xf numFmtId="2" fontId="85" fillId="4" borderId="9" xfId="89" applyNumberFormat="1" applyFont="1" applyFill="1" applyBorder="1" applyAlignment="1">
      <alignment horizontal="left" vertical="top" indent="4" shrinkToFit="1"/>
    </xf>
    <xf numFmtId="2" fontId="85" fillId="4" borderId="9" xfId="89" applyNumberFormat="1" applyFont="1" applyFill="1" applyBorder="1" applyAlignment="1">
      <alignment horizontal="right" vertical="top" indent="4" shrinkToFit="1"/>
    </xf>
    <xf numFmtId="2" fontId="85" fillId="4" borderId="9" xfId="89" applyNumberFormat="1" applyFont="1" applyFill="1" applyBorder="1" applyAlignment="1">
      <alignment horizontal="center" vertical="top" shrinkToFit="1"/>
    </xf>
    <xf numFmtId="1" fontId="86" fillId="3" borderId="9" xfId="89" applyNumberFormat="1" applyFont="1" applyFill="1" applyBorder="1" applyAlignment="1">
      <alignment horizontal="center" vertical="center" shrinkToFit="1"/>
    </xf>
    <xf numFmtId="1" fontId="86" fillId="3" borderId="13" xfId="89" applyNumberFormat="1" applyFont="1" applyFill="1" applyBorder="1" applyAlignment="1">
      <alignment horizontal="center" vertical="center" shrinkToFit="1"/>
    </xf>
    <xf numFmtId="0" fontId="84" fillId="8" borderId="9" xfId="89" applyFont="1" applyFill="1" applyBorder="1" applyAlignment="1">
      <alignment horizontal="center" vertical="top" wrapText="1"/>
    </xf>
    <xf numFmtId="0" fontId="84" fillId="8" borderId="9" xfId="89" applyFont="1" applyFill="1" applyBorder="1" applyAlignment="1">
      <alignment horizontal="left" vertical="top" wrapText="1" indent="1"/>
    </xf>
    <xf numFmtId="1" fontId="85" fillId="8" borderId="9" xfId="89" applyNumberFormat="1" applyFont="1" applyFill="1" applyBorder="1" applyAlignment="1">
      <alignment horizontal="center" vertical="top" shrinkToFit="1"/>
    </xf>
    <xf numFmtId="2" fontId="85" fillId="8" borderId="9" xfId="89" applyNumberFormat="1" applyFont="1" applyFill="1" applyBorder="1" applyAlignment="1">
      <alignment horizontal="right" vertical="top" indent="5" shrinkToFit="1"/>
    </xf>
    <xf numFmtId="2" fontId="85" fillId="8" borderId="13" xfId="89" applyNumberFormat="1" applyFont="1" applyFill="1" applyBorder="1" applyAlignment="1">
      <alignment horizontal="right" vertical="top" indent="4" shrinkToFit="1"/>
    </xf>
    <xf numFmtId="2" fontId="85" fillId="8" borderId="9" xfId="89" applyNumberFormat="1" applyFont="1" applyFill="1" applyBorder="1" applyAlignment="1">
      <alignment horizontal="left" vertical="top" indent="4" shrinkToFit="1"/>
    </xf>
    <xf numFmtId="2" fontId="85" fillId="8" borderId="9" xfId="89" applyNumberFormat="1" applyFont="1" applyFill="1" applyBorder="1" applyAlignment="1">
      <alignment horizontal="right" vertical="top" indent="4" shrinkToFit="1"/>
    </xf>
    <xf numFmtId="2" fontId="85" fillId="8" borderId="9" xfId="89" applyNumberFormat="1" applyFont="1" applyFill="1" applyBorder="1" applyAlignment="1">
      <alignment horizontal="center" vertical="top" shrinkToFit="1"/>
    </xf>
    <xf numFmtId="0" fontId="79" fillId="0" borderId="9" xfId="96" applyFont="1" applyBorder="1" applyAlignment="1">
      <alignment vertical="center" wrapText="1"/>
    </xf>
    <xf numFmtId="167" fontId="79" fillId="0" borderId="9" xfId="96" applyNumberFormat="1" applyFont="1" applyBorder="1" applyAlignment="1">
      <alignment horizontal="center" vertical="center"/>
    </xf>
    <xf numFmtId="49" fontId="78" fillId="3" borderId="6" xfId="96" applyNumberFormat="1" applyFont="1" applyFill="1" applyBorder="1" applyAlignment="1">
      <alignment horizontal="center" vertical="center" wrapText="1"/>
    </xf>
    <xf numFmtId="166" fontId="78" fillId="3" borderId="6" xfId="96" applyNumberFormat="1" applyFont="1" applyFill="1" applyBorder="1" applyAlignment="1">
      <alignment horizontal="center" vertical="center" wrapText="1"/>
    </xf>
    <xf numFmtId="166" fontId="88" fillId="0" borderId="3" xfId="96" applyNumberFormat="1" applyFont="1" applyBorder="1" applyAlignment="1">
      <alignment vertical="center"/>
    </xf>
    <xf numFmtId="0" fontId="88" fillId="0" borderId="3" xfId="96" applyFont="1" applyBorder="1" applyAlignment="1">
      <alignment vertical="center"/>
    </xf>
    <xf numFmtId="0" fontId="79" fillId="8" borderId="9" xfId="96" applyFont="1" applyFill="1" applyBorder="1" applyAlignment="1">
      <alignment vertical="center" wrapText="1"/>
    </xf>
    <xf numFmtId="167" fontId="79" fillId="8" borderId="9" xfId="96" applyNumberFormat="1" applyFont="1" applyFill="1" applyBorder="1" applyAlignment="1">
      <alignment horizontal="center" vertical="center"/>
    </xf>
    <xf numFmtId="166" fontId="88" fillId="0" borderId="0" xfId="96" applyNumberFormat="1" applyFont="1" applyAlignment="1">
      <alignment vertical="center"/>
    </xf>
    <xf numFmtId="0" fontId="78" fillId="3" borderId="6" xfId="96" applyFont="1" applyFill="1" applyBorder="1" applyAlignment="1">
      <alignment horizontal="right" vertical="center"/>
    </xf>
    <xf numFmtId="0" fontId="79" fillId="8" borderId="9" xfId="96" applyFont="1" applyFill="1" applyBorder="1" applyAlignment="1">
      <alignment horizontal="center" vertical="center"/>
    </xf>
    <xf numFmtId="0" fontId="79" fillId="8" borderId="9" xfId="96" applyFont="1" applyFill="1" applyBorder="1" applyAlignment="1">
      <alignment horizontal="right" vertical="center" wrapText="1"/>
    </xf>
    <xf numFmtId="0" fontId="79" fillId="0" borderId="9" xfId="96" applyFont="1" applyBorder="1" applyAlignment="1">
      <alignment horizontal="center" vertical="center"/>
    </xf>
    <xf numFmtId="0" fontId="79" fillId="0" borderId="9" xfId="96" applyFont="1" applyBorder="1" applyAlignment="1">
      <alignment horizontal="right" vertical="center" wrapText="1"/>
    </xf>
    <xf numFmtId="166" fontId="88" fillId="0" borderId="5" xfId="96" applyNumberFormat="1" applyFont="1" applyBorder="1" applyAlignment="1">
      <alignment vertical="center"/>
    </xf>
    <xf numFmtId="0" fontId="88" fillId="0" borderId="15" xfId="96" applyFont="1" applyBorder="1" applyAlignment="1">
      <alignment vertical="center"/>
    </xf>
    <xf numFmtId="0" fontId="88" fillId="0" borderId="8" xfId="96" applyFont="1" applyBorder="1" applyAlignment="1">
      <alignment vertical="center"/>
    </xf>
    <xf numFmtId="166" fontId="88" fillId="0" borderId="2" xfId="96" applyNumberFormat="1" applyFont="1" applyBorder="1" applyAlignment="1">
      <alignment vertical="center"/>
    </xf>
    <xf numFmtId="0" fontId="88" fillId="0" borderId="7" xfId="96" applyFont="1" applyBorder="1" applyAlignment="1">
      <alignment vertical="center"/>
    </xf>
    <xf numFmtId="3" fontId="84" fillId="0" borderId="11" xfId="97" applyNumberFormat="1" applyFont="1" applyBorder="1" applyAlignment="1">
      <alignment horizontal="center" vertical="center" wrapText="1"/>
    </xf>
    <xf numFmtId="3" fontId="85" fillId="0" borderId="9" xfId="100" applyNumberFormat="1" applyFont="1" applyBorder="1" applyAlignment="1">
      <alignment horizontal="center" vertical="center"/>
    </xf>
    <xf numFmtId="3" fontId="86" fillId="0" borderId="9" xfId="100" applyNumberFormat="1" applyFont="1" applyBorder="1" applyAlignment="1">
      <alignment horizontal="center" vertical="center"/>
    </xf>
    <xf numFmtId="0" fontId="86" fillId="3" borderId="9" xfId="100" applyFont="1" applyFill="1" applyBorder="1" applyAlignment="1">
      <alignment horizontal="center" vertical="center"/>
    </xf>
    <xf numFmtId="0" fontId="78" fillId="3" borderId="9" xfId="98" applyFont="1" applyFill="1" applyBorder="1" applyAlignment="1">
      <alignment horizontal="center" vertical="center" wrapText="1"/>
    </xf>
    <xf numFmtId="3" fontId="84" fillId="8" borderId="11" xfId="97" applyNumberFormat="1" applyFont="1" applyFill="1" applyBorder="1" applyAlignment="1">
      <alignment horizontal="center" vertical="center" wrapText="1"/>
    </xf>
    <xf numFmtId="3" fontId="85" fillId="8" borderId="9" xfId="100" applyNumberFormat="1" applyFont="1" applyFill="1" applyBorder="1" applyAlignment="1">
      <alignment horizontal="center" vertical="center"/>
    </xf>
    <xf numFmtId="3" fontId="86" fillId="8" borderId="9" xfId="100" applyNumberFormat="1" applyFont="1" applyFill="1" applyBorder="1" applyAlignment="1">
      <alignment horizontal="center" vertical="center"/>
    </xf>
    <xf numFmtId="0" fontId="88" fillId="0" borderId="0" xfId="98" applyFont="1" applyAlignment="1">
      <alignment vertical="center"/>
    </xf>
    <xf numFmtId="0" fontId="78" fillId="3" borderId="9" xfId="98" applyFont="1" applyFill="1" applyBorder="1" applyAlignment="1">
      <alignment horizontal="right" vertical="center"/>
    </xf>
    <xf numFmtId="0" fontId="86" fillId="8" borderId="9" xfId="100" applyFont="1" applyFill="1" applyBorder="1" applyAlignment="1">
      <alignment horizontal="center" vertical="center"/>
    </xf>
    <xf numFmtId="0" fontId="86" fillId="8" borderId="9" xfId="100" applyFont="1" applyFill="1" applyBorder="1" applyAlignment="1">
      <alignment horizontal="right" vertical="center"/>
    </xf>
    <xf numFmtId="0" fontId="86" fillId="0" borderId="9" xfId="100" applyFont="1" applyBorder="1" applyAlignment="1">
      <alignment horizontal="center" vertical="center"/>
    </xf>
    <xf numFmtId="0" fontId="86" fillId="0" borderId="9" xfId="100" applyFont="1" applyBorder="1" applyAlignment="1">
      <alignment horizontal="right" vertical="center"/>
    </xf>
    <xf numFmtId="0" fontId="88" fillId="0" borderId="4" xfId="99" applyFont="1" applyBorder="1" applyAlignment="1">
      <alignment vertical="center"/>
    </xf>
    <xf numFmtId="0" fontId="88" fillId="0" borderId="14" xfId="98" applyFont="1" applyBorder="1" applyAlignment="1">
      <alignment vertical="center"/>
    </xf>
    <xf numFmtId="0" fontId="88" fillId="0" borderId="8" xfId="99" applyFont="1" applyBorder="1" applyAlignment="1">
      <alignment vertical="center"/>
    </xf>
    <xf numFmtId="0" fontId="88" fillId="0" borderId="2" xfId="98" applyFont="1" applyBorder="1" applyAlignment="1">
      <alignment vertical="center"/>
    </xf>
    <xf numFmtId="0" fontId="88" fillId="0" borderId="2" xfId="98" applyFont="1" applyBorder="1" applyAlignment="1">
      <alignment horizontal="right" vertical="center"/>
    </xf>
    <xf numFmtId="0" fontId="88" fillId="0" borderId="7" xfId="98" applyFont="1" applyBorder="1" applyAlignment="1">
      <alignment vertical="center"/>
    </xf>
    <xf numFmtId="0" fontId="78" fillId="3" borderId="13" xfId="98" applyFont="1" applyFill="1" applyBorder="1" applyAlignment="1">
      <alignment horizontal="center" vertical="center"/>
    </xf>
    <xf numFmtId="0" fontId="78" fillId="3" borderId="9" xfId="98" applyFont="1" applyFill="1" applyBorder="1" applyAlignment="1">
      <alignment horizontal="center" vertical="center"/>
    </xf>
    <xf numFmtId="3" fontId="98" fillId="0" borderId="13" xfId="98" applyNumberFormat="1" applyFont="1" applyBorder="1" applyAlignment="1">
      <alignment horizontal="center" vertical="top" wrapText="1"/>
    </xf>
    <xf numFmtId="3" fontId="98" fillId="0" borderId="9" xfId="98" applyNumberFormat="1" applyFont="1" applyBorder="1" applyAlignment="1">
      <alignment horizontal="center" vertical="top" wrapText="1"/>
    </xf>
    <xf numFmtId="0" fontId="79" fillId="0" borderId="13" xfId="98" applyFont="1" applyBorder="1" applyAlignment="1">
      <alignment horizontal="center"/>
    </xf>
    <xf numFmtId="0" fontId="79" fillId="0" borderId="9" xfId="98" applyFont="1" applyBorder="1" applyAlignment="1">
      <alignment horizontal="center"/>
    </xf>
    <xf numFmtId="3" fontId="78" fillId="0" borderId="13" xfId="98" applyNumberFormat="1" applyFont="1" applyBorder="1" applyAlignment="1">
      <alignment horizontal="center"/>
    </xf>
    <xf numFmtId="3" fontId="78" fillId="0" borderId="9" xfId="98" applyNumberFormat="1" applyFont="1" applyBorder="1" applyAlignment="1">
      <alignment horizontal="center"/>
    </xf>
    <xf numFmtId="3" fontId="79" fillId="0" borderId="13" xfId="98" applyNumberFormat="1" applyFont="1" applyBorder="1" applyAlignment="1">
      <alignment horizontal="center"/>
    </xf>
    <xf numFmtId="3" fontId="79" fillId="0" borderId="9" xfId="98" applyNumberFormat="1" applyFont="1" applyBorder="1" applyAlignment="1">
      <alignment horizontal="center"/>
    </xf>
    <xf numFmtId="0" fontId="79" fillId="0" borderId="13" xfId="98" applyFont="1" applyBorder="1" applyAlignment="1">
      <alignment horizontal="center" vertical="center"/>
    </xf>
    <xf numFmtId="0" fontId="79" fillId="0" borderId="9" xfId="98" applyFont="1" applyBorder="1" applyAlignment="1">
      <alignment horizontal="center" vertical="center"/>
    </xf>
    <xf numFmtId="3" fontId="78" fillId="0" borderId="13" xfId="98" applyNumberFormat="1" applyFont="1" applyBorder="1" applyAlignment="1">
      <alignment horizontal="center" vertical="center"/>
    </xf>
    <xf numFmtId="3" fontId="78" fillId="0" borderId="9" xfId="98" applyNumberFormat="1" applyFont="1" applyBorder="1" applyAlignment="1">
      <alignment horizontal="center" vertical="center"/>
    </xf>
    <xf numFmtId="49" fontId="96" fillId="0" borderId="9" xfId="98" applyNumberFormat="1" applyFont="1" applyBorder="1" applyAlignment="1">
      <alignment horizontal="left"/>
    </xf>
    <xf numFmtId="49" fontId="77" fillId="0" borderId="9" xfId="98" applyNumberFormat="1" applyFont="1" applyBorder="1" applyAlignment="1">
      <alignment horizontal="left"/>
    </xf>
    <xf numFmtId="49" fontId="96" fillId="0" borderId="9" xfId="98" applyNumberFormat="1" applyFont="1" applyBorder="1" applyAlignment="1">
      <alignment horizontal="left" vertical="center"/>
    </xf>
    <xf numFmtId="49" fontId="77" fillId="0" borderId="9" xfId="98" applyNumberFormat="1" applyFont="1" applyBorder="1" applyAlignment="1">
      <alignment horizontal="left" vertical="center"/>
    </xf>
    <xf numFmtId="49" fontId="79" fillId="3" borderId="9" xfId="98" applyNumberFormat="1" applyFont="1" applyFill="1" applyBorder="1" applyAlignment="1">
      <alignment horizontal="right" vertical="center" wrapText="1"/>
    </xf>
    <xf numFmtId="49" fontId="96" fillId="8" borderId="9" xfId="98" applyNumberFormat="1" applyFont="1" applyFill="1" applyBorder="1" applyAlignment="1">
      <alignment horizontal="left"/>
    </xf>
    <xf numFmtId="3" fontId="98" fillId="8" borderId="13" xfId="98" applyNumberFormat="1" applyFont="1" applyFill="1" applyBorder="1" applyAlignment="1">
      <alignment horizontal="center" vertical="top" wrapText="1"/>
    </xf>
    <xf numFmtId="3" fontId="98" fillId="8" borderId="9" xfId="98" applyNumberFormat="1" applyFont="1" applyFill="1" applyBorder="1" applyAlignment="1">
      <alignment horizontal="center" vertical="top" wrapText="1"/>
    </xf>
    <xf numFmtId="3" fontId="79" fillId="8" borderId="13" xfId="98" applyNumberFormat="1" applyFont="1" applyFill="1" applyBorder="1" applyAlignment="1">
      <alignment horizontal="center"/>
    </xf>
    <xf numFmtId="3" fontId="79" fillId="8" borderId="9" xfId="98" applyNumberFormat="1" applyFont="1" applyFill="1" applyBorder="1" applyAlignment="1">
      <alignment horizontal="center"/>
    </xf>
    <xf numFmtId="0" fontId="98" fillId="8" borderId="13" xfId="98" applyFont="1" applyFill="1" applyBorder="1" applyAlignment="1">
      <alignment horizontal="center" vertical="top" wrapText="1"/>
    </xf>
    <xf numFmtId="0" fontId="98" fillId="8" borderId="9" xfId="98" applyFont="1" applyFill="1" applyBorder="1" applyAlignment="1">
      <alignment horizontal="center" vertical="top" wrapText="1"/>
    </xf>
    <xf numFmtId="49" fontId="96" fillId="8" borderId="9" xfId="98" applyNumberFormat="1" applyFont="1" applyFill="1" applyBorder="1" applyAlignment="1">
      <alignment horizontal="left" vertical="center"/>
    </xf>
    <xf numFmtId="3" fontId="98" fillId="8" borderId="13" xfId="98" applyNumberFormat="1" applyFont="1" applyFill="1" applyBorder="1" applyAlignment="1">
      <alignment horizontal="center" vertical="center" wrapText="1"/>
    </xf>
    <xf numFmtId="3" fontId="98" fillId="8" borderId="9" xfId="98" applyNumberFormat="1" applyFont="1" applyFill="1" applyBorder="1" applyAlignment="1">
      <alignment horizontal="center" vertical="center" wrapText="1"/>
    </xf>
    <xf numFmtId="49" fontId="84" fillId="3" borderId="9" xfId="99" applyNumberFormat="1" applyFont="1" applyFill="1" applyBorder="1" applyAlignment="1">
      <alignment vertical="center" wrapText="1"/>
    </xf>
    <xf numFmtId="49" fontId="84" fillId="3" borderId="9" xfId="99" applyNumberFormat="1" applyFont="1" applyFill="1" applyBorder="1" applyAlignment="1">
      <alignment vertical="center"/>
    </xf>
    <xf numFmtId="49" fontId="84" fillId="3" borderId="11" xfId="99" applyNumberFormat="1" applyFont="1" applyFill="1" applyBorder="1" applyAlignment="1">
      <alignment horizontal="center" vertical="center" wrapText="1"/>
    </xf>
    <xf numFmtId="0" fontId="11" fillId="6" borderId="4" xfId="97" applyFill="1" applyBorder="1"/>
    <xf numFmtId="0" fontId="11" fillId="6" borderId="14" xfId="97" applyFill="1" applyBorder="1"/>
    <xf numFmtId="49" fontId="79" fillId="3" borderId="9" xfId="99" applyNumberFormat="1" applyFont="1" applyFill="1" applyBorder="1" applyAlignment="1">
      <alignment vertical="center"/>
    </xf>
    <xf numFmtId="0" fontId="8" fillId="3" borderId="9" xfId="99" applyFont="1" applyFill="1" applyBorder="1"/>
    <xf numFmtId="0" fontId="80" fillId="0" borderId="2" xfId="99" applyFont="1" applyBorder="1" applyAlignment="1">
      <alignment horizontal="center" vertical="center"/>
    </xf>
    <xf numFmtId="0" fontId="78" fillId="0" borderId="11" xfId="99" applyFont="1" applyBorder="1" applyAlignment="1">
      <alignment vertical="center"/>
    </xf>
    <xf numFmtId="0" fontId="101" fillId="0" borderId="9" xfId="99" applyFont="1" applyBorder="1" applyAlignment="1">
      <alignment vertical="center"/>
    </xf>
    <xf numFmtId="0" fontId="84" fillId="0" borderId="9" xfId="99" applyFont="1" applyBorder="1" applyAlignment="1">
      <alignment horizontal="left" vertical="center"/>
    </xf>
    <xf numFmtId="0" fontId="84" fillId="0" borderId="9" xfId="99" applyFont="1" applyBorder="1" applyAlignment="1">
      <alignment vertical="center"/>
    </xf>
    <xf numFmtId="0" fontId="11" fillId="6" borderId="0" xfId="99" applyFill="1"/>
    <xf numFmtId="0" fontId="11" fillId="6" borderId="0" xfId="99" applyFill="1" applyAlignment="1">
      <alignment horizontal="left"/>
    </xf>
    <xf numFmtId="49" fontId="39" fillId="3" borderId="0" xfId="99" applyNumberFormat="1" applyFont="1" applyFill="1" applyAlignment="1">
      <alignment horizontal="center" vertical="center" wrapText="1"/>
    </xf>
    <xf numFmtId="0" fontId="78" fillId="0" borderId="11" xfId="99" applyFont="1" applyBorder="1" applyAlignment="1">
      <alignment vertical="center" wrapText="1"/>
    </xf>
    <xf numFmtId="0" fontId="78" fillId="0" borderId="7" xfId="99" applyFont="1" applyBorder="1" applyAlignment="1">
      <alignment horizontal="center" vertical="center"/>
    </xf>
    <xf numFmtId="0" fontId="80" fillId="0" borderId="8" xfId="99" applyFont="1" applyBorder="1" applyAlignment="1">
      <alignment horizontal="center" vertical="center"/>
    </xf>
    <xf numFmtId="0" fontId="80" fillId="0" borderId="7" xfId="99" applyFont="1" applyBorder="1" applyAlignment="1">
      <alignment horizontal="center" vertical="center"/>
    </xf>
    <xf numFmtId="0" fontId="80" fillId="3" borderId="9" xfId="97" applyFont="1" applyFill="1" applyBorder="1" applyAlignment="1">
      <alignment horizontal="center" vertical="center" wrapText="1"/>
    </xf>
    <xf numFmtId="0" fontId="92" fillId="8" borderId="9" xfId="97" applyFont="1" applyFill="1" applyBorder="1"/>
    <xf numFmtId="0" fontId="92" fillId="4" borderId="9" xfId="97" applyFont="1" applyFill="1" applyBorder="1"/>
    <xf numFmtId="0" fontId="84" fillId="8" borderId="9" xfId="97" applyFont="1" applyFill="1" applyBorder="1" applyAlignment="1">
      <alignment horizontal="center"/>
    </xf>
    <xf numFmtId="4" fontId="79" fillId="8" borderId="9" xfId="0" applyNumberFormat="1" applyFont="1" applyFill="1" applyBorder="1" applyAlignment="1">
      <alignment horizontal="right" wrapText="1"/>
    </xf>
    <xf numFmtId="0" fontId="79" fillId="8" borderId="9" xfId="0" applyFont="1" applyFill="1" applyBorder="1" applyAlignment="1">
      <alignment horizontal="right" wrapText="1"/>
    </xf>
    <xf numFmtId="0" fontId="84" fillId="8" borderId="9" xfId="97" applyFont="1" applyFill="1" applyBorder="1" applyAlignment="1">
      <alignment horizontal="right"/>
    </xf>
    <xf numFmtId="0" fontId="84" fillId="4" borderId="9" xfId="97" applyFont="1" applyFill="1" applyBorder="1" applyAlignment="1">
      <alignment horizontal="center"/>
    </xf>
    <xf numFmtId="4" fontId="79" fillId="4" borderId="9" xfId="0" applyNumberFormat="1" applyFont="1" applyFill="1" applyBorder="1" applyAlignment="1">
      <alignment horizontal="right" wrapText="1"/>
    </xf>
    <xf numFmtId="0" fontId="79" fillId="4" borderId="9" xfId="0" applyFont="1" applyFill="1" applyBorder="1" applyAlignment="1">
      <alignment horizontal="right" wrapText="1"/>
    </xf>
    <xf numFmtId="0" fontId="84" fillId="4" borderId="9" xfId="97" applyFont="1" applyFill="1" applyBorder="1" applyAlignment="1">
      <alignment horizontal="right"/>
    </xf>
    <xf numFmtId="0" fontId="78" fillId="0" borderId="9" xfId="97" applyFont="1" applyBorder="1" applyAlignment="1">
      <alignment horizontal="center" vertical="top" wrapText="1"/>
    </xf>
    <xf numFmtId="0" fontId="79" fillId="0" borderId="9" xfId="97" applyFont="1" applyBorder="1" applyAlignment="1">
      <alignment horizontal="justify" vertical="top" wrapText="1"/>
    </xf>
    <xf numFmtId="0" fontId="78" fillId="3" borderId="9" xfId="97" applyFont="1" applyFill="1" applyBorder="1" applyAlignment="1">
      <alignment horizontal="center" vertical="center" wrapText="1"/>
    </xf>
    <xf numFmtId="0" fontId="78" fillId="8" borderId="9" xfId="97" applyFont="1" applyFill="1" applyBorder="1" applyAlignment="1">
      <alignment horizontal="center" vertical="top" wrapText="1"/>
    </xf>
    <xf numFmtId="0" fontId="79" fillId="8" borderId="9" xfId="97" applyFont="1" applyFill="1" applyBorder="1" applyAlignment="1">
      <alignment horizontal="justify" vertical="top" wrapText="1"/>
    </xf>
    <xf numFmtId="49" fontId="79" fillId="3" borderId="9" xfId="98" applyNumberFormat="1" applyFont="1" applyFill="1" applyBorder="1" applyAlignment="1">
      <alignment vertical="center" wrapText="1"/>
    </xf>
    <xf numFmtId="0" fontId="79" fillId="8" borderId="9" xfId="97" applyFont="1" applyFill="1" applyBorder="1" applyAlignment="1">
      <alignment horizontal="center" vertical="top" wrapText="1"/>
    </xf>
    <xf numFmtId="0" fontId="79" fillId="0" borderId="9" xfId="97" applyFont="1" applyBorder="1" applyAlignment="1">
      <alignment horizontal="center" vertical="top" wrapText="1"/>
    </xf>
    <xf numFmtId="0" fontId="79" fillId="0" borderId="9" xfId="111" applyFont="1" applyBorder="1" applyAlignment="1">
      <alignment horizontal="right"/>
    </xf>
    <xf numFmtId="0" fontId="79" fillId="0" borderId="9" xfId="111" applyFont="1" applyBorder="1" applyAlignment="1">
      <alignment horizontal="right" wrapText="1" readingOrder="1"/>
    </xf>
    <xf numFmtId="0" fontId="78" fillId="0" borderId="4" xfId="111" applyFont="1" applyBorder="1" applyAlignment="1">
      <alignment horizontal="center" wrapText="1"/>
    </xf>
    <xf numFmtId="0" fontId="79" fillId="0" borderId="14" xfId="111" applyFont="1" applyBorder="1"/>
    <xf numFmtId="168" fontId="84" fillId="0" borderId="9" xfId="103" applyNumberFormat="1" applyFont="1" applyBorder="1" applyAlignment="1">
      <alignment horizontal="center" vertical="center"/>
    </xf>
    <xf numFmtId="168" fontId="84" fillId="0" borderId="9" xfId="103" applyNumberFormat="1" applyFont="1" applyBorder="1" applyAlignment="1">
      <alignment horizontal="center" vertical="center" wrapText="1"/>
    </xf>
    <xf numFmtId="0" fontId="80" fillId="3" borderId="9" xfId="97" applyFont="1" applyFill="1" applyBorder="1" applyAlignment="1">
      <alignment horizontal="center" vertical="center"/>
    </xf>
    <xf numFmtId="1" fontId="79" fillId="0" borderId="9" xfId="97" applyNumberFormat="1" applyFont="1" applyBorder="1" applyAlignment="1">
      <alignment horizontal="right"/>
    </xf>
    <xf numFmtId="3" fontId="79" fillId="0" borderId="9" xfId="97" applyNumberFormat="1" applyFont="1" applyBorder="1" applyAlignment="1">
      <alignment horizontal="center"/>
    </xf>
    <xf numFmtId="3" fontId="84" fillId="0" borderId="9" xfId="103" applyNumberFormat="1" applyFont="1" applyBorder="1" applyAlignment="1">
      <alignment horizontal="center"/>
    </xf>
    <xf numFmtId="0" fontId="79" fillId="0" borderId="9" xfId="97" applyFont="1" applyBorder="1"/>
    <xf numFmtId="0" fontId="79" fillId="0" borderId="13" xfId="97" applyFont="1" applyBorder="1"/>
    <xf numFmtId="0" fontId="79" fillId="0" borderId="4" xfId="97" applyFont="1" applyBorder="1"/>
    <xf numFmtId="3" fontId="79" fillId="0" borderId="9" xfId="97" applyNumberFormat="1" applyFont="1" applyBorder="1" applyAlignment="1">
      <alignment horizontal="center" vertical="center"/>
    </xf>
    <xf numFmtId="3" fontId="84" fillId="0" borderId="9" xfId="103" applyNumberFormat="1" applyFont="1" applyBorder="1" applyAlignment="1">
      <alignment horizontal="center" vertical="center"/>
    </xf>
    <xf numFmtId="0" fontId="79" fillId="0" borderId="9" xfId="97" applyFont="1" applyBorder="1" applyAlignment="1">
      <alignment horizontal="right"/>
    </xf>
    <xf numFmtId="0" fontId="79" fillId="0" borderId="13" xfId="97" applyFont="1" applyBorder="1" applyAlignment="1">
      <alignment horizontal="center"/>
    </xf>
    <xf numFmtId="3" fontId="79" fillId="0" borderId="6" xfId="97" applyNumberFormat="1" applyFont="1" applyBorder="1" applyAlignment="1">
      <alignment horizontal="center" vertical="center" wrapText="1"/>
    </xf>
    <xf numFmtId="2" fontId="79" fillId="0" borderId="6" xfId="97" applyNumberFormat="1" applyFont="1" applyBorder="1" applyAlignment="1">
      <alignment horizontal="center" vertical="center" wrapText="1"/>
    </xf>
    <xf numFmtId="3" fontId="85" fillId="0" borderId="6" xfId="97" applyNumberFormat="1" applyFont="1" applyBorder="1" applyAlignment="1">
      <alignment horizontal="center" vertical="center" wrapText="1"/>
    </xf>
    <xf numFmtId="2" fontId="85" fillId="0" borderId="8" xfId="97" applyNumberFormat="1" applyFont="1" applyBorder="1" applyAlignment="1">
      <alignment horizontal="center" vertical="center" wrapText="1"/>
    </xf>
    <xf numFmtId="3" fontId="85" fillId="0" borderId="7" xfId="97" applyNumberFormat="1" applyFont="1" applyBorder="1" applyAlignment="1">
      <alignment horizontal="center" vertical="center" wrapText="1"/>
    </xf>
    <xf numFmtId="2" fontId="85" fillId="0" borderId="6" xfId="97" applyNumberFormat="1" applyFont="1" applyBorder="1" applyAlignment="1">
      <alignment horizontal="center" vertical="center" wrapText="1"/>
    </xf>
    <xf numFmtId="1" fontId="85" fillId="0" borderId="6" xfId="97" applyNumberFormat="1" applyFont="1" applyBorder="1" applyAlignment="1">
      <alignment horizontal="center" vertical="center" wrapText="1"/>
    </xf>
    <xf numFmtId="3" fontId="79" fillId="0" borderId="9" xfId="97" applyNumberFormat="1" applyFont="1" applyBorder="1" applyAlignment="1">
      <alignment horizontal="center" vertical="center" wrapText="1"/>
    </xf>
    <xf numFmtId="2" fontId="79" fillId="0" borderId="9" xfId="97" applyNumberFormat="1" applyFont="1" applyBorder="1" applyAlignment="1">
      <alignment horizontal="center" vertical="center" wrapText="1"/>
    </xf>
    <xf numFmtId="3" fontId="85" fillId="0" borderId="9" xfId="97" applyNumberFormat="1" applyFont="1" applyBorder="1" applyAlignment="1">
      <alignment horizontal="center" vertical="center" wrapText="1"/>
    </xf>
    <xf numFmtId="2" fontId="85" fillId="0" borderId="11" xfId="97" applyNumberFormat="1" applyFont="1" applyBorder="1" applyAlignment="1">
      <alignment horizontal="center" vertical="center" wrapText="1"/>
    </xf>
    <xf numFmtId="3" fontId="85" fillId="0" borderId="13" xfId="97" applyNumberFormat="1" applyFont="1" applyBorder="1" applyAlignment="1">
      <alignment horizontal="center" vertical="center" wrapText="1"/>
    </xf>
    <xf numFmtId="2" fontId="85" fillId="0" borderId="9" xfId="97" applyNumberFormat="1" applyFont="1" applyBorder="1" applyAlignment="1">
      <alignment horizontal="center" vertical="center" wrapText="1"/>
    </xf>
    <xf numFmtId="1" fontId="85" fillId="0" borderId="9" xfId="97" applyNumberFormat="1" applyFont="1" applyBorder="1" applyAlignment="1">
      <alignment horizontal="center" vertical="center" wrapText="1"/>
    </xf>
    <xf numFmtId="3" fontId="78" fillId="0" borderId="9" xfId="97" applyNumberFormat="1" applyFont="1" applyBorder="1" applyAlignment="1">
      <alignment horizontal="center" vertical="center" wrapText="1"/>
    </xf>
    <xf numFmtId="1" fontId="78" fillId="0" borderId="9" xfId="97" applyNumberFormat="1" applyFont="1" applyBorder="1" applyAlignment="1">
      <alignment horizontal="center" vertical="center" wrapText="1"/>
    </xf>
    <xf numFmtId="3" fontId="86" fillId="0" borderId="9" xfId="97" applyNumberFormat="1" applyFont="1" applyBorder="1" applyAlignment="1">
      <alignment horizontal="center" vertical="center" wrapText="1"/>
    </xf>
    <xf numFmtId="1" fontId="86" fillId="0" borderId="11" xfId="97" applyNumberFormat="1" applyFont="1" applyBorder="1" applyAlignment="1">
      <alignment horizontal="center" vertical="center" wrapText="1"/>
    </xf>
    <xf numFmtId="3" fontId="86" fillId="0" borderId="13" xfId="97" applyNumberFormat="1" applyFont="1" applyBorder="1" applyAlignment="1">
      <alignment horizontal="center" vertical="center" wrapText="1"/>
    </xf>
    <xf numFmtId="1" fontId="86" fillId="0" borderId="9" xfId="97" applyNumberFormat="1" applyFont="1" applyBorder="1" applyAlignment="1">
      <alignment horizontal="center" vertical="center" wrapText="1"/>
    </xf>
    <xf numFmtId="0" fontId="84" fillId="0" borderId="8" xfId="103" applyFont="1" applyBorder="1" applyAlignment="1">
      <alignment horizontal="left" vertical="center" wrapText="1"/>
    </xf>
    <xf numFmtId="0" fontId="84" fillId="0" borderId="11" xfId="103" applyFont="1" applyBorder="1" applyAlignment="1">
      <alignment horizontal="left" vertical="center"/>
    </xf>
    <xf numFmtId="0" fontId="80" fillId="0" borderId="11" xfId="103" applyFont="1" applyBorder="1" applyAlignment="1">
      <alignment horizontal="left" vertical="center" wrapText="1"/>
    </xf>
    <xf numFmtId="0" fontId="80" fillId="3" borderId="13" xfId="97" applyFont="1" applyFill="1" applyBorder="1" applyAlignment="1">
      <alignment horizontal="center" vertical="center" wrapText="1"/>
    </xf>
    <xf numFmtId="1" fontId="79" fillId="0" borderId="9" xfId="97" applyNumberFormat="1" applyFont="1" applyBorder="1" applyAlignment="1">
      <alignment horizontal="center"/>
    </xf>
    <xf numFmtId="3" fontId="84" fillId="0" borderId="9" xfId="97" applyNumberFormat="1" applyFont="1" applyBorder="1" applyAlignment="1">
      <alignment horizontal="center" vertical="center"/>
    </xf>
    <xf numFmtId="0" fontId="79" fillId="0" borderId="9" xfId="97" applyFont="1" applyBorder="1" applyAlignment="1">
      <alignment horizontal="center"/>
    </xf>
    <xf numFmtId="0" fontId="79" fillId="0" borderId="9" xfId="97" applyFont="1" applyBorder="1" applyAlignment="1">
      <alignment horizontal="center" vertical="center"/>
    </xf>
    <xf numFmtId="0" fontId="106" fillId="0" borderId="9" xfId="97" applyFont="1" applyBorder="1" applyAlignment="1">
      <alignment horizontal="right" vertical="center"/>
    </xf>
    <xf numFmtId="0" fontId="84" fillId="0" borderId="8" xfId="97" applyFont="1" applyBorder="1" applyAlignment="1">
      <alignment vertical="center"/>
    </xf>
    <xf numFmtId="0" fontId="80" fillId="3" borderId="9" xfId="97" applyFont="1" applyFill="1" applyBorder="1" applyAlignment="1">
      <alignment vertical="center" wrapText="1"/>
    </xf>
    <xf numFmtId="0" fontId="84" fillId="0" borderId="11" xfId="97" applyFont="1" applyBorder="1" applyAlignment="1">
      <alignment vertical="center" wrapText="1"/>
    </xf>
    <xf numFmtId="0" fontId="86" fillId="3" borderId="11" xfId="97" applyFont="1" applyFill="1" applyBorder="1" applyAlignment="1">
      <alignment horizontal="left" vertical="center"/>
    </xf>
    <xf numFmtId="0" fontId="80" fillId="3" borderId="9" xfId="97" applyFont="1" applyFill="1" applyBorder="1" applyAlignment="1">
      <alignment horizontal="center" vertical="center" wrapText="1"/>
    </xf>
    <xf numFmtId="0" fontId="80" fillId="3" borderId="9" xfId="97" applyFont="1" applyFill="1" applyBorder="1" applyAlignment="1">
      <alignment horizontal="right" vertical="center" wrapText="1"/>
    </xf>
    <xf numFmtId="0" fontId="81" fillId="3" borderId="9" xfId="97" applyFont="1" applyFill="1" applyBorder="1" applyAlignment="1">
      <alignment horizontal="left" vertical="center" wrapText="1"/>
    </xf>
    <xf numFmtId="0" fontId="86" fillId="3" borderId="9" xfId="97" applyFont="1" applyFill="1" applyBorder="1" applyAlignment="1">
      <alignment horizontal="center" vertical="center" wrapText="1"/>
    </xf>
    <xf numFmtId="0" fontId="85" fillId="0" borderId="9" xfId="104" applyFont="1" applyBorder="1" applyAlignment="1">
      <alignment vertical="center" wrapText="1"/>
    </xf>
    <xf numFmtId="3" fontId="84" fillId="0" borderId="13" xfId="97" applyNumberFormat="1" applyFont="1" applyBorder="1" applyAlignment="1">
      <alignment horizontal="center" vertical="center"/>
    </xf>
    <xf numFmtId="0" fontId="106" fillId="0" borderId="9" xfId="97" applyFont="1" applyBorder="1" applyAlignment="1">
      <alignment horizontal="center" vertical="center"/>
    </xf>
    <xf numFmtId="0" fontId="80" fillId="3" borderId="9" xfId="117" applyFont="1" applyFill="1" applyBorder="1" applyAlignment="1">
      <alignment horizontal="center" vertical="center"/>
    </xf>
    <xf numFmtId="0" fontId="80" fillId="3" borderId="9" xfId="117" applyFont="1" applyFill="1" applyBorder="1" applyAlignment="1">
      <alignment horizontal="center" vertical="center" wrapText="1"/>
    </xf>
    <xf numFmtId="0" fontId="78" fillId="3" borderId="9" xfId="114" applyFont="1" applyFill="1" applyBorder="1" applyAlignment="1">
      <alignment horizontal="center" vertical="center" wrapText="1"/>
    </xf>
    <xf numFmtId="0" fontId="79" fillId="3" borderId="9" xfId="114" applyFont="1" applyFill="1" applyBorder="1" applyAlignment="1">
      <alignment wrapText="1"/>
    </xf>
    <xf numFmtId="0" fontId="80" fillId="3" borderId="9" xfId="101" applyFont="1" applyFill="1" applyBorder="1" applyAlignment="1">
      <alignment vertical="center"/>
    </xf>
    <xf numFmtId="0" fontId="80" fillId="3" borderId="9" xfId="101" applyFont="1" applyFill="1" applyBorder="1" applyAlignment="1">
      <alignment horizontal="center" vertical="center"/>
    </xf>
    <xf numFmtId="0" fontId="84" fillId="0" borderId="9" xfId="101" applyFont="1" applyBorder="1" applyAlignment="1">
      <alignment horizontal="right"/>
    </xf>
    <xf numFmtId="49" fontId="79" fillId="0" borderId="9" xfId="114" applyNumberFormat="1" applyFont="1" applyBorder="1" applyAlignment="1">
      <alignment horizontal="right"/>
    </xf>
    <xf numFmtId="0" fontId="79" fillId="0" borderId="9" xfId="114" applyFont="1" applyBorder="1" applyAlignment="1">
      <alignment horizontal="center" vertical="center"/>
    </xf>
    <xf numFmtId="49" fontId="79" fillId="0" borderId="9" xfId="114" applyNumberFormat="1" applyFont="1" applyBorder="1" applyAlignment="1">
      <alignment horizontal="center" vertical="center"/>
    </xf>
    <xf numFmtId="0" fontId="84" fillId="0" borderId="9" xfId="101" quotePrefix="1" applyFont="1" applyBorder="1" applyAlignment="1">
      <alignment horizontal="right"/>
    </xf>
    <xf numFmtId="17" fontId="84" fillId="0" borderId="9" xfId="101" quotePrefix="1" applyNumberFormat="1" applyFont="1" applyBorder="1" applyAlignment="1">
      <alignment horizontal="right"/>
    </xf>
    <xf numFmtId="49" fontId="79" fillId="0" borderId="9" xfId="114" applyNumberFormat="1" applyFont="1" applyBorder="1" applyAlignment="1">
      <alignment horizontal="right" vertical="center"/>
    </xf>
    <xf numFmtId="0" fontId="79" fillId="0" borderId="9" xfId="114" applyFont="1" applyBorder="1" applyAlignment="1">
      <alignment horizontal="center" vertical="center" wrapText="1"/>
    </xf>
    <xf numFmtId="0" fontId="84" fillId="0" borderId="9" xfId="101" applyFont="1" applyBorder="1" applyAlignment="1">
      <alignment horizontal="left" vertical="center" wrapText="1"/>
    </xf>
    <xf numFmtId="0" fontId="79" fillId="0" borderId="9" xfId="114" applyFont="1" applyBorder="1" applyAlignment="1">
      <alignment horizontal="center" wrapText="1"/>
    </xf>
    <xf numFmtId="0" fontId="11" fillId="0" borderId="0" xfId="97" applyBorder="1"/>
    <xf numFmtId="0" fontId="80" fillId="3" borderId="9" xfId="107" applyFont="1" applyFill="1" applyBorder="1" applyAlignment="1">
      <alignment horizontal="center" vertical="center" wrapText="1"/>
    </xf>
    <xf numFmtId="0" fontId="80" fillId="3" borderId="13" xfId="107" applyFont="1" applyFill="1" applyBorder="1" applyAlignment="1">
      <alignment horizontal="center" vertical="center" wrapText="1"/>
    </xf>
    <xf numFmtId="0" fontId="84" fillId="4" borderId="9" xfId="107" applyFont="1" applyFill="1" applyBorder="1" applyAlignment="1">
      <alignment horizontal="left" vertical="center" wrapText="1"/>
    </xf>
    <xf numFmtId="0" fontId="84" fillId="4" borderId="13" xfId="107" applyFont="1" applyFill="1" applyBorder="1" applyAlignment="1">
      <alignment horizontal="left" vertical="center" wrapText="1"/>
    </xf>
    <xf numFmtId="0" fontId="80" fillId="3" borderId="9" xfId="89" applyFont="1" applyFill="1" applyBorder="1" applyAlignment="1">
      <alignment horizontal="center" vertical="center" wrapText="1"/>
    </xf>
    <xf numFmtId="0" fontId="78" fillId="0" borderId="8" xfId="99" applyFont="1" applyBorder="1" applyAlignment="1">
      <alignment horizontal="center" vertical="center"/>
    </xf>
    <xf numFmtId="0" fontId="80" fillId="3" borderId="9" xfId="97" applyFont="1" applyFill="1" applyBorder="1" applyAlignment="1">
      <alignment horizontal="center" vertical="center" wrapText="1"/>
    </xf>
    <xf numFmtId="0" fontId="80" fillId="3" borderId="9" xfId="97" applyFont="1" applyFill="1" applyBorder="1" applyAlignment="1">
      <alignment horizontal="right" vertical="center" wrapText="1"/>
    </xf>
    <xf numFmtId="0" fontId="80" fillId="3" borderId="9" xfId="103" applyFont="1" applyFill="1" applyBorder="1" applyAlignment="1">
      <alignment horizontal="center" vertical="center"/>
    </xf>
    <xf numFmtId="0" fontId="78" fillId="8" borderId="9" xfId="111" applyFont="1" applyFill="1" applyBorder="1" applyAlignment="1">
      <alignment horizontal="right" vertical="center" wrapText="1"/>
    </xf>
    <xf numFmtId="0" fontId="78" fillId="8" borderId="9" xfId="111" applyFont="1" applyFill="1" applyBorder="1" applyAlignment="1">
      <alignment horizontal="right" vertical="top" wrapText="1"/>
    </xf>
    <xf numFmtId="0" fontId="79" fillId="8" borderId="9" xfId="111" applyFont="1" applyFill="1" applyBorder="1" applyAlignment="1">
      <alignment horizontal="right"/>
    </xf>
    <xf numFmtId="0" fontId="79" fillId="8" borderId="9" xfId="111" applyFont="1" applyFill="1" applyBorder="1"/>
    <xf numFmtId="0" fontId="78" fillId="3" borderId="9" xfId="111" applyFont="1" applyFill="1" applyBorder="1" applyAlignment="1">
      <alignment horizontal="center" vertical="center" wrapText="1"/>
    </xf>
    <xf numFmtId="0" fontId="96" fillId="8" borderId="9" xfId="111" applyFont="1" applyFill="1" applyBorder="1" applyAlignment="1">
      <alignment horizontal="left" vertical="center"/>
    </xf>
    <xf numFmtId="0" fontId="96" fillId="0" borderId="9" xfId="111" applyFont="1" applyBorder="1" applyAlignment="1">
      <alignment horizontal="left" vertical="center"/>
    </xf>
    <xf numFmtId="0" fontId="64" fillId="0" borderId="4" xfId="111" applyFont="1" applyBorder="1"/>
    <xf numFmtId="0" fontId="78" fillId="0" borderId="0" xfId="111" applyFont="1" applyBorder="1" applyAlignment="1">
      <alignment horizontal="center"/>
    </xf>
    <xf numFmtId="0" fontId="79" fillId="8" borderId="9" xfId="111" applyFont="1" applyFill="1" applyBorder="1" applyAlignment="1">
      <alignment horizontal="right" vertical="center"/>
    </xf>
    <xf numFmtId="0" fontId="80" fillId="3" borderId="9" xfId="103" applyFont="1" applyFill="1" applyBorder="1" applyAlignment="1">
      <alignment horizontal="center" vertical="center" wrapText="1"/>
    </xf>
    <xf numFmtId="0" fontId="81" fillId="3" borderId="9" xfId="103" applyFont="1" applyFill="1" applyBorder="1" applyAlignment="1">
      <alignment horizontal="left" vertical="center" wrapText="1"/>
    </xf>
    <xf numFmtId="0" fontId="92" fillId="0" borderId="9" xfId="103" applyFont="1" applyBorder="1" applyAlignment="1">
      <alignment horizontal="left" vertical="center" wrapText="1"/>
    </xf>
    <xf numFmtId="0" fontId="80" fillId="3" borderId="9" xfId="103" applyFont="1" applyFill="1" applyBorder="1" applyAlignment="1">
      <alignment horizontal="right" vertical="center" wrapText="1"/>
    </xf>
    <xf numFmtId="0" fontId="84" fillId="0" borderId="9" xfId="103" applyFont="1" applyBorder="1" applyAlignment="1">
      <alignment horizontal="center"/>
    </xf>
    <xf numFmtId="0" fontId="84" fillId="0" borderId="9" xfId="103" applyFont="1" applyBorder="1" applyAlignment="1">
      <alignment horizontal="right" vertical="center" wrapText="1"/>
    </xf>
    <xf numFmtId="0" fontId="84" fillId="8" borderId="9" xfId="103" applyFont="1" applyFill="1" applyBorder="1" applyAlignment="1">
      <alignment horizontal="center"/>
    </xf>
    <xf numFmtId="0" fontId="92" fillId="8" borderId="9" xfId="103" applyFont="1" applyFill="1" applyBorder="1" applyAlignment="1">
      <alignment horizontal="left" vertical="center" wrapText="1"/>
    </xf>
    <xf numFmtId="168" fontId="84" fillId="8" borderId="9" xfId="103" applyNumberFormat="1" applyFont="1" applyFill="1" applyBorder="1" applyAlignment="1">
      <alignment horizontal="center" vertical="center" wrapText="1"/>
    </xf>
    <xf numFmtId="168" fontId="84" fillId="8" borderId="9" xfId="103" applyNumberFormat="1" applyFont="1" applyFill="1" applyBorder="1" applyAlignment="1">
      <alignment horizontal="center" vertical="center"/>
    </xf>
    <xf numFmtId="0" fontId="84" fillId="8" borderId="9" xfId="103" applyFont="1" applyFill="1" applyBorder="1" applyAlignment="1">
      <alignment horizontal="right" vertical="center" wrapText="1"/>
    </xf>
    <xf numFmtId="0" fontId="80" fillId="3" borderId="13" xfId="97" applyFont="1" applyFill="1" applyBorder="1" applyAlignment="1">
      <alignment vertical="center" wrapText="1"/>
    </xf>
    <xf numFmtId="0" fontId="80" fillId="3" borderId="13" xfId="97" applyFont="1" applyFill="1" applyBorder="1" applyAlignment="1">
      <alignment horizontal="center" vertical="center" wrapText="1"/>
    </xf>
    <xf numFmtId="0" fontId="96" fillId="0" borderId="9" xfId="97" applyFont="1" applyBorder="1" applyAlignment="1">
      <alignment horizontal="left"/>
    </xf>
    <xf numFmtId="0" fontId="103" fillId="8" borderId="9" xfId="111" applyFont="1" applyFill="1" applyBorder="1" applyAlignment="1">
      <alignment horizontal="center"/>
    </xf>
    <xf numFmtId="0" fontId="103" fillId="0" borderId="9" xfId="111" applyFont="1" applyBorder="1" applyAlignment="1">
      <alignment horizontal="center"/>
    </xf>
    <xf numFmtId="0" fontId="92" fillId="8" borderId="9" xfId="97" applyFont="1" applyFill="1" applyBorder="1" applyAlignment="1">
      <alignment horizontal="left"/>
    </xf>
    <xf numFmtId="0" fontId="84" fillId="8" borderId="13" xfId="97" applyFont="1" applyFill="1" applyBorder="1" applyAlignment="1">
      <alignment horizontal="right"/>
    </xf>
    <xf numFmtId="1" fontId="79" fillId="8" borderId="9" xfId="97" applyNumberFormat="1" applyFont="1" applyFill="1" applyBorder="1" applyAlignment="1">
      <alignment horizontal="right"/>
    </xf>
    <xf numFmtId="3" fontId="79" fillId="8" borderId="9" xfId="97" applyNumberFormat="1" applyFont="1" applyFill="1" applyBorder="1" applyAlignment="1">
      <alignment horizontal="center"/>
    </xf>
    <xf numFmtId="3" fontId="84" fillId="8" borderId="9" xfId="103" applyNumberFormat="1" applyFont="1" applyFill="1" applyBorder="1" applyAlignment="1">
      <alignment horizontal="center"/>
    </xf>
    <xf numFmtId="0" fontId="79" fillId="0" borderId="13" xfId="97" applyFont="1" applyBorder="1" applyAlignment="1">
      <alignment horizontal="left"/>
    </xf>
    <xf numFmtId="0" fontId="84" fillId="0" borderId="9" xfId="103" applyFont="1" applyBorder="1" applyAlignment="1">
      <alignment horizontal="center" vertical="center"/>
    </xf>
    <xf numFmtId="0" fontId="84" fillId="8" borderId="9" xfId="103" applyFont="1" applyFill="1" applyBorder="1" applyAlignment="1">
      <alignment horizontal="center" vertical="center"/>
    </xf>
    <xf numFmtId="0" fontId="84" fillId="8" borderId="11" xfId="103" applyFont="1" applyFill="1" applyBorder="1" applyAlignment="1">
      <alignment horizontal="left" vertical="center" wrapText="1"/>
    </xf>
    <xf numFmtId="3" fontId="79" fillId="8" borderId="9" xfId="97" applyNumberFormat="1" applyFont="1" applyFill="1" applyBorder="1" applyAlignment="1">
      <alignment horizontal="center" vertical="center" wrapText="1"/>
    </xf>
    <xf numFmtId="2" fontId="79" fillId="8" borderId="9" xfId="97" applyNumberFormat="1" applyFont="1" applyFill="1" applyBorder="1" applyAlignment="1">
      <alignment horizontal="center" vertical="center" wrapText="1"/>
    </xf>
    <xf numFmtId="3" fontId="85" fillId="8" borderId="9" xfId="97" applyNumberFormat="1" applyFont="1" applyFill="1" applyBorder="1" applyAlignment="1">
      <alignment horizontal="center" vertical="center" wrapText="1"/>
    </xf>
    <xf numFmtId="2" fontId="85" fillId="8" borderId="11" xfId="97" applyNumberFormat="1" applyFont="1" applyFill="1" applyBorder="1" applyAlignment="1">
      <alignment horizontal="center" vertical="center" wrapText="1"/>
    </xf>
    <xf numFmtId="3" fontId="85" fillId="8" borderId="13" xfId="97" applyNumberFormat="1" applyFont="1" applyFill="1" applyBorder="1" applyAlignment="1">
      <alignment horizontal="center" vertical="center" wrapText="1"/>
    </xf>
    <xf numFmtId="2" fontId="85" fillId="8" borderId="9" xfId="97" applyNumberFormat="1" applyFont="1" applyFill="1" applyBorder="1" applyAlignment="1">
      <alignment horizontal="center" vertical="center" wrapText="1"/>
    </xf>
    <xf numFmtId="1" fontId="85" fillId="8" borderId="9" xfId="97" applyNumberFormat="1" applyFont="1" applyFill="1" applyBorder="1" applyAlignment="1">
      <alignment horizontal="center" vertical="center" wrapText="1"/>
    </xf>
    <xf numFmtId="2" fontId="85" fillId="8" borderId="6" xfId="97" applyNumberFormat="1" applyFont="1" applyFill="1" applyBorder="1" applyAlignment="1">
      <alignment horizontal="center" vertical="center" wrapText="1"/>
    </xf>
    <xf numFmtId="1" fontId="85" fillId="8" borderId="6" xfId="97" applyNumberFormat="1" applyFont="1" applyFill="1" applyBorder="1" applyAlignment="1">
      <alignment horizontal="center" vertical="center" wrapText="1"/>
    </xf>
    <xf numFmtId="0" fontId="80" fillId="8" borderId="11" xfId="103" applyFont="1" applyFill="1" applyBorder="1" applyAlignment="1">
      <alignment horizontal="left" vertical="center" wrapText="1"/>
    </xf>
    <xf numFmtId="3" fontId="84" fillId="8" borderId="9" xfId="97" applyNumberFormat="1" applyFont="1" applyFill="1" applyBorder="1" applyAlignment="1">
      <alignment horizontal="center" vertical="center" wrapText="1"/>
    </xf>
    <xf numFmtId="3" fontId="84" fillId="8" borderId="13" xfId="97" applyNumberFormat="1" applyFont="1" applyFill="1" applyBorder="1" applyAlignment="1">
      <alignment horizontal="center" vertical="center" wrapText="1"/>
    </xf>
    <xf numFmtId="0" fontId="84" fillId="8" borderId="11" xfId="103" applyFont="1" applyFill="1" applyBorder="1" applyAlignment="1">
      <alignment horizontal="left" vertical="center"/>
    </xf>
    <xf numFmtId="0" fontId="39" fillId="0" borderId="3" xfId="97" applyFont="1" applyBorder="1" applyAlignment="1">
      <alignment horizontal="center" vertical="center" wrapText="1"/>
    </xf>
    <xf numFmtId="0" fontId="39" fillId="0" borderId="3" xfId="97" applyFont="1" applyBorder="1" applyAlignment="1">
      <alignment horizontal="left" vertical="top" wrapText="1"/>
    </xf>
    <xf numFmtId="0" fontId="39" fillId="0" borderId="15" xfId="97" applyFont="1" applyBorder="1" applyAlignment="1">
      <alignment horizontal="left" vertical="top" wrapText="1"/>
    </xf>
    <xf numFmtId="0" fontId="39" fillId="0" borderId="0" xfId="97" applyFont="1" applyBorder="1" applyAlignment="1">
      <alignment horizontal="center" vertical="center" wrapText="1"/>
    </xf>
    <xf numFmtId="0" fontId="39" fillId="0" borderId="0" xfId="97" applyFont="1" applyBorder="1" applyAlignment="1">
      <alignment horizontal="left" vertical="top" wrapText="1"/>
    </xf>
    <xf numFmtId="0" fontId="39" fillId="0" borderId="14" xfId="97" applyFont="1" applyBorder="1" applyAlignment="1">
      <alignment horizontal="left" vertical="top" wrapText="1"/>
    </xf>
    <xf numFmtId="0" fontId="39" fillId="0" borderId="14" xfId="97" applyFont="1" applyBorder="1" applyAlignment="1">
      <alignment horizontal="center" vertical="center" wrapText="1"/>
    </xf>
    <xf numFmtId="0" fontId="79" fillId="8" borderId="9" xfId="97" applyFont="1" applyFill="1" applyBorder="1" applyAlignment="1">
      <alignment horizontal="center"/>
    </xf>
    <xf numFmtId="0" fontId="11" fillId="0" borderId="1" xfId="97" applyBorder="1"/>
    <xf numFmtId="0" fontId="11" fillId="0" borderId="14" xfId="97" applyBorder="1"/>
    <xf numFmtId="0" fontId="11" fillId="0" borderId="2" xfId="97" applyBorder="1"/>
    <xf numFmtId="0" fontId="11" fillId="0" borderId="7" xfId="97" applyBorder="1"/>
    <xf numFmtId="0" fontId="79" fillId="0" borderId="9" xfId="97" applyFont="1" applyBorder="1" applyAlignment="1">
      <alignment horizontal="right" vertical="center" wrapText="1"/>
    </xf>
    <xf numFmtId="0" fontId="84" fillId="8" borderId="13" xfId="97" applyFont="1" applyFill="1" applyBorder="1" applyAlignment="1">
      <alignment horizontal="center"/>
    </xf>
    <xf numFmtId="1" fontId="79" fillId="8" borderId="9" xfId="97" applyNumberFormat="1" applyFont="1" applyFill="1" applyBorder="1" applyAlignment="1">
      <alignment horizontal="center"/>
    </xf>
    <xf numFmtId="3" fontId="79" fillId="8" borderId="9" xfId="97" applyNumberFormat="1" applyFont="1" applyFill="1" applyBorder="1" applyAlignment="1">
      <alignment horizontal="center" vertical="center"/>
    </xf>
    <xf numFmtId="3" fontId="84" fillId="8" borderId="9" xfId="97" applyNumberFormat="1" applyFont="1" applyFill="1" applyBorder="1" applyAlignment="1">
      <alignment horizontal="center" vertical="center"/>
    </xf>
    <xf numFmtId="3" fontId="84" fillId="8" borderId="6" xfId="97" applyNumberFormat="1" applyFont="1" applyFill="1" applyBorder="1" applyAlignment="1">
      <alignment horizontal="center" vertical="center" wrapText="1"/>
    </xf>
    <xf numFmtId="0" fontId="79" fillId="8" borderId="9" xfId="97" applyFont="1" applyFill="1" applyBorder="1" applyAlignment="1">
      <alignment horizontal="left"/>
    </xf>
    <xf numFmtId="0" fontId="84" fillId="8" borderId="9" xfId="97" applyFont="1" applyFill="1" applyBorder="1" applyAlignment="1">
      <alignment horizontal="right" wrapText="1"/>
    </xf>
    <xf numFmtId="0" fontId="96" fillId="0" borderId="9" xfId="97" applyFont="1" applyBorder="1" applyAlignment="1"/>
    <xf numFmtId="0" fontId="92" fillId="8" borderId="9" xfId="97" applyFont="1" applyFill="1" applyBorder="1" applyAlignment="1">
      <alignment horizontal="left" wrapText="1"/>
    </xf>
    <xf numFmtId="0" fontId="11" fillId="0" borderId="4" xfId="97" applyBorder="1" applyAlignment="1">
      <alignment vertical="center"/>
    </xf>
    <xf numFmtId="0" fontId="78" fillId="3" borderId="11" xfId="97" applyFont="1" applyFill="1" applyBorder="1" applyAlignment="1">
      <alignment horizontal="center" vertical="center" wrapText="1"/>
    </xf>
    <xf numFmtId="0" fontId="84" fillId="8" borderId="11" xfId="97" applyFont="1" applyFill="1" applyBorder="1" applyAlignment="1">
      <alignment vertical="center" wrapText="1"/>
    </xf>
    <xf numFmtId="0" fontId="79" fillId="8" borderId="9" xfId="97" applyFont="1" applyFill="1" applyBorder="1" applyAlignment="1">
      <alignment horizontal="right"/>
    </xf>
    <xf numFmtId="0" fontId="86" fillId="3" borderId="9" xfId="97" applyFont="1" applyFill="1" applyBorder="1" applyAlignment="1">
      <alignment horizontal="center" wrapText="1"/>
    </xf>
    <xf numFmtId="0" fontId="79" fillId="3" borderId="9" xfId="97" applyFont="1" applyFill="1" applyBorder="1" applyAlignment="1">
      <alignment horizontal="center" vertical="center" wrapText="1"/>
    </xf>
    <xf numFmtId="0" fontId="79" fillId="3" borderId="10" xfId="97" applyFont="1" applyFill="1" applyBorder="1" applyAlignment="1">
      <alignment horizontal="center" vertical="center"/>
    </xf>
    <xf numFmtId="0" fontId="79" fillId="3" borderId="6" xfId="97" applyFont="1" applyFill="1" applyBorder="1" applyAlignment="1">
      <alignment horizontal="center" vertical="center"/>
    </xf>
    <xf numFmtId="170" fontId="84" fillId="8" borderId="9" xfId="104" applyNumberFormat="1" applyFont="1" applyFill="1" applyBorder="1" applyAlignment="1">
      <alignment horizontal="center" vertical="center" wrapText="1"/>
    </xf>
    <xf numFmtId="170" fontId="84" fillId="0" borderId="9" xfId="104" applyNumberFormat="1" applyFont="1" applyBorder="1" applyAlignment="1">
      <alignment horizontal="center" vertical="center" wrapText="1"/>
    </xf>
    <xf numFmtId="170" fontId="80" fillId="0" borderId="9" xfId="104" applyNumberFormat="1" applyFont="1" applyBorder="1" applyAlignment="1">
      <alignment horizontal="center" vertical="center" wrapText="1"/>
    </xf>
    <xf numFmtId="0" fontId="86" fillId="3" borderId="13" xfId="97" applyFont="1" applyFill="1" applyBorder="1" applyAlignment="1">
      <alignment horizontal="right" vertical="center"/>
    </xf>
    <xf numFmtId="0" fontId="86" fillId="3" borderId="11" xfId="97" applyFont="1" applyFill="1" applyBorder="1" applyAlignment="1">
      <alignment horizontal="center" vertical="center" wrapText="1"/>
    </xf>
    <xf numFmtId="1" fontId="84" fillId="0" borderId="9" xfId="104" applyNumberFormat="1" applyFont="1" applyBorder="1" applyAlignment="1">
      <alignment vertical="center" wrapText="1"/>
    </xf>
    <xf numFmtId="0" fontId="79" fillId="3" borderId="9" xfId="97" applyFont="1" applyFill="1" applyBorder="1" applyAlignment="1">
      <alignment horizontal="center" vertical="center"/>
    </xf>
    <xf numFmtId="0" fontId="85" fillId="8" borderId="9" xfId="104" applyFont="1" applyFill="1" applyBorder="1" applyAlignment="1">
      <alignment horizontal="left" vertical="center" wrapText="1" indent="1"/>
    </xf>
    <xf numFmtId="1" fontId="84" fillId="8" borderId="9" xfId="104" applyNumberFormat="1" applyFont="1" applyFill="1" applyBorder="1" applyAlignment="1">
      <alignment horizontal="right" vertical="center" wrapText="1"/>
    </xf>
    <xf numFmtId="0" fontId="86" fillId="8" borderId="9" xfId="104" applyFont="1" applyFill="1" applyBorder="1" applyAlignment="1">
      <alignment horizontal="left" vertical="center" wrapText="1" indent="1"/>
    </xf>
    <xf numFmtId="1" fontId="80" fillId="8" borderId="9" xfId="104" applyNumberFormat="1" applyFont="1" applyFill="1" applyBorder="1" applyAlignment="1">
      <alignment horizontal="right" vertical="center" wrapText="1"/>
    </xf>
    <xf numFmtId="0" fontId="86" fillId="0" borderId="9" xfId="104" applyFont="1" applyBorder="1" applyAlignment="1">
      <alignment vertical="center" wrapText="1"/>
    </xf>
    <xf numFmtId="1" fontId="80" fillId="0" borderId="9" xfId="104" applyNumberFormat="1" applyFont="1" applyBorder="1" applyAlignment="1">
      <alignment vertical="center" wrapText="1"/>
    </xf>
    <xf numFmtId="0" fontId="78" fillId="3" borderId="9" xfId="97" applyFont="1" applyFill="1" applyBorder="1" applyAlignment="1">
      <alignment vertical="center"/>
    </xf>
    <xf numFmtId="0" fontId="81" fillId="3" borderId="9" xfId="97" applyFont="1" applyFill="1" applyBorder="1" applyAlignment="1">
      <alignment vertical="center"/>
    </xf>
    <xf numFmtId="0" fontId="93" fillId="0" borderId="9" xfId="97" applyFont="1" applyBorder="1" applyAlignment="1">
      <alignment vertical="center"/>
    </xf>
    <xf numFmtId="0" fontId="106" fillId="8" borderId="9" xfId="97" applyFont="1" applyFill="1" applyBorder="1" applyAlignment="1">
      <alignment horizontal="center" vertical="center"/>
    </xf>
    <xf numFmtId="0" fontId="92" fillId="8" borderId="9" xfId="97" applyFont="1" applyFill="1" applyBorder="1" applyAlignment="1">
      <alignment horizontal="left" vertical="center"/>
    </xf>
    <xf numFmtId="3" fontId="84" fillId="8" borderId="13" xfId="97" applyNumberFormat="1" applyFont="1" applyFill="1" applyBorder="1" applyAlignment="1">
      <alignment horizontal="center" vertical="center"/>
    </xf>
    <xf numFmtId="3" fontId="84" fillId="8" borderId="9" xfId="103" applyNumberFormat="1" applyFont="1" applyFill="1" applyBorder="1" applyAlignment="1">
      <alignment horizontal="center" vertical="center"/>
    </xf>
    <xf numFmtId="0" fontId="84" fillId="8" borderId="9" xfId="97" applyFont="1" applyFill="1" applyBorder="1" applyAlignment="1">
      <alignment horizontal="right" vertical="center"/>
    </xf>
    <xf numFmtId="0" fontId="84" fillId="8" borderId="9" xfId="97" applyFont="1" applyFill="1" applyBorder="1" applyAlignment="1">
      <alignment horizontal="right" vertical="center" wrapText="1"/>
    </xf>
    <xf numFmtId="0" fontId="84" fillId="8" borderId="9" xfId="97" applyFont="1" applyFill="1" applyBorder="1" applyAlignment="1">
      <alignment horizontal="center" vertical="center" wrapText="1"/>
    </xf>
    <xf numFmtId="0" fontId="84" fillId="3" borderId="9" xfId="117" applyFont="1" applyFill="1" applyBorder="1" applyAlignment="1">
      <alignment horizontal="center" vertical="center"/>
    </xf>
    <xf numFmtId="0" fontId="80" fillId="3" borderId="9" xfId="117" applyFont="1" applyFill="1" applyBorder="1" applyAlignment="1">
      <alignment horizontal="left" vertical="center"/>
    </xf>
    <xf numFmtId="0" fontId="80" fillId="3" borderId="9" xfId="117" applyFont="1" applyFill="1" applyBorder="1" applyAlignment="1">
      <alignment horizontal="right" vertical="center"/>
    </xf>
    <xf numFmtId="0" fontId="84" fillId="0" borderId="9" xfId="117" applyFont="1" applyBorder="1" applyAlignment="1">
      <alignment horizontal="center"/>
    </xf>
    <xf numFmtId="0" fontId="84" fillId="0" borderId="9" xfId="117" applyFont="1" applyBorder="1" applyAlignment="1">
      <alignment vertical="top"/>
    </xf>
    <xf numFmtId="165" fontId="84" fillId="0" borderId="9" xfId="117" applyNumberFormat="1" applyFont="1" applyBorder="1" applyAlignment="1">
      <alignment horizontal="center"/>
    </xf>
    <xf numFmtId="1" fontId="84" fillId="0" borderId="9" xfId="117" applyNumberFormat="1" applyFont="1" applyBorder="1" applyAlignment="1">
      <alignment horizontal="center"/>
    </xf>
    <xf numFmtId="0" fontId="84" fillId="0" borderId="9" xfId="117" applyFont="1" applyBorder="1" applyAlignment="1">
      <alignment horizontal="right" vertical="top"/>
    </xf>
    <xf numFmtId="0" fontId="84" fillId="8" borderId="9" xfId="117" applyFont="1" applyFill="1" applyBorder="1" applyAlignment="1">
      <alignment horizontal="center"/>
    </xf>
    <xf numFmtId="0" fontId="84" fillId="8" borderId="9" xfId="117" applyFont="1" applyFill="1" applyBorder="1" applyAlignment="1">
      <alignment vertical="top"/>
    </xf>
    <xf numFmtId="165" fontId="84" fillId="8" borderId="9" xfId="117" applyNumberFormat="1" applyFont="1" applyFill="1" applyBorder="1" applyAlignment="1">
      <alignment horizontal="center"/>
    </xf>
    <xf numFmtId="1" fontId="84" fillId="8" borderId="9" xfId="117" applyNumberFormat="1" applyFont="1" applyFill="1" applyBorder="1" applyAlignment="1">
      <alignment horizontal="center"/>
    </xf>
    <xf numFmtId="0" fontId="84" fillId="8" borderId="9" xfId="117" applyFont="1" applyFill="1" applyBorder="1" applyAlignment="1">
      <alignment horizontal="right" vertical="top"/>
    </xf>
    <xf numFmtId="0" fontId="84" fillId="8" borderId="9" xfId="101" applyFont="1" applyFill="1" applyBorder="1" applyAlignment="1">
      <alignment horizontal="left" vertical="top" wrapText="1"/>
    </xf>
    <xf numFmtId="0" fontId="84" fillId="8" borderId="9" xfId="101" applyFont="1" applyFill="1" applyBorder="1" applyAlignment="1">
      <alignment horizontal="right"/>
    </xf>
    <xf numFmtId="49" fontId="79" fillId="8" borderId="9" xfId="114" applyNumberFormat="1" applyFont="1" applyFill="1" applyBorder="1" applyAlignment="1">
      <alignment horizontal="right"/>
    </xf>
    <xf numFmtId="0" fontId="79" fillId="8" borderId="9" xfId="114" applyFont="1" applyFill="1" applyBorder="1" applyAlignment="1">
      <alignment horizontal="right" vertical="center"/>
    </xf>
    <xf numFmtId="0" fontId="79" fillId="8" borderId="9" xfId="114" applyFont="1" applyFill="1" applyBorder="1" applyAlignment="1">
      <alignment horizontal="center" vertical="center"/>
    </xf>
    <xf numFmtId="49" fontId="79" fillId="8" borderId="9" xfId="114" applyNumberFormat="1" applyFont="1" applyFill="1" applyBorder="1" applyAlignment="1">
      <alignment horizontal="center" vertical="center"/>
    </xf>
    <xf numFmtId="0" fontId="79" fillId="3" borderId="9" xfId="114" applyFont="1" applyFill="1" applyBorder="1" applyAlignment="1">
      <alignment horizontal="right"/>
    </xf>
    <xf numFmtId="0" fontId="84" fillId="8" borderId="9" xfId="101" applyFont="1" applyFill="1" applyBorder="1" applyAlignment="1">
      <alignment horizontal="right" vertical="top" wrapText="1"/>
    </xf>
    <xf numFmtId="0" fontId="79" fillId="0" borderId="9" xfId="114" applyFont="1" applyBorder="1" applyAlignment="1">
      <alignment horizontal="right" wrapText="1"/>
    </xf>
    <xf numFmtId="0" fontId="92" fillId="0" borderId="9" xfId="114" applyFont="1" applyBorder="1" applyAlignment="1">
      <alignment vertical="center" wrapText="1"/>
    </xf>
    <xf numFmtId="0" fontId="79" fillId="3" borderId="9" xfId="114" applyFont="1" applyFill="1" applyBorder="1" applyAlignment="1">
      <alignment horizontal="center" vertical="center"/>
    </xf>
    <xf numFmtId="0" fontId="80" fillId="3" borderId="9" xfId="114" applyFont="1" applyFill="1" applyBorder="1" applyAlignment="1">
      <alignment horizontal="center" vertical="center" wrapText="1"/>
    </xf>
    <xf numFmtId="0" fontId="77" fillId="3" borderId="9" xfId="114" applyFont="1" applyFill="1" applyBorder="1" applyAlignment="1">
      <alignment horizontal="left" vertical="center" wrapText="1"/>
    </xf>
    <xf numFmtId="0" fontId="80" fillId="3" borderId="9" xfId="114" applyFont="1" applyFill="1" applyBorder="1" applyAlignment="1">
      <alignment horizontal="right" vertical="center" wrapText="1"/>
    </xf>
    <xf numFmtId="0" fontId="79" fillId="8" borderId="9" xfId="114" applyFont="1" applyFill="1" applyBorder="1" applyAlignment="1">
      <alignment horizontal="center" wrapText="1"/>
    </xf>
    <xf numFmtId="0" fontId="92" fillId="8" borderId="9" xfId="114" applyFont="1" applyFill="1" applyBorder="1" applyAlignment="1">
      <alignment vertical="center" wrapText="1"/>
    </xf>
    <xf numFmtId="0" fontId="79" fillId="8" borderId="9" xfId="114" applyFont="1" applyFill="1" applyBorder="1" applyAlignment="1">
      <alignment horizontal="right" wrapText="1"/>
    </xf>
    <xf numFmtId="2" fontId="79" fillId="0" borderId="13" xfId="97" applyNumberFormat="1" applyFont="1" applyBorder="1" applyAlignment="1">
      <alignment horizontal="center" vertical="center"/>
    </xf>
    <xf numFmtId="2" fontId="79" fillId="0" borderId="9" xfId="97" applyNumberFormat="1" applyFont="1" applyBorder="1" applyAlignment="1">
      <alignment horizontal="center" vertical="center"/>
    </xf>
    <xf numFmtId="2" fontId="79" fillId="0" borderId="11" xfId="97" applyNumberFormat="1" applyFont="1" applyBorder="1" applyAlignment="1">
      <alignment horizontal="center" vertical="center"/>
    </xf>
    <xf numFmtId="0" fontId="79" fillId="0" borderId="12" xfId="97" applyFont="1" applyBorder="1" applyAlignment="1">
      <alignment vertical="center"/>
    </xf>
    <xf numFmtId="0" fontId="96" fillId="0" borderId="11" xfId="97" applyFont="1" applyBorder="1" applyAlignment="1">
      <alignment vertical="center"/>
    </xf>
    <xf numFmtId="0" fontId="79" fillId="8" borderId="9" xfId="97" applyFont="1" applyFill="1" applyBorder="1" applyAlignment="1">
      <alignment horizontal="center" vertical="center"/>
    </xf>
    <xf numFmtId="2" fontId="79" fillId="8" borderId="13" xfId="97" applyNumberFormat="1" applyFont="1" applyFill="1" applyBorder="1" applyAlignment="1">
      <alignment horizontal="center" vertical="center"/>
    </xf>
    <xf numFmtId="2" fontId="79" fillId="8" borderId="9" xfId="97" applyNumberFormat="1" applyFont="1" applyFill="1" applyBorder="1" applyAlignment="1">
      <alignment horizontal="center" vertical="center"/>
    </xf>
    <xf numFmtId="2" fontId="79" fillId="8" borderId="11" xfId="97" applyNumberFormat="1" applyFont="1" applyFill="1" applyBorder="1" applyAlignment="1">
      <alignment horizontal="center" vertical="center"/>
    </xf>
    <xf numFmtId="0" fontId="79" fillId="8" borderId="9" xfId="97" applyFont="1" applyFill="1" applyBorder="1" applyAlignment="1">
      <alignment horizontal="right" vertical="center"/>
    </xf>
    <xf numFmtId="0" fontId="79" fillId="8" borderId="9" xfId="97" applyFont="1" applyFill="1" applyBorder="1" applyAlignment="1">
      <alignment horizontal="right" vertical="center" wrapText="1"/>
    </xf>
    <xf numFmtId="0" fontId="79" fillId="0" borderId="9" xfId="97" applyFont="1" applyBorder="1" applyAlignment="1">
      <alignment horizontal="right" vertical="center"/>
    </xf>
    <xf numFmtId="0" fontId="96" fillId="8" borderId="11" xfId="97" applyFont="1" applyFill="1" applyBorder="1" applyAlignment="1">
      <alignment vertical="center"/>
    </xf>
    <xf numFmtId="0" fontId="96" fillId="8" borderId="9" xfId="97" applyFont="1" applyFill="1" applyBorder="1" applyAlignment="1">
      <alignment vertical="center" wrapText="1"/>
    </xf>
    <xf numFmtId="0" fontId="96" fillId="0" borderId="9" xfId="97" applyFont="1" applyBorder="1" applyAlignment="1">
      <alignment vertical="center" wrapText="1"/>
    </xf>
    <xf numFmtId="0" fontId="96" fillId="0" borderId="11" xfId="97" applyFont="1" applyBorder="1" applyAlignment="1">
      <alignment vertical="center" wrapText="1"/>
    </xf>
    <xf numFmtId="0" fontId="96" fillId="0" borderId="11" xfId="97" applyFont="1" applyBorder="1" applyAlignment="1">
      <alignment horizontal="left" vertical="center" wrapText="1"/>
    </xf>
    <xf numFmtId="0" fontId="84" fillId="4" borderId="9" xfId="107" applyFont="1" applyFill="1" applyBorder="1" applyAlignment="1">
      <alignment horizontal="right" vertical="center" wrapText="1"/>
    </xf>
    <xf numFmtId="0" fontId="92" fillId="4" borderId="9" xfId="107" applyFont="1" applyFill="1" applyBorder="1" applyAlignment="1">
      <alignment horizontal="left" vertical="center" wrapText="1"/>
    </xf>
    <xf numFmtId="0" fontId="102" fillId="4" borderId="0" xfId="107" applyFont="1" applyFill="1" applyBorder="1"/>
    <xf numFmtId="0" fontId="102" fillId="4" borderId="14" xfId="107" applyFont="1" applyFill="1" applyBorder="1"/>
    <xf numFmtId="169" fontId="84" fillId="4" borderId="11" xfId="107" applyNumberFormat="1" applyFont="1" applyFill="1" applyBorder="1" applyAlignment="1">
      <alignment horizontal="center" vertical="center" shrinkToFit="1"/>
    </xf>
    <xf numFmtId="169" fontId="84" fillId="8" borderId="11" xfId="107" applyNumberFormat="1" applyFont="1" applyFill="1" applyBorder="1" applyAlignment="1">
      <alignment horizontal="center" vertical="center" shrinkToFit="1"/>
    </xf>
    <xf numFmtId="0" fontId="92" fillId="8" borderId="9" xfId="107" applyFont="1" applyFill="1" applyBorder="1" applyAlignment="1">
      <alignment horizontal="left" vertical="center" wrapText="1"/>
    </xf>
    <xf numFmtId="0" fontId="84" fillId="8" borderId="9" xfId="107" applyFont="1" applyFill="1" applyBorder="1" applyAlignment="1">
      <alignment horizontal="left" vertical="center" wrapText="1"/>
    </xf>
    <xf numFmtId="0" fontId="84" fillId="8" borderId="13" xfId="107" applyFont="1" applyFill="1" applyBorder="1" applyAlignment="1">
      <alignment horizontal="left" vertical="center" wrapText="1"/>
    </xf>
    <xf numFmtId="0" fontId="84" fillId="8" borderId="9" xfId="107" applyFont="1" applyFill="1" applyBorder="1" applyAlignment="1">
      <alignment horizontal="right" vertical="center" wrapText="1"/>
    </xf>
    <xf numFmtId="0" fontId="86" fillId="3" borderId="6" xfId="108" applyFont="1" applyFill="1" applyBorder="1" applyAlignment="1">
      <alignment horizontal="center" vertical="center" wrapText="1" readingOrder="1"/>
    </xf>
    <xf numFmtId="0" fontId="78" fillId="3" borderId="1" xfId="96" applyFont="1" applyFill="1" applyBorder="1" applyAlignment="1">
      <alignment horizontal="center" vertical="center"/>
    </xf>
    <xf numFmtId="49" fontId="79" fillId="3" borderId="9" xfId="98" applyNumberFormat="1" applyFont="1" applyFill="1" applyBorder="1" applyAlignment="1">
      <alignment horizontal="right"/>
    </xf>
    <xf numFmtId="49" fontId="78" fillId="3" borderId="9" xfId="98" applyNumberFormat="1" applyFont="1" applyFill="1" applyBorder="1" applyAlignment="1">
      <alignment horizontal="right"/>
    </xf>
    <xf numFmtId="49" fontId="79" fillId="3" borderId="9" xfId="98" applyNumberFormat="1" applyFont="1" applyFill="1" applyBorder="1" applyAlignment="1">
      <alignment horizontal="right" vertical="center"/>
    </xf>
    <xf numFmtId="49" fontId="78" fillId="3" borderId="9" xfId="98" applyNumberFormat="1" applyFont="1" applyFill="1" applyBorder="1" applyAlignment="1">
      <alignment horizontal="right" vertical="center"/>
    </xf>
    <xf numFmtId="0" fontId="88" fillId="0" borderId="8" xfId="98" applyFont="1" applyBorder="1"/>
    <xf numFmtId="0" fontId="88" fillId="0" borderId="2" xfId="98" applyFont="1" applyBorder="1" applyAlignment="1">
      <alignment horizontal="left"/>
    </xf>
    <xf numFmtId="0" fontId="88" fillId="0" borderId="2" xfId="98" applyFont="1" applyBorder="1"/>
    <xf numFmtId="0" fontId="88" fillId="0" borderId="7" xfId="98" applyFont="1" applyBorder="1"/>
    <xf numFmtId="0" fontId="79" fillId="3" borderId="8" xfId="115" applyFont="1" applyFill="1" applyBorder="1" applyAlignment="1">
      <alignment horizontal="left" vertical="center" wrapText="1"/>
    </xf>
    <xf numFmtId="0" fontId="78" fillId="0" borderId="8" xfId="99" applyFont="1" applyBorder="1" applyAlignment="1">
      <alignment vertical="center"/>
    </xf>
    <xf numFmtId="0" fontId="8" fillId="3" borderId="0" xfId="99" applyFont="1" applyFill="1" applyBorder="1"/>
    <xf numFmtId="0" fontId="78" fillId="0" borderId="2" xfId="99" applyFont="1" applyBorder="1" applyAlignment="1">
      <alignment horizontal="center" vertical="center"/>
    </xf>
    <xf numFmtId="0" fontId="79" fillId="8" borderId="9" xfId="115" applyFont="1" applyFill="1" applyBorder="1" applyAlignment="1">
      <alignment horizontal="right" vertical="center" wrapText="1"/>
    </xf>
    <xf numFmtId="0" fontId="79" fillId="0" borderId="9" xfId="115" applyFont="1" applyBorder="1" applyAlignment="1">
      <alignment horizontal="right" vertical="center" wrapText="1"/>
    </xf>
    <xf numFmtId="49" fontId="79" fillId="3" borderId="11" xfId="99" applyNumberFormat="1" applyFont="1" applyFill="1" applyBorder="1" applyAlignment="1">
      <alignment horizontal="left" vertical="center"/>
    </xf>
    <xf numFmtId="1" fontId="79" fillId="8" borderId="13" xfId="97" applyNumberFormat="1" applyFont="1" applyFill="1" applyBorder="1" applyAlignment="1">
      <alignment horizontal="center" vertical="center"/>
    </xf>
    <xf numFmtId="1" fontId="79" fillId="8" borderId="9" xfId="97" applyNumberFormat="1" applyFont="1" applyFill="1" applyBorder="1" applyAlignment="1">
      <alignment horizontal="center" vertical="center"/>
    </xf>
    <xf numFmtId="1" fontId="79" fillId="0" borderId="13" xfId="97" applyNumberFormat="1" applyFont="1" applyBorder="1" applyAlignment="1">
      <alignment horizontal="center" vertical="center"/>
    </xf>
    <xf numFmtId="1" fontId="79" fillId="0" borderId="9" xfId="97" applyNumberFormat="1" applyFont="1" applyBorder="1" applyAlignment="1">
      <alignment horizontal="center" vertical="center"/>
    </xf>
    <xf numFmtId="1" fontId="79" fillId="9" borderId="13" xfId="97" applyNumberFormat="1" applyFont="1" applyFill="1" applyBorder="1" applyAlignment="1">
      <alignment horizontal="center" vertical="center"/>
    </xf>
    <xf numFmtId="1" fontId="79" fillId="8" borderId="11" xfId="97" applyNumberFormat="1" applyFont="1" applyFill="1" applyBorder="1" applyAlignment="1">
      <alignment horizontal="center" vertical="center"/>
    </xf>
    <xf numFmtId="1" fontId="79" fillId="7" borderId="13" xfId="97" applyNumberFormat="1" applyFont="1" applyFill="1" applyBorder="1" applyAlignment="1">
      <alignment horizontal="center" vertical="center"/>
    </xf>
    <xf numFmtId="1" fontId="79" fillId="0" borderId="11" xfId="97" applyNumberFormat="1" applyFont="1" applyBorder="1" applyAlignment="1">
      <alignment horizontal="center" vertical="center"/>
    </xf>
    <xf numFmtId="49" fontId="84" fillId="3" borderId="11" xfId="99" applyNumberFormat="1" applyFont="1" applyFill="1" applyBorder="1" applyAlignment="1">
      <alignment horizontal="left" vertical="center"/>
    </xf>
    <xf numFmtId="49" fontId="84" fillId="3" borderId="11" xfId="99" applyNumberFormat="1" applyFont="1" applyFill="1" applyBorder="1" applyAlignment="1">
      <alignment horizontal="left" vertical="center" wrapText="1"/>
    </xf>
    <xf numFmtId="0" fontId="38" fillId="0" borderId="2" xfId="99" applyFont="1" applyBorder="1" applyAlignment="1">
      <alignment vertical="center"/>
    </xf>
    <xf numFmtId="0" fontId="38" fillId="0" borderId="0" xfId="122" applyFont="1"/>
    <xf numFmtId="0" fontId="1" fillId="0" borderId="0" xfId="122"/>
    <xf numFmtId="0" fontId="1" fillId="0" borderId="0" xfId="122" applyFill="1"/>
    <xf numFmtId="0" fontId="1" fillId="0" borderId="0" xfId="122" applyAlignment="1">
      <alignment vertical="center"/>
    </xf>
    <xf numFmtId="0" fontId="1" fillId="0" borderId="0" xfId="122" applyAlignment="1">
      <alignment horizontal="right"/>
    </xf>
    <xf numFmtId="0" fontId="1" fillId="0" borderId="9" xfId="122" applyBorder="1" applyAlignment="1">
      <alignment horizontal="right"/>
    </xf>
    <xf numFmtId="0" fontId="83" fillId="4" borderId="9" xfId="121" applyFont="1" applyFill="1" applyBorder="1" applyAlignment="1">
      <alignment horizontal="left" vertical="center" wrapText="1"/>
    </xf>
    <xf numFmtId="0" fontId="80" fillId="3" borderId="9" xfId="121" applyFont="1" applyFill="1" applyBorder="1" applyAlignment="1">
      <alignment horizontal="center" vertical="center"/>
    </xf>
    <xf numFmtId="0" fontId="78" fillId="3" borderId="17" xfId="121" applyFont="1" applyFill="1" applyBorder="1" applyAlignment="1">
      <alignment horizontal="center" vertical="center" wrapText="1"/>
    </xf>
    <xf numFmtId="0" fontId="85" fillId="4" borderId="9" xfId="121" applyFont="1" applyFill="1" applyBorder="1" applyAlignment="1">
      <alignment vertical="center" wrapText="1"/>
    </xf>
    <xf numFmtId="0" fontId="79" fillId="4" borderId="9" xfId="121" applyFont="1" applyFill="1" applyBorder="1" applyAlignment="1">
      <alignment horizontal="center" wrapText="1"/>
    </xf>
    <xf numFmtId="0" fontId="79" fillId="4" borderId="17" xfId="121" applyFont="1" applyFill="1" applyBorder="1" applyAlignment="1">
      <alignment horizontal="center" wrapText="1"/>
    </xf>
    <xf numFmtId="0" fontId="78" fillId="3" borderId="9" xfId="121" applyFont="1" applyFill="1" applyBorder="1" applyAlignment="1">
      <alignment horizontal="center" vertical="center" wrapText="1"/>
    </xf>
    <xf numFmtId="0" fontId="31" fillId="4" borderId="0" xfId="122" applyFont="1" applyFill="1" applyAlignment="1">
      <alignment horizontal="center" vertical="center"/>
    </xf>
    <xf numFmtId="0" fontId="79" fillId="3" borderId="9" xfId="122" applyFont="1" applyFill="1" applyBorder="1" applyAlignment="1">
      <alignment horizontal="center" vertical="center"/>
    </xf>
    <xf numFmtId="0" fontId="85" fillId="3" borderId="9" xfId="121" applyFont="1" applyFill="1" applyBorder="1" applyAlignment="1">
      <alignment horizontal="left" vertical="center"/>
    </xf>
    <xf numFmtId="0" fontId="83" fillId="8" borderId="9" xfId="121" applyFont="1" applyFill="1" applyBorder="1" applyAlignment="1">
      <alignment horizontal="left" vertical="center" wrapText="1"/>
    </xf>
    <xf numFmtId="0" fontId="85" fillId="8" borderId="9" xfId="121" applyFont="1" applyFill="1" applyBorder="1" applyAlignment="1">
      <alignment vertical="center" wrapText="1"/>
    </xf>
    <xf numFmtId="0" fontId="79" fillId="8" borderId="9" xfId="121" applyFont="1" applyFill="1" applyBorder="1" applyAlignment="1">
      <alignment horizontal="center" wrapText="1"/>
    </xf>
    <xf numFmtId="0" fontId="79" fillId="8" borderId="17" xfId="121" applyFont="1" applyFill="1" applyBorder="1" applyAlignment="1">
      <alignment horizontal="center" wrapText="1"/>
    </xf>
    <xf numFmtId="0" fontId="88" fillId="0" borderId="0" xfId="122" applyFont="1" applyBorder="1"/>
    <xf numFmtId="0" fontId="88" fillId="0" borderId="14" xfId="122" applyFont="1" applyBorder="1"/>
    <xf numFmtId="0" fontId="1" fillId="0" borderId="0" xfId="121"/>
    <xf numFmtId="0" fontId="31" fillId="3" borderId="0" xfId="121" applyFont="1" applyFill="1"/>
    <xf numFmtId="0" fontId="1" fillId="3" borderId="0" xfId="121" applyFill="1" applyAlignment="1">
      <alignment horizontal="center"/>
    </xf>
    <xf numFmtId="0" fontId="1" fillId="0" borderId="0" xfId="121" applyAlignment="1">
      <alignment horizontal="left"/>
    </xf>
    <xf numFmtId="0" fontId="79" fillId="0" borderId="9" xfId="121" applyFont="1" applyBorder="1" applyAlignment="1">
      <alignment horizontal="center" vertical="center"/>
    </xf>
    <xf numFmtId="0" fontId="79" fillId="0" borderId="11" xfId="121" applyFont="1" applyBorder="1" applyAlignment="1">
      <alignment horizontal="center" vertical="center"/>
    </xf>
    <xf numFmtId="0" fontId="84" fillId="0" borderId="9" xfId="121" applyFont="1" applyBorder="1" applyAlignment="1">
      <alignment horizontal="center" vertical="center" wrapText="1"/>
    </xf>
    <xf numFmtId="0" fontId="79" fillId="0" borderId="9" xfId="121" applyFont="1" applyBorder="1" applyAlignment="1">
      <alignment horizontal="center" vertical="center" wrapText="1"/>
    </xf>
    <xf numFmtId="0" fontId="79" fillId="0" borderId="6" xfId="121" applyFont="1" applyBorder="1" applyAlignment="1">
      <alignment horizontal="center" vertical="center"/>
    </xf>
    <xf numFmtId="0" fontId="79" fillId="0" borderId="8" xfId="121" applyFont="1" applyBorder="1" applyAlignment="1">
      <alignment horizontal="center" vertical="center"/>
    </xf>
    <xf numFmtId="0" fontId="1" fillId="3" borderId="9" xfId="121" applyFill="1" applyBorder="1" applyAlignment="1">
      <alignment horizontal="center" vertical="center"/>
    </xf>
    <xf numFmtId="0" fontId="79" fillId="3" borderId="9" xfId="121" applyFont="1" applyFill="1" applyBorder="1" applyAlignment="1">
      <alignment horizontal="center" vertical="center" wrapText="1"/>
    </xf>
    <xf numFmtId="0" fontId="79" fillId="3" borderId="9" xfId="121" applyFont="1" applyFill="1" applyBorder="1" applyAlignment="1">
      <alignment vertical="top" wrapText="1"/>
    </xf>
    <xf numFmtId="0" fontId="79" fillId="3" borderId="10" xfId="121" applyFont="1" applyFill="1" applyBorder="1" applyAlignment="1">
      <alignment vertical="top" wrapText="1"/>
    </xf>
    <xf numFmtId="0" fontId="79" fillId="3" borderId="6" xfId="121" applyFont="1" applyFill="1" applyBorder="1" applyAlignment="1">
      <alignment vertical="top" wrapText="1"/>
    </xf>
    <xf numFmtId="0" fontId="84" fillId="3" borderId="9" xfId="121" applyFont="1" applyFill="1" applyBorder="1" applyAlignment="1">
      <alignment vertical="top" wrapText="1"/>
    </xf>
    <xf numFmtId="0" fontId="79" fillId="8" borderId="9" xfId="121" applyFont="1" applyFill="1" applyBorder="1" applyAlignment="1">
      <alignment horizontal="center" vertical="center"/>
    </xf>
    <xf numFmtId="0" fontId="79" fillId="8" borderId="11" xfId="121" applyFont="1" applyFill="1" applyBorder="1" applyAlignment="1">
      <alignment horizontal="center" vertical="center"/>
    </xf>
    <xf numFmtId="0" fontId="84" fillId="8" borderId="9" xfId="121" applyFont="1" applyFill="1" applyBorder="1" applyAlignment="1">
      <alignment horizontal="center" vertical="center" wrapText="1"/>
    </xf>
    <xf numFmtId="0" fontId="79" fillId="8" borderId="9" xfId="121" applyFont="1" applyFill="1" applyBorder="1" applyAlignment="1">
      <alignment horizontal="center" vertical="center" wrapText="1"/>
    </xf>
    <xf numFmtId="0" fontId="31" fillId="4" borderId="8" xfId="121" applyFont="1" applyFill="1" applyBorder="1"/>
    <xf numFmtId="0" fontId="79" fillId="3" borderId="1" xfId="121" applyFont="1" applyFill="1" applyBorder="1" applyAlignment="1">
      <alignment vertical="top" wrapText="1"/>
    </xf>
    <xf numFmtId="0" fontId="84" fillId="0" borderId="6" xfId="121" applyFont="1" applyBorder="1" applyAlignment="1">
      <alignment horizontal="center" vertical="center" wrapText="1"/>
    </xf>
    <xf numFmtId="0" fontId="79" fillId="0" borderId="6" xfId="121" applyFont="1" applyBorder="1" applyAlignment="1">
      <alignment horizontal="center" vertical="center" wrapText="1"/>
    </xf>
    <xf numFmtId="0" fontId="80" fillId="3" borderId="9" xfId="89" applyFont="1" applyFill="1" applyBorder="1" applyAlignment="1">
      <alignment horizontal="center" vertical="center" wrapText="1"/>
    </xf>
    <xf numFmtId="49" fontId="84" fillId="3" borderId="9" xfId="99" applyNumberFormat="1" applyFont="1" applyFill="1" applyBorder="1" applyAlignment="1">
      <alignment horizontal="center" vertical="center" wrapText="1"/>
    </xf>
    <xf numFmtId="49" fontId="84" fillId="3" borderId="13" xfId="99" applyNumberFormat="1" applyFont="1" applyFill="1" applyBorder="1" applyAlignment="1">
      <alignment horizontal="center" vertical="center" wrapText="1"/>
    </xf>
    <xf numFmtId="49" fontId="84" fillId="3" borderId="9" xfId="99" applyNumberFormat="1" applyFont="1" applyFill="1" applyBorder="1" applyAlignment="1">
      <alignment horizontal="left" vertical="center" wrapText="1"/>
    </xf>
    <xf numFmtId="49" fontId="84" fillId="3" borderId="9" xfId="99" applyNumberFormat="1" applyFont="1" applyFill="1" applyBorder="1" applyAlignment="1">
      <alignment horizontal="left" vertical="center"/>
    </xf>
    <xf numFmtId="0" fontId="78" fillId="0" borderId="9" xfId="0" applyFont="1" applyBorder="1" applyAlignment="1">
      <alignment horizontal="center" vertical="center"/>
    </xf>
    <xf numFmtId="0" fontId="78" fillId="0" borderId="9" xfId="0" applyFont="1" applyBorder="1" applyAlignment="1">
      <alignment horizontal="right" vertical="center"/>
    </xf>
    <xf numFmtId="0" fontId="88" fillId="0" borderId="8" xfId="0" applyFont="1" applyBorder="1" applyAlignment="1">
      <alignment horizontal="left" wrapText="1"/>
    </xf>
    <xf numFmtId="0" fontId="88" fillId="0" borderId="2" xfId="0" applyFont="1" applyBorder="1" applyAlignment="1">
      <alignment horizontal="left"/>
    </xf>
    <xf numFmtId="0" fontId="88" fillId="0" borderId="7" xfId="0" applyFont="1" applyBorder="1" applyAlignment="1">
      <alignment horizontal="left"/>
    </xf>
    <xf numFmtId="0" fontId="17" fillId="0" borderId="0" xfId="0" applyFont="1" applyAlignment="1">
      <alignment horizontal="left" vertical="center"/>
    </xf>
    <xf numFmtId="0" fontId="87" fillId="0" borderId="5" xfId="0" applyFont="1" applyBorder="1" applyAlignment="1">
      <alignment horizontal="center" vertical="center" wrapText="1"/>
    </xf>
    <xf numFmtId="0" fontId="87" fillId="0" borderId="3" xfId="0" applyFont="1" applyBorder="1" applyAlignment="1">
      <alignment horizontal="center" vertical="center"/>
    </xf>
    <xf numFmtId="0" fontId="87" fillId="0" borderId="15" xfId="0" applyFont="1" applyBorder="1" applyAlignment="1">
      <alignment horizontal="center" vertical="center"/>
    </xf>
    <xf numFmtId="0" fontId="77" fillId="0" borderId="4" xfId="0" applyFont="1" applyBorder="1" applyAlignment="1">
      <alignment horizontal="center" vertical="center" wrapText="1"/>
    </xf>
    <xf numFmtId="0" fontId="77" fillId="0" borderId="0" xfId="0" applyFont="1" applyAlignment="1">
      <alignment horizontal="center" vertical="center"/>
    </xf>
    <xf numFmtId="0" fontId="77" fillId="0" borderId="14" xfId="0" applyFont="1" applyBorder="1" applyAlignment="1">
      <alignment horizontal="center" vertical="center"/>
    </xf>
    <xf numFmtId="0" fontId="78" fillId="0" borderId="4" xfId="0" applyFont="1" applyBorder="1" applyAlignment="1">
      <alignment horizontal="right" vertical="center"/>
    </xf>
    <xf numFmtId="0" fontId="78" fillId="0" borderId="0" xfId="0" applyFont="1" applyAlignment="1">
      <alignment horizontal="right" vertical="center"/>
    </xf>
    <xf numFmtId="0" fontId="78" fillId="0" borderId="14" xfId="0" applyFont="1" applyBorder="1" applyAlignment="1">
      <alignment horizontal="right" vertical="center"/>
    </xf>
    <xf numFmtId="0" fontId="88" fillId="0" borderId="11" xfId="0" applyFont="1" applyBorder="1" applyAlignment="1">
      <alignment vertical="center" wrapText="1"/>
    </xf>
    <xf numFmtId="0" fontId="88" fillId="0" borderId="12" xfId="0" applyFont="1" applyBorder="1" applyAlignment="1">
      <alignment vertical="center"/>
    </xf>
    <xf numFmtId="0" fontId="88" fillId="0" borderId="13" xfId="0" applyFont="1" applyBorder="1" applyAlignment="1">
      <alignment vertical="center"/>
    </xf>
    <xf numFmtId="0" fontId="87" fillId="0" borderId="5" xfId="0" applyFont="1" applyBorder="1" applyAlignment="1">
      <alignment horizontal="center" vertical="top" wrapText="1"/>
    </xf>
    <xf numFmtId="0" fontId="77" fillId="0" borderId="3" xfId="0" applyFont="1" applyBorder="1" applyAlignment="1">
      <alignment horizontal="center" vertical="top" wrapText="1"/>
    </xf>
    <xf numFmtId="0" fontId="77" fillId="0" borderId="15" xfId="0" applyFont="1" applyBorder="1" applyAlignment="1">
      <alignment horizontal="center" vertical="top" wrapText="1"/>
    </xf>
    <xf numFmtId="0" fontId="78" fillId="3" borderId="9" xfId="0" applyFont="1" applyFill="1" applyBorder="1" applyAlignment="1">
      <alignment horizontal="center" wrapText="1"/>
    </xf>
    <xf numFmtId="0" fontId="78" fillId="3" borderId="9" xfId="0" applyFont="1" applyFill="1" applyBorder="1" applyAlignment="1">
      <alignment horizontal="center" vertical="center" wrapText="1"/>
    </xf>
    <xf numFmtId="0" fontId="77" fillId="0" borderId="4" xfId="0" applyFont="1" applyBorder="1" applyAlignment="1">
      <alignment horizontal="center" vertical="top" wrapText="1"/>
    </xf>
    <xf numFmtId="0" fontId="77" fillId="0" borderId="0" xfId="0" applyFont="1" applyAlignment="1">
      <alignment horizontal="center" vertical="top" wrapText="1"/>
    </xf>
    <xf numFmtId="0" fontId="77" fillId="0" borderId="14" xfId="0" applyFont="1" applyBorder="1" applyAlignment="1">
      <alignment horizontal="center" vertical="top" wrapText="1"/>
    </xf>
    <xf numFmtId="0" fontId="78" fillId="0" borderId="8" xfId="0" applyFont="1" applyBorder="1" applyAlignment="1">
      <alignment horizontal="right" vertical="center"/>
    </xf>
    <xf numFmtId="0" fontId="78" fillId="0" borderId="2" xfId="0" applyFont="1" applyBorder="1" applyAlignment="1">
      <alignment horizontal="right" vertical="center"/>
    </xf>
    <xf numFmtId="0" fontId="78" fillId="0" borderId="7" xfId="0" applyFont="1" applyBorder="1" applyAlignment="1">
      <alignment horizontal="right" vertical="center"/>
    </xf>
    <xf numFmtId="0" fontId="87" fillId="0" borderId="3" xfId="0" applyFont="1" applyBorder="1" applyAlignment="1">
      <alignment horizontal="center" vertical="top"/>
    </xf>
    <xf numFmtId="0" fontId="88" fillId="0" borderId="8" xfId="0" applyFont="1" applyBorder="1" applyAlignment="1">
      <alignment horizontal="left" vertical="top" wrapText="1"/>
    </xf>
    <xf numFmtId="0" fontId="88" fillId="0" borderId="2" xfId="0" applyFont="1" applyBorder="1" applyAlignment="1">
      <alignment horizontal="left" vertical="top"/>
    </xf>
    <xf numFmtId="0" fontId="88" fillId="0" borderId="7" xfId="0" applyFont="1" applyBorder="1" applyAlignment="1">
      <alignment horizontal="left" vertical="top"/>
    </xf>
    <xf numFmtId="0" fontId="77" fillId="0" borderId="0" xfId="0" applyFont="1" applyAlignment="1">
      <alignment horizontal="center" vertical="top"/>
    </xf>
    <xf numFmtId="0" fontId="80" fillId="0" borderId="4" xfId="1" applyFont="1" applyBorder="1" applyAlignment="1">
      <alignment horizontal="right" vertical="center"/>
    </xf>
    <xf numFmtId="0" fontId="80" fillId="0" borderId="0" xfId="1" applyFont="1" applyAlignment="1">
      <alignment horizontal="right" vertical="center"/>
    </xf>
    <xf numFmtId="0" fontId="80" fillId="0" borderId="14" xfId="1" applyFont="1" applyBorder="1" applyAlignment="1">
      <alignment horizontal="right" vertical="center"/>
    </xf>
    <xf numFmtId="0" fontId="95" fillId="0" borderId="8" xfId="108" applyFont="1" applyBorder="1" applyAlignment="1">
      <alignment horizontal="left" vertical="top"/>
    </xf>
    <xf numFmtId="0" fontId="95" fillId="0" borderId="2" xfId="108" applyFont="1" applyBorder="1" applyAlignment="1">
      <alignment horizontal="left" vertical="top"/>
    </xf>
    <xf numFmtId="0" fontId="95" fillId="0" borderId="7" xfId="108" applyFont="1" applyBorder="1" applyAlignment="1">
      <alignment horizontal="left" vertical="top"/>
    </xf>
    <xf numFmtId="0" fontId="91" fillId="0" borderId="5" xfId="108" applyFont="1" applyBorder="1" applyAlignment="1">
      <alignment horizontal="center" vertical="center" wrapText="1"/>
    </xf>
    <xf numFmtId="0" fontId="91" fillId="0" borderId="3" xfId="108" applyFont="1" applyBorder="1" applyAlignment="1">
      <alignment horizontal="center" vertical="center" wrapText="1"/>
    </xf>
    <xf numFmtId="0" fontId="91" fillId="0" borderId="15" xfId="108" applyFont="1" applyBorder="1" applyAlignment="1">
      <alignment horizontal="center" vertical="center" wrapText="1"/>
    </xf>
    <xf numFmtId="0" fontId="82" fillId="0" borderId="4" xfId="108" applyFont="1" applyBorder="1" applyAlignment="1">
      <alignment horizontal="center" vertical="center" wrapText="1"/>
    </xf>
    <xf numFmtId="0" fontId="82" fillId="0" borderId="0" xfId="108" applyFont="1" applyAlignment="1">
      <alignment horizontal="center" vertical="center" wrapText="1"/>
    </xf>
    <xf numFmtId="0" fontId="82" fillId="0" borderId="14" xfId="108" applyFont="1" applyBorder="1" applyAlignment="1">
      <alignment horizontal="center" vertical="center" wrapText="1"/>
    </xf>
    <xf numFmtId="0" fontId="95" fillId="0" borderId="5" xfId="108" applyFont="1" applyBorder="1" applyAlignment="1">
      <alignment horizontal="left" vertical="center" wrapText="1"/>
    </xf>
    <xf numFmtId="0" fontId="95" fillId="0" borderId="3" xfId="108" applyFont="1" applyBorder="1" applyAlignment="1">
      <alignment horizontal="left" vertical="center" wrapText="1"/>
    </xf>
    <xf numFmtId="0" fontId="95" fillId="0" borderId="15" xfId="108" applyFont="1" applyBorder="1" applyAlignment="1">
      <alignment horizontal="left" vertical="center" wrapText="1"/>
    </xf>
    <xf numFmtId="0" fontId="81" fillId="3" borderId="9" xfId="101" applyFont="1" applyFill="1" applyBorder="1" applyAlignment="1">
      <alignment horizontal="left" vertical="center" wrapText="1"/>
    </xf>
    <xf numFmtId="0" fontId="80" fillId="3" borderId="9" xfId="101" applyFont="1" applyFill="1" applyBorder="1" applyAlignment="1">
      <alignment horizontal="right" vertical="center" wrapText="1"/>
    </xf>
    <xf numFmtId="0" fontId="80" fillId="3" borderId="9" xfId="101" applyFont="1" applyFill="1" applyBorder="1" applyAlignment="1">
      <alignment horizontal="center" vertical="top" wrapText="1"/>
    </xf>
    <xf numFmtId="0" fontId="80" fillId="3" borderId="9" xfId="101" applyFont="1" applyFill="1" applyBorder="1" applyAlignment="1">
      <alignment horizontal="center" vertical="center" wrapText="1"/>
    </xf>
    <xf numFmtId="0" fontId="85" fillId="0" borderId="4" xfId="108" applyFont="1" applyBorder="1" applyAlignment="1">
      <alignment horizontal="right" vertical="top"/>
    </xf>
    <xf numFmtId="0" fontId="85" fillId="0" borderId="0" xfId="108" applyFont="1" applyAlignment="1">
      <alignment horizontal="right" vertical="top"/>
    </xf>
    <xf numFmtId="0" fontId="85" fillId="0" borderId="14" xfId="108" applyFont="1" applyBorder="1" applyAlignment="1">
      <alignment horizontal="right" vertical="top"/>
    </xf>
    <xf numFmtId="0" fontId="86" fillId="3" borderId="6" xfId="108" applyFont="1" applyFill="1" applyBorder="1" applyAlignment="1">
      <alignment horizontal="right" vertical="center" wrapText="1" readingOrder="1"/>
    </xf>
    <xf numFmtId="0" fontId="86" fillId="3" borderId="9" xfId="108" applyFont="1" applyFill="1" applyBorder="1" applyAlignment="1">
      <alignment horizontal="right" vertical="center" wrapText="1" readingOrder="1"/>
    </xf>
    <xf numFmtId="0" fontId="91" fillId="0" borderId="10" xfId="108" applyFont="1" applyBorder="1" applyAlignment="1">
      <alignment horizontal="center" vertical="top" wrapText="1"/>
    </xf>
    <xf numFmtId="0" fontId="91" fillId="0" borderId="10" xfId="108" applyFont="1" applyBorder="1" applyAlignment="1">
      <alignment horizontal="center" vertical="center" wrapText="1"/>
    </xf>
    <xf numFmtId="0" fontId="95" fillId="0" borderId="11" xfId="108" applyFont="1" applyBorder="1" applyAlignment="1">
      <alignment horizontal="left" vertical="center" wrapText="1"/>
    </xf>
    <xf numFmtId="0" fontId="95" fillId="0" borderId="12" xfId="108" applyFont="1" applyBorder="1" applyAlignment="1">
      <alignment horizontal="left" vertical="center" wrapText="1"/>
    </xf>
    <xf numFmtId="0" fontId="95" fillId="0" borderId="13" xfId="108" applyFont="1" applyBorder="1" applyAlignment="1">
      <alignment horizontal="left" vertical="center" wrapText="1"/>
    </xf>
    <xf numFmtId="0" fontId="86" fillId="3" borderId="6" xfId="108" applyFont="1" applyFill="1" applyBorder="1" applyAlignment="1">
      <alignment horizontal="center" vertical="center" wrapText="1" readingOrder="1"/>
    </xf>
    <xf numFmtId="0" fontId="86" fillId="3" borderId="9" xfId="108" applyFont="1" applyFill="1" applyBorder="1" applyAlignment="1">
      <alignment horizontal="center" vertical="center" wrapText="1" readingOrder="1"/>
    </xf>
    <xf numFmtId="0" fontId="81" fillId="3" borderId="6" xfId="101" applyFont="1" applyFill="1" applyBorder="1" applyAlignment="1">
      <alignment horizontal="left" vertical="center" wrapText="1"/>
    </xf>
    <xf numFmtId="0" fontId="82" fillId="0" borderId="8" xfId="108" applyFont="1" applyBorder="1" applyAlignment="1">
      <alignment horizontal="center" vertical="top" wrapText="1"/>
    </xf>
    <xf numFmtId="0" fontId="82" fillId="0" borderId="2" xfId="108" applyFont="1" applyBorder="1" applyAlignment="1">
      <alignment horizontal="center" vertical="top" wrapText="1"/>
    </xf>
    <xf numFmtId="0" fontId="82" fillId="0" borderId="2" xfId="108" applyFont="1" applyBorder="1" applyAlignment="1">
      <alignment horizontal="center" vertical="center" wrapText="1"/>
    </xf>
    <xf numFmtId="0" fontId="82" fillId="0" borderId="7" xfId="108" applyFont="1" applyBorder="1" applyAlignment="1">
      <alignment horizontal="center" vertical="center" wrapText="1"/>
    </xf>
    <xf numFmtId="0" fontId="79" fillId="3" borderId="9" xfId="115" applyFont="1" applyFill="1" applyBorder="1" applyAlignment="1">
      <alignment horizontal="left" vertical="center" wrapText="1"/>
    </xf>
    <xf numFmtId="0" fontId="88" fillId="0" borderId="11" xfId="115" applyFont="1" applyBorder="1" applyAlignment="1">
      <alignment vertical="top" wrapText="1"/>
    </xf>
    <xf numFmtId="0" fontId="88" fillId="0" borderId="12" xfId="115" applyFont="1" applyBorder="1" applyAlignment="1">
      <alignment vertical="top" wrapText="1"/>
    </xf>
    <xf numFmtId="0" fontId="88" fillId="0" borderId="13" xfId="115" applyFont="1" applyBorder="1" applyAlignment="1">
      <alignment vertical="top" wrapText="1"/>
    </xf>
    <xf numFmtId="0" fontId="79" fillId="3" borderId="5" xfId="115" applyFont="1" applyFill="1" applyBorder="1" applyAlignment="1">
      <alignment horizontal="left" vertical="center" wrapText="1"/>
    </xf>
    <xf numFmtId="0" fontId="79" fillId="3" borderId="4" xfId="115" applyFont="1" applyFill="1" applyBorder="1" applyAlignment="1">
      <alignment horizontal="left" vertical="center" wrapText="1"/>
    </xf>
    <xf numFmtId="0" fontId="79" fillId="3" borderId="8" xfId="115" applyFont="1" applyFill="1" applyBorder="1" applyAlignment="1">
      <alignment horizontal="left" vertical="center" wrapText="1"/>
    </xf>
    <xf numFmtId="0" fontId="79" fillId="3" borderId="11" xfId="115" applyFont="1" applyFill="1" applyBorder="1" applyAlignment="1">
      <alignment horizontal="left" vertical="center" wrapText="1"/>
    </xf>
    <xf numFmtId="0" fontId="79" fillId="3" borderId="6" xfId="115" applyFont="1" applyFill="1" applyBorder="1" applyAlignment="1">
      <alignment horizontal="left" vertical="center" wrapText="1"/>
    </xf>
    <xf numFmtId="0" fontId="87" fillId="0" borderId="5" xfId="115" applyFont="1" applyBorder="1" applyAlignment="1">
      <alignment horizontal="center" vertical="top" wrapText="1"/>
    </xf>
    <xf numFmtId="0" fontId="87" fillId="0" borderId="3" xfId="115" applyFont="1" applyBorder="1" applyAlignment="1">
      <alignment horizontal="center" vertical="top"/>
    </xf>
    <xf numFmtId="0" fontId="87" fillId="0" borderId="15" xfId="115" applyFont="1" applyBorder="1" applyAlignment="1">
      <alignment horizontal="center" vertical="top"/>
    </xf>
    <xf numFmtId="0" fontId="78" fillId="0" borderId="8" xfId="115" applyFont="1" applyBorder="1" applyAlignment="1">
      <alignment horizontal="right" vertical="top"/>
    </xf>
    <xf numFmtId="0" fontId="78" fillId="0" borderId="2" xfId="115" applyFont="1" applyBorder="1" applyAlignment="1">
      <alignment horizontal="right" vertical="top"/>
    </xf>
    <xf numFmtId="0" fontId="78" fillId="0" borderId="7" xfId="115" applyFont="1" applyBorder="1" applyAlignment="1">
      <alignment horizontal="right" vertical="top"/>
    </xf>
    <xf numFmtId="0" fontId="77" fillId="0" borderId="4" xfId="115" applyFont="1" applyBorder="1" applyAlignment="1">
      <alignment horizontal="center" vertical="top" wrapText="1"/>
    </xf>
    <xf numFmtId="0" fontId="77" fillId="0" borderId="0" xfId="115" applyFont="1" applyAlignment="1">
      <alignment horizontal="center" vertical="top"/>
    </xf>
    <xf numFmtId="0" fontId="77" fillId="0" borderId="14" xfId="115" applyFont="1" applyBorder="1" applyAlignment="1">
      <alignment horizontal="center" vertical="top"/>
    </xf>
    <xf numFmtId="0" fontId="79" fillId="3" borderId="10" xfId="115" applyFont="1" applyFill="1" applyBorder="1" applyAlignment="1">
      <alignment horizontal="left" vertical="center"/>
    </xf>
    <xf numFmtId="0" fontId="79" fillId="3" borderId="1" xfId="115" applyFont="1" applyFill="1" applyBorder="1" applyAlignment="1">
      <alignment horizontal="left" vertical="center"/>
    </xf>
    <xf numFmtId="0" fontId="79" fillId="3" borderId="6" xfId="115" applyFont="1" applyFill="1" applyBorder="1" applyAlignment="1">
      <alignment horizontal="left" vertical="center"/>
    </xf>
    <xf numFmtId="0" fontId="97" fillId="0" borderId="5" xfId="10" applyFont="1" applyBorder="1" applyAlignment="1">
      <alignment horizontal="center" vertical="top" wrapText="1"/>
    </xf>
    <xf numFmtId="0" fontId="97" fillId="0" borderId="3" xfId="10" applyFont="1" applyBorder="1" applyAlignment="1">
      <alignment horizontal="center" vertical="top" wrapText="1"/>
    </xf>
    <xf numFmtId="0" fontId="97" fillId="0" borderId="15" xfId="10" applyFont="1" applyBorder="1" applyAlignment="1">
      <alignment horizontal="center" vertical="top" wrapText="1"/>
    </xf>
    <xf numFmtId="0" fontId="80" fillId="0" borderId="4" xfId="10" applyFont="1" applyBorder="1" applyAlignment="1">
      <alignment horizontal="right" vertical="top" wrapText="1"/>
    </xf>
    <xf numFmtId="0" fontId="80" fillId="0" borderId="0" xfId="10" applyFont="1" applyAlignment="1">
      <alignment horizontal="right" vertical="top" wrapText="1"/>
    </xf>
    <xf numFmtId="0" fontId="80" fillId="0" borderId="14" xfId="10" applyFont="1" applyBorder="1" applyAlignment="1">
      <alignment horizontal="right" vertical="top" wrapText="1"/>
    </xf>
    <xf numFmtId="0" fontId="88" fillId="0" borderId="8" xfId="10" applyFont="1" applyBorder="1" applyAlignment="1">
      <alignment horizontal="left" vertical="center" wrapText="1"/>
    </xf>
    <xf numFmtId="0" fontId="88" fillId="0" borderId="2" xfId="10" applyFont="1" applyBorder="1" applyAlignment="1">
      <alignment horizontal="left" vertical="center" wrapText="1"/>
    </xf>
    <xf numFmtId="0" fontId="88" fillId="0" borderId="7" xfId="10" applyFont="1" applyBorder="1" applyAlignment="1">
      <alignment horizontal="left" vertical="center" wrapText="1"/>
    </xf>
    <xf numFmtId="0" fontId="81" fillId="0" borderId="4" xfId="10" applyFont="1" applyBorder="1" applyAlignment="1">
      <alignment horizontal="center" vertical="top" wrapText="1"/>
    </xf>
    <xf numFmtId="0" fontId="81" fillId="0" borderId="0" xfId="10" applyFont="1" applyAlignment="1">
      <alignment horizontal="center" vertical="top" wrapText="1"/>
    </xf>
    <xf numFmtId="0" fontId="81" fillId="0" borderId="14" xfId="10" applyFont="1" applyBorder="1" applyAlignment="1">
      <alignment horizontal="center" vertical="top" wrapText="1"/>
    </xf>
    <xf numFmtId="0" fontId="95" fillId="0" borderId="8" xfId="22" applyFont="1" applyBorder="1" applyAlignment="1">
      <alignment horizontal="left" vertical="top" wrapText="1"/>
    </xf>
    <xf numFmtId="0" fontId="95" fillId="0" borderId="2" xfId="22" applyFont="1" applyBorder="1" applyAlignment="1">
      <alignment horizontal="left" vertical="top" wrapText="1"/>
    </xf>
    <xf numFmtId="0" fontId="95" fillId="0" borderId="7" xfId="22" applyFont="1" applyBorder="1" applyAlignment="1">
      <alignment horizontal="left" vertical="top" wrapText="1"/>
    </xf>
    <xf numFmtId="0" fontId="87" fillId="0" borderId="5" xfId="88" applyFont="1" applyBorder="1" applyAlignment="1">
      <alignment horizontal="center" vertical="top" wrapText="1"/>
    </xf>
    <xf numFmtId="0" fontId="87" fillId="0" borderId="3" xfId="88" applyFont="1" applyBorder="1" applyAlignment="1">
      <alignment horizontal="center" vertical="top" wrapText="1"/>
    </xf>
    <xf numFmtId="0" fontId="80" fillId="3" borderId="9" xfId="89" applyFont="1" applyFill="1" applyBorder="1" applyAlignment="1">
      <alignment horizontal="center" vertical="center" wrapText="1"/>
    </xf>
    <xf numFmtId="0" fontId="80" fillId="3" borderId="11" xfId="89" applyFont="1" applyFill="1" applyBorder="1" applyAlignment="1">
      <alignment horizontal="center" vertical="center" wrapText="1"/>
    </xf>
    <xf numFmtId="0" fontId="80" fillId="3" borderId="12" xfId="89" applyFont="1" applyFill="1" applyBorder="1" applyAlignment="1">
      <alignment horizontal="center" vertical="center" wrapText="1"/>
    </xf>
    <xf numFmtId="0" fontId="80" fillId="3" borderId="13" xfId="89" applyFont="1" applyFill="1" applyBorder="1" applyAlignment="1">
      <alignment horizontal="center" vertical="center" wrapText="1"/>
    </xf>
    <xf numFmtId="0" fontId="77" fillId="0" borderId="8" xfId="88" applyFont="1" applyBorder="1" applyAlignment="1">
      <alignment horizontal="center" vertical="top" wrapText="1"/>
    </xf>
    <xf numFmtId="0" fontId="77" fillId="0" borderId="2" xfId="88" applyFont="1" applyBorder="1" applyAlignment="1">
      <alignment horizontal="center" vertical="top" wrapText="1"/>
    </xf>
    <xf numFmtId="0" fontId="94" fillId="0" borderId="8" xfId="22" applyFont="1" applyBorder="1" applyAlignment="1">
      <alignment horizontal="left" vertical="top" wrapText="1"/>
    </xf>
    <xf numFmtId="0" fontId="94" fillId="0" borderId="2" xfId="22" applyFont="1" applyBorder="1" applyAlignment="1">
      <alignment horizontal="left" vertical="top" wrapText="1"/>
    </xf>
    <xf numFmtId="0" fontId="94" fillId="0" borderId="7" xfId="22" applyFont="1" applyBorder="1" applyAlignment="1">
      <alignment horizontal="left" vertical="top" wrapText="1"/>
    </xf>
    <xf numFmtId="0" fontId="87" fillId="0" borderId="5" xfId="90" applyFont="1" applyFill="1" applyBorder="1" applyAlignment="1">
      <alignment horizontal="center" vertical="top" wrapText="1"/>
    </xf>
    <xf numFmtId="0" fontId="87" fillId="0" borderId="3" xfId="90" applyFont="1" applyFill="1" applyBorder="1" applyAlignment="1">
      <alignment horizontal="center" vertical="top" wrapText="1"/>
    </xf>
    <xf numFmtId="0" fontId="87" fillId="0" borderId="15" xfId="90" applyFont="1" applyFill="1" applyBorder="1" applyAlignment="1">
      <alignment horizontal="center" vertical="top" wrapText="1"/>
    </xf>
    <xf numFmtId="0" fontId="87" fillId="0" borderId="5" xfId="96" applyFont="1" applyBorder="1" applyAlignment="1">
      <alignment horizontal="center" vertical="top" wrapText="1"/>
    </xf>
    <xf numFmtId="0" fontId="87" fillId="0" borderId="3" xfId="96" applyFont="1" applyBorder="1" applyAlignment="1">
      <alignment horizontal="center" vertical="top" wrapText="1"/>
    </xf>
    <xf numFmtId="0" fontId="87" fillId="0" borderId="3" xfId="96" applyFont="1" applyBorder="1" applyAlignment="1">
      <alignment horizontal="center" vertical="center" wrapText="1"/>
    </xf>
    <xf numFmtId="0" fontId="87" fillId="0" borderId="15" xfId="96" applyFont="1" applyBorder="1" applyAlignment="1">
      <alignment horizontal="center" vertical="center" wrapText="1"/>
    </xf>
    <xf numFmtId="0" fontId="80" fillId="3" borderId="1" xfId="46" applyFont="1" applyFill="1" applyBorder="1" applyAlignment="1">
      <alignment horizontal="center" vertical="center" wrapText="1"/>
    </xf>
    <xf numFmtId="0" fontId="80" fillId="3" borderId="6" xfId="46" applyFont="1" applyFill="1" applyBorder="1" applyAlignment="1">
      <alignment horizontal="center" vertical="center" wrapText="1"/>
    </xf>
    <xf numFmtId="0" fontId="78" fillId="3" borderId="8" xfId="96" applyFont="1" applyFill="1" applyBorder="1" applyAlignment="1">
      <alignment horizontal="left" vertical="center" wrapText="1"/>
    </xf>
    <xf numFmtId="0" fontId="78" fillId="3" borderId="9" xfId="96" applyFont="1" applyFill="1" applyBorder="1" applyAlignment="1">
      <alignment horizontal="left" vertical="center" wrapText="1"/>
    </xf>
    <xf numFmtId="166" fontId="78" fillId="3" borderId="8" xfId="96" applyNumberFormat="1" applyFont="1" applyFill="1" applyBorder="1" applyAlignment="1">
      <alignment horizontal="center" vertical="center" wrapText="1"/>
    </xf>
    <xf numFmtId="166" fontId="78" fillId="3" borderId="2" xfId="96" applyNumberFormat="1" applyFont="1" applyFill="1" applyBorder="1" applyAlignment="1">
      <alignment horizontal="center" vertical="center"/>
    </xf>
    <xf numFmtId="166" fontId="78" fillId="3" borderId="7" xfId="96" applyNumberFormat="1" applyFont="1" applyFill="1" applyBorder="1" applyAlignment="1">
      <alignment horizontal="center" vertical="center"/>
    </xf>
    <xf numFmtId="0" fontId="77" fillId="0" borderId="8" xfId="96" applyFont="1" applyBorder="1" applyAlignment="1">
      <alignment horizontal="center" vertical="top" wrapText="1"/>
    </xf>
    <xf numFmtId="0" fontId="77" fillId="0" borderId="2" xfId="96" applyFont="1" applyBorder="1" applyAlignment="1">
      <alignment horizontal="center" vertical="top" wrapText="1"/>
    </xf>
    <xf numFmtId="0" fontId="77" fillId="0" borderId="7" xfId="96" applyFont="1" applyBorder="1" applyAlignment="1">
      <alignment horizontal="center" vertical="top" wrapText="1"/>
    </xf>
    <xf numFmtId="0" fontId="87" fillId="0" borderId="5" xfId="100" applyFont="1" applyBorder="1" applyAlignment="1">
      <alignment horizontal="center" vertical="center" wrapText="1"/>
    </xf>
    <xf numFmtId="0" fontId="87" fillId="0" borderId="3" xfId="100" applyFont="1" applyBorder="1" applyAlignment="1">
      <alignment horizontal="center" vertical="center" wrapText="1"/>
    </xf>
    <xf numFmtId="0" fontId="87" fillId="0" borderId="15" xfId="100" applyFont="1" applyBorder="1" applyAlignment="1">
      <alignment horizontal="center" vertical="center" wrapText="1"/>
    </xf>
    <xf numFmtId="0" fontId="86" fillId="3" borderId="9" xfId="100" applyFont="1" applyFill="1" applyBorder="1" applyAlignment="1">
      <alignment horizontal="center" vertical="center" wrapText="1"/>
    </xf>
    <xf numFmtId="0" fontId="86" fillId="3" borderId="9" xfId="100" applyFont="1" applyFill="1" applyBorder="1" applyAlignment="1">
      <alignment horizontal="center" vertical="center"/>
    </xf>
    <xf numFmtId="0" fontId="86" fillId="3" borderId="10" xfId="100" applyFont="1" applyFill="1" applyBorder="1" applyAlignment="1">
      <alignment horizontal="center" vertical="center" wrapText="1"/>
    </xf>
    <xf numFmtId="0" fontId="86" fillId="3" borderId="6" xfId="100" applyFont="1" applyFill="1" applyBorder="1" applyAlignment="1">
      <alignment horizontal="center" vertical="center" wrapText="1"/>
    </xf>
    <xf numFmtId="0" fontId="82" fillId="3" borderId="10" xfId="100" applyFont="1" applyFill="1" applyBorder="1" applyAlignment="1">
      <alignment horizontal="left" vertical="center"/>
    </xf>
    <xf numFmtId="0" fontId="82" fillId="3" borderId="6" xfId="100" applyFont="1" applyFill="1" applyBorder="1" applyAlignment="1">
      <alignment horizontal="left" vertical="center"/>
    </xf>
    <xf numFmtId="0" fontId="78" fillId="3" borderId="9" xfId="98" applyFont="1" applyFill="1" applyBorder="1" applyAlignment="1">
      <alignment horizontal="center" vertical="center" wrapText="1"/>
    </xf>
    <xf numFmtId="0" fontId="77" fillId="0" borderId="4" xfId="100" applyFont="1" applyBorder="1" applyAlignment="1">
      <alignment horizontal="center" vertical="center" wrapText="1"/>
    </xf>
    <xf numFmtId="0" fontId="77" fillId="0" borderId="0" xfId="100" applyFont="1" applyAlignment="1">
      <alignment horizontal="center" vertical="center" wrapText="1"/>
    </xf>
    <xf numFmtId="0" fontId="77" fillId="0" borderId="14" xfId="100" applyFont="1" applyBorder="1" applyAlignment="1">
      <alignment horizontal="center" vertical="center" wrapText="1"/>
    </xf>
    <xf numFmtId="0" fontId="78" fillId="0" borderId="8" xfId="100" applyFont="1" applyBorder="1" applyAlignment="1">
      <alignment horizontal="right" vertical="center"/>
    </xf>
    <xf numFmtId="0" fontId="78" fillId="0" borderId="2" xfId="100" applyFont="1" applyBorder="1" applyAlignment="1">
      <alignment horizontal="right" vertical="center"/>
    </xf>
    <xf numFmtId="0" fontId="78" fillId="0" borderId="7" xfId="100" applyFont="1" applyBorder="1" applyAlignment="1">
      <alignment horizontal="right" vertical="center"/>
    </xf>
    <xf numFmtId="0" fontId="77" fillId="0" borderId="5" xfId="99" applyFont="1" applyBorder="1" applyAlignment="1">
      <alignment horizontal="center" vertical="top" wrapText="1"/>
    </xf>
    <xf numFmtId="0" fontId="77" fillId="0" borderId="3" xfId="99" applyFont="1" applyBorder="1" applyAlignment="1">
      <alignment horizontal="center" vertical="top" wrapText="1"/>
    </xf>
    <xf numFmtId="0" fontId="77" fillId="0" borderId="15" xfId="99" applyFont="1" applyBorder="1" applyAlignment="1">
      <alignment horizontal="center" vertical="top" wrapText="1"/>
    </xf>
    <xf numFmtId="0" fontId="77" fillId="0" borderId="8" xfId="99" applyFont="1" applyBorder="1" applyAlignment="1">
      <alignment horizontal="center" vertical="top" wrapText="1"/>
    </xf>
    <xf numFmtId="0" fontId="77" fillId="0" borderId="0" xfId="99" applyFont="1" applyBorder="1" applyAlignment="1">
      <alignment horizontal="center" vertical="top" wrapText="1"/>
    </xf>
    <xf numFmtId="0" fontId="77" fillId="0" borderId="2" xfId="99" applyFont="1" applyBorder="1" applyAlignment="1">
      <alignment horizontal="center" vertical="top" wrapText="1"/>
    </xf>
    <xf numFmtId="0" fontId="77" fillId="0" borderId="7" xfId="99" applyFont="1" applyBorder="1" applyAlignment="1">
      <alignment horizontal="center" vertical="top" wrapText="1"/>
    </xf>
    <xf numFmtId="49" fontId="79" fillId="3" borderId="11" xfId="98" applyNumberFormat="1" applyFont="1" applyFill="1" applyBorder="1" applyAlignment="1">
      <alignment horizontal="center" vertical="center"/>
    </xf>
    <xf numFmtId="49" fontId="78" fillId="3" borderId="11" xfId="98" applyNumberFormat="1" applyFont="1" applyFill="1" applyBorder="1" applyAlignment="1">
      <alignment horizontal="center" vertical="center" wrapText="1"/>
    </xf>
    <xf numFmtId="0" fontId="78" fillId="3" borderId="10" xfId="98" applyFont="1" applyFill="1" applyBorder="1" applyAlignment="1">
      <alignment horizontal="right" vertical="center"/>
    </xf>
    <xf numFmtId="0" fontId="78" fillId="3" borderId="6" xfId="98" applyFont="1" applyFill="1" applyBorder="1" applyAlignment="1">
      <alignment horizontal="right" vertical="center"/>
    </xf>
    <xf numFmtId="49" fontId="78" fillId="3" borderId="10" xfId="98" applyNumberFormat="1" applyFont="1" applyFill="1" applyBorder="1" applyAlignment="1">
      <alignment horizontal="right" vertical="center"/>
    </xf>
    <xf numFmtId="49" fontId="78" fillId="3" borderId="6" xfId="98" applyNumberFormat="1" applyFont="1" applyFill="1" applyBorder="1" applyAlignment="1">
      <alignment horizontal="right" vertical="center"/>
    </xf>
    <xf numFmtId="49" fontId="79" fillId="3" borderId="10" xfId="98" applyNumberFormat="1" applyFont="1" applyFill="1" applyBorder="1" applyAlignment="1">
      <alignment horizontal="right" vertical="center" wrapText="1"/>
    </xf>
    <xf numFmtId="49" fontId="79" fillId="3" borderId="1" xfId="98" applyNumberFormat="1" applyFont="1" applyFill="1" applyBorder="1" applyAlignment="1">
      <alignment horizontal="right" vertical="center" wrapText="1"/>
    </xf>
    <xf numFmtId="49" fontId="79" fillId="3" borderId="6" xfId="98" applyNumberFormat="1" applyFont="1" applyFill="1" applyBorder="1" applyAlignment="1">
      <alignment horizontal="right" vertical="center" wrapText="1"/>
    </xf>
    <xf numFmtId="0" fontId="78" fillId="3" borderId="3" xfId="98" applyFont="1" applyFill="1" applyBorder="1" applyAlignment="1">
      <alignment horizontal="center" vertical="center" wrapText="1"/>
    </xf>
    <xf numFmtId="0" fontId="78" fillId="3" borderId="3" xfId="98" applyFont="1" applyFill="1" applyBorder="1" applyAlignment="1">
      <alignment horizontal="center" vertical="center"/>
    </xf>
    <xf numFmtId="0" fontId="78" fillId="3" borderId="15" xfId="98" applyFont="1" applyFill="1" applyBorder="1" applyAlignment="1">
      <alignment horizontal="center" vertical="center"/>
    </xf>
    <xf numFmtId="49" fontId="77" fillId="3" borderId="9" xfId="98" applyNumberFormat="1" applyFont="1" applyFill="1" applyBorder="1" applyAlignment="1">
      <alignment horizontal="left" vertical="center" wrapText="1"/>
    </xf>
    <xf numFmtId="49" fontId="96" fillId="3" borderId="9" xfId="98" applyNumberFormat="1" applyFont="1" applyFill="1" applyBorder="1" applyAlignment="1">
      <alignment horizontal="left" vertical="center" wrapText="1"/>
    </xf>
    <xf numFmtId="49" fontId="79" fillId="3" borderId="11" xfId="98" applyNumberFormat="1" applyFont="1" applyFill="1" applyBorder="1" applyAlignment="1">
      <alignment horizontal="center" vertical="center" wrapText="1"/>
    </xf>
    <xf numFmtId="49" fontId="79" fillId="3" borderId="10" xfId="98" applyNumberFormat="1" applyFont="1" applyFill="1" applyBorder="1" applyAlignment="1">
      <alignment horizontal="center" vertical="center" wrapText="1"/>
    </xf>
    <xf numFmtId="49" fontId="79" fillId="3" borderId="1" xfId="98" applyNumberFormat="1" applyFont="1" applyFill="1" applyBorder="1" applyAlignment="1">
      <alignment horizontal="center" vertical="center" wrapText="1"/>
    </xf>
    <xf numFmtId="49" fontId="79" fillId="3" borderId="6" xfId="98" applyNumberFormat="1" applyFont="1" applyFill="1" applyBorder="1" applyAlignment="1">
      <alignment horizontal="center" vertical="center" wrapText="1"/>
    </xf>
    <xf numFmtId="0" fontId="88" fillId="0" borderId="4" xfId="98" applyFont="1" applyBorder="1" applyAlignment="1">
      <alignment horizontal="left" vertical="top" wrapText="1"/>
    </xf>
    <xf numFmtId="0" fontId="88" fillId="0" borderId="0" xfId="98" applyFont="1" applyBorder="1" applyAlignment="1">
      <alignment horizontal="left" vertical="top" wrapText="1"/>
    </xf>
    <xf numFmtId="0" fontId="88" fillId="0" borderId="14" xfId="98" applyFont="1" applyBorder="1" applyAlignment="1">
      <alignment horizontal="left" vertical="top" wrapText="1"/>
    </xf>
    <xf numFmtId="49" fontId="79" fillId="3" borderId="11" xfId="98" applyNumberFormat="1" applyFont="1" applyFill="1" applyBorder="1" applyAlignment="1">
      <alignment horizontal="center"/>
    </xf>
    <xf numFmtId="0" fontId="78" fillId="0" borderId="12" xfId="99" applyFont="1" applyBorder="1" applyAlignment="1">
      <alignment horizontal="right" vertical="center"/>
    </xf>
    <xf numFmtId="0" fontId="78" fillId="0" borderId="13" xfId="99" applyFont="1" applyBorder="1" applyAlignment="1">
      <alignment horizontal="right" vertical="center"/>
    </xf>
    <xf numFmtId="0" fontId="78" fillId="0" borderId="2" xfId="99" applyFont="1" applyBorder="1" applyAlignment="1">
      <alignment horizontal="right" vertical="center"/>
    </xf>
    <xf numFmtId="0" fontId="78" fillId="0" borderId="7" xfId="99" applyFont="1" applyBorder="1" applyAlignment="1">
      <alignment horizontal="right" vertical="center"/>
    </xf>
    <xf numFmtId="0" fontId="81" fillId="0" borderId="8" xfId="99" applyFont="1" applyBorder="1" applyAlignment="1">
      <alignment horizontal="center" vertical="center"/>
    </xf>
    <xf numFmtId="0" fontId="81" fillId="0" borderId="2" xfId="99" applyFont="1" applyBorder="1" applyAlignment="1">
      <alignment horizontal="center" vertical="center"/>
    </xf>
    <xf numFmtId="0" fontId="81" fillId="0" borderId="7" xfId="99" applyFont="1" applyBorder="1" applyAlignment="1">
      <alignment horizontal="center" vertical="center"/>
    </xf>
    <xf numFmtId="2" fontId="81" fillId="0" borderId="5" xfId="99" applyNumberFormat="1" applyFont="1" applyBorder="1" applyAlignment="1">
      <alignment horizontal="center" vertical="center" wrapText="1"/>
    </xf>
    <xf numFmtId="2" fontId="81" fillId="0" borderId="3" xfId="99" applyNumberFormat="1" applyFont="1" applyBorder="1" applyAlignment="1">
      <alignment horizontal="center" vertical="center" wrapText="1"/>
    </xf>
    <xf numFmtId="2" fontId="81" fillId="0" borderId="15" xfId="99" applyNumberFormat="1" applyFont="1" applyBorder="1" applyAlignment="1">
      <alignment horizontal="center" vertical="center" wrapText="1"/>
    </xf>
    <xf numFmtId="0" fontId="78" fillId="0" borderId="12" xfId="99" applyFont="1" applyBorder="1" applyAlignment="1">
      <alignment horizontal="right" vertical="center" wrapText="1"/>
    </xf>
    <xf numFmtId="0" fontId="78" fillId="0" borderId="13" xfId="99" applyFont="1" applyBorder="1" applyAlignment="1">
      <alignment horizontal="right" vertical="center" wrapText="1"/>
    </xf>
    <xf numFmtId="0" fontId="77" fillId="0" borderId="8" xfId="99" applyFont="1" applyBorder="1" applyAlignment="1">
      <alignment horizontal="center" vertical="center"/>
    </xf>
    <xf numFmtId="0" fontId="77" fillId="0" borderId="2" xfId="99" applyFont="1" applyBorder="1" applyAlignment="1">
      <alignment horizontal="center" vertical="center"/>
    </xf>
    <xf numFmtId="0" fontId="77" fillId="0" borderId="7" xfId="99" applyFont="1" applyBorder="1" applyAlignment="1">
      <alignment horizontal="center" vertical="center"/>
    </xf>
    <xf numFmtId="2" fontId="77" fillId="0" borderId="5" xfId="99" applyNumberFormat="1" applyFont="1" applyBorder="1" applyAlignment="1">
      <alignment horizontal="center" vertical="center" wrapText="1"/>
    </xf>
    <xf numFmtId="2" fontId="77" fillId="0" borderId="3" xfId="99" applyNumberFormat="1" applyFont="1" applyBorder="1" applyAlignment="1">
      <alignment horizontal="center" vertical="center" wrapText="1"/>
    </xf>
    <xf numFmtId="2" fontId="81" fillId="0" borderId="10" xfId="99" applyNumberFormat="1" applyFont="1" applyBorder="1" applyAlignment="1">
      <alignment horizontal="center" vertical="center" wrapText="1"/>
    </xf>
    <xf numFmtId="49" fontId="79" fillId="3" borderId="9" xfId="99" applyNumberFormat="1" applyFont="1" applyFill="1" applyBorder="1" applyAlignment="1">
      <alignment horizontal="center" vertical="center"/>
    </xf>
    <xf numFmtId="49" fontId="84" fillId="3" borderId="10" xfId="99" applyNumberFormat="1" applyFont="1" applyFill="1" applyBorder="1" applyAlignment="1">
      <alignment horizontal="left" vertical="center" wrapText="1"/>
    </xf>
    <xf numFmtId="49" fontId="84" fillId="3" borderId="6" xfId="99" applyNumberFormat="1" applyFont="1" applyFill="1" applyBorder="1" applyAlignment="1">
      <alignment horizontal="left" vertical="center" wrapText="1"/>
    </xf>
    <xf numFmtId="49" fontId="84" fillId="3" borderId="9" xfId="99" applyNumberFormat="1" applyFont="1" applyFill="1" applyBorder="1" applyAlignment="1">
      <alignment horizontal="left" vertical="center" wrapText="1"/>
    </xf>
    <xf numFmtId="49" fontId="79" fillId="3" borderId="9" xfId="99" applyNumberFormat="1" applyFont="1" applyFill="1" applyBorder="1" applyAlignment="1">
      <alignment horizontal="center" vertical="center" wrapText="1"/>
    </xf>
    <xf numFmtId="49" fontId="79" fillId="3" borderId="10" xfId="99" applyNumberFormat="1" applyFont="1" applyFill="1" applyBorder="1" applyAlignment="1">
      <alignment horizontal="center" vertical="center"/>
    </xf>
    <xf numFmtId="49" fontId="79" fillId="3" borderId="1" xfId="99" applyNumberFormat="1" applyFont="1" applyFill="1" applyBorder="1" applyAlignment="1">
      <alignment horizontal="center" vertical="center"/>
    </xf>
    <xf numFmtId="49" fontId="79" fillId="3" borderId="6" xfId="99" applyNumberFormat="1" applyFont="1" applyFill="1" applyBorder="1" applyAlignment="1">
      <alignment horizontal="center" vertical="center"/>
    </xf>
    <xf numFmtId="49" fontId="84" fillId="3" borderId="10" xfId="99" applyNumberFormat="1" applyFont="1" applyFill="1" applyBorder="1" applyAlignment="1">
      <alignment horizontal="left" vertical="center"/>
    </xf>
    <xf numFmtId="49" fontId="84" fillId="3" borderId="1" xfId="99" applyNumberFormat="1" applyFont="1" applyFill="1" applyBorder="1" applyAlignment="1">
      <alignment horizontal="left" vertical="center"/>
    </xf>
    <xf numFmtId="49" fontId="84" fillId="3" borderId="6" xfId="99" applyNumberFormat="1" applyFont="1" applyFill="1" applyBorder="1" applyAlignment="1">
      <alignment horizontal="left" vertical="center"/>
    </xf>
    <xf numFmtId="49" fontId="84" fillId="3" borderId="9" xfId="99" applyNumberFormat="1" applyFont="1" applyFill="1" applyBorder="1" applyAlignment="1">
      <alignment horizontal="left" vertical="center"/>
    </xf>
    <xf numFmtId="49" fontId="84" fillId="3" borderId="1" xfId="99" applyNumberFormat="1" applyFont="1" applyFill="1" applyBorder="1" applyAlignment="1">
      <alignment horizontal="left" vertical="center" wrapText="1"/>
    </xf>
    <xf numFmtId="49" fontId="79" fillId="3" borderId="10" xfId="99" applyNumberFormat="1" applyFont="1" applyFill="1" applyBorder="1" applyAlignment="1">
      <alignment horizontal="center" vertical="center" wrapText="1"/>
    </xf>
    <xf numFmtId="49" fontId="79" fillId="3" borderId="1" xfId="99" applyNumberFormat="1" applyFont="1" applyFill="1" applyBorder="1" applyAlignment="1">
      <alignment horizontal="center" vertical="center" wrapText="1"/>
    </xf>
    <xf numFmtId="49" fontId="79" fillId="3" borderId="6" xfId="99" applyNumberFormat="1" applyFont="1" applyFill="1" applyBorder="1" applyAlignment="1">
      <alignment horizontal="center" vertical="center" wrapText="1"/>
    </xf>
    <xf numFmtId="49" fontId="84" fillId="3" borderId="9" xfId="99" applyNumberFormat="1" applyFont="1" applyFill="1" applyBorder="1" applyAlignment="1">
      <alignment horizontal="center" vertical="center" wrapText="1"/>
    </xf>
    <xf numFmtId="49" fontId="84" fillId="3" borderId="13" xfId="99" applyNumberFormat="1" applyFont="1" applyFill="1" applyBorder="1" applyAlignment="1">
      <alignment horizontal="center" vertical="center" wrapText="1"/>
    </xf>
    <xf numFmtId="0" fontId="79" fillId="3" borderId="11" xfId="97" applyFont="1" applyFill="1" applyBorder="1" applyAlignment="1">
      <alignment horizontal="center" vertical="center" wrapText="1"/>
    </xf>
    <xf numFmtId="0" fontId="79" fillId="3" borderId="13" xfId="97" applyFont="1" applyFill="1" applyBorder="1" applyAlignment="1">
      <alignment horizontal="center" vertical="center"/>
    </xf>
    <xf numFmtId="0" fontId="101" fillId="0" borderId="11" xfId="99" applyFont="1" applyBorder="1" applyAlignment="1">
      <alignment horizontal="left" vertical="center"/>
    </xf>
    <xf numFmtId="0" fontId="101" fillId="0" borderId="12" xfId="99" applyFont="1" applyBorder="1" applyAlignment="1">
      <alignment horizontal="left" vertical="center"/>
    </xf>
    <xf numFmtId="0" fontId="101" fillId="0" borderId="13" xfId="99" applyFont="1" applyBorder="1" applyAlignment="1">
      <alignment horizontal="left" vertical="center"/>
    </xf>
    <xf numFmtId="0" fontId="88" fillId="0" borderId="11" xfId="99" applyFont="1" applyBorder="1" applyAlignment="1">
      <alignment horizontal="left" vertical="center"/>
    </xf>
    <xf numFmtId="0" fontId="88" fillId="0" borderId="12" xfId="99" applyFont="1" applyBorder="1" applyAlignment="1">
      <alignment horizontal="left" vertical="center"/>
    </xf>
    <xf numFmtId="0" fontId="88" fillId="0" borderId="13" xfId="99" applyFont="1" applyBorder="1" applyAlignment="1">
      <alignment horizontal="left" vertical="center"/>
    </xf>
    <xf numFmtId="2" fontId="40" fillId="0" borderId="0" xfId="99" applyNumberFormat="1" applyFont="1" applyAlignment="1">
      <alignment horizontal="center" vertical="center"/>
    </xf>
    <xf numFmtId="2" fontId="40" fillId="0" borderId="0" xfId="99" applyNumberFormat="1" applyFont="1" applyAlignment="1">
      <alignment horizontal="center"/>
    </xf>
    <xf numFmtId="49" fontId="84" fillId="3" borderId="6" xfId="99" applyNumberFormat="1" applyFont="1" applyFill="1" applyBorder="1" applyAlignment="1">
      <alignment horizontal="center" vertical="center" wrapText="1"/>
    </xf>
    <xf numFmtId="49" fontId="79" fillId="3" borderId="13" xfId="99" applyNumberFormat="1" applyFont="1" applyFill="1" applyBorder="1" applyAlignment="1">
      <alignment horizontal="center" vertical="center" wrapText="1"/>
    </xf>
    <xf numFmtId="49" fontId="39" fillId="0" borderId="0" xfId="99" applyNumberFormat="1" applyFont="1" applyAlignment="1">
      <alignment horizontal="center" vertical="center"/>
    </xf>
    <xf numFmtId="49" fontId="39" fillId="0" borderId="0" xfId="99" applyNumberFormat="1" applyFont="1" applyAlignment="1">
      <alignment horizontal="left" vertical="center"/>
    </xf>
    <xf numFmtId="49" fontId="39" fillId="0" borderId="0" xfId="99" applyNumberFormat="1" applyFont="1" applyAlignment="1">
      <alignment horizontal="center" vertical="center" wrapText="1"/>
    </xf>
    <xf numFmtId="49" fontId="39" fillId="0" borderId="0" xfId="99" applyNumberFormat="1" applyFont="1" applyAlignment="1">
      <alignment horizontal="left" vertical="center" wrapText="1"/>
    </xf>
    <xf numFmtId="0" fontId="59" fillId="0" borderId="0" xfId="99" applyFont="1" applyAlignment="1">
      <alignment horizontal="left"/>
    </xf>
    <xf numFmtId="0" fontId="43" fillId="0" borderId="0" xfId="99" applyFont="1" applyAlignment="1">
      <alignment horizontal="left"/>
    </xf>
    <xf numFmtId="49" fontId="39" fillId="3" borderId="0" xfId="99" applyNumberFormat="1" applyFont="1" applyFill="1" applyAlignment="1">
      <alignment horizontal="center" vertical="top" wrapText="1"/>
    </xf>
    <xf numFmtId="49" fontId="39" fillId="3" borderId="0" xfId="99" applyNumberFormat="1" applyFont="1" applyFill="1" applyAlignment="1">
      <alignment horizontal="center" vertical="center" wrapText="1"/>
    </xf>
    <xf numFmtId="49" fontId="42" fillId="3" borderId="0" xfId="99" applyNumberFormat="1" applyFont="1" applyFill="1" applyAlignment="1">
      <alignment horizontal="center" vertical="top" wrapText="1"/>
    </xf>
    <xf numFmtId="0" fontId="37" fillId="0" borderId="0" xfId="99" applyFont="1" applyAlignment="1">
      <alignment horizontal="left"/>
    </xf>
    <xf numFmtId="49" fontId="42" fillId="3" borderId="0" xfId="99" applyNumberFormat="1" applyFont="1" applyFill="1" applyAlignment="1">
      <alignment horizontal="center" vertical="center" wrapText="1"/>
    </xf>
    <xf numFmtId="0" fontId="11" fillId="3" borderId="0" xfId="97" applyFill="1" applyAlignment="1">
      <alignment horizontal="center" vertical="top"/>
    </xf>
    <xf numFmtId="2" fontId="77" fillId="0" borderId="15" xfId="99" applyNumberFormat="1" applyFont="1" applyBorder="1" applyAlignment="1">
      <alignment horizontal="center" vertical="center" wrapText="1"/>
    </xf>
    <xf numFmtId="0" fontId="102" fillId="0" borderId="8" xfId="97" applyFont="1" applyBorder="1" applyAlignment="1">
      <alignment wrapText="1"/>
    </xf>
    <xf numFmtId="0" fontId="102" fillId="0" borderId="2" xfId="97" applyFont="1" applyBorder="1" applyAlignment="1">
      <alignment wrapText="1"/>
    </xf>
    <xf numFmtId="0" fontId="102" fillId="0" borderId="7" xfId="97" applyFont="1" applyBorder="1" applyAlignment="1">
      <alignment wrapText="1"/>
    </xf>
    <xf numFmtId="0" fontId="37" fillId="0" borderId="0" xfId="103" applyFont="1" applyAlignment="1">
      <alignment horizontal="left"/>
    </xf>
    <xf numFmtId="0" fontId="97" fillId="0" borderId="5" xfId="97" applyFont="1" applyBorder="1" applyAlignment="1">
      <alignment horizontal="center" vertical="top" wrapText="1"/>
    </xf>
    <xf numFmtId="0" fontId="97" fillId="0" borderId="3" xfId="97" applyFont="1" applyBorder="1" applyAlignment="1">
      <alignment horizontal="center" vertical="top" wrapText="1"/>
    </xf>
    <xf numFmtId="0" fontId="97" fillId="0" borderId="3" xfId="97" applyFont="1" applyBorder="1" applyAlignment="1">
      <alignment horizontal="center" vertical="center" wrapText="1"/>
    </xf>
    <xf numFmtId="0" fontId="97" fillId="0" borderId="15" xfId="97" applyFont="1" applyBorder="1" applyAlignment="1">
      <alignment horizontal="center" vertical="center" wrapText="1"/>
    </xf>
    <xf numFmtId="0" fontId="80" fillId="3" borderId="9" xfId="97" applyFont="1" applyFill="1" applyBorder="1" applyAlignment="1">
      <alignment horizontal="center" vertical="center" wrapText="1"/>
    </xf>
    <xf numFmtId="0" fontId="80" fillId="3" borderId="9" xfId="97" applyFont="1" applyFill="1" applyBorder="1" applyAlignment="1">
      <alignment horizontal="right" vertical="center" wrapText="1"/>
    </xf>
    <xf numFmtId="3" fontId="80" fillId="3" borderId="9" xfId="97" applyNumberFormat="1" applyFont="1" applyFill="1" applyBorder="1" applyAlignment="1">
      <alignment horizontal="center" vertical="center" wrapText="1"/>
    </xf>
    <xf numFmtId="0" fontId="81" fillId="3" borderId="9" xfId="97" applyFont="1" applyFill="1" applyBorder="1" applyAlignment="1">
      <alignment horizontal="left" vertical="center" wrapText="1"/>
    </xf>
    <xf numFmtId="0" fontId="81" fillId="0" borderId="8" xfId="97" applyFont="1" applyBorder="1" applyAlignment="1">
      <alignment horizontal="center" vertical="top" wrapText="1"/>
    </xf>
    <xf numFmtId="0" fontId="81" fillId="0" borderId="2" xfId="97" applyFont="1" applyBorder="1" applyAlignment="1">
      <alignment horizontal="center" vertical="top" wrapText="1"/>
    </xf>
    <xf numFmtId="0" fontId="81" fillId="0" borderId="7" xfId="97" applyFont="1" applyBorder="1" applyAlignment="1">
      <alignment horizontal="center" vertical="top" wrapText="1"/>
    </xf>
    <xf numFmtId="0" fontId="97" fillId="0" borderId="3" xfId="97" applyFont="1" applyBorder="1" applyAlignment="1">
      <alignment horizontal="center" vertical="top"/>
    </xf>
    <xf numFmtId="0" fontId="97" fillId="0" borderId="15" xfId="97" applyFont="1" applyBorder="1" applyAlignment="1">
      <alignment horizontal="center" vertical="top"/>
    </xf>
    <xf numFmtId="0" fontId="81" fillId="0" borderId="8" xfId="103" applyFont="1" applyBorder="1" applyAlignment="1">
      <alignment horizontal="center" vertical="center" wrapText="1"/>
    </xf>
    <xf numFmtId="0" fontId="81" fillId="0" borderId="2" xfId="103" applyFont="1" applyBorder="1" applyAlignment="1">
      <alignment horizontal="center" vertical="center" wrapText="1"/>
    </xf>
    <xf numFmtId="0" fontId="81" fillId="0" borderId="7" xfId="103" applyFont="1" applyBorder="1" applyAlignment="1">
      <alignment horizontal="center" vertical="center" wrapText="1"/>
    </xf>
    <xf numFmtId="0" fontId="88" fillId="0" borderId="8" xfId="97" applyFont="1" applyBorder="1" applyAlignment="1">
      <alignment horizontal="left" vertical="top" wrapText="1"/>
    </xf>
    <xf numFmtId="0" fontId="88" fillId="0" borderId="2" xfId="97" applyFont="1" applyBorder="1" applyAlignment="1">
      <alignment horizontal="left" vertical="top" wrapText="1"/>
    </xf>
    <xf numFmtId="0" fontId="88" fillId="0" borderId="7" xfId="97" applyFont="1" applyBorder="1" applyAlignment="1">
      <alignment horizontal="left" vertical="top" wrapText="1"/>
    </xf>
    <xf numFmtId="0" fontId="105" fillId="3" borderId="9" xfId="111" applyFont="1" applyFill="1" applyBorder="1" applyAlignment="1">
      <alignment horizontal="center" vertical="center" wrapText="1"/>
    </xf>
    <xf numFmtId="0" fontId="105" fillId="3" borderId="9" xfId="111" applyFont="1" applyFill="1" applyBorder="1" applyAlignment="1">
      <alignment horizontal="center" vertical="center"/>
    </xf>
    <xf numFmtId="0" fontId="88" fillId="0" borderId="8" xfId="111" applyFont="1" applyBorder="1" applyAlignment="1">
      <alignment horizontal="left" vertical="center" wrapText="1"/>
    </xf>
    <xf numFmtId="0" fontId="88" fillId="0" borderId="2" xfId="111" applyFont="1" applyBorder="1" applyAlignment="1">
      <alignment horizontal="left" vertical="center" wrapText="1"/>
    </xf>
    <xf numFmtId="0" fontId="88" fillId="0" borderId="7" xfId="111" applyFont="1" applyBorder="1" applyAlignment="1">
      <alignment horizontal="left" vertical="center" wrapText="1"/>
    </xf>
    <xf numFmtId="0" fontId="87" fillId="0" borderId="5" xfId="111" applyFont="1" applyBorder="1" applyAlignment="1">
      <alignment horizontal="center" vertical="center" wrapText="1"/>
    </xf>
    <xf numFmtId="0" fontId="87" fillId="0" borderId="3" xfId="111" applyFont="1" applyBorder="1" applyAlignment="1">
      <alignment horizontal="center" vertical="center" wrapText="1"/>
    </xf>
    <xf numFmtId="0" fontId="87" fillId="0" borderId="15" xfId="111" applyFont="1" applyBorder="1" applyAlignment="1">
      <alignment horizontal="center" vertical="center" wrapText="1"/>
    </xf>
    <xf numFmtId="0" fontId="77" fillId="0" borderId="4" xfId="111" applyFont="1" applyBorder="1" applyAlignment="1">
      <alignment horizontal="center" vertical="top" wrapText="1"/>
    </xf>
    <xf numFmtId="0" fontId="77" fillId="0" borderId="0" xfId="111" applyFont="1" applyBorder="1" applyAlignment="1">
      <alignment horizontal="center" vertical="top" wrapText="1"/>
    </xf>
    <xf numFmtId="0" fontId="77" fillId="0" borderId="14" xfId="111" applyFont="1" applyBorder="1" applyAlignment="1">
      <alignment horizontal="center" vertical="top" wrapText="1"/>
    </xf>
    <xf numFmtId="0" fontId="79" fillId="0" borderId="4" xfId="111" applyFont="1" applyBorder="1" applyAlignment="1">
      <alignment horizontal="right"/>
    </xf>
    <xf numFmtId="0" fontId="79" fillId="0" borderId="0" xfId="111" applyFont="1" applyBorder="1" applyAlignment="1">
      <alignment horizontal="right"/>
    </xf>
    <xf numFmtId="0" fontId="79" fillId="0" borderId="14" xfId="111" applyFont="1" applyBorder="1" applyAlignment="1">
      <alignment horizontal="right"/>
    </xf>
    <xf numFmtId="0" fontId="78" fillId="3" borderId="9" xfId="111" applyFont="1" applyFill="1" applyBorder="1" applyAlignment="1">
      <alignment horizontal="right" vertical="center"/>
    </xf>
    <xf numFmtId="0" fontId="65" fillId="0" borderId="0" xfId="102" applyFont="1" applyFill="1" applyAlignment="1">
      <alignment horizontal="center" vertical="top"/>
    </xf>
    <xf numFmtId="0" fontId="77" fillId="3" borderId="9" xfId="111" applyFont="1" applyFill="1" applyBorder="1" applyAlignment="1">
      <alignment horizontal="left" vertical="center"/>
    </xf>
    <xf numFmtId="0" fontId="78" fillId="3" borderId="9" xfId="111" applyFont="1" applyFill="1" applyBorder="1" applyAlignment="1">
      <alignment horizontal="center" vertical="center" wrapText="1"/>
    </xf>
    <xf numFmtId="0" fontId="110" fillId="0" borderId="8" xfId="102" applyFont="1" applyFill="1" applyBorder="1" applyAlignment="1">
      <alignment horizontal="left" vertical="top"/>
    </xf>
    <xf numFmtId="0" fontId="110" fillId="0" borderId="2" xfId="102" applyFont="1" applyFill="1" applyBorder="1" applyAlignment="1">
      <alignment horizontal="left" vertical="top"/>
    </xf>
    <xf numFmtId="0" fontId="110" fillId="0" borderId="7" xfId="102" applyFont="1" applyFill="1" applyBorder="1" applyAlignment="1">
      <alignment horizontal="left" vertical="top"/>
    </xf>
    <xf numFmtId="0" fontId="97" fillId="0" borderId="5" xfId="103" applyFont="1" applyBorder="1" applyAlignment="1">
      <alignment horizontal="center" vertical="top" wrapText="1"/>
    </xf>
    <xf numFmtId="0" fontId="97" fillId="0" borderId="3" xfId="103" applyFont="1" applyBorder="1" applyAlignment="1">
      <alignment horizontal="center" vertical="top" wrapText="1"/>
    </xf>
    <xf numFmtId="0" fontId="97" fillId="0" borderId="15" xfId="103" applyFont="1" applyBorder="1" applyAlignment="1">
      <alignment horizontal="center" vertical="top" wrapText="1"/>
    </xf>
    <xf numFmtId="0" fontId="81" fillId="0" borderId="4" xfId="103" applyFont="1" applyBorder="1" applyAlignment="1">
      <alignment horizontal="center" vertical="top" wrapText="1"/>
    </xf>
    <xf numFmtId="0" fontId="81" fillId="0" borderId="0" xfId="103" applyFont="1" applyBorder="1" applyAlignment="1">
      <alignment horizontal="center" vertical="top" wrapText="1"/>
    </xf>
    <xf numFmtId="0" fontId="81" fillId="0" borderId="14" xfId="103" applyFont="1" applyBorder="1" applyAlignment="1">
      <alignment horizontal="center" vertical="top" wrapText="1"/>
    </xf>
    <xf numFmtId="0" fontId="102" fillId="0" borderId="4" xfId="103" applyFont="1" applyBorder="1" applyAlignment="1">
      <alignment horizontal="left" vertical="center" wrapText="1"/>
    </xf>
    <xf numFmtId="0" fontId="102" fillId="0" borderId="0" xfId="103" applyFont="1" applyBorder="1" applyAlignment="1">
      <alignment horizontal="left" vertical="center" wrapText="1"/>
    </xf>
    <xf numFmtId="0" fontId="102" fillId="0" borderId="14" xfId="103" applyFont="1" applyBorder="1" applyAlignment="1">
      <alignment horizontal="left" vertical="center" wrapText="1"/>
    </xf>
    <xf numFmtId="0" fontId="102" fillId="0" borderId="5" xfId="97" applyFont="1" applyBorder="1" applyAlignment="1">
      <alignment horizontal="left" vertical="top" wrapText="1"/>
    </xf>
    <xf numFmtId="0" fontId="102" fillId="0" borderId="3" xfId="97" applyFont="1" applyBorder="1" applyAlignment="1">
      <alignment horizontal="left" vertical="top" wrapText="1"/>
    </xf>
    <xf numFmtId="0" fontId="102" fillId="0" borderId="15" xfId="97" applyFont="1" applyBorder="1" applyAlignment="1">
      <alignment horizontal="left" vertical="top" wrapText="1"/>
    </xf>
    <xf numFmtId="0" fontId="81" fillId="0" borderId="4" xfId="97" applyFont="1" applyBorder="1" applyAlignment="1">
      <alignment horizontal="center" vertical="top" wrapText="1"/>
    </xf>
    <xf numFmtId="0" fontId="81" fillId="0" borderId="0" xfId="97" applyFont="1" applyBorder="1" applyAlignment="1">
      <alignment horizontal="center" vertical="top" wrapText="1"/>
    </xf>
    <xf numFmtId="0" fontId="81" fillId="0" borderId="14" xfId="97" applyFont="1" applyBorder="1" applyAlignment="1">
      <alignment horizontal="center" vertical="top" wrapText="1"/>
    </xf>
    <xf numFmtId="0" fontId="102" fillId="0" borderId="8" xfId="97" applyFont="1" applyBorder="1" applyAlignment="1">
      <alignment horizontal="left" vertical="top" wrapText="1"/>
    </xf>
    <xf numFmtId="0" fontId="102" fillId="0" borderId="2" xfId="97" applyFont="1" applyBorder="1" applyAlignment="1">
      <alignment horizontal="left" vertical="top" wrapText="1"/>
    </xf>
    <xf numFmtId="0" fontId="102" fillId="0" borderId="7" xfId="97" applyFont="1" applyBorder="1" applyAlignment="1">
      <alignment horizontal="left" vertical="top" wrapText="1"/>
    </xf>
    <xf numFmtId="0" fontId="39" fillId="3" borderId="7" xfId="97" applyFont="1" applyFill="1" applyBorder="1" applyAlignment="1">
      <alignment horizontal="center" vertical="center"/>
    </xf>
    <xf numFmtId="0" fontId="39" fillId="3" borderId="6" xfId="97" applyFont="1" applyFill="1" applyBorder="1" applyAlignment="1">
      <alignment horizontal="center" vertical="center"/>
    </xf>
    <xf numFmtId="0" fontId="97" fillId="0" borderId="15" xfId="97" applyFont="1" applyBorder="1" applyAlignment="1">
      <alignment horizontal="center" vertical="top" wrapText="1"/>
    </xf>
    <xf numFmtId="0" fontId="80" fillId="0" borderId="8" xfId="97" applyFont="1" applyBorder="1" applyAlignment="1">
      <alignment horizontal="right" vertical="center"/>
    </xf>
    <xf numFmtId="0" fontId="80" fillId="0" borderId="2" xfId="97" applyFont="1" applyBorder="1" applyAlignment="1">
      <alignment horizontal="right" vertical="center"/>
    </xf>
    <xf numFmtId="0" fontId="80" fillId="0" borderId="7" xfId="97" applyFont="1" applyBorder="1" applyAlignment="1">
      <alignment horizontal="right" vertical="center"/>
    </xf>
    <xf numFmtId="0" fontId="80" fillId="3" borderId="10" xfId="97" applyFont="1" applyFill="1" applyBorder="1" applyAlignment="1">
      <alignment horizontal="right" vertical="center" wrapText="1"/>
    </xf>
    <xf numFmtId="0" fontId="80" fillId="3" borderId="6" xfId="97" applyFont="1" applyFill="1" applyBorder="1" applyAlignment="1">
      <alignment horizontal="right" vertical="center" wrapText="1"/>
    </xf>
    <xf numFmtId="0" fontId="80" fillId="3" borderId="12" xfId="97" applyFont="1" applyFill="1" applyBorder="1" applyAlignment="1">
      <alignment horizontal="center" vertical="center" wrapText="1"/>
    </xf>
    <xf numFmtId="0" fontId="80" fillId="3" borderId="13" xfId="97" applyFont="1" applyFill="1" applyBorder="1" applyAlignment="1">
      <alignment horizontal="center" vertical="center" wrapText="1"/>
    </xf>
    <xf numFmtId="0" fontId="97" fillId="0" borderId="5" xfId="103" applyFont="1" applyBorder="1" applyAlignment="1">
      <alignment horizontal="center" vertical="center" wrapText="1"/>
    </xf>
    <xf numFmtId="0" fontId="97" fillId="0" borderId="3" xfId="103" applyFont="1" applyBorder="1" applyAlignment="1">
      <alignment horizontal="center" vertical="center" wrapText="1"/>
    </xf>
    <xf numFmtId="0" fontId="97" fillId="0" borderId="15" xfId="103" applyFont="1" applyBorder="1" applyAlignment="1">
      <alignment horizontal="center" vertical="center" wrapText="1"/>
    </xf>
    <xf numFmtId="0" fontId="80" fillId="3" borderId="9" xfId="103" applyFont="1" applyFill="1" applyBorder="1" applyAlignment="1">
      <alignment horizontal="center" vertical="center" wrapText="1"/>
    </xf>
    <xf numFmtId="0" fontId="102" fillId="0" borderId="4" xfId="103" applyFont="1" applyBorder="1" applyAlignment="1">
      <alignment horizontal="left" wrapText="1"/>
    </xf>
    <xf numFmtId="0" fontId="102" fillId="0" borderId="0" xfId="103" applyFont="1" applyBorder="1" applyAlignment="1">
      <alignment horizontal="left" wrapText="1"/>
    </xf>
    <xf numFmtId="0" fontId="102" fillId="0" borderId="14" xfId="103" applyFont="1" applyBorder="1" applyAlignment="1">
      <alignment horizontal="left" wrapText="1"/>
    </xf>
    <xf numFmtId="0" fontId="88" fillId="0" borderId="8" xfId="103" applyFont="1" applyBorder="1" applyAlignment="1">
      <alignment horizontal="left" vertical="top" wrapText="1"/>
    </xf>
    <xf numFmtId="0" fontId="88" fillId="0" borderId="2" xfId="103" applyFont="1" applyBorder="1" applyAlignment="1">
      <alignment horizontal="left" vertical="top" wrapText="1"/>
    </xf>
    <xf numFmtId="0" fontId="88" fillId="0" borderId="7" xfId="103" applyFont="1" applyBorder="1" applyAlignment="1">
      <alignment horizontal="left" vertical="top" wrapText="1"/>
    </xf>
    <xf numFmtId="0" fontId="80" fillId="8" borderId="11" xfId="103" applyFont="1" applyFill="1" applyBorder="1" applyAlignment="1">
      <alignment horizontal="left" vertical="center"/>
    </xf>
    <xf numFmtId="0" fontId="80" fillId="8" borderId="12" xfId="103" applyFont="1" applyFill="1" applyBorder="1" applyAlignment="1">
      <alignment horizontal="left" vertical="center"/>
    </xf>
    <xf numFmtId="0" fontId="80" fillId="8" borderId="13" xfId="103" applyFont="1" applyFill="1" applyBorder="1" applyAlignment="1">
      <alignment horizontal="left" vertical="center"/>
    </xf>
    <xf numFmtId="0" fontId="80" fillId="3" borderId="11" xfId="103" applyFont="1" applyFill="1" applyBorder="1" applyAlignment="1">
      <alignment horizontal="left" vertical="center" wrapText="1"/>
    </xf>
    <xf numFmtId="0" fontId="80" fillId="3" borderId="9" xfId="103" applyFont="1" applyFill="1" applyBorder="1" applyAlignment="1">
      <alignment horizontal="center" vertical="center"/>
    </xf>
    <xf numFmtId="0" fontId="70" fillId="0" borderId="5" xfId="97" applyFont="1" applyBorder="1" applyAlignment="1">
      <alignment horizontal="center" vertical="center" wrapText="1"/>
    </xf>
    <xf numFmtId="0" fontId="70" fillId="0" borderId="3" xfId="97" applyFont="1" applyBorder="1" applyAlignment="1">
      <alignment horizontal="center" vertical="center"/>
    </xf>
    <xf numFmtId="0" fontId="70" fillId="0" borderId="15" xfId="97" applyFont="1" applyBorder="1" applyAlignment="1">
      <alignment horizontal="center" vertical="center"/>
    </xf>
    <xf numFmtId="0" fontId="81" fillId="0" borderId="4" xfId="97" applyFont="1" applyBorder="1" applyAlignment="1">
      <alignment horizontal="center" vertical="center" wrapText="1"/>
    </xf>
    <xf numFmtId="0" fontId="81" fillId="0" borderId="0" xfId="97" applyFont="1" applyBorder="1" applyAlignment="1">
      <alignment horizontal="center" vertical="center" wrapText="1"/>
    </xf>
    <xf numFmtId="0" fontId="81" fillId="0" borderId="14" xfId="97" applyFont="1" applyBorder="1" applyAlignment="1">
      <alignment horizontal="center" vertical="center" wrapText="1"/>
    </xf>
    <xf numFmtId="0" fontId="80" fillId="0" borderId="2" xfId="97" applyFont="1" applyBorder="1" applyAlignment="1">
      <alignment horizontal="right" vertical="top" wrapText="1"/>
    </xf>
    <xf numFmtId="0" fontId="80" fillId="0" borderId="7" xfId="97" applyFont="1" applyBorder="1" applyAlignment="1">
      <alignment horizontal="right" vertical="top" wrapText="1"/>
    </xf>
    <xf numFmtId="0" fontId="88" fillId="0" borderId="8" xfId="97" applyFont="1" applyBorder="1" applyAlignment="1">
      <alignment horizontal="left" wrapText="1"/>
    </xf>
    <xf numFmtId="0" fontId="88" fillId="0" borderId="2" xfId="97" applyFont="1" applyBorder="1" applyAlignment="1">
      <alignment horizontal="left" wrapText="1"/>
    </xf>
    <xf numFmtId="0" fontId="88" fillId="0" borderId="7" xfId="97" applyFont="1" applyBorder="1" applyAlignment="1">
      <alignment horizontal="left" wrapText="1"/>
    </xf>
    <xf numFmtId="0" fontId="87" fillId="0" borderId="5" xfId="97" applyFont="1" applyBorder="1" applyAlignment="1">
      <alignment horizontal="center" vertical="top" wrapText="1"/>
    </xf>
    <xf numFmtId="0" fontId="87" fillId="0" borderId="3" xfId="97" applyFont="1" applyBorder="1" applyAlignment="1">
      <alignment horizontal="center" vertical="top"/>
    </xf>
    <xf numFmtId="0" fontId="87" fillId="0" borderId="15" xfId="97" applyFont="1" applyBorder="1" applyAlignment="1">
      <alignment horizontal="center" vertical="top"/>
    </xf>
    <xf numFmtId="0" fontId="80" fillId="3" borderId="10" xfId="103" applyFont="1" applyFill="1" applyBorder="1" applyAlignment="1">
      <alignment horizontal="center" vertical="center" wrapText="1"/>
    </xf>
    <xf numFmtId="0" fontId="80" fillId="3" borderId="6" xfId="103" applyFont="1" applyFill="1" applyBorder="1" applyAlignment="1">
      <alignment horizontal="center" vertical="center" wrapText="1"/>
    </xf>
    <xf numFmtId="0" fontId="78" fillId="3" borderId="10" xfId="97" applyFont="1" applyFill="1" applyBorder="1" applyAlignment="1">
      <alignment horizontal="right" vertical="center"/>
    </xf>
    <xf numFmtId="0" fontId="78" fillId="3" borderId="6" xfId="97" applyFont="1" applyFill="1" applyBorder="1" applyAlignment="1">
      <alignment horizontal="right" vertical="center"/>
    </xf>
    <xf numFmtId="0" fontId="80" fillId="3" borderId="5" xfId="103" applyFont="1" applyFill="1" applyBorder="1" applyAlignment="1">
      <alignment horizontal="left" vertical="center"/>
    </xf>
    <xf numFmtId="0" fontId="80" fillId="3" borderId="8" xfId="103" applyFont="1" applyFill="1" applyBorder="1" applyAlignment="1">
      <alignment horizontal="left" vertical="center"/>
    </xf>
    <xf numFmtId="0" fontId="80" fillId="3" borderId="5" xfId="97" applyFont="1" applyFill="1" applyBorder="1" applyAlignment="1">
      <alignment horizontal="center" vertical="center" wrapText="1"/>
    </xf>
    <xf numFmtId="0" fontId="80" fillId="3" borderId="3" xfId="97" applyFont="1" applyFill="1" applyBorder="1" applyAlignment="1">
      <alignment horizontal="center" vertical="center" wrapText="1"/>
    </xf>
    <xf numFmtId="0" fontId="80" fillId="3" borderId="15" xfId="97" applyFont="1" applyFill="1" applyBorder="1" applyAlignment="1">
      <alignment horizontal="center" vertical="center" wrapText="1"/>
    </xf>
    <xf numFmtId="0" fontId="88" fillId="0" borderId="5" xfId="97" applyFont="1" applyBorder="1" applyAlignment="1">
      <alignment horizontal="left" wrapText="1"/>
    </xf>
    <xf numFmtId="0" fontId="88" fillId="0" borderId="3" xfId="97" applyFont="1" applyBorder="1" applyAlignment="1">
      <alignment horizontal="left" wrapText="1"/>
    </xf>
    <xf numFmtId="0" fontId="88" fillId="0" borderId="15" xfId="97" applyFont="1" applyBorder="1" applyAlignment="1">
      <alignment horizontal="left" wrapText="1"/>
    </xf>
    <xf numFmtId="0" fontId="77" fillId="0" borderId="4" xfId="97" applyFont="1" applyBorder="1" applyAlignment="1">
      <alignment horizontal="center" vertical="top" wrapText="1"/>
    </xf>
    <xf numFmtId="0" fontId="77" fillId="0" borderId="0" xfId="97" applyFont="1" applyBorder="1" applyAlignment="1">
      <alignment horizontal="center" vertical="top" wrapText="1"/>
    </xf>
    <xf numFmtId="0" fontId="77" fillId="0" borderId="14" xfId="97" applyFont="1" applyBorder="1" applyAlignment="1">
      <alignment horizontal="center" vertical="top" wrapText="1"/>
    </xf>
    <xf numFmtId="0" fontId="85" fillId="3" borderId="10" xfId="104" applyFont="1" applyFill="1" applyBorder="1" applyAlignment="1">
      <alignment horizontal="right" vertical="center" wrapText="1"/>
    </xf>
    <xf numFmtId="0" fontId="85" fillId="3" borderId="6" xfId="104" applyFont="1" applyFill="1" applyBorder="1" applyAlignment="1">
      <alignment horizontal="right" vertical="center" wrapText="1"/>
    </xf>
    <xf numFmtId="49" fontId="87" fillId="0" borderId="5" xfId="97" applyNumberFormat="1" applyFont="1" applyBorder="1" applyAlignment="1">
      <alignment horizontal="center" vertical="top" wrapText="1"/>
    </xf>
    <xf numFmtId="49" fontId="87" fillId="0" borderId="3" xfId="97" applyNumberFormat="1" applyFont="1" applyBorder="1" applyAlignment="1">
      <alignment horizontal="center" vertical="top" wrapText="1"/>
    </xf>
    <xf numFmtId="49" fontId="87" fillId="0" borderId="15" xfId="97" applyNumberFormat="1" applyFont="1" applyBorder="1" applyAlignment="1">
      <alignment horizontal="center" vertical="top" wrapText="1"/>
    </xf>
    <xf numFmtId="49" fontId="77" fillId="0" borderId="4" xfId="97" applyNumberFormat="1" applyFont="1" applyBorder="1" applyAlignment="1">
      <alignment horizontal="center" vertical="top" wrapText="1"/>
    </xf>
    <xf numFmtId="49" fontId="77" fillId="0" borderId="0" xfId="97" applyNumberFormat="1" applyFont="1" applyBorder="1" applyAlignment="1">
      <alignment horizontal="center" vertical="top" wrapText="1"/>
    </xf>
    <xf numFmtId="49" fontId="77" fillId="0" borderId="14" xfId="97" applyNumberFormat="1" applyFont="1" applyBorder="1" applyAlignment="1">
      <alignment horizontal="center" vertical="top" wrapText="1"/>
    </xf>
    <xf numFmtId="49" fontId="79" fillId="0" borderId="8" xfId="97" applyNumberFormat="1" applyFont="1" applyBorder="1" applyAlignment="1">
      <alignment horizontal="right" vertical="center"/>
    </xf>
    <xf numFmtId="49" fontId="79" fillId="0" borderId="2" xfId="97" applyNumberFormat="1" applyFont="1" applyBorder="1" applyAlignment="1">
      <alignment horizontal="right" vertical="center"/>
    </xf>
    <xf numFmtId="49" fontId="79" fillId="0" borderId="7" xfId="97" applyNumberFormat="1" applyFont="1" applyBorder="1" applyAlignment="1">
      <alignment horizontal="right" vertical="center"/>
    </xf>
    <xf numFmtId="0" fontId="102" fillId="0" borderId="5" xfId="103" applyFont="1" applyBorder="1" applyAlignment="1">
      <alignment horizontal="left" vertical="top" wrapText="1"/>
    </xf>
    <xf numFmtId="0" fontId="102" fillId="0" borderId="3" xfId="103" applyFont="1" applyBorder="1" applyAlignment="1">
      <alignment horizontal="left" vertical="top" wrapText="1"/>
    </xf>
    <xf numFmtId="0" fontId="102" fillId="0" borderId="15" xfId="103" applyFont="1" applyBorder="1" applyAlignment="1">
      <alignment horizontal="left" vertical="top" wrapText="1"/>
    </xf>
    <xf numFmtId="0" fontId="102" fillId="0" borderId="8" xfId="103" applyFont="1" applyBorder="1" applyAlignment="1">
      <alignment horizontal="left" vertical="top" wrapText="1"/>
    </xf>
    <xf numFmtId="0" fontId="102" fillId="0" borderId="2" xfId="103" applyFont="1" applyBorder="1" applyAlignment="1">
      <alignment horizontal="left" vertical="top" wrapText="1"/>
    </xf>
    <xf numFmtId="0" fontId="102" fillId="0" borderId="7" xfId="103" applyFont="1" applyBorder="1" applyAlignment="1">
      <alignment horizontal="left" vertical="top" wrapText="1"/>
    </xf>
    <xf numFmtId="0" fontId="85" fillId="3" borderId="11" xfId="97" applyFont="1" applyFill="1" applyBorder="1" applyAlignment="1">
      <alignment vertical="center"/>
    </xf>
    <xf numFmtId="0" fontId="85" fillId="3" borderId="11" xfId="97" applyFont="1" applyFill="1" applyBorder="1" applyAlignment="1">
      <alignment vertical="center" wrapText="1"/>
    </xf>
    <xf numFmtId="0" fontId="86" fillId="3" borderId="11" xfId="97" applyFont="1" applyFill="1" applyBorder="1" applyAlignment="1">
      <alignment vertical="center"/>
    </xf>
    <xf numFmtId="0" fontId="79" fillId="3" borderId="11" xfId="97" applyFont="1" applyFill="1" applyBorder="1" applyAlignment="1">
      <alignment horizontal="left" vertical="center"/>
    </xf>
    <xf numFmtId="0" fontId="86" fillId="3" borderId="10" xfId="104" applyFont="1" applyFill="1" applyBorder="1" applyAlignment="1">
      <alignment horizontal="right" vertical="center" wrapText="1"/>
    </xf>
    <xf numFmtId="0" fontId="86" fillId="3" borderId="6" xfId="104" applyFont="1" applyFill="1" applyBorder="1" applyAlignment="1">
      <alignment horizontal="right" vertical="center" wrapText="1"/>
    </xf>
    <xf numFmtId="0" fontId="85" fillId="3" borderId="8" xfId="97" applyFont="1" applyFill="1" applyBorder="1" applyAlignment="1">
      <alignment vertical="center"/>
    </xf>
    <xf numFmtId="0" fontId="85" fillId="3" borderId="6" xfId="97" applyFont="1" applyFill="1" applyBorder="1" applyAlignment="1">
      <alignment vertical="center"/>
    </xf>
    <xf numFmtId="0" fontId="85" fillId="3" borderId="9" xfId="97" applyFont="1" applyFill="1" applyBorder="1" applyAlignment="1">
      <alignment vertical="center"/>
    </xf>
    <xf numFmtId="0" fontId="85" fillId="3" borderId="5" xfId="97" applyFont="1" applyFill="1" applyBorder="1" applyAlignment="1">
      <alignment vertical="center"/>
    </xf>
    <xf numFmtId="0" fontId="85" fillId="3" borderId="11" xfId="97" applyFont="1" applyFill="1" applyBorder="1" applyAlignment="1">
      <alignment vertical="top"/>
    </xf>
    <xf numFmtId="0" fontId="79" fillId="3" borderId="9" xfId="97" applyFont="1" applyFill="1" applyBorder="1" applyAlignment="1">
      <alignment horizontal="center" vertical="center"/>
    </xf>
    <xf numFmtId="0" fontId="86" fillId="3" borderId="9" xfId="97" applyFont="1" applyFill="1" applyBorder="1" applyAlignment="1">
      <alignment vertical="center" wrapText="1"/>
    </xf>
    <xf numFmtId="0" fontId="85" fillId="3" borderId="9" xfId="97" applyFont="1" applyFill="1" applyBorder="1" applyAlignment="1">
      <alignment vertical="center" wrapText="1"/>
    </xf>
    <xf numFmtId="0" fontId="85" fillId="3" borderId="9" xfId="97" applyFont="1" applyFill="1" applyBorder="1" applyAlignment="1">
      <alignment horizontal="left" vertical="center" wrapText="1"/>
    </xf>
    <xf numFmtId="0" fontId="88" fillId="0" borderId="8" xfId="97" applyFont="1" applyBorder="1" applyAlignment="1">
      <alignment horizontal="left" vertical="center" wrapText="1"/>
    </xf>
    <xf numFmtId="0" fontId="88" fillId="0" borderId="2" xfId="97" applyFont="1" applyBorder="1" applyAlignment="1">
      <alignment horizontal="left" vertical="center" wrapText="1"/>
    </xf>
    <xf numFmtId="0" fontId="88" fillId="0" borderId="7" xfId="97" applyFont="1" applyBorder="1" applyAlignment="1">
      <alignment horizontal="left" vertical="center" wrapText="1"/>
    </xf>
    <xf numFmtId="0" fontId="88" fillId="0" borderId="5" xfId="97" applyFont="1" applyBorder="1" applyAlignment="1">
      <alignment horizontal="left" vertical="top" wrapText="1"/>
    </xf>
    <xf numFmtId="0" fontId="88" fillId="0" borderId="3" xfId="97" applyFont="1" applyBorder="1" applyAlignment="1">
      <alignment horizontal="left" vertical="top"/>
    </xf>
    <xf numFmtId="0" fontId="88" fillId="0" borderId="15" xfId="97" applyFont="1" applyBorder="1" applyAlignment="1">
      <alignment horizontal="left" vertical="top"/>
    </xf>
    <xf numFmtId="0" fontId="97" fillId="0" borderId="3" xfId="97" applyFont="1" applyBorder="1" applyAlignment="1">
      <alignment horizontal="center" wrapText="1"/>
    </xf>
    <xf numFmtId="0" fontId="97" fillId="0" borderId="15" xfId="97" applyFont="1" applyBorder="1" applyAlignment="1">
      <alignment horizontal="center" wrapText="1"/>
    </xf>
    <xf numFmtId="0" fontId="106" fillId="0" borderId="9" xfId="97" applyFont="1" applyBorder="1" applyAlignment="1">
      <alignment horizontal="center" vertical="center"/>
    </xf>
    <xf numFmtId="0" fontId="106" fillId="8" borderId="9" xfId="97" applyFont="1" applyFill="1" applyBorder="1" applyAlignment="1">
      <alignment horizontal="center" vertical="center"/>
    </xf>
    <xf numFmtId="0" fontId="79" fillId="3" borderId="9" xfId="122" applyFont="1" applyFill="1" applyBorder="1" applyAlignment="1">
      <alignment horizontal="center" vertical="center"/>
    </xf>
    <xf numFmtId="0" fontId="85" fillId="3" borderId="9" xfId="121" applyFont="1" applyFill="1" applyBorder="1" applyAlignment="1">
      <alignment horizontal="left" vertical="center"/>
    </xf>
    <xf numFmtId="0" fontId="88" fillId="0" borderId="4" xfId="122" applyFont="1" applyBorder="1" applyAlignment="1">
      <alignment horizontal="left" vertical="top" wrapText="1"/>
    </xf>
    <xf numFmtId="0" fontId="88" fillId="0" borderId="0" xfId="122" applyFont="1" applyBorder="1" applyAlignment="1">
      <alignment horizontal="left" vertical="top"/>
    </xf>
    <xf numFmtId="0" fontId="88" fillId="0" borderId="16" xfId="122" applyFont="1" applyBorder="1" applyAlignment="1">
      <alignment horizontal="left" vertical="top"/>
    </xf>
    <xf numFmtId="0" fontId="77" fillId="0" borderId="4" xfId="121" applyFont="1" applyBorder="1" applyAlignment="1">
      <alignment horizontal="center" vertical="center" wrapText="1"/>
    </xf>
    <xf numFmtId="0" fontId="77" fillId="0" borderId="0" xfId="121" applyFont="1" applyBorder="1" applyAlignment="1">
      <alignment horizontal="center" vertical="center" wrapText="1"/>
    </xf>
    <xf numFmtId="0" fontId="77" fillId="0" borderId="14" xfId="121" applyFont="1" applyBorder="1" applyAlignment="1">
      <alignment horizontal="center" vertical="center" wrapText="1"/>
    </xf>
    <xf numFmtId="0" fontId="85" fillId="3" borderId="9" xfId="121" applyFont="1" applyFill="1" applyBorder="1" applyAlignment="1">
      <alignment vertical="center"/>
    </xf>
    <xf numFmtId="0" fontId="88" fillId="0" borderId="8" xfId="121" applyFont="1" applyBorder="1" applyAlignment="1">
      <alignment horizontal="left" wrapText="1"/>
    </xf>
    <xf numFmtId="0" fontId="88" fillId="0" borderId="2" xfId="121" applyFont="1" applyBorder="1" applyAlignment="1">
      <alignment horizontal="left" wrapText="1"/>
    </xf>
    <xf numFmtId="0" fontId="88" fillId="0" borderId="7" xfId="121" applyFont="1" applyBorder="1" applyAlignment="1">
      <alignment horizontal="left" wrapText="1"/>
    </xf>
    <xf numFmtId="0" fontId="85" fillId="3" borderId="9" xfId="121" applyFont="1" applyFill="1" applyBorder="1" applyAlignment="1">
      <alignment horizontal="left" vertical="center" wrapText="1"/>
    </xf>
    <xf numFmtId="0" fontId="85" fillId="3" borderId="9" xfId="121" applyFont="1" applyFill="1" applyBorder="1" applyAlignment="1">
      <alignment horizontal="center" vertical="center"/>
    </xf>
    <xf numFmtId="0" fontId="85" fillId="3" borderId="9" xfId="121" applyFont="1" applyFill="1" applyBorder="1" applyAlignment="1">
      <alignment horizontal="center" vertical="center" wrapText="1"/>
    </xf>
    <xf numFmtId="0" fontId="87" fillId="0" borderId="5" xfId="121" applyFont="1" applyBorder="1" applyAlignment="1">
      <alignment horizontal="center" vertical="center" wrapText="1"/>
    </xf>
    <xf numFmtId="0" fontId="87" fillId="0" borderId="3" xfId="121" applyFont="1" applyBorder="1" applyAlignment="1">
      <alignment horizontal="center" vertical="center" wrapText="1"/>
    </xf>
    <xf numFmtId="0" fontId="87" fillId="0" borderId="15" xfId="121" applyFont="1" applyBorder="1" applyAlignment="1">
      <alignment horizontal="center" vertical="center" wrapText="1"/>
    </xf>
    <xf numFmtId="0" fontId="79" fillId="0" borderId="8" xfId="121" applyFont="1" applyBorder="1" applyAlignment="1">
      <alignment horizontal="center" vertical="top"/>
    </xf>
    <xf numFmtId="0" fontId="79" fillId="0" borderId="2" xfId="121" applyFont="1" applyBorder="1" applyAlignment="1">
      <alignment horizontal="center" vertical="top"/>
    </xf>
    <xf numFmtId="0" fontId="79" fillId="0" borderId="2" xfId="122" applyFont="1" applyBorder="1" applyAlignment="1">
      <alignment horizontal="right" vertical="top"/>
    </xf>
    <xf numFmtId="0" fontId="79" fillId="0" borderId="7" xfId="122" applyFont="1" applyBorder="1" applyAlignment="1">
      <alignment horizontal="right" vertical="top"/>
    </xf>
    <xf numFmtId="0" fontId="78" fillId="3" borderId="9" xfId="122" applyFont="1" applyFill="1" applyBorder="1" applyAlignment="1">
      <alignment horizontal="center" vertical="center" wrapText="1"/>
    </xf>
    <xf numFmtId="0" fontId="78" fillId="3" borderId="9" xfId="122" applyFont="1" applyFill="1" applyBorder="1" applyAlignment="1">
      <alignment horizontal="center" vertical="center"/>
    </xf>
    <xf numFmtId="0" fontId="81" fillId="3" borderId="9" xfId="121" applyFont="1" applyFill="1" applyBorder="1" applyAlignment="1">
      <alignment horizontal="center" vertical="center" wrapText="1"/>
    </xf>
    <xf numFmtId="0" fontId="80" fillId="3" borderId="9" xfId="121" applyFont="1" applyFill="1" applyBorder="1" applyAlignment="1">
      <alignment horizontal="center" vertical="center" wrapText="1"/>
    </xf>
    <xf numFmtId="0" fontId="80" fillId="3" borderId="17" xfId="121" applyFont="1" applyFill="1" applyBorder="1" applyAlignment="1">
      <alignment horizontal="center" vertical="center" wrapText="1"/>
    </xf>
    <xf numFmtId="0" fontId="102" fillId="0" borderId="4" xfId="117" applyFont="1" applyBorder="1" applyAlignment="1">
      <alignment horizontal="left" vertical="top" wrapText="1"/>
    </xf>
    <xf numFmtId="0" fontId="102" fillId="0" borderId="0" xfId="117" applyFont="1" applyBorder="1" applyAlignment="1">
      <alignment horizontal="left" vertical="top" wrapText="1"/>
    </xf>
    <xf numFmtId="0" fontId="102" fillId="0" borderId="14" xfId="117" applyFont="1" applyBorder="1" applyAlignment="1">
      <alignment horizontal="left" vertical="top" wrapText="1"/>
    </xf>
    <xf numFmtId="0" fontId="102" fillId="0" borderId="8" xfId="117" applyFont="1" applyBorder="1" applyAlignment="1">
      <alignment horizontal="left" vertical="top" wrapText="1"/>
    </xf>
    <xf numFmtId="0" fontId="102" fillId="0" borderId="2" xfId="117" applyFont="1" applyBorder="1" applyAlignment="1">
      <alignment horizontal="left" vertical="top" wrapText="1"/>
    </xf>
    <xf numFmtId="0" fontId="102" fillId="0" borderId="7" xfId="117" applyFont="1" applyBorder="1" applyAlignment="1">
      <alignment horizontal="left" vertical="top" wrapText="1"/>
    </xf>
    <xf numFmtId="0" fontId="87" fillId="0" borderId="5" xfId="117" applyFont="1" applyBorder="1" applyAlignment="1">
      <alignment horizontal="center" wrapText="1"/>
    </xf>
    <xf numFmtId="0" fontId="87" fillId="0" borderId="3" xfId="117" applyFont="1" applyBorder="1" applyAlignment="1">
      <alignment horizontal="center" wrapText="1"/>
    </xf>
    <xf numFmtId="0" fontId="87" fillId="0" borderId="15" xfId="117" applyFont="1" applyBorder="1" applyAlignment="1">
      <alignment horizontal="center" wrapText="1"/>
    </xf>
    <xf numFmtId="0" fontId="77" fillId="0" borderId="4" xfId="117" applyFont="1" applyBorder="1" applyAlignment="1">
      <alignment horizontal="center" vertical="center" wrapText="1"/>
    </xf>
    <xf numFmtId="0" fontId="77" fillId="0" borderId="0" xfId="117" applyFont="1" applyBorder="1" applyAlignment="1">
      <alignment horizontal="center" vertical="center" wrapText="1"/>
    </xf>
    <xf numFmtId="0" fontId="77" fillId="0" borderId="14" xfId="117" applyFont="1" applyBorder="1" applyAlignment="1">
      <alignment horizontal="center" vertical="center" wrapText="1"/>
    </xf>
    <xf numFmtId="0" fontId="80" fillId="0" borderId="4" xfId="117" applyFont="1" applyBorder="1" applyAlignment="1">
      <alignment horizontal="left" vertical="top" wrapText="1"/>
    </xf>
    <xf numFmtId="0" fontId="80" fillId="0" borderId="0" xfId="117" applyFont="1" applyBorder="1" applyAlignment="1">
      <alignment horizontal="left" vertical="top" wrapText="1"/>
    </xf>
    <xf numFmtId="0" fontId="80" fillId="0" borderId="14" xfId="117" applyFont="1" applyBorder="1" applyAlignment="1">
      <alignment horizontal="left" vertical="top" wrapText="1"/>
    </xf>
    <xf numFmtId="0" fontId="80" fillId="0" borderId="4" xfId="117" applyFont="1" applyBorder="1" applyAlignment="1">
      <alignment horizontal="left" vertical="center"/>
    </xf>
    <xf numFmtId="0" fontId="80" fillId="0" borderId="0" xfId="117" applyFont="1" applyBorder="1" applyAlignment="1">
      <alignment horizontal="left" vertical="center"/>
    </xf>
    <xf numFmtId="0" fontId="80" fillId="0" borderId="14" xfId="117" applyFont="1" applyBorder="1" applyAlignment="1">
      <alignment horizontal="left" vertical="center"/>
    </xf>
    <xf numFmtId="0" fontId="87" fillId="0" borderId="5" xfId="114" applyFont="1" applyBorder="1" applyAlignment="1">
      <alignment horizontal="center" wrapText="1"/>
    </xf>
    <xf numFmtId="0" fontId="87" fillId="0" borderId="3" xfId="114" applyFont="1" applyBorder="1" applyAlignment="1">
      <alignment horizontal="center" wrapText="1"/>
    </xf>
    <xf numFmtId="0" fontId="87" fillId="0" borderId="15" xfId="114" applyFont="1" applyBorder="1" applyAlignment="1">
      <alignment horizontal="center" wrapText="1"/>
    </xf>
    <xf numFmtId="0" fontId="77" fillId="0" borderId="8" xfId="114" applyFont="1" applyBorder="1" applyAlignment="1">
      <alignment horizontal="center" wrapText="1"/>
    </xf>
    <xf numFmtId="0" fontId="77" fillId="0" borderId="2" xfId="114" applyFont="1" applyBorder="1" applyAlignment="1">
      <alignment horizontal="center" wrapText="1"/>
    </xf>
    <xf numFmtId="0" fontId="77" fillId="0" borderId="7" xfId="114" applyFont="1" applyBorder="1" applyAlignment="1">
      <alignment horizontal="center" wrapText="1"/>
    </xf>
    <xf numFmtId="0" fontId="84" fillId="3" borderId="9" xfId="101" applyFont="1" applyFill="1" applyBorder="1" applyAlignment="1">
      <alignment horizontal="center" vertical="center" wrapText="1"/>
    </xf>
    <xf numFmtId="0" fontId="84" fillId="3" borderId="9" xfId="101" applyFont="1" applyFill="1" applyBorder="1" applyAlignment="1">
      <alignment horizontal="center" vertical="center"/>
    </xf>
    <xf numFmtId="0" fontId="79" fillId="3" borderId="9" xfId="114" applyFont="1" applyFill="1" applyBorder="1" applyAlignment="1">
      <alignment horizontal="center" vertical="center"/>
    </xf>
    <xf numFmtId="0" fontId="79" fillId="3" borderId="9" xfId="114" applyFont="1" applyFill="1" applyBorder="1" applyAlignment="1">
      <alignment horizontal="center" vertical="center" wrapText="1"/>
    </xf>
    <xf numFmtId="0" fontId="102" fillId="0" borderId="4" xfId="101" applyFont="1" applyBorder="1" applyAlignment="1">
      <alignment horizontal="left" vertical="top" wrapText="1"/>
    </xf>
    <xf numFmtId="0" fontId="102" fillId="0" borderId="0" xfId="101" applyFont="1" applyBorder="1" applyAlignment="1">
      <alignment horizontal="left" vertical="top" wrapText="1"/>
    </xf>
    <xf numFmtId="0" fontId="102" fillId="0" borderId="14" xfId="101" applyFont="1" applyBorder="1" applyAlignment="1">
      <alignment horizontal="left" vertical="top" wrapText="1"/>
    </xf>
    <xf numFmtId="0" fontId="88" fillId="0" borderId="8" xfId="114" applyFont="1" applyBorder="1" applyAlignment="1">
      <alignment horizontal="left"/>
    </xf>
    <xf numFmtId="0" fontId="88" fillId="0" borderId="2" xfId="114" applyFont="1" applyBorder="1" applyAlignment="1">
      <alignment horizontal="left"/>
    </xf>
    <xf numFmtId="0" fontId="88" fillId="0" borderId="7" xfId="114" applyFont="1" applyBorder="1" applyAlignment="1">
      <alignment horizontal="left"/>
    </xf>
    <xf numFmtId="0" fontId="5" fillId="0" borderId="0" xfId="114" applyAlignment="1">
      <alignment horizontal="left" wrapText="1"/>
    </xf>
    <xf numFmtId="0" fontId="37" fillId="0" borderId="0" xfId="101" applyFont="1" applyAlignment="1">
      <alignment horizontal="left" vertical="top" wrapText="1"/>
    </xf>
    <xf numFmtId="0" fontId="78" fillId="3" borderId="11" xfId="114" applyFont="1" applyFill="1" applyBorder="1" applyAlignment="1">
      <alignment horizontal="center" vertical="center" wrapText="1"/>
    </xf>
    <xf numFmtId="0" fontId="78" fillId="3" borderId="13" xfId="114" applyFont="1" applyFill="1" applyBorder="1" applyAlignment="1">
      <alignment horizontal="center" vertical="center" wrapText="1"/>
    </xf>
    <xf numFmtId="0" fontId="87" fillId="0" borderId="5" xfId="114" applyFont="1" applyBorder="1" applyAlignment="1">
      <alignment horizontal="center" vertical="center" wrapText="1"/>
    </xf>
    <xf numFmtId="0" fontId="87" fillId="0" borderId="3" xfId="114" applyFont="1" applyBorder="1" applyAlignment="1">
      <alignment horizontal="center" vertical="center"/>
    </xf>
    <xf numFmtId="0" fontId="87" fillId="0" borderId="15" xfId="114" applyFont="1" applyBorder="1" applyAlignment="1">
      <alignment horizontal="center" vertical="center"/>
    </xf>
    <xf numFmtId="0" fontId="88" fillId="0" borderId="8" xfId="114" applyFont="1" applyBorder="1" applyAlignment="1">
      <alignment horizontal="left" wrapText="1"/>
    </xf>
    <xf numFmtId="0" fontId="88" fillId="0" borderId="2" xfId="114" applyFont="1" applyBorder="1" applyAlignment="1">
      <alignment horizontal="left" wrapText="1"/>
    </xf>
    <xf numFmtId="0" fontId="88" fillId="0" borderId="5" xfId="114" applyFont="1" applyBorder="1" applyAlignment="1">
      <alignment horizontal="left" vertical="top" wrapText="1"/>
    </xf>
    <xf numFmtId="0" fontId="88" fillId="0" borderId="3" xfId="114" applyFont="1" applyBorder="1" applyAlignment="1">
      <alignment horizontal="left" vertical="top" wrapText="1"/>
    </xf>
    <xf numFmtId="0" fontId="88" fillId="0" borderId="15" xfId="114" applyFont="1" applyBorder="1" applyAlignment="1">
      <alignment horizontal="left" vertical="top" wrapText="1"/>
    </xf>
    <xf numFmtId="0" fontId="77" fillId="0" borderId="4" xfId="114" applyFont="1" applyBorder="1" applyAlignment="1">
      <alignment horizontal="center" vertical="center" wrapText="1"/>
    </xf>
    <xf numFmtId="0" fontId="77" fillId="0" borderId="0" xfId="114" applyFont="1" applyBorder="1" applyAlignment="1">
      <alignment horizontal="center" vertical="center" wrapText="1"/>
    </xf>
    <xf numFmtId="0" fontId="77" fillId="0" borderId="14" xfId="114" applyFont="1" applyBorder="1" applyAlignment="1">
      <alignment horizontal="center" vertical="center" wrapText="1"/>
    </xf>
    <xf numFmtId="0" fontId="78" fillId="0" borderId="4" xfId="114" applyFont="1" applyBorder="1" applyAlignment="1">
      <alignment horizontal="right"/>
    </xf>
    <xf numFmtId="0" fontId="78" fillId="0" borderId="0" xfId="114" applyFont="1" applyBorder="1" applyAlignment="1">
      <alignment horizontal="right"/>
    </xf>
    <xf numFmtId="0" fontId="78" fillId="0" borderId="14" xfId="114" applyFont="1" applyBorder="1" applyAlignment="1">
      <alignment horizontal="right"/>
    </xf>
    <xf numFmtId="0" fontId="78" fillId="3" borderId="9" xfId="97" applyFont="1" applyFill="1" applyBorder="1" applyAlignment="1">
      <alignment horizontal="center" vertical="center" wrapText="1"/>
    </xf>
    <xf numFmtId="0" fontId="78" fillId="0" borderId="4" xfId="97" applyFont="1" applyBorder="1" applyAlignment="1">
      <alignment horizontal="right"/>
    </xf>
    <xf numFmtId="0" fontId="78" fillId="0" borderId="0" xfId="97" applyFont="1" applyBorder="1" applyAlignment="1">
      <alignment horizontal="right"/>
    </xf>
    <xf numFmtId="0" fontId="78" fillId="0" borderId="14" xfId="97" applyFont="1" applyBorder="1" applyAlignment="1">
      <alignment horizontal="right"/>
    </xf>
    <xf numFmtId="0" fontId="78" fillId="0" borderId="4" xfId="97" applyFont="1" applyBorder="1" applyAlignment="1">
      <alignment horizontal="center" vertical="center" wrapText="1"/>
    </xf>
    <xf numFmtId="0" fontId="78" fillId="0" borderId="0" xfId="97" applyFont="1" applyBorder="1" applyAlignment="1">
      <alignment horizontal="center" vertical="center" wrapText="1"/>
    </xf>
    <xf numFmtId="0" fontId="78" fillId="0" borderId="14" xfId="97" applyFont="1" applyBorder="1" applyAlignment="1">
      <alignment horizontal="center" vertical="center" wrapText="1"/>
    </xf>
    <xf numFmtId="0" fontId="78" fillId="0" borderId="5" xfId="97" applyFont="1" applyBorder="1" applyAlignment="1">
      <alignment horizontal="center" vertical="center" wrapText="1"/>
    </xf>
    <xf numFmtId="0" fontId="78" fillId="0" borderId="3" xfId="97" applyFont="1" applyBorder="1" applyAlignment="1">
      <alignment horizontal="center" vertical="center" wrapText="1"/>
    </xf>
    <xf numFmtId="0" fontId="78" fillId="0" borderId="15" xfId="97" applyFont="1" applyBorder="1" applyAlignment="1">
      <alignment horizontal="center" vertical="center" wrapText="1"/>
    </xf>
    <xf numFmtId="0" fontId="77" fillId="3" borderId="9" xfId="97" applyFont="1" applyFill="1" applyBorder="1" applyAlignment="1">
      <alignment horizontal="left" vertical="center" wrapText="1"/>
    </xf>
    <xf numFmtId="0" fontId="77" fillId="3" borderId="9" xfId="97" applyFont="1" applyFill="1" applyBorder="1" applyAlignment="1">
      <alignment horizontal="left" vertical="center"/>
    </xf>
    <xf numFmtId="0" fontId="78" fillId="3" borderId="9" xfId="97" applyFont="1" applyFill="1" applyBorder="1" applyAlignment="1">
      <alignment horizontal="right" vertical="center"/>
    </xf>
    <xf numFmtId="0" fontId="78" fillId="3" borderId="9" xfId="97" applyFont="1" applyFill="1" applyBorder="1" applyAlignment="1">
      <alignment horizontal="right" vertical="center" wrapText="1"/>
    </xf>
    <xf numFmtId="0" fontId="78" fillId="3" borderId="9" xfId="97" applyFont="1" applyFill="1" applyBorder="1" applyAlignment="1">
      <alignment horizontal="center" vertical="center"/>
    </xf>
    <xf numFmtId="0" fontId="77" fillId="0" borderId="5" xfId="97" applyFont="1" applyBorder="1" applyAlignment="1">
      <alignment horizontal="center" wrapText="1"/>
    </xf>
    <xf numFmtId="0" fontId="77" fillId="0" borderId="3" xfId="97" applyFont="1" applyBorder="1" applyAlignment="1">
      <alignment horizontal="center" wrapText="1"/>
    </xf>
    <xf numFmtId="0" fontId="77" fillId="0" borderId="15" xfId="97" applyFont="1" applyBorder="1" applyAlignment="1">
      <alignment horizontal="center" wrapText="1"/>
    </xf>
    <xf numFmtId="0" fontId="77" fillId="0" borderId="4" xfId="97" applyFont="1" applyBorder="1" applyAlignment="1">
      <alignment horizontal="center" wrapText="1"/>
    </xf>
    <xf numFmtId="0" fontId="77" fillId="0" borderId="0" xfId="97" applyFont="1" applyBorder="1" applyAlignment="1">
      <alignment horizontal="center" wrapText="1"/>
    </xf>
    <xf numFmtId="0" fontId="77" fillId="0" borderId="14" xfId="97" applyFont="1" applyBorder="1" applyAlignment="1">
      <alignment horizontal="center" wrapText="1"/>
    </xf>
    <xf numFmtId="0" fontId="79" fillId="0" borderId="12" xfId="97" applyFont="1" applyBorder="1" applyAlignment="1">
      <alignment horizontal="center" vertical="center" wrapText="1"/>
    </xf>
    <xf numFmtId="0" fontId="79" fillId="0" borderId="13" xfId="97" applyFont="1" applyBorder="1" applyAlignment="1">
      <alignment horizontal="center" vertical="center" wrapText="1"/>
    </xf>
    <xf numFmtId="0" fontId="88" fillId="0" borderId="11" xfId="97" applyFont="1" applyBorder="1" applyAlignment="1">
      <alignment horizontal="left" vertical="center" wrapText="1"/>
    </xf>
    <xf numFmtId="0" fontId="88" fillId="0" borderId="12" xfId="97" applyFont="1" applyBorder="1" applyAlignment="1">
      <alignment horizontal="left" vertical="center" wrapText="1"/>
    </xf>
    <xf numFmtId="0" fontId="102" fillId="4" borderId="8" xfId="107" applyFont="1" applyFill="1" applyBorder="1" applyAlignment="1">
      <alignment horizontal="left" wrapText="1"/>
    </xf>
    <xf numFmtId="0" fontId="102" fillId="4" borderId="2" xfId="107" applyFont="1" applyFill="1" applyBorder="1" applyAlignment="1">
      <alignment horizontal="left" wrapText="1"/>
    </xf>
    <xf numFmtId="0" fontId="102" fillId="4" borderId="7" xfId="107" applyFont="1" applyFill="1" applyBorder="1" applyAlignment="1">
      <alignment horizontal="left" wrapText="1"/>
    </xf>
    <xf numFmtId="0" fontId="102" fillId="4" borderId="4" xfId="108" applyFont="1" applyFill="1" applyBorder="1" applyAlignment="1">
      <alignment horizontal="left" vertical="center" wrapText="1"/>
    </xf>
    <xf numFmtId="0" fontId="102" fillId="4" borderId="0" xfId="108" applyFont="1" applyFill="1" applyBorder="1" applyAlignment="1">
      <alignment horizontal="left" vertical="center" wrapText="1"/>
    </xf>
    <xf numFmtId="0" fontId="97" fillId="4" borderId="5" xfId="107" applyFont="1" applyFill="1" applyBorder="1" applyAlignment="1">
      <alignment horizontal="center" vertical="top" wrapText="1"/>
    </xf>
    <xf numFmtId="0" fontId="97" fillId="4" borderId="3" xfId="107" applyFont="1" applyFill="1" applyBorder="1" applyAlignment="1">
      <alignment horizontal="center" vertical="top" wrapText="1"/>
    </xf>
    <xf numFmtId="0" fontId="97" fillId="4" borderId="15" xfId="107" applyFont="1" applyFill="1" applyBorder="1" applyAlignment="1">
      <alignment horizontal="center" vertical="top" wrapText="1"/>
    </xf>
    <xf numFmtId="0" fontId="80" fillId="3" borderId="8" xfId="107" applyFont="1" applyFill="1" applyBorder="1" applyAlignment="1">
      <alignment horizontal="center" vertical="center" wrapText="1"/>
    </xf>
    <xf numFmtId="0" fontId="80" fillId="3" borderId="11" xfId="107" applyFont="1" applyFill="1" applyBorder="1" applyAlignment="1">
      <alignment horizontal="center" vertical="center" wrapText="1"/>
    </xf>
    <xf numFmtId="0" fontId="81" fillId="3" borderId="6" xfId="107" applyFont="1" applyFill="1" applyBorder="1" applyAlignment="1">
      <alignment horizontal="left" vertical="center" wrapText="1"/>
    </xf>
    <xf numFmtId="0" fontId="81" fillId="3" borderId="9" xfId="107" applyFont="1" applyFill="1" applyBorder="1" applyAlignment="1">
      <alignment horizontal="left" vertical="center" wrapText="1"/>
    </xf>
    <xf numFmtId="0" fontId="80" fillId="3" borderId="6" xfId="107" applyFont="1" applyFill="1" applyBorder="1" applyAlignment="1">
      <alignment horizontal="center" vertical="center" wrapText="1"/>
    </xf>
    <xf numFmtId="0" fontId="80" fillId="3" borderId="2" xfId="107" applyFont="1" applyFill="1" applyBorder="1" applyAlignment="1">
      <alignment horizontal="center" vertical="center" wrapText="1"/>
    </xf>
    <xf numFmtId="0" fontId="80" fillId="3" borderId="7" xfId="107" applyFont="1" applyFill="1" applyBorder="1" applyAlignment="1">
      <alignment horizontal="center" vertical="center" wrapText="1"/>
    </xf>
    <xf numFmtId="0" fontId="80" fillId="3" borderId="4" xfId="107" applyFont="1" applyFill="1" applyBorder="1" applyAlignment="1">
      <alignment horizontal="center" vertical="center" wrapText="1"/>
    </xf>
    <xf numFmtId="0" fontId="80" fillId="3" borderId="0" xfId="107" applyFont="1" applyFill="1" applyBorder="1" applyAlignment="1">
      <alignment horizontal="center" vertical="center" wrapText="1"/>
    </xf>
    <xf numFmtId="0" fontId="80" fillId="3" borderId="14" xfId="107" applyFont="1" applyFill="1" applyBorder="1" applyAlignment="1">
      <alignment horizontal="center" vertical="center" wrapText="1"/>
    </xf>
    <xf numFmtId="0" fontId="80" fillId="3" borderId="6" xfId="107" applyFont="1" applyFill="1" applyBorder="1" applyAlignment="1">
      <alignment horizontal="right" vertical="center" wrapText="1"/>
    </xf>
    <xf numFmtId="0" fontId="80" fillId="3" borderId="9" xfId="107" applyFont="1" applyFill="1" applyBorder="1" applyAlignment="1">
      <alignment horizontal="right" vertical="center" wrapText="1"/>
    </xf>
    <xf numFmtId="0" fontId="81" fillId="4" borderId="8" xfId="107" applyFont="1" applyFill="1" applyBorder="1" applyAlignment="1">
      <alignment horizontal="center" vertical="top" wrapText="1"/>
    </xf>
    <xf numFmtId="0" fontId="81" fillId="4" borderId="2" xfId="107" applyFont="1" applyFill="1" applyBorder="1" applyAlignment="1">
      <alignment horizontal="center" vertical="top" wrapText="1"/>
    </xf>
    <xf numFmtId="0" fontId="81" fillId="4" borderId="7" xfId="107" applyFont="1" applyFill="1" applyBorder="1" applyAlignment="1">
      <alignment horizontal="center" vertical="top" wrapText="1"/>
    </xf>
    <xf numFmtId="0" fontId="88" fillId="0" borderId="4" xfId="117" applyFont="1" applyBorder="1" applyAlignment="1">
      <alignment horizontal="left" vertical="center" wrapText="1"/>
    </xf>
    <xf numFmtId="0" fontId="88" fillId="0" borderId="0" xfId="117" applyFont="1" applyBorder="1" applyAlignment="1">
      <alignment horizontal="left" vertical="center" wrapText="1"/>
    </xf>
    <xf numFmtId="0" fontId="88" fillId="0" borderId="14" xfId="117" applyFont="1" applyBorder="1" applyAlignment="1">
      <alignment horizontal="left" vertical="center" wrapText="1"/>
    </xf>
    <xf numFmtId="0" fontId="88" fillId="0" borderId="8" xfId="117" applyFont="1" applyBorder="1" applyAlignment="1">
      <alignment horizontal="left" wrapText="1"/>
    </xf>
    <xf numFmtId="0" fontId="88" fillId="0" borderId="2" xfId="117" applyFont="1" applyBorder="1" applyAlignment="1">
      <alignment horizontal="left" wrapText="1"/>
    </xf>
    <xf numFmtId="0" fontId="88" fillId="0" borderId="7" xfId="117" applyFont="1" applyBorder="1" applyAlignment="1">
      <alignment horizontal="left" wrapText="1"/>
    </xf>
    <xf numFmtId="0" fontId="79" fillId="3" borderId="9" xfId="121" applyFont="1" applyFill="1" applyBorder="1" applyAlignment="1">
      <alignment horizontal="center" vertical="center" wrapText="1"/>
    </xf>
    <xf numFmtId="0" fontId="1" fillId="3" borderId="9" xfId="121" applyFill="1" applyBorder="1" applyAlignment="1">
      <alignment horizontal="center" vertical="center"/>
    </xf>
    <xf numFmtId="0" fontId="78" fillId="3" borderId="9" xfId="121" applyFont="1" applyFill="1" applyBorder="1" applyAlignment="1">
      <alignment horizontal="center" vertical="center"/>
    </xf>
    <xf numFmtId="0" fontId="78" fillId="3" borderId="9" xfId="121" applyFont="1" applyFill="1" applyBorder="1" applyAlignment="1">
      <alignment horizontal="center" vertical="center" wrapText="1"/>
    </xf>
    <xf numFmtId="0" fontId="79" fillId="4" borderId="2" xfId="121" applyFont="1" applyFill="1" applyBorder="1" applyAlignment="1">
      <alignment horizontal="right"/>
    </xf>
    <xf numFmtId="0" fontId="79" fillId="4" borderId="7" xfId="121" applyFont="1" applyFill="1" applyBorder="1" applyAlignment="1">
      <alignment horizontal="right"/>
    </xf>
    <xf numFmtId="0" fontId="87" fillId="0" borderId="15" xfId="88" applyFont="1" applyBorder="1" applyAlignment="1">
      <alignment horizontal="center" vertical="top" wrapText="1"/>
    </xf>
    <xf numFmtId="0" fontId="77" fillId="0" borderId="7" xfId="88" applyFont="1" applyBorder="1" applyAlignment="1">
      <alignment horizontal="center" vertical="top" wrapText="1"/>
    </xf>
    <xf numFmtId="0" fontId="95" fillId="0" borderId="5" xfId="22" applyFont="1" applyBorder="1" applyAlignment="1">
      <alignment horizontal="left" vertical="top" wrapText="1"/>
    </xf>
    <xf numFmtId="0" fontId="95" fillId="0" borderId="3" xfId="22" applyFont="1" applyBorder="1" applyAlignment="1">
      <alignment horizontal="left" vertical="top" wrapText="1"/>
    </xf>
    <xf numFmtId="0" fontId="95" fillId="0" borderId="15" xfId="22" applyFont="1" applyBorder="1" applyAlignment="1">
      <alignment horizontal="left" vertical="top" wrapText="1"/>
    </xf>
    <xf numFmtId="0" fontId="77" fillId="0" borderId="8" xfId="90" applyFont="1" applyFill="1" applyBorder="1" applyAlignment="1">
      <alignment horizontal="center" vertical="center" wrapText="1"/>
    </xf>
    <xf numFmtId="0" fontId="77" fillId="0" borderId="2" xfId="90" applyFont="1" applyFill="1" applyBorder="1" applyAlignment="1">
      <alignment horizontal="center" vertical="center" wrapText="1"/>
    </xf>
    <xf numFmtId="0" fontId="77" fillId="0" borderId="7" xfId="90" applyFont="1" applyFill="1" applyBorder="1" applyAlignment="1">
      <alignment horizontal="center" vertical="center" wrapText="1"/>
    </xf>
    <xf numFmtId="0" fontId="94" fillId="0" borderId="5" xfId="22" applyFont="1" applyBorder="1" applyAlignment="1">
      <alignment horizontal="left" vertical="top" wrapText="1"/>
    </xf>
    <xf numFmtId="0" fontId="94" fillId="0" borderId="3" xfId="22" applyFont="1" applyBorder="1" applyAlignment="1">
      <alignment horizontal="left" vertical="top" wrapText="1"/>
    </xf>
    <xf numFmtId="0" fontId="94" fillId="0" borderId="15" xfId="22" applyFont="1" applyBorder="1" applyAlignment="1">
      <alignment horizontal="left" vertical="top" wrapText="1"/>
    </xf>
    <xf numFmtId="0" fontId="80" fillId="0" borderId="0" xfId="99" applyFont="1" applyBorder="1"/>
  </cellXfs>
  <cellStyles count="124">
    <cellStyle name="20% - Accent1 2" xfId="90" xr:uid="{00000000-0005-0000-0000-000000000000}"/>
    <cellStyle name="Comma 2" xfId="24" xr:uid="{00000000-0005-0000-0000-000001000000}"/>
    <cellStyle name="Comma 3" xfId="25" xr:uid="{00000000-0005-0000-0000-000002000000}"/>
    <cellStyle name="Comma 4" xfId="26" xr:uid="{00000000-0005-0000-0000-000003000000}"/>
    <cellStyle name="Comma 5" xfId="79" xr:uid="{00000000-0005-0000-0000-000004000000}"/>
    <cellStyle name="Hyperlink" xfId="102" builtinId="8"/>
    <cellStyle name="Hyperlink 2" xfId="2" xr:uid="{00000000-0005-0000-0000-000006000000}"/>
    <cellStyle name="Hyperlink 3" xfId="27" xr:uid="{00000000-0005-0000-0000-000007000000}"/>
    <cellStyle name="Normal" xfId="0" builtinId="0"/>
    <cellStyle name="Normal 10" xfId="15" xr:uid="{00000000-0005-0000-0000-000009000000}"/>
    <cellStyle name="Normal 10 2" xfId="28" xr:uid="{00000000-0005-0000-0000-00000A000000}"/>
    <cellStyle name="Normal 10 3" xfId="108" xr:uid="{F441F9E7-0871-4B74-8E6F-6D9CD780FC47}"/>
    <cellStyle name="Normal 11" xfId="20" xr:uid="{00000000-0005-0000-0000-00000B000000}"/>
    <cellStyle name="Normal 11 2" xfId="29" xr:uid="{00000000-0005-0000-0000-00000C000000}"/>
    <cellStyle name="Normal 11 2 2" xfId="80" xr:uid="{00000000-0005-0000-0000-00000D000000}"/>
    <cellStyle name="Normal 11 2 2 2" xfId="81" xr:uid="{00000000-0005-0000-0000-00000E000000}"/>
    <cellStyle name="Normal 11 3" xfId="82" xr:uid="{00000000-0005-0000-0000-00000F000000}"/>
    <cellStyle name="Normal 12" xfId="22" xr:uid="{00000000-0005-0000-0000-000010000000}"/>
    <cellStyle name="Normal 13" xfId="30" xr:uid="{00000000-0005-0000-0000-000011000000}"/>
    <cellStyle name="Normal 14" xfId="16" xr:uid="{00000000-0005-0000-0000-000012000000}"/>
    <cellStyle name="Normal 14 2" xfId="31" xr:uid="{00000000-0005-0000-0000-000013000000}"/>
    <cellStyle name="Normal 14 2 2" xfId="32" xr:uid="{00000000-0005-0000-0000-000014000000}"/>
    <cellStyle name="Normal 14 2 2 2" xfId="33" xr:uid="{00000000-0005-0000-0000-000015000000}"/>
    <cellStyle name="Normal 14 2 2 2 2" xfId="34" xr:uid="{00000000-0005-0000-0000-000016000000}"/>
    <cellStyle name="Normal 14 2 2 3" xfId="35" xr:uid="{00000000-0005-0000-0000-000017000000}"/>
    <cellStyle name="Normal 15" xfId="17" xr:uid="{00000000-0005-0000-0000-000018000000}"/>
    <cellStyle name="Normal 16" xfId="18" xr:uid="{00000000-0005-0000-0000-000019000000}"/>
    <cellStyle name="Normal 17" xfId="36" xr:uid="{00000000-0005-0000-0000-00001A000000}"/>
    <cellStyle name="Normal 18" xfId="37" xr:uid="{00000000-0005-0000-0000-00001B000000}"/>
    <cellStyle name="Normal 19" xfId="78" xr:uid="{00000000-0005-0000-0000-00001C000000}"/>
    <cellStyle name="Normal 19 2" xfId="104" xr:uid="{CBBCB4B3-799B-4F4C-ABBA-74AE1A0CE0F0}"/>
    <cellStyle name="Normal 2" xfId="1" xr:uid="{00000000-0005-0000-0000-00001D000000}"/>
    <cellStyle name="Normal 2 10" xfId="38" xr:uid="{00000000-0005-0000-0000-00001E000000}"/>
    <cellStyle name="Normal 2 2" xfId="3" xr:uid="{00000000-0005-0000-0000-00001F000000}"/>
    <cellStyle name="Normal 2 2 2" xfId="7" xr:uid="{00000000-0005-0000-0000-000020000000}"/>
    <cellStyle name="Normal 2 2 2 2" xfId="83" xr:uid="{00000000-0005-0000-0000-000021000000}"/>
    <cellStyle name="Normal 2 2 2 3" xfId="97" xr:uid="{FCAB430D-FE98-443C-844F-0089235AB219}"/>
    <cellStyle name="Normal 2 2 2 3 2" xfId="111" xr:uid="{EB254297-D64D-4584-B763-B218085707E6}"/>
    <cellStyle name="Normal 2 2 2 3 3" xfId="113" xr:uid="{5CE1364D-A99E-40AA-AF03-59879F70641B}"/>
    <cellStyle name="Normal 2 2 2 3 4" xfId="114" xr:uid="{E65772EA-99F7-42AF-9DFB-D060452271B5}"/>
    <cellStyle name="Normal 2 2 2 3 5" xfId="117" xr:uid="{00000000-0005-0000-0000-000002000000}"/>
    <cellStyle name="Normal 2 2 2 3 6" xfId="121" xr:uid="{92E63223-5856-4CE3-957A-3D18B1213E80}"/>
    <cellStyle name="Normal 2 2 3" xfId="21" xr:uid="{00000000-0005-0000-0000-000022000000}"/>
    <cellStyle name="Normal 2 2 3 2" xfId="101" xr:uid="{65D56F39-78D6-401C-92A3-1E000C8D8BFA}"/>
    <cellStyle name="Normal 2 2 4" xfId="92" xr:uid="{00000000-0005-0000-0000-000023000000}"/>
    <cellStyle name="Normal 2 2 4 2" xfId="115" xr:uid="{7809B289-0D54-4576-8A04-C14652A7324E}"/>
    <cellStyle name="Normal 2 3" xfId="4" xr:uid="{00000000-0005-0000-0000-000024000000}"/>
    <cellStyle name="Normal 2 3 2" xfId="84" xr:uid="{00000000-0005-0000-0000-000025000000}"/>
    <cellStyle name="Normal 2 3 3" xfId="96" xr:uid="{C9A919DD-CAD9-4F8C-A08A-455100FDD328}"/>
    <cellStyle name="Normal 2 3 3 2" xfId="123" xr:uid="{3380B9CE-A968-4167-B091-5158C6285E6F}"/>
    <cellStyle name="Normal 2 3 4" xfId="120" xr:uid="{46726509-3F31-41DD-81EC-23F70F14F2AF}"/>
    <cellStyle name="Normal 2 4" xfId="39" xr:uid="{00000000-0005-0000-0000-000026000000}"/>
    <cellStyle name="Normal 2 4 2" xfId="40" xr:uid="{00000000-0005-0000-0000-000027000000}"/>
    <cellStyle name="Normal 2 4 2 2" xfId="85" xr:uid="{00000000-0005-0000-0000-000028000000}"/>
    <cellStyle name="Normal 2 4 3" xfId="86" xr:uid="{00000000-0005-0000-0000-000029000000}"/>
    <cellStyle name="Normal 2 5" xfId="41" xr:uid="{00000000-0005-0000-0000-00002A000000}"/>
    <cellStyle name="Normal 2 5 2" xfId="42" xr:uid="{00000000-0005-0000-0000-00002B000000}"/>
    <cellStyle name="Normal 2 6" xfId="43" xr:uid="{00000000-0005-0000-0000-00002C000000}"/>
    <cellStyle name="Normal 2 7" xfId="44" xr:uid="{00000000-0005-0000-0000-00002D000000}"/>
    <cellStyle name="Normal 2 7 2" xfId="45" xr:uid="{00000000-0005-0000-0000-00002E000000}"/>
    <cellStyle name="Normal 20" xfId="89" xr:uid="{00000000-0005-0000-0000-00002F000000}"/>
    <cellStyle name="Normal 20 2" xfId="106" xr:uid="{116F0452-B6DC-4E4B-9FEC-08021C564643}"/>
    <cellStyle name="Normal 21" xfId="93" xr:uid="{F5CF4077-0C0D-4D13-813C-38309F7702A4}"/>
    <cellStyle name="Normal 22" xfId="110" xr:uid="{44AAF0FE-2D54-4266-B4A3-6928DCAC3E93}"/>
    <cellStyle name="Normal 23" xfId="112" xr:uid="{74DF23DF-EB38-4C5B-B160-BDD5DC736969}"/>
    <cellStyle name="Normal 24" xfId="116" xr:uid="{00000000-0005-0000-0000-0000A3000000}"/>
    <cellStyle name="Normal 25" xfId="118" xr:uid="{3C03ACBA-A871-4530-90B6-FC8FFE61D77E}"/>
    <cellStyle name="Normal 3" xfId="5" xr:uid="{00000000-0005-0000-0000-000030000000}"/>
    <cellStyle name="Normal 3 2" xfId="13" xr:uid="{00000000-0005-0000-0000-000031000000}"/>
    <cellStyle name="Normal 3 2 2" xfId="46" xr:uid="{00000000-0005-0000-0000-000032000000}"/>
    <cellStyle name="Normal 3 2 2 2" xfId="47" xr:uid="{00000000-0005-0000-0000-000033000000}"/>
    <cellStyle name="Normal 3 2 3" xfId="48" xr:uid="{00000000-0005-0000-0000-000034000000}"/>
    <cellStyle name="Normal 3 2 3 2" xfId="49" xr:uid="{00000000-0005-0000-0000-000035000000}"/>
    <cellStyle name="Normal 3 2 3 3" xfId="50" xr:uid="{00000000-0005-0000-0000-000036000000}"/>
    <cellStyle name="Normal 3 2 3 4" xfId="51" xr:uid="{00000000-0005-0000-0000-000037000000}"/>
    <cellStyle name="Normal 3 3" xfId="52" xr:uid="{00000000-0005-0000-0000-000038000000}"/>
    <cellStyle name="Normal 3 3 2" xfId="53" xr:uid="{00000000-0005-0000-0000-000039000000}"/>
    <cellStyle name="Normal 3 3 2 2" xfId="54" xr:uid="{00000000-0005-0000-0000-00003A000000}"/>
    <cellStyle name="Normal 3 4" xfId="55" xr:uid="{00000000-0005-0000-0000-00003B000000}"/>
    <cellStyle name="Normal 3 4 2" xfId="56" xr:uid="{00000000-0005-0000-0000-00003C000000}"/>
    <cellStyle name="Normal 3 5" xfId="57" xr:uid="{00000000-0005-0000-0000-00003D000000}"/>
    <cellStyle name="Normal 4" xfId="6" xr:uid="{00000000-0005-0000-0000-00003E000000}"/>
    <cellStyle name="Normal 4 2" xfId="58" xr:uid="{00000000-0005-0000-0000-00003F000000}"/>
    <cellStyle name="Normal 4 2 2" xfId="59" xr:uid="{00000000-0005-0000-0000-000040000000}"/>
    <cellStyle name="Normal 4 3" xfId="99" xr:uid="{4DE7C879-C608-4406-A59E-0326EFC90B85}"/>
    <cellStyle name="Normal 5" xfId="8" xr:uid="{00000000-0005-0000-0000-000041000000}"/>
    <cellStyle name="Normal 5 2" xfId="60" xr:uid="{00000000-0005-0000-0000-000042000000}"/>
    <cellStyle name="Normal 5 2 2" xfId="61" xr:uid="{00000000-0005-0000-0000-000043000000}"/>
    <cellStyle name="Normal 5 2 2 2" xfId="62" xr:uid="{00000000-0005-0000-0000-000044000000}"/>
    <cellStyle name="Normal 5 2 2 2 2" xfId="63" xr:uid="{00000000-0005-0000-0000-000045000000}"/>
    <cellStyle name="Normal 5 2 3" xfId="64" xr:uid="{00000000-0005-0000-0000-000046000000}"/>
    <cellStyle name="Normal 5 2 3 2" xfId="65" xr:uid="{00000000-0005-0000-0000-000047000000}"/>
    <cellStyle name="Normal 5 3" xfId="103" xr:uid="{70E5A107-B367-4492-97F6-206B51C59F3B}"/>
    <cellStyle name="Normal 6" xfId="9" xr:uid="{00000000-0005-0000-0000-000048000000}"/>
    <cellStyle name="Normal 6 2" xfId="87" xr:uid="{00000000-0005-0000-0000-000049000000}"/>
    <cellStyle name="Normal 7" xfId="10" xr:uid="{00000000-0005-0000-0000-00004A000000}"/>
    <cellStyle name="Normal 7 10" xfId="119" xr:uid="{128D4040-39B4-43B7-BD9A-DD40C602ADAB}"/>
    <cellStyle name="Normal 7 2" xfId="14" xr:uid="{00000000-0005-0000-0000-00004B000000}"/>
    <cellStyle name="Normal 7 2 2" xfId="23" xr:uid="{00000000-0005-0000-0000-00004C000000}"/>
    <cellStyle name="Normal 7 3" xfId="66" xr:uid="{00000000-0005-0000-0000-00004D000000}"/>
    <cellStyle name="Normal 7 3 2" xfId="67" xr:uid="{00000000-0005-0000-0000-00004E000000}"/>
    <cellStyle name="Normal 7 3 3" xfId="107" xr:uid="{41E77026-52A7-4E76-AB20-746212F746F2}"/>
    <cellStyle name="Normal 7 3 4" xfId="109" xr:uid="{0FD8DAC1-F305-4B7A-A779-8460AEDE645B}"/>
    <cellStyle name="Normal 7 4" xfId="68" xr:uid="{00000000-0005-0000-0000-00004F000000}"/>
    <cellStyle name="Normal 7 4 2" xfId="69" xr:uid="{00000000-0005-0000-0000-000050000000}"/>
    <cellStyle name="Normal 7 5" xfId="70" xr:uid="{00000000-0005-0000-0000-000051000000}"/>
    <cellStyle name="Normal 7 5 2" xfId="71" xr:uid="{00000000-0005-0000-0000-000052000000}"/>
    <cellStyle name="Normal 7 6" xfId="72" xr:uid="{00000000-0005-0000-0000-000053000000}"/>
    <cellStyle name="Normal 7 7" xfId="88" xr:uid="{00000000-0005-0000-0000-000054000000}"/>
    <cellStyle name="Normal 7 8" xfId="94" xr:uid="{E5E9D773-EB7C-45BF-BC8F-4E8B14E6D9AB}"/>
    <cellStyle name="Normal 7 9" xfId="105" xr:uid="{440D81C8-3813-4359-AB00-55DFF7861A30}"/>
    <cellStyle name="Normal 7 9 2" xfId="122" xr:uid="{3FF341F7-4808-4001-AA67-9B58CC1E2E55}"/>
    <cellStyle name="Normal 8" xfId="11" xr:uid="{00000000-0005-0000-0000-000055000000}"/>
    <cellStyle name="Normal 8 2" xfId="73" xr:uid="{00000000-0005-0000-0000-000056000000}"/>
    <cellStyle name="Normal 8 2 2" xfId="74" xr:uid="{00000000-0005-0000-0000-000057000000}"/>
    <cellStyle name="Normal 8 2 3" xfId="100" xr:uid="{F08ACBEA-9BE7-4065-97BF-47FD4A5DFDB6}"/>
    <cellStyle name="Normal 8 3" xfId="91" xr:uid="{00000000-0005-0000-0000-000058000000}"/>
    <cellStyle name="Normal 8 4" xfId="95" xr:uid="{6753BD40-8CE1-4F8E-B814-5FD255459AA4}"/>
    <cellStyle name="Normal 9" xfId="12" xr:uid="{00000000-0005-0000-0000-000059000000}"/>
    <cellStyle name="Normal 9 2" xfId="19" xr:uid="{00000000-0005-0000-0000-00005A000000}"/>
    <cellStyle name="Normal 9 2 2" xfId="98" xr:uid="{76195266-3FCC-4EC9-8BF2-C33302E9AE75}"/>
    <cellStyle name="Percent 2" xfId="75" xr:uid="{00000000-0005-0000-0000-00005B000000}"/>
    <cellStyle name="Percent 3" xfId="76" xr:uid="{00000000-0005-0000-0000-00005C000000}"/>
    <cellStyle name="Percent 4" xfId="77" xr:uid="{00000000-0005-0000-0000-00005D000000}"/>
  </cellStyles>
  <dxfs count="21">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FFE699"/>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E1D197"/>
      <color rgb="FFA3AD45"/>
      <color rgb="FFF6F5DD"/>
      <color rgb="FFFFFFCC"/>
      <color rgb="FFFF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WHI_2016p" connectionId="2" xr16:uid="{00000000-0016-0000-03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7.bin"/><Relationship Id="rId1" Type="http://schemas.openxmlformats.org/officeDocument/2006/relationships/hyperlink" Target="https://www.iucnredlist.org/resources/summary-statistics" TargetMode="External"/></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hyperlink" Target="https://www.skymetweather.com/hi/forecast/weather/india/chhattisgarh/durg/durg%20bhilai%20nagar" TargetMode="External"/><Relationship Id="rId3" Type="http://schemas.openxmlformats.org/officeDocument/2006/relationships/hyperlink" Target="https://hi.wikipedia.org/wiki/%E0%A4%B5%E0%A4%BF%E0%A4%9C%E0%A4%AF%E0%A4%B5%E0%A4%BE%E0%A4%A1%E0%A4%BC%E0%A4%BE" TargetMode="External"/><Relationship Id="rId7" Type="http://schemas.openxmlformats.org/officeDocument/2006/relationships/hyperlink" Target="https://hi.wikipedia.org/wiki/%E0%A4%A8%E0%A4%BE%E0%A4%B9%E0%A4%B0%E0%A4%B2%E0%A4%BE%E0%A4%97%E0%A5%81%E0%A4%A8" TargetMode="External"/><Relationship Id="rId12" Type="http://schemas.openxmlformats.org/officeDocument/2006/relationships/vmlDrawing" Target="../drawings/vmlDrawing17.vml"/><Relationship Id="rId2" Type="http://schemas.openxmlformats.org/officeDocument/2006/relationships/hyperlink" Target="https://hi.wikipedia.org/wiki/%E0%A4%B0%E0%A4%BE%E0%A4%9C%E0%A4%AE%E0%A4%82%E0%A4%A1%E0%A5%8D%E0%A4%B0%E0%A5%80" TargetMode="External"/><Relationship Id="rId1" Type="http://schemas.openxmlformats.org/officeDocument/2006/relationships/hyperlink" Target="https://hi.wikipedia.org/wiki/%E0%A4%93%E0%A4%82%E0%A4%97%E0%A5%8B%E0%A4%B2" TargetMode="External"/><Relationship Id="rId6" Type="http://schemas.openxmlformats.org/officeDocument/2006/relationships/hyperlink" Target="https://hi.wikipedia.org/wiki/%E0%A4%88%E0%A4%9F%E0%A4%BE%E0%A4%A8%E0%A4%97%E0%A4%B0" TargetMode="External"/><Relationship Id="rId11" Type="http://schemas.openxmlformats.org/officeDocument/2006/relationships/printerSettings" Target="../printerSettings/printerSettings25.bin"/><Relationship Id="rId5" Type="http://schemas.openxmlformats.org/officeDocument/2006/relationships/hyperlink" Target="https://hi.wikipedia.org/wiki/%E0%A4%B5%E0%A4%BF%E0%A4%9C%E0%A4%AF%E0%A4%A8%E0%A4%97%E0%A4%B0%E0%A4%AE" TargetMode="External"/><Relationship Id="rId10" Type="http://schemas.openxmlformats.org/officeDocument/2006/relationships/hyperlink" Target="https://www.google.com/search?biw=1366&amp;bih=608&amp;q=%E0%A4%B9%E0%A5%81%E0%A4%AC%E0%A4%B2%E0%A5%80-%E0%A4%A7%E0%A4%BE%E0%A4%B0%E0%A4%B5%E0%A4%BE%E0%A4%A1%E0%A4%BC+Dharwad,+Karnataka,+%E0%A4%AD%E0%A4%BE%E0%A4%B0%E0%A4%A4&amp;stick=H4sIAAAAAAAAAONgecSYyy3w8sc9YamUSWtOXmOM4-IKzsgvd80rySypFArgYoOyVLgEpXj10_UNDZOLDQyzstJNNBik-LlQhaQUlLh4JRrUOEXdTx3X0RLiTE6boVNwcYe14Dr-zt_V3Osu8CxidXuwZOeDpY0Plqx5sGTTg6UNug-WLH-wZN-DJRseLNkKZix8sGSPgktGYlF5YoqOgndiUV5iSWJ2oo7CgyVrYSqXAAC1TtOruwAAAA&amp;sa=X&amp;ved=2ahUKEwj1w8jYteLnAhUOWX0KHdLGCJIQ6RMwMnoECBsQBw" TargetMode="External"/><Relationship Id="rId4" Type="http://schemas.openxmlformats.org/officeDocument/2006/relationships/hyperlink" Target="https://hi.wikipedia.org/wiki/%E0%A4%B5%E0%A4%BF%E0%A4%B6%E0%A4%BE%E0%A4%96%E0%A4%AA%E0%A4%9F%E0%A5%8D%E0%A4%A8%E0%A4%AE" TargetMode="External"/><Relationship Id="rId9" Type="http://schemas.openxmlformats.org/officeDocument/2006/relationships/hyperlink" Target="https://hi.wikipedia.org/wiki/%E0%A4%AC%E0%A4%BF%E0%A4%9A%E0%A5%8B%E0%A4%B2%E0%A4%BF%E0%A4%AE" TargetMode="Externa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150"/>
  <sheetViews>
    <sheetView tabSelected="1" view="pageBreakPreview" topLeftCell="A131" zoomScaleNormal="100" zoomScaleSheetLayoutView="100" workbookViewId="0">
      <selection activeCell="J141" sqref="J141"/>
    </sheetView>
  </sheetViews>
  <sheetFormatPr defaultColWidth="9.140625" defaultRowHeight="21.75" customHeight="1"/>
  <cols>
    <col min="1" max="1" width="14.28515625" style="11" customWidth="1"/>
    <col min="2" max="2" width="11.85546875" style="11" customWidth="1"/>
    <col min="3" max="3" width="13" style="11" customWidth="1"/>
    <col min="4" max="4" width="14.7109375" style="11" customWidth="1"/>
    <col min="5" max="5" width="15.7109375" style="11" customWidth="1"/>
    <col min="6" max="6" width="16.28515625" style="11" customWidth="1"/>
    <col min="7" max="16384" width="9.140625" style="11"/>
  </cols>
  <sheetData>
    <row r="1" spans="1:6" ht="25.5" customHeight="1">
      <c r="A1" s="680" t="s">
        <v>4634</v>
      </c>
      <c r="B1" s="681"/>
      <c r="C1" s="681"/>
      <c r="D1" s="681"/>
      <c r="E1" s="681"/>
      <c r="F1" s="682"/>
    </row>
    <row r="2" spans="1:6" ht="21" customHeight="1">
      <c r="A2" s="683" t="s">
        <v>4630</v>
      </c>
      <c r="B2" s="684"/>
      <c r="C2" s="684"/>
      <c r="D2" s="684"/>
      <c r="E2" s="684"/>
      <c r="F2" s="685"/>
    </row>
    <row r="3" spans="1:6" ht="17.25" customHeight="1">
      <c r="A3" s="686" t="s">
        <v>4635</v>
      </c>
      <c r="B3" s="687"/>
      <c r="C3" s="687"/>
      <c r="D3" s="687"/>
      <c r="E3" s="687"/>
      <c r="F3" s="688"/>
    </row>
    <row r="4" spans="1:6" s="12" customFormat="1" ht="34.5" customHeight="1">
      <c r="A4" s="183" t="s">
        <v>4636</v>
      </c>
      <c r="B4" s="183" t="s">
        <v>4637</v>
      </c>
      <c r="C4" s="183" t="s">
        <v>4638</v>
      </c>
      <c r="D4" s="183" t="s">
        <v>4639</v>
      </c>
      <c r="E4" s="183" t="s">
        <v>4640</v>
      </c>
      <c r="F4" s="183" t="s">
        <v>4641</v>
      </c>
    </row>
    <row r="5" spans="1:6" ht="15" hidden="1" customHeight="1">
      <c r="A5" s="175">
        <v>1901</v>
      </c>
      <c r="B5" s="176">
        <v>25.617395833333301</v>
      </c>
      <c r="C5" s="176">
        <v>20.527349999999998</v>
      </c>
      <c r="D5" s="176">
        <v>27.797083333333301</v>
      </c>
      <c r="E5" s="176">
        <v>28.214837500000002</v>
      </c>
      <c r="F5" s="176">
        <v>23.367816666666702</v>
      </c>
    </row>
    <row r="6" spans="1:6" ht="15" hidden="1" customHeight="1">
      <c r="A6" s="175">
        <v>1902</v>
      </c>
      <c r="B6" s="176">
        <v>25.622575000000001</v>
      </c>
      <c r="C6" s="176">
        <v>21.197700000000001</v>
      </c>
      <c r="D6" s="176">
        <v>28.0638166666667</v>
      </c>
      <c r="E6" s="176">
        <v>28.072199999999999</v>
      </c>
      <c r="F6" s="176">
        <v>22.865083333333299</v>
      </c>
    </row>
    <row r="7" spans="1:6" ht="15" hidden="1" customHeight="1">
      <c r="A7" s="175">
        <v>1903</v>
      </c>
      <c r="B7" s="176">
        <v>25.221941666666702</v>
      </c>
      <c r="C7" s="176">
        <v>20.393000000000001</v>
      </c>
      <c r="D7" s="176">
        <v>27.184000000000001</v>
      </c>
      <c r="E7" s="176">
        <v>28.092287500000001</v>
      </c>
      <c r="F7" s="176">
        <v>22.652049999999999</v>
      </c>
    </row>
    <row r="8" spans="1:6" ht="15" hidden="1" customHeight="1">
      <c r="A8" s="175">
        <v>1904</v>
      </c>
      <c r="B8" s="176">
        <v>25.1415166666667</v>
      </c>
      <c r="C8" s="176">
        <v>20.2014</v>
      </c>
      <c r="D8" s="176">
        <v>27.3844833333333</v>
      </c>
      <c r="E8" s="176">
        <v>27.618925000000001</v>
      </c>
      <c r="F8" s="176">
        <v>22.888750000000002</v>
      </c>
    </row>
    <row r="9" spans="1:6" ht="15" hidden="1" customHeight="1">
      <c r="A9" s="175">
        <v>1905</v>
      </c>
      <c r="B9" s="176">
        <v>25.058074999999999</v>
      </c>
      <c r="C9" s="176">
        <v>18.798725000000001</v>
      </c>
      <c r="D9" s="176">
        <v>26.5353833333333</v>
      </c>
      <c r="E9" s="176">
        <v>28.2821</v>
      </c>
      <c r="F9" s="176">
        <v>23.454966666666699</v>
      </c>
    </row>
    <row r="10" spans="1:6" ht="15" hidden="1" customHeight="1">
      <c r="A10" s="175">
        <v>1906</v>
      </c>
      <c r="B10" s="176">
        <v>25.3837875</v>
      </c>
      <c r="C10" s="176">
        <v>20.185749999999999</v>
      </c>
      <c r="D10" s="176">
        <v>27.5452333333333</v>
      </c>
      <c r="E10" s="176">
        <v>27.847925</v>
      </c>
      <c r="F10" s="176">
        <v>23.402183333333301</v>
      </c>
    </row>
    <row r="11" spans="1:6" ht="15" hidden="1" customHeight="1">
      <c r="A11" s="175">
        <v>1907</v>
      </c>
      <c r="B11" s="176">
        <v>25.225574999999999</v>
      </c>
      <c r="C11" s="176">
        <v>20.886075000000002</v>
      </c>
      <c r="D11" s="176">
        <v>26.7571333333333</v>
      </c>
      <c r="E11" s="176">
        <v>27.800637500000001</v>
      </c>
      <c r="F11" s="176">
        <v>23.153600000000001</v>
      </c>
    </row>
    <row r="12" spans="1:6" ht="15" hidden="1" customHeight="1">
      <c r="A12" s="175">
        <v>1908</v>
      </c>
      <c r="B12" s="176">
        <v>25.184095833333298</v>
      </c>
      <c r="C12" s="176">
        <v>20.481475</v>
      </c>
      <c r="D12" s="176">
        <v>27.651883333333299</v>
      </c>
      <c r="E12" s="176">
        <v>27.680099999999999</v>
      </c>
      <c r="F12" s="176">
        <v>22.5233833333333</v>
      </c>
    </row>
    <row r="13" spans="1:6" ht="15" hidden="1" customHeight="1">
      <c r="A13" s="175">
        <v>1909</v>
      </c>
      <c r="B13" s="176">
        <v>25.1519208333333</v>
      </c>
      <c r="C13" s="176">
        <v>20.454025000000001</v>
      </c>
      <c r="D13" s="176">
        <v>27.294</v>
      </c>
      <c r="E13" s="176">
        <v>27.379225000000002</v>
      </c>
      <c r="F13" s="176">
        <v>23.1720333333333</v>
      </c>
    </row>
    <row r="14" spans="1:6" ht="15" hidden="1" customHeight="1">
      <c r="A14" s="175">
        <v>1910</v>
      </c>
      <c r="B14" s="176">
        <v>25.021166666666701</v>
      </c>
      <c r="C14" s="176">
        <v>20.598050000000001</v>
      </c>
      <c r="D14" s="176">
        <v>27.384233333333299</v>
      </c>
      <c r="E14" s="176">
        <v>27.491599999999998</v>
      </c>
      <c r="F14" s="176">
        <v>22.312933333333302</v>
      </c>
    </row>
    <row r="15" spans="1:6" ht="15" hidden="1" customHeight="1">
      <c r="A15" s="175" t="s">
        <v>224</v>
      </c>
      <c r="B15" s="176">
        <f>AVERAGE(B5:B14)</f>
        <v>25.262804999999997</v>
      </c>
      <c r="C15" s="176">
        <f>AVERAGE(C5:C14)</f>
        <v>20.372354999999999</v>
      </c>
      <c r="D15" s="176">
        <f>AVERAGE(D5:D14)</f>
        <v>27.35972499999998</v>
      </c>
      <c r="E15" s="176">
        <f>AVERAGE(E5:E14)</f>
        <v>27.847983749999997</v>
      </c>
      <c r="F15" s="176">
        <f>AVERAGE(F5:F14)</f>
        <v>22.979279999999992</v>
      </c>
    </row>
    <row r="16" spans="1:6" ht="15" hidden="1" customHeight="1">
      <c r="A16" s="175">
        <v>1911</v>
      </c>
      <c r="B16" s="176">
        <v>25.2755458333333</v>
      </c>
      <c r="C16" s="176">
        <v>20.706050000000001</v>
      </c>
      <c r="D16" s="176">
        <v>27.103549999999998</v>
      </c>
      <c r="E16" s="176">
        <v>27.881262499999998</v>
      </c>
      <c r="F16" s="176">
        <v>23.019583333333301</v>
      </c>
    </row>
    <row r="17" spans="1:6" ht="15" hidden="1" customHeight="1">
      <c r="A17" s="175">
        <v>1912</v>
      </c>
      <c r="B17" s="176">
        <v>25.415624999999999</v>
      </c>
      <c r="C17" s="176">
        <v>21.257625000000001</v>
      </c>
      <c r="D17" s="176">
        <v>27.50055</v>
      </c>
      <c r="E17" s="176">
        <v>27.956475000000001</v>
      </c>
      <c r="F17" s="176">
        <v>22.7149</v>
      </c>
    </row>
    <row r="18" spans="1:6" ht="15" hidden="1" customHeight="1">
      <c r="A18" s="175">
        <v>1913</v>
      </c>
      <c r="B18" s="176">
        <v>25.1794458333333</v>
      </c>
      <c r="C18" s="176">
        <v>20.666799999999999</v>
      </c>
      <c r="D18" s="176">
        <v>27.185583333333302</v>
      </c>
      <c r="E18" s="176">
        <v>27.675887500000002</v>
      </c>
      <c r="F18" s="176">
        <v>22.853149999999999</v>
      </c>
    </row>
    <row r="19" spans="1:6" ht="15" hidden="1" customHeight="1">
      <c r="A19" s="175">
        <v>1914</v>
      </c>
      <c r="B19" s="176">
        <v>25.294520833333301</v>
      </c>
      <c r="C19" s="176">
        <v>20.892399999999999</v>
      </c>
      <c r="D19" s="176">
        <v>27.112216666666701</v>
      </c>
      <c r="E19" s="176">
        <v>27.7836125</v>
      </c>
      <c r="F19" s="176">
        <v>23.092783333333301</v>
      </c>
    </row>
    <row r="20" spans="1:6" ht="15" hidden="1" customHeight="1">
      <c r="A20" s="175">
        <v>1915</v>
      </c>
      <c r="B20" s="176">
        <v>25.634529166666699</v>
      </c>
      <c r="C20" s="176">
        <v>20.497299999999999</v>
      </c>
      <c r="D20" s="176">
        <v>27.608416666666699</v>
      </c>
      <c r="E20" s="176">
        <v>28.378475000000002</v>
      </c>
      <c r="F20" s="176">
        <v>23.426866666666701</v>
      </c>
    </row>
    <row r="21" spans="1:6" ht="15" hidden="1" customHeight="1">
      <c r="A21" s="175">
        <v>1916</v>
      </c>
      <c r="B21" s="176">
        <v>25.289950000000001</v>
      </c>
      <c r="C21" s="176">
        <v>20.609475</v>
      </c>
      <c r="D21" s="176">
        <v>28.013249999999999</v>
      </c>
      <c r="E21" s="176">
        <v>27.562525000000001</v>
      </c>
      <c r="F21" s="176">
        <v>22.656866666666701</v>
      </c>
    </row>
    <row r="22" spans="1:6" ht="15" hidden="1" customHeight="1">
      <c r="A22" s="175">
        <v>1917</v>
      </c>
      <c r="B22" s="176">
        <v>24.755254166666699</v>
      </c>
      <c r="C22" s="176">
        <v>20.569800000000001</v>
      </c>
      <c r="D22" s="176">
        <v>26.355550000000001</v>
      </c>
      <c r="E22" s="176">
        <v>27.364775000000002</v>
      </c>
      <c r="F22" s="176">
        <v>22.465900000000001</v>
      </c>
    </row>
    <row r="23" spans="1:6" ht="15" hidden="1" customHeight="1">
      <c r="A23" s="175">
        <v>1918</v>
      </c>
      <c r="B23" s="176">
        <v>25.160462500000001</v>
      </c>
      <c r="C23" s="176">
        <v>20.126874999999998</v>
      </c>
      <c r="D23" s="176">
        <v>26.9515666666667</v>
      </c>
      <c r="E23" s="176">
        <v>27.842637499999999</v>
      </c>
      <c r="F23" s="176">
        <v>23.148849999999999</v>
      </c>
    </row>
    <row r="24" spans="1:6" ht="15" hidden="1" customHeight="1">
      <c r="A24" s="175">
        <v>1919</v>
      </c>
      <c r="B24" s="176">
        <v>25.362412500000001</v>
      </c>
      <c r="C24" s="176">
        <v>20.872924999999999</v>
      </c>
      <c r="D24" s="176">
        <v>27.4955</v>
      </c>
      <c r="E24" s="176">
        <v>27.754549999999998</v>
      </c>
      <c r="F24" s="176">
        <v>23.032800000000002</v>
      </c>
    </row>
    <row r="25" spans="1:6" ht="15" hidden="1" customHeight="1">
      <c r="A25" s="175">
        <v>1920</v>
      </c>
      <c r="B25" s="176">
        <v>25.35295</v>
      </c>
      <c r="C25" s="176">
        <v>20.645824999999999</v>
      </c>
      <c r="D25" s="176">
        <v>27.104900000000001</v>
      </c>
      <c r="E25" s="176">
        <v>27.866849999999999</v>
      </c>
      <c r="F25" s="176">
        <v>23.387216666666699</v>
      </c>
    </row>
    <row r="26" spans="1:6" ht="15" hidden="1" customHeight="1">
      <c r="A26" s="175" t="s">
        <v>225</v>
      </c>
      <c r="B26" s="176">
        <f>AVERAGE(B16:B25)</f>
        <v>25.272069583333327</v>
      </c>
      <c r="C26" s="176">
        <f>AVERAGE(C16:C25)</f>
        <v>20.684507500000002</v>
      </c>
      <c r="D26" s="176">
        <f>AVERAGE(D16:D25)</f>
        <v>27.243108333333339</v>
      </c>
      <c r="E26" s="176">
        <f>AVERAGE(E16:E25)</f>
        <v>27.806705000000001</v>
      </c>
      <c r="F26" s="176">
        <f>AVERAGE(F16:F25)</f>
        <v>22.979891666666671</v>
      </c>
    </row>
    <row r="27" spans="1:6" ht="15" hidden="1" customHeight="1">
      <c r="A27" s="175">
        <v>1921</v>
      </c>
      <c r="B27" s="176">
        <v>25.668387500000001</v>
      </c>
      <c r="C27" s="176">
        <v>21.263574999999999</v>
      </c>
      <c r="D27" s="176">
        <v>28.610849999999999</v>
      </c>
      <c r="E27" s="176">
        <v>27.770350000000001</v>
      </c>
      <c r="F27" s="176">
        <v>22.859850000000002</v>
      </c>
    </row>
    <row r="28" spans="1:6" ht="15" hidden="1" customHeight="1">
      <c r="A28" s="175">
        <v>1922</v>
      </c>
      <c r="B28" s="176">
        <v>25.379645833333299</v>
      </c>
      <c r="C28" s="176">
        <v>20.913399999999999</v>
      </c>
      <c r="D28" s="176">
        <v>28.009716666666701</v>
      </c>
      <c r="E28" s="176">
        <v>27.675887500000002</v>
      </c>
      <c r="F28" s="176">
        <v>22.665416666666701</v>
      </c>
    </row>
    <row r="29" spans="1:6" ht="15" hidden="1" customHeight="1">
      <c r="A29" s="175">
        <v>1923</v>
      </c>
      <c r="B29" s="176">
        <v>25.361208333333298</v>
      </c>
      <c r="C29" s="176">
        <v>20.393374999999999</v>
      </c>
      <c r="D29" s="176">
        <v>27.6066</v>
      </c>
      <c r="E29" s="176">
        <v>27.959787500000001</v>
      </c>
      <c r="F29" s="176">
        <v>22.9629333333333</v>
      </c>
    </row>
    <row r="30" spans="1:6" ht="15" hidden="1" customHeight="1">
      <c r="A30" s="175">
        <v>1924</v>
      </c>
      <c r="B30" s="176">
        <v>25.5025208333333</v>
      </c>
      <c r="C30" s="176">
        <v>20.78265</v>
      </c>
      <c r="D30" s="176">
        <v>27.9815166666667</v>
      </c>
      <c r="E30" s="176">
        <v>27.990987499999999</v>
      </c>
      <c r="F30" s="176">
        <v>22.852150000000002</v>
      </c>
    </row>
    <row r="31" spans="1:6" ht="15" hidden="1" customHeight="1">
      <c r="A31" s="175">
        <v>1925</v>
      </c>
      <c r="B31" s="176">
        <v>25.201391666666701</v>
      </c>
      <c r="C31" s="176">
        <v>19.816050000000001</v>
      </c>
      <c r="D31" s="176">
        <v>27.682783333333301</v>
      </c>
      <c r="E31" s="176">
        <v>27.6439375</v>
      </c>
      <c r="F31" s="176">
        <v>23.0535</v>
      </c>
    </row>
    <row r="32" spans="1:6" ht="15" hidden="1" customHeight="1">
      <c r="A32" s="175">
        <v>1926</v>
      </c>
      <c r="B32" s="176">
        <v>25.3728208333333</v>
      </c>
      <c r="C32" s="176">
        <v>21.287324999999999</v>
      </c>
      <c r="D32" s="176">
        <v>26.945016666666699</v>
      </c>
      <c r="E32" s="176">
        <v>28.191012499999999</v>
      </c>
      <c r="F32" s="176">
        <v>22.7667</v>
      </c>
    </row>
    <row r="33" spans="1:6" ht="15" hidden="1" customHeight="1">
      <c r="A33" s="175">
        <v>1927</v>
      </c>
      <c r="B33" s="176">
        <v>25.245804166666701</v>
      </c>
      <c r="C33" s="176">
        <v>20.542449999999999</v>
      </c>
      <c r="D33" s="176">
        <v>27.1483666666667</v>
      </c>
      <c r="E33" s="176">
        <v>27.740212499999998</v>
      </c>
      <c r="F33" s="176">
        <v>23.152933333333301</v>
      </c>
    </row>
    <row r="34" spans="1:6" ht="15" hidden="1" customHeight="1">
      <c r="A34" s="175">
        <v>1928</v>
      </c>
      <c r="B34" s="176">
        <v>25.550733333333302</v>
      </c>
      <c r="C34" s="176">
        <v>21.059774999999998</v>
      </c>
      <c r="D34" s="176">
        <v>27.745266666666701</v>
      </c>
      <c r="E34" s="176">
        <v>27.8524125</v>
      </c>
      <c r="F34" s="176">
        <v>23.281266666666699</v>
      </c>
    </row>
    <row r="35" spans="1:6" ht="15" hidden="1" customHeight="1">
      <c r="A35" s="175">
        <v>1929</v>
      </c>
      <c r="B35" s="176">
        <v>25.397154166666699</v>
      </c>
      <c r="C35" s="176">
        <v>20.499400000000001</v>
      </c>
      <c r="D35" s="176">
        <v>27.9180666666667</v>
      </c>
      <c r="E35" s="176">
        <v>27.772549999999999</v>
      </c>
      <c r="F35" s="176">
        <v>22.974216666666699</v>
      </c>
    </row>
    <row r="36" spans="1:6" ht="15" hidden="1" customHeight="1">
      <c r="A36" s="175">
        <v>1930</v>
      </c>
      <c r="B36" s="176">
        <v>25.279841666666702</v>
      </c>
      <c r="C36" s="176">
        <v>20.334849999999999</v>
      </c>
      <c r="D36" s="176">
        <v>27.420766666666701</v>
      </c>
      <c r="E36" s="176">
        <v>27.7273125</v>
      </c>
      <c r="F36" s="176">
        <v>23.172283333333301</v>
      </c>
    </row>
    <row r="37" spans="1:6" ht="15" hidden="1" customHeight="1">
      <c r="A37" s="175" t="s">
        <v>226</v>
      </c>
      <c r="B37" s="176">
        <f>AVERAGE(B27:B36)</f>
        <v>25.395950833333327</v>
      </c>
      <c r="C37" s="176">
        <f>AVERAGE(C27:C36)</f>
        <v>20.689284999999998</v>
      </c>
      <c r="D37" s="176">
        <f>AVERAGE(D27:D36)</f>
        <v>27.706895000000021</v>
      </c>
      <c r="E37" s="176">
        <f>AVERAGE(E27:E36)</f>
        <v>27.832445</v>
      </c>
      <c r="F37" s="176">
        <f>AVERAGE(F27:F36)</f>
        <v>22.974125000000001</v>
      </c>
    </row>
    <row r="38" spans="1:6" ht="15" hidden="1" customHeight="1">
      <c r="A38" s="175">
        <v>1931</v>
      </c>
      <c r="B38" s="176">
        <v>25.7042708333333</v>
      </c>
      <c r="C38" s="176">
        <v>21.203900000000001</v>
      </c>
      <c r="D38" s="176">
        <v>27.9181666666667</v>
      </c>
      <c r="E38" s="176">
        <v>28.096662500000001</v>
      </c>
      <c r="F38" s="176">
        <v>23.3007666666667</v>
      </c>
    </row>
    <row r="39" spans="1:6" ht="15" hidden="1" customHeight="1">
      <c r="A39" s="175">
        <v>1932</v>
      </c>
      <c r="B39" s="176">
        <v>25.5095375</v>
      </c>
      <c r="C39" s="176">
        <v>20.86375</v>
      </c>
      <c r="D39" s="176">
        <v>27.504916666666698</v>
      </c>
      <c r="E39" s="176">
        <v>27.962724999999999</v>
      </c>
      <c r="F39" s="176">
        <v>23.340433333333301</v>
      </c>
    </row>
    <row r="40" spans="1:6" ht="15" hidden="1" customHeight="1">
      <c r="A40" s="175">
        <v>1933</v>
      </c>
      <c r="B40" s="176">
        <v>25.182637499999998</v>
      </c>
      <c r="C40" s="176">
        <v>20.816424999999999</v>
      </c>
      <c r="D40" s="176">
        <v>26.970133333333301</v>
      </c>
      <c r="E40" s="176">
        <v>27.537262500000001</v>
      </c>
      <c r="F40" s="176">
        <v>23.166450000000001</v>
      </c>
    </row>
    <row r="41" spans="1:6" ht="15" hidden="1" customHeight="1">
      <c r="A41" s="175">
        <v>1934</v>
      </c>
      <c r="B41" s="176">
        <v>25.331595833333299</v>
      </c>
      <c r="C41" s="176">
        <v>20.667375</v>
      </c>
      <c r="D41" s="176">
        <v>27.515650000000001</v>
      </c>
      <c r="E41" s="176">
        <v>27.81035</v>
      </c>
      <c r="F41" s="176">
        <v>22.952016666666701</v>
      </c>
    </row>
    <row r="42" spans="1:6" ht="15" hidden="1" customHeight="1">
      <c r="A42" s="175">
        <v>1935</v>
      </c>
      <c r="B42" s="176">
        <v>25.336295833333299</v>
      </c>
      <c r="C42" s="176">
        <v>20.618099999999998</v>
      </c>
      <c r="D42" s="176">
        <v>27.461500000000001</v>
      </c>
      <c r="E42" s="176">
        <v>27.700112499999999</v>
      </c>
      <c r="F42" s="176">
        <v>23.204799999999999</v>
      </c>
    </row>
    <row r="43" spans="1:6" ht="15" hidden="1" customHeight="1">
      <c r="A43" s="175">
        <v>1936</v>
      </c>
      <c r="B43" s="176">
        <v>25.402383333333301</v>
      </c>
      <c r="C43" s="176">
        <v>20.771999999999998</v>
      </c>
      <c r="D43" s="176">
        <v>27.6293333333333</v>
      </c>
      <c r="E43" s="176">
        <v>27.546150000000001</v>
      </c>
      <c r="F43" s="176">
        <v>23.404</v>
      </c>
    </row>
    <row r="44" spans="1:6" ht="15" hidden="1" customHeight="1">
      <c r="A44" s="175">
        <v>1937</v>
      </c>
      <c r="B44" s="176">
        <v>25.300504166666698</v>
      </c>
      <c r="C44" s="176">
        <v>20.83905</v>
      </c>
      <c r="D44" s="176">
        <v>27.232050000000001</v>
      </c>
      <c r="E44" s="176">
        <v>27.947749999999999</v>
      </c>
      <c r="F44" s="176">
        <v>22.813600000000001</v>
      </c>
    </row>
    <row r="45" spans="1:6" ht="15" hidden="1" customHeight="1">
      <c r="A45" s="175">
        <v>1938</v>
      </c>
      <c r="B45" s="176">
        <v>25.381237500000001</v>
      </c>
      <c r="C45" s="176">
        <v>20.680074999999999</v>
      </c>
      <c r="D45" s="176">
        <v>28.1240666666667</v>
      </c>
      <c r="E45" s="176">
        <v>27.541762500000001</v>
      </c>
      <c r="F45" s="176">
        <v>22.891816666666699</v>
      </c>
    </row>
    <row r="46" spans="1:6" ht="15" hidden="1" customHeight="1">
      <c r="A46" s="175">
        <v>1939</v>
      </c>
      <c r="B46" s="176">
        <v>25.364720833333301</v>
      </c>
      <c r="C46" s="176">
        <v>21.038625</v>
      </c>
      <c r="D46" s="176">
        <v>27.1648833333333</v>
      </c>
      <c r="E46" s="176">
        <v>27.794325000000001</v>
      </c>
      <c r="F46" s="176">
        <v>23.209150000000001</v>
      </c>
    </row>
    <row r="47" spans="1:6" ht="15" hidden="1" customHeight="1">
      <c r="A47" s="175">
        <v>1940</v>
      </c>
      <c r="B47" s="176">
        <v>25.269995833333301</v>
      </c>
      <c r="C47" s="176">
        <v>20.587250000000001</v>
      </c>
      <c r="D47" s="176">
        <v>26.999466666666699</v>
      </c>
      <c r="E47" s="176">
        <v>27.836475</v>
      </c>
      <c r="F47" s="176">
        <v>23.240383333333298</v>
      </c>
    </row>
    <row r="48" spans="1:6" ht="15" hidden="1" customHeight="1">
      <c r="A48" s="175" t="s">
        <v>227</v>
      </c>
      <c r="B48" s="176">
        <f>AVERAGE(B38:B47)</f>
        <v>25.378317916666649</v>
      </c>
      <c r="C48" s="176">
        <f>AVERAGE(C38:C47)</f>
        <v>20.808654999999998</v>
      </c>
      <c r="D48" s="176">
        <f>AVERAGE(D38:D47)</f>
        <v>27.452016666666669</v>
      </c>
      <c r="E48" s="176">
        <f>AVERAGE(E38:E47)</f>
        <v>27.777357500000004</v>
      </c>
      <c r="F48" s="176">
        <f>AVERAGE(F38:F47)</f>
        <v>23.152341666666672</v>
      </c>
    </row>
    <row r="49" spans="1:6" ht="15" hidden="1" customHeight="1">
      <c r="A49" s="175">
        <v>1941</v>
      </c>
      <c r="B49" s="176">
        <v>25.8766833333333</v>
      </c>
      <c r="C49" s="176">
        <v>20.930924999999998</v>
      </c>
      <c r="D49" s="176">
        <v>28.346533333333301</v>
      </c>
      <c r="E49" s="176">
        <v>28.114750000000001</v>
      </c>
      <c r="F49" s="176">
        <v>23.719916666666698</v>
      </c>
    </row>
    <row r="50" spans="1:6" ht="15" hidden="1" customHeight="1">
      <c r="A50" s="175">
        <v>1942</v>
      </c>
      <c r="B50" s="176">
        <v>25.514424999999999</v>
      </c>
      <c r="C50" s="176">
        <v>20.861000000000001</v>
      </c>
      <c r="D50" s="176">
        <v>28.0138</v>
      </c>
      <c r="E50" s="176">
        <v>27.9244375</v>
      </c>
      <c r="F50" s="176">
        <v>22.903983333333301</v>
      </c>
    </row>
    <row r="51" spans="1:6" ht="15" hidden="1" customHeight="1">
      <c r="A51" s="175">
        <v>1943</v>
      </c>
      <c r="B51" s="176">
        <v>25.115920833333298</v>
      </c>
      <c r="C51" s="176">
        <v>20.238600000000002</v>
      </c>
      <c r="D51" s="176">
        <v>27.125333333333302</v>
      </c>
      <c r="E51" s="176">
        <v>27.643249999999998</v>
      </c>
      <c r="F51" s="176">
        <v>22.9882833333333</v>
      </c>
    </row>
    <row r="52" spans="1:6" ht="15" hidden="1" customHeight="1">
      <c r="A52" s="175">
        <v>1944</v>
      </c>
      <c r="B52" s="176">
        <v>25.175954166666699</v>
      </c>
      <c r="C52" s="176">
        <v>20.000724999999999</v>
      </c>
      <c r="D52" s="176">
        <v>27.102699999999999</v>
      </c>
      <c r="E52" s="176">
        <v>27.953062500000001</v>
      </c>
      <c r="F52" s="176">
        <v>22.996549999999999</v>
      </c>
    </row>
    <row r="53" spans="1:6" ht="15" hidden="1" customHeight="1">
      <c r="A53" s="175">
        <v>1945</v>
      </c>
      <c r="B53" s="176">
        <v>24.990133333333301</v>
      </c>
      <c r="C53" s="176">
        <v>19.555050000000001</v>
      </c>
      <c r="D53" s="176">
        <v>27.244683333333299</v>
      </c>
      <c r="E53" s="176">
        <v>28.060837500000002</v>
      </c>
      <c r="F53" s="176">
        <v>22.264700000000001</v>
      </c>
    </row>
    <row r="54" spans="1:6" ht="15" hidden="1" customHeight="1">
      <c r="A54" s="175">
        <v>1946</v>
      </c>
      <c r="B54" s="176">
        <v>25.5098083333333</v>
      </c>
      <c r="C54" s="176">
        <v>21.096875000000001</v>
      </c>
      <c r="D54" s="176">
        <v>27.527716666666699</v>
      </c>
      <c r="E54" s="176">
        <v>27.759074999999999</v>
      </c>
      <c r="F54" s="176">
        <v>23.434833333333302</v>
      </c>
    </row>
    <row r="55" spans="1:6" ht="15" hidden="1" customHeight="1">
      <c r="A55" s="175">
        <v>1947</v>
      </c>
      <c r="B55" s="176">
        <v>25.5819166666667</v>
      </c>
      <c r="C55" s="176">
        <v>20.75385</v>
      </c>
      <c r="D55" s="176">
        <v>27.9045666666667</v>
      </c>
      <c r="E55" s="176">
        <v>28.081724999999999</v>
      </c>
      <c r="F55" s="176">
        <v>23.1449</v>
      </c>
    </row>
    <row r="56" spans="1:6" ht="15" hidden="1" customHeight="1">
      <c r="A56" s="175">
        <v>1948</v>
      </c>
      <c r="B56" s="176">
        <v>25.5416958333333</v>
      </c>
      <c r="C56" s="176">
        <v>20.9192</v>
      </c>
      <c r="D56" s="176">
        <v>27.740083333333299</v>
      </c>
      <c r="E56" s="176">
        <v>27.946899999999999</v>
      </c>
      <c r="F56" s="176">
        <v>23.218033333333299</v>
      </c>
    </row>
    <row r="57" spans="1:6" ht="15" hidden="1" customHeight="1">
      <c r="A57" s="175">
        <v>1949</v>
      </c>
      <c r="B57" s="176">
        <v>25.400379166666699</v>
      </c>
      <c r="C57" s="176">
        <v>20.996400000000001</v>
      </c>
      <c r="D57" s="176">
        <v>27.685133333333301</v>
      </c>
      <c r="E57" s="176">
        <v>27.838637500000001</v>
      </c>
      <c r="F57" s="176">
        <v>22.800599999999999</v>
      </c>
    </row>
    <row r="58" spans="1:6" ht="15" hidden="1" customHeight="1">
      <c r="A58" s="175">
        <v>1950</v>
      </c>
      <c r="B58" s="176">
        <v>25.102308333333301</v>
      </c>
      <c r="C58" s="176">
        <v>20.445049999999998</v>
      </c>
      <c r="D58" s="176">
        <v>27.275483333333302</v>
      </c>
      <c r="E58" s="176">
        <v>27.642975</v>
      </c>
      <c r="F58" s="176">
        <v>22.646416666666699</v>
      </c>
    </row>
    <row r="59" spans="1:6" ht="15" hidden="1" customHeight="1">
      <c r="A59" s="175"/>
      <c r="B59" s="176"/>
      <c r="C59" s="176"/>
      <c r="D59" s="176"/>
      <c r="E59" s="176"/>
      <c r="F59" s="176"/>
    </row>
    <row r="60" spans="1:6" ht="15" hidden="1" customHeight="1">
      <c r="A60" s="175"/>
      <c r="B60" s="176"/>
      <c r="C60" s="176"/>
      <c r="D60" s="176"/>
      <c r="E60" s="176"/>
      <c r="F60" s="176"/>
    </row>
    <row r="61" spans="1:6" ht="15" hidden="1" customHeight="1">
      <c r="A61" s="674" t="s">
        <v>223</v>
      </c>
      <c r="B61" s="674"/>
      <c r="C61" s="674"/>
      <c r="D61" s="674"/>
      <c r="E61" s="674"/>
      <c r="F61" s="674"/>
    </row>
    <row r="62" spans="1:6" ht="15" hidden="1" customHeight="1">
      <c r="A62" s="674" t="s">
        <v>331</v>
      </c>
      <c r="B62" s="674"/>
      <c r="C62" s="674"/>
      <c r="D62" s="674"/>
      <c r="E62" s="674"/>
      <c r="F62" s="674"/>
    </row>
    <row r="63" spans="1:6" ht="15" hidden="1" customHeight="1">
      <c r="A63" s="178"/>
      <c r="B63" s="182"/>
      <c r="C63" s="182"/>
      <c r="D63" s="182"/>
      <c r="E63" s="675" t="s">
        <v>332</v>
      </c>
      <c r="F63" s="675"/>
    </row>
    <row r="64" spans="1:6" ht="15" hidden="1" customHeight="1">
      <c r="A64" s="177" t="s">
        <v>337</v>
      </c>
      <c r="B64" s="177" t="s">
        <v>334</v>
      </c>
      <c r="C64" s="177" t="s">
        <v>333</v>
      </c>
      <c r="D64" s="177" t="s">
        <v>335</v>
      </c>
      <c r="E64" s="177" t="s">
        <v>338</v>
      </c>
      <c r="F64" s="177" t="s">
        <v>339</v>
      </c>
    </row>
    <row r="65" spans="1:6" ht="15" hidden="1" customHeight="1">
      <c r="A65" s="175" t="s">
        <v>228</v>
      </c>
      <c r="B65" s="176">
        <f>AVERAGE(B49:B58)</f>
        <v>25.38092249999999</v>
      </c>
      <c r="C65" s="176">
        <f>AVERAGE(C49:C58)</f>
        <v>20.579767499999999</v>
      </c>
      <c r="D65" s="176">
        <f>AVERAGE(D49:D58)</f>
        <v>27.59660333333332</v>
      </c>
      <c r="E65" s="176">
        <f>AVERAGE(E49:E58)</f>
        <v>27.896564999999999</v>
      </c>
      <c r="F65" s="176">
        <f>AVERAGE(F49:F58)</f>
        <v>23.011821666666663</v>
      </c>
    </row>
    <row r="66" spans="1:6" ht="15" hidden="1" customHeight="1">
      <c r="A66" s="175">
        <v>1951</v>
      </c>
      <c r="B66" s="176">
        <v>25.522349999999999</v>
      </c>
      <c r="C66" s="176">
        <v>20.454525</v>
      </c>
      <c r="D66" s="176">
        <v>27.153083333333299</v>
      </c>
      <c r="E66" s="176">
        <v>28.091212500000001</v>
      </c>
      <c r="F66" s="176">
        <v>23.845016666666702</v>
      </c>
    </row>
    <row r="67" spans="1:6" ht="15" hidden="1" customHeight="1">
      <c r="A67" s="175">
        <v>1952</v>
      </c>
      <c r="B67" s="176">
        <v>25.606037499999999</v>
      </c>
      <c r="C67" s="176">
        <v>21.586675</v>
      </c>
      <c r="D67" s="176">
        <v>27.6003333333333</v>
      </c>
      <c r="E67" s="176">
        <v>27.963987500000002</v>
      </c>
      <c r="F67" s="176">
        <v>23.147383333333298</v>
      </c>
    </row>
    <row r="68" spans="1:6" ht="15" hidden="1" customHeight="1">
      <c r="A68" s="175">
        <v>1953</v>
      </c>
      <c r="B68" s="176">
        <v>25.810070833333299</v>
      </c>
      <c r="C68" s="176">
        <v>21.200150000000001</v>
      </c>
      <c r="D68" s="176">
        <v>28.416366666666701</v>
      </c>
      <c r="E68" s="176">
        <v>27.989750000000001</v>
      </c>
      <c r="F68" s="176">
        <v>23.370816666666698</v>
      </c>
    </row>
    <row r="69" spans="1:6" ht="15" hidden="1" customHeight="1">
      <c r="A69" s="175">
        <v>1954</v>
      </c>
      <c r="B69" s="176">
        <v>25.4577375</v>
      </c>
      <c r="C69" s="176">
        <v>20.957924999999999</v>
      </c>
      <c r="D69" s="176">
        <v>28.1343833333333</v>
      </c>
      <c r="E69" s="176">
        <v>27.818300000000001</v>
      </c>
      <c r="F69" s="176">
        <v>22.63355</v>
      </c>
    </row>
    <row r="70" spans="1:6" ht="15" hidden="1" customHeight="1">
      <c r="A70" s="175">
        <v>1955</v>
      </c>
      <c r="B70" s="176">
        <v>25.240475</v>
      </c>
      <c r="C70" s="176">
        <v>21.016625000000001</v>
      </c>
      <c r="D70" s="176">
        <v>27.352316666666699</v>
      </c>
      <c r="E70" s="176">
        <v>27.665612500000002</v>
      </c>
      <c r="F70" s="176">
        <v>22.711016666666701</v>
      </c>
    </row>
    <row r="71" spans="1:6" ht="15" hidden="1" customHeight="1">
      <c r="A71" s="175">
        <v>1956</v>
      </c>
      <c r="B71" s="176">
        <v>25.1666666666667</v>
      </c>
      <c r="C71" s="176">
        <v>20.4651</v>
      </c>
      <c r="D71" s="176">
        <v>27.825749999999999</v>
      </c>
      <c r="E71" s="176">
        <v>27.288650000000001</v>
      </c>
      <c r="F71" s="176">
        <v>22.812650000000001</v>
      </c>
    </row>
    <row r="72" spans="1:6" ht="15" hidden="1" customHeight="1">
      <c r="A72" s="175">
        <v>1957</v>
      </c>
      <c r="B72" s="176">
        <v>25.378262500000002</v>
      </c>
      <c r="C72" s="176">
        <v>20.411674999999999</v>
      </c>
      <c r="D72" s="176">
        <v>27.029116666666699</v>
      </c>
      <c r="E72" s="176">
        <v>27.999925000000001</v>
      </c>
      <c r="F72" s="176">
        <v>23.542916666666699</v>
      </c>
    </row>
    <row r="73" spans="1:6" ht="15" hidden="1" customHeight="1">
      <c r="A73" s="175">
        <v>1958</v>
      </c>
      <c r="B73" s="176">
        <v>25.9507208333333</v>
      </c>
      <c r="C73" s="176">
        <v>21.625174999999999</v>
      </c>
      <c r="D73" s="176">
        <v>28.134983333333299</v>
      </c>
      <c r="E73" s="176">
        <v>28.248762500000002</v>
      </c>
      <c r="F73" s="176">
        <v>23.586099999999998</v>
      </c>
    </row>
    <row r="74" spans="1:6" ht="15" hidden="1" customHeight="1">
      <c r="A74" s="175">
        <v>1959</v>
      </c>
      <c r="B74" s="176">
        <v>25.552087499999999</v>
      </c>
      <c r="C74" s="176">
        <v>20.767849999999999</v>
      </c>
      <c r="D74" s="176">
        <v>27.9552333333333</v>
      </c>
      <c r="E74" s="176">
        <v>27.862825000000001</v>
      </c>
      <c r="F74" s="176">
        <v>23.257449999999999</v>
      </c>
    </row>
    <row r="75" spans="1:6" ht="15" hidden="1" customHeight="1">
      <c r="A75" s="175">
        <v>1960</v>
      </c>
      <c r="B75" s="176">
        <v>25.570529166666699</v>
      </c>
      <c r="C75" s="176">
        <v>21.261524999999999</v>
      </c>
      <c r="D75" s="176">
        <v>27.374216666666701</v>
      </c>
      <c r="E75" s="176">
        <v>28.071899999999999</v>
      </c>
      <c r="F75" s="176">
        <v>23.304349999999999</v>
      </c>
    </row>
    <row r="76" spans="1:6" ht="15" hidden="1" customHeight="1">
      <c r="A76" s="175" t="s">
        <v>229</v>
      </c>
      <c r="B76" s="176">
        <f>AVERAGE(B66:B75)</f>
        <v>25.525493749999999</v>
      </c>
      <c r="C76" s="176">
        <f>AVERAGE(C66:C75)</f>
        <v>20.974722500000002</v>
      </c>
      <c r="D76" s="176">
        <f>AVERAGE(D66:D75)</f>
        <v>27.697578333333333</v>
      </c>
      <c r="E76" s="176">
        <f>AVERAGE(E66:E75)</f>
        <v>27.900092499999992</v>
      </c>
      <c r="F76" s="176">
        <f>AVERAGE(F66:F75)</f>
        <v>23.221125000000008</v>
      </c>
    </row>
    <row r="77" spans="1:6" ht="15" hidden="1" customHeight="1">
      <c r="A77" s="175">
        <v>1961</v>
      </c>
      <c r="B77" s="176">
        <v>25.1934875</v>
      </c>
      <c r="C77" s="176">
        <v>20.503150000000002</v>
      </c>
      <c r="D77" s="176">
        <v>27.768616666666698</v>
      </c>
      <c r="E77" s="176">
        <v>27.6476875</v>
      </c>
      <c r="F77" s="176">
        <v>22.4729833333333</v>
      </c>
    </row>
    <row r="78" spans="1:6" ht="15" hidden="1" customHeight="1">
      <c r="A78" s="175">
        <v>1962</v>
      </c>
      <c r="B78" s="176">
        <v>25.229191666666701</v>
      </c>
      <c r="C78" s="176">
        <v>20.199549999999999</v>
      </c>
      <c r="D78" s="176">
        <v>27.4730833333333</v>
      </c>
      <c r="E78" s="176">
        <v>27.911537500000001</v>
      </c>
      <c r="F78" s="176">
        <v>22.7619333333333</v>
      </c>
    </row>
    <row r="79" spans="1:6" ht="15" hidden="1" customHeight="1">
      <c r="A79" s="175">
        <v>1963</v>
      </c>
      <c r="B79" s="176">
        <v>25.456091666666701</v>
      </c>
      <c r="C79" s="176">
        <v>20.823725</v>
      </c>
      <c r="D79" s="176">
        <v>27.197366666666699</v>
      </c>
      <c r="E79" s="176">
        <v>27.943200000000001</v>
      </c>
      <c r="F79" s="176">
        <v>23.486916666666701</v>
      </c>
    </row>
    <row r="80" spans="1:6" ht="15" hidden="1" customHeight="1">
      <c r="A80" s="175">
        <v>1964</v>
      </c>
      <c r="B80" s="176">
        <v>25.441808333333299</v>
      </c>
      <c r="C80" s="176">
        <v>20.641974999999999</v>
      </c>
      <c r="D80" s="176">
        <v>28.016933333333299</v>
      </c>
      <c r="E80" s="176">
        <v>27.685175000000001</v>
      </c>
      <c r="F80" s="176">
        <v>23.075416666666701</v>
      </c>
    </row>
    <row r="81" spans="1:6" ht="15" hidden="1" customHeight="1">
      <c r="A81" s="175">
        <v>1965</v>
      </c>
      <c r="B81" s="176">
        <v>25.433487499999998</v>
      </c>
      <c r="C81" s="176">
        <v>21.080175000000001</v>
      </c>
      <c r="D81" s="176">
        <v>26.922466666666701</v>
      </c>
      <c r="E81" s="176">
        <v>27.926749999999998</v>
      </c>
      <c r="F81" s="176">
        <v>23.522366666666699</v>
      </c>
    </row>
    <row r="82" spans="1:6" ht="15" hidden="1" customHeight="1">
      <c r="A82" s="175">
        <v>1966</v>
      </c>
      <c r="B82" s="176">
        <v>25.7247916666667</v>
      </c>
      <c r="C82" s="176">
        <v>21.683575000000001</v>
      </c>
      <c r="D82" s="176">
        <v>27.795166666666699</v>
      </c>
      <c r="E82" s="176">
        <v>27.9743125</v>
      </c>
      <c r="F82" s="176">
        <v>23.3492</v>
      </c>
    </row>
    <row r="83" spans="1:6" ht="15" hidden="1" customHeight="1">
      <c r="A83" s="175">
        <v>1967</v>
      </c>
      <c r="B83" s="176">
        <v>25.3848791666667</v>
      </c>
      <c r="C83" s="176">
        <v>21.056025000000002</v>
      </c>
      <c r="D83" s="176">
        <v>27.1419</v>
      </c>
      <c r="E83" s="176">
        <v>27.877224999999999</v>
      </c>
      <c r="F83" s="176">
        <v>23.190633333333299</v>
      </c>
    </row>
    <row r="84" spans="1:6" ht="15" hidden="1" customHeight="1">
      <c r="A84" s="175">
        <v>1968</v>
      </c>
      <c r="B84" s="176">
        <v>25.309970833333299</v>
      </c>
      <c r="C84" s="176">
        <v>20.156099999999999</v>
      </c>
      <c r="D84" s="176">
        <v>27.252749999999999</v>
      </c>
      <c r="E84" s="176">
        <v>28.000387499999999</v>
      </c>
      <c r="F84" s="176">
        <v>23.215883333333299</v>
      </c>
    </row>
    <row r="85" spans="1:6" ht="15" hidden="1" customHeight="1">
      <c r="A85" s="175">
        <v>1969</v>
      </c>
      <c r="B85" s="176">
        <v>25.780912499999999</v>
      </c>
      <c r="C85" s="176">
        <v>20.922825</v>
      </c>
      <c r="D85" s="176">
        <v>28.078150000000001</v>
      </c>
      <c r="E85" s="176">
        <v>28.077412500000001</v>
      </c>
      <c r="F85" s="176">
        <v>23.660399999999999</v>
      </c>
    </row>
    <row r="86" spans="1:6" ht="15" hidden="1" customHeight="1">
      <c r="A86" s="175">
        <v>1970</v>
      </c>
      <c r="B86" s="176">
        <v>25.4631333333333</v>
      </c>
      <c r="C86" s="176">
        <v>21.050174999999999</v>
      </c>
      <c r="D86" s="176">
        <v>27.8921666666667</v>
      </c>
      <c r="E86" s="176">
        <v>27.744262500000001</v>
      </c>
      <c r="F86" s="176">
        <v>22.934566666666701</v>
      </c>
    </row>
    <row r="87" spans="1:6" ht="15" hidden="1" customHeight="1">
      <c r="A87" s="175" t="s">
        <v>230</v>
      </c>
      <c r="B87" s="176">
        <f>AVERAGE(B77:B86)</f>
        <v>25.441775416666669</v>
      </c>
      <c r="C87" s="176">
        <f>AVERAGE(C77:C86)</f>
        <v>20.8117275</v>
      </c>
      <c r="D87" s="176">
        <f>AVERAGE(D77:D86)</f>
        <v>27.553860000000007</v>
      </c>
      <c r="E87" s="176">
        <f>AVERAGE(E77:E86)</f>
        <v>27.878795000000004</v>
      </c>
      <c r="F87" s="176">
        <f>AVERAGE(F77:F86)</f>
        <v>23.167030000000004</v>
      </c>
    </row>
    <row r="88" spans="1:6" ht="15" hidden="1" customHeight="1">
      <c r="A88" s="175">
        <v>1971</v>
      </c>
      <c r="B88" s="176">
        <v>25.070429166666699</v>
      </c>
      <c r="C88" s="176">
        <v>20.5838</v>
      </c>
      <c r="D88" s="176">
        <v>27.199833333333299</v>
      </c>
      <c r="E88" s="176">
        <v>27.406662499999999</v>
      </c>
      <c r="F88" s="176">
        <v>22.817133333333299</v>
      </c>
    </row>
    <row r="89" spans="1:6" ht="15" hidden="1" customHeight="1">
      <c r="A89" s="175">
        <v>1972</v>
      </c>
      <c r="B89" s="176">
        <v>25.439404166666701</v>
      </c>
      <c r="C89" s="176">
        <v>20.154150000000001</v>
      </c>
      <c r="D89" s="176">
        <v>27.431450000000002</v>
      </c>
      <c r="E89" s="176">
        <v>28.13185</v>
      </c>
      <c r="F89" s="176">
        <v>23.380933333333299</v>
      </c>
    </row>
    <row r="90" spans="1:6" ht="15" hidden="1" customHeight="1">
      <c r="A90" s="175">
        <v>1973</v>
      </c>
      <c r="B90" s="176">
        <v>25.603300000000001</v>
      </c>
      <c r="C90" s="176">
        <v>21.292275</v>
      </c>
      <c r="D90" s="176">
        <v>28.1126166666667</v>
      </c>
      <c r="E90" s="176">
        <v>27.900200000000002</v>
      </c>
      <c r="F90" s="176">
        <v>22.905466666666701</v>
      </c>
    </row>
    <row r="91" spans="1:6" ht="15" hidden="1" customHeight="1">
      <c r="A91" s="175">
        <v>1974</v>
      </c>
      <c r="B91" s="176">
        <v>25.3229333333333</v>
      </c>
      <c r="C91" s="176">
        <v>20.213249999999999</v>
      </c>
      <c r="D91" s="176">
        <v>27.743866666666701</v>
      </c>
      <c r="E91" s="176">
        <v>27.863050000000001</v>
      </c>
      <c r="F91" s="176">
        <v>22.9216333333333</v>
      </c>
    </row>
    <row r="92" spans="1:6" ht="15" hidden="1" customHeight="1">
      <c r="A92" s="175">
        <v>1975</v>
      </c>
      <c r="B92" s="176">
        <v>25.1006583333333</v>
      </c>
      <c r="C92" s="176">
        <v>20.303650000000001</v>
      </c>
      <c r="D92" s="176">
        <v>27.549533333333301</v>
      </c>
      <c r="E92" s="176">
        <v>27.439924999999999</v>
      </c>
      <c r="F92" s="176">
        <v>22.7307666666667</v>
      </c>
    </row>
    <row r="93" spans="1:6" ht="15" hidden="1" customHeight="1">
      <c r="A93" s="175">
        <v>1976</v>
      </c>
      <c r="B93" s="176">
        <v>25.382858333333299</v>
      </c>
      <c r="C93" s="176">
        <v>20.499124999999999</v>
      </c>
      <c r="D93" s="176">
        <v>27.255183333333299</v>
      </c>
      <c r="E93" s="176">
        <v>27.629112500000002</v>
      </c>
      <c r="F93" s="176">
        <v>23.771350000000002</v>
      </c>
    </row>
    <row r="94" spans="1:6" ht="15" hidden="1" customHeight="1">
      <c r="A94" s="175">
        <v>1977</v>
      </c>
      <c r="B94" s="176">
        <v>25.549091666666701</v>
      </c>
      <c r="C94" s="176">
        <v>20.90335</v>
      </c>
      <c r="D94" s="176">
        <v>27.5103333333333</v>
      </c>
      <c r="E94" s="176">
        <v>27.791599999999999</v>
      </c>
      <c r="F94" s="176">
        <v>23.695</v>
      </c>
    </row>
    <row r="95" spans="1:6" ht="15" hidden="1" customHeight="1">
      <c r="A95" s="175">
        <v>1978</v>
      </c>
      <c r="B95" s="176">
        <v>25.440720833333302</v>
      </c>
      <c r="C95" s="176">
        <v>20.473050000000001</v>
      </c>
      <c r="D95" s="176">
        <v>27.524433333333299</v>
      </c>
      <c r="E95" s="176">
        <v>27.69115</v>
      </c>
      <c r="F95" s="176">
        <v>23.668216666666702</v>
      </c>
    </row>
    <row r="96" spans="1:6" ht="15" hidden="1" customHeight="1">
      <c r="A96" s="175">
        <v>1979</v>
      </c>
      <c r="B96" s="176">
        <v>25.8661708333333</v>
      </c>
      <c r="C96" s="176">
        <v>20.957049999999999</v>
      </c>
      <c r="D96" s="176">
        <v>27.5955166666667</v>
      </c>
      <c r="E96" s="176">
        <v>28.373725</v>
      </c>
      <c r="F96" s="176">
        <v>24.0661666666667</v>
      </c>
    </row>
    <row r="97" spans="1:6" ht="15" hidden="1" customHeight="1">
      <c r="A97" s="175">
        <v>1980</v>
      </c>
      <c r="B97" s="176">
        <v>25.830987499999999</v>
      </c>
      <c r="C97" s="176">
        <v>21.233924999999999</v>
      </c>
      <c r="D97" s="176">
        <v>28.147449999999999</v>
      </c>
      <c r="E97" s="176">
        <v>28.0327375</v>
      </c>
      <c r="F97" s="176">
        <v>23.6435666666667</v>
      </c>
    </row>
    <row r="98" spans="1:6" ht="15" hidden="1" customHeight="1">
      <c r="A98" s="175" t="s">
        <v>0</v>
      </c>
      <c r="B98" s="176">
        <f>AVERAGE(B88:B97)</f>
        <v>25.460655416666658</v>
      </c>
      <c r="C98" s="176">
        <f>AVERAGE(C88:C97)</f>
        <v>20.661362500000003</v>
      </c>
      <c r="D98" s="176">
        <f>AVERAGE(D88:D97)</f>
        <v>27.607021666666661</v>
      </c>
      <c r="E98" s="176">
        <f>AVERAGE(E88:E97)</f>
        <v>27.826001249999997</v>
      </c>
      <c r="F98" s="176">
        <f>AVERAGE(F88:F97)</f>
        <v>23.360023333333338</v>
      </c>
    </row>
    <row r="99" spans="1:6" ht="15" hidden="1" customHeight="1">
      <c r="A99" s="175">
        <v>1981</v>
      </c>
      <c r="B99" s="176">
        <v>25.533774999999999</v>
      </c>
      <c r="C99" s="176">
        <v>20.926674999999999</v>
      </c>
      <c r="D99" s="176">
        <v>27.589833333333299</v>
      </c>
      <c r="E99" s="176">
        <v>28.058675000000001</v>
      </c>
      <c r="F99" s="176">
        <v>23.182583333333302</v>
      </c>
    </row>
    <row r="100" spans="1:6" ht="15" hidden="1" customHeight="1">
      <c r="A100" s="175">
        <v>1982</v>
      </c>
      <c r="B100" s="176">
        <v>25.507087500000001</v>
      </c>
      <c r="C100" s="176">
        <v>20.834150000000001</v>
      </c>
      <c r="D100" s="176">
        <v>27.0471</v>
      </c>
      <c r="E100" s="176">
        <v>28.166812499999999</v>
      </c>
      <c r="F100" s="176">
        <v>23.536066666666699</v>
      </c>
    </row>
    <row r="101" spans="1:6" ht="15" hidden="1" customHeight="1">
      <c r="A101" s="175">
        <v>1983</v>
      </c>
      <c r="B101" s="176">
        <v>25.419516666666699</v>
      </c>
      <c r="C101" s="176">
        <v>20.59835</v>
      </c>
      <c r="D101" s="176">
        <v>27.1764333333333</v>
      </c>
      <c r="E101" s="176">
        <v>28.261087499999999</v>
      </c>
      <c r="F101" s="176">
        <v>23.087949999999999</v>
      </c>
    </row>
    <row r="102" spans="1:6" ht="15" hidden="1" customHeight="1">
      <c r="A102" s="175">
        <v>1984</v>
      </c>
      <c r="B102" s="176">
        <v>25.476683333333298</v>
      </c>
      <c r="C102" s="176">
        <v>20.412025</v>
      </c>
      <c r="D102" s="176">
        <v>28.026016666666699</v>
      </c>
      <c r="E102" s="176">
        <v>27.764412499999999</v>
      </c>
      <c r="F102" s="176">
        <v>23.2534833333333</v>
      </c>
    </row>
    <row r="103" spans="1:6" ht="15" hidden="1" customHeight="1">
      <c r="A103" s="175">
        <v>1985</v>
      </c>
      <c r="B103" s="176">
        <v>25.659304166666701</v>
      </c>
      <c r="C103" s="176">
        <v>21.088200000000001</v>
      </c>
      <c r="D103" s="176">
        <v>28.1993166666667</v>
      </c>
      <c r="E103" s="176">
        <v>27.821950000000001</v>
      </c>
      <c r="F103" s="176">
        <v>23.283166666666698</v>
      </c>
    </row>
    <row r="104" spans="1:6" ht="15" hidden="1" customHeight="1">
      <c r="A104" s="175">
        <v>1986</v>
      </c>
      <c r="B104" s="176">
        <v>25.4927375</v>
      </c>
      <c r="C104" s="176">
        <v>20.766249999999999</v>
      </c>
      <c r="D104" s="176">
        <v>27.5624</v>
      </c>
      <c r="E104" s="176">
        <v>27.9154625</v>
      </c>
      <c r="F104" s="176">
        <v>23.343766666666699</v>
      </c>
    </row>
    <row r="105" spans="1:6" ht="15" hidden="1" customHeight="1">
      <c r="A105" s="175">
        <v>1987</v>
      </c>
      <c r="B105" s="176">
        <v>25.900491666666699</v>
      </c>
      <c r="C105" s="176">
        <v>21.212325</v>
      </c>
      <c r="D105" s="176">
        <v>27.491416666666701</v>
      </c>
      <c r="E105" s="176">
        <v>28.666025000000001</v>
      </c>
      <c r="F105" s="176">
        <v>23.747633333333301</v>
      </c>
    </row>
    <row r="106" spans="1:6" ht="15" hidden="1" customHeight="1">
      <c r="A106" s="175">
        <v>1988</v>
      </c>
      <c r="B106" s="176">
        <v>25.78445</v>
      </c>
      <c r="C106" s="176">
        <v>21.592675</v>
      </c>
      <c r="D106" s="176">
        <v>27.896750000000001</v>
      </c>
      <c r="E106" s="176">
        <v>28.026675000000001</v>
      </c>
      <c r="F106" s="176">
        <v>23.477033333333299</v>
      </c>
    </row>
    <row r="107" spans="1:6" ht="15" hidden="1" customHeight="1">
      <c r="A107" s="175">
        <v>1989</v>
      </c>
      <c r="B107" s="176">
        <v>25.3817916666667</v>
      </c>
      <c r="C107" s="176">
        <v>20.555425</v>
      </c>
      <c r="D107" s="176">
        <v>27.442816666666701</v>
      </c>
      <c r="E107" s="176">
        <v>27.74325</v>
      </c>
      <c r="F107" s="176">
        <v>23.3897333333333</v>
      </c>
    </row>
    <row r="108" spans="1:6" ht="15" hidden="1" customHeight="1">
      <c r="A108" s="175">
        <v>1990</v>
      </c>
      <c r="B108" s="176">
        <v>25.5195458333333</v>
      </c>
      <c r="C108" s="176">
        <v>21.33455</v>
      </c>
      <c r="D108" s="176">
        <v>27.13655</v>
      </c>
      <c r="E108" s="176">
        <v>27.892800000000001</v>
      </c>
      <c r="F108" s="176">
        <v>23.528199999999998</v>
      </c>
    </row>
    <row r="109" spans="1:6" ht="15" hidden="1" customHeight="1">
      <c r="A109" s="175" t="s">
        <v>231</v>
      </c>
      <c r="B109" s="176">
        <f>AVERAGE(B99:B108)</f>
        <v>25.567538333333339</v>
      </c>
      <c r="C109" s="176">
        <f>AVERAGE(C99:C108)</f>
        <v>20.932062500000004</v>
      </c>
      <c r="D109" s="176">
        <f>AVERAGE(D99:D108)</f>
        <v>27.556863333333343</v>
      </c>
      <c r="E109" s="176">
        <f>AVERAGE(E99:E108)</f>
        <v>28.031715000000002</v>
      </c>
      <c r="F109" s="176">
        <f>AVERAGE(F99:F108)</f>
        <v>23.382961666666663</v>
      </c>
    </row>
    <row r="110" spans="1:6" ht="15" hidden="1" customHeight="1">
      <c r="A110" s="175">
        <v>1991</v>
      </c>
      <c r="B110" s="176">
        <v>25.661437500000002</v>
      </c>
      <c r="C110" s="176">
        <v>21.108474999999999</v>
      </c>
      <c r="D110" s="176">
        <v>27.768049999999999</v>
      </c>
      <c r="E110" s="176">
        <v>28.126262499999999</v>
      </c>
      <c r="F110" s="176">
        <v>23.303699999999999</v>
      </c>
    </row>
    <row r="111" spans="1:6" ht="15" hidden="1" customHeight="1">
      <c r="A111" s="175"/>
      <c r="B111" s="176"/>
      <c r="C111" s="176"/>
      <c r="D111" s="176"/>
      <c r="E111" s="176"/>
      <c r="F111" s="176"/>
    </row>
    <row r="112" spans="1:6" ht="15" hidden="1" customHeight="1">
      <c r="A112" s="175"/>
      <c r="B112" s="176"/>
      <c r="C112" s="176"/>
      <c r="D112" s="176"/>
      <c r="E112" s="176"/>
      <c r="F112" s="176"/>
    </row>
    <row r="113" spans="1:6" ht="15" hidden="1" customHeight="1">
      <c r="A113" s="674" t="s">
        <v>223</v>
      </c>
      <c r="B113" s="674"/>
      <c r="C113" s="674"/>
      <c r="D113" s="674"/>
      <c r="E113" s="674"/>
      <c r="F113" s="674"/>
    </row>
    <row r="114" spans="1:6" ht="15" hidden="1" customHeight="1">
      <c r="A114" s="674" t="s">
        <v>331</v>
      </c>
      <c r="B114" s="674"/>
      <c r="C114" s="674"/>
      <c r="D114" s="674"/>
      <c r="E114" s="674"/>
      <c r="F114" s="674"/>
    </row>
    <row r="115" spans="1:6" ht="15" hidden="1" customHeight="1">
      <c r="A115" s="178"/>
      <c r="B115" s="182"/>
      <c r="C115" s="182"/>
      <c r="D115" s="182"/>
      <c r="E115" s="675" t="s">
        <v>332</v>
      </c>
      <c r="F115" s="675"/>
    </row>
    <row r="116" spans="1:6" ht="15" hidden="1" customHeight="1">
      <c r="A116" s="175">
        <v>1992</v>
      </c>
      <c r="B116" s="176">
        <v>25.526566666666699</v>
      </c>
      <c r="C116" s="176">
        <v>20.641874999999999</v>
      </c>
      <c r="D116" s="176">
        <v>27.432749999999999</v>
      </c>
      <c r="E116" s="176">
        <v>28.077425000000002</v>
      </c>
      <c r="F116" s="176">
        <v>23.4757</v>
      </c>
    </row>
    <row r="117" spans="1:6" ht="15" hidden="1" customHeight="1">
      <c r="A117" s="175">
        <v>1993</v>
      </c>
      <c r="B117" s="176">
        <v>25.752500000000001</v>
      </c>
      <c r="C117" s="176">
        <v>21.200900000000001</v>
      </c>
      <c r="D117" s="176">
        <v>27.609850000000002</v>
      </c>
      <c r="E117" s="176">
        <v>28.192425</v>
      </c>
      <c r="F117" s="176">
        <v>23.6763166666667</v>
      </c>
    </row>
    <row r="118" spans="1:6" ht="15" hidden="1" customHeight="1">
      <c r="A118" s="175">
        <v>1994</v>
      </c>
      <c r="B118" s="176">
        <v>25.664987499999999</v>
      </c>
      <c r="C118" s="176">
        <v>21.318149999999999</v>
      </c>
      <c r="D118" s="176">
        <v>27.8159666666667</v>
      </c>
      <c r="E118" s="176">
        <v>27.943637500000001</v>
      </c>
      <c r="F118" s="176">
        <v>23.373699999999999</v>
      </c>
    </row>
    <row r="119" spans="1:6" ht="15" hidden="1" customHeight="1">
      <c r="A119" s="175">
        <v>1995</v>
      </c>
      <c r="B119" s="176">
        <v>25.739437500000001</v>
      </c>
      <c r="C119" s="176">
        <v>20.951550000000001</v>
      </c>
      <c r="D119" s="176">
        <v>27.653749999999999</v>
      </c>
      <c r="E119" s="176">
        <v>28.285012500000001</v>
      </c>
      <c r="F119" s="176">
        <v>23.622949999999999</v>
      </c>
    </row>
    <row r="120" spans="1:6" ht="15" hidden="1" customHeight="1">
      <c r="A120" s="175">
        <v>1996</v>
      </c>
      <c r="B120" s="176">
        <v>25.686941666666701</v>
      </c>
      <c r="C120" s="176">
        <v>21.268875000000001</v>
      </c>
      <c r="D120" s="176">
        <v>27.906949999999998</v>
      </c>
      <c r="E120" s="176">
        <v>28.006450000000001</v>
      </c>
      <c r="F120" s="176">
        <v>23.3196333333333</v>
      </c>
    </row>
    <row r="121" spans="1:6" ht="15" hidden="1" customHeight="1">
      <c r="A121" s="175">
        <v>1997</v>
      </c>
      <c r="B121" s="176">
        <v>25.646445833333299</v>
      </c>
      <c r="C121" s="176">
        <v>20.710274999999999</v>
      </c>
      <c r="D121" s="176">
        <v>27.478383333333301</v>
      </c>
      <c r="E121" s="176">
        <v>28.257750000000001</v>
      </c>
      <c r="F121" s="176">
        <v>23.623550000000002</v>
      </c>
    </row>
    <row r="122" spans="1:6" ht="15" hidden="1" customHeight="1">
      <c r="A122" s="175">
        <v>1998</v>
      </c>
      <c r="B122" s="176">
        <v>25.997979166666699</v>
      </c>
      <c r="C122" s="176">
        <v>21.365950000000002</v>
      </c>
      <c r="D122" s="176">
        <v>28.056466666666701</v>
      </c>
      <c r="E122" s="176">
        <v>28.411987499999999</v>
      </c>
      <c r="F122" s="176">
        <v>23.8088333333333</v>
      </c>
    </row>
    <row r="123" spans="1:6" ht="15" hidden="1" customHeight="1">
      <c r="A123" s="175">
        <v>1999</v>
      </c>
      <c r="B123" s="176">
        <v>25.820529166666699</v>
      </c>
      <c r="C123" s="176">
        <v>21.313949999999998</v>
      </c>
      <c r="D123" s="176">
        <v>27.992816666666702</v>
      </c>
      <c r="E123" s="176">
        <v>27.995274999999999</v>
      </c>
      <c r="F123" s="176">
        <v>23.752966666666701</v>
      </c>
    </row>
    <row r="124" spans="1:6" ht="18.75" hidden="1" customHeight="1">
      <c r="A124" s="175">
        <v>2000</v>
      </c>
      <c r="B124" s="176">
        <v>25.8039958333333</v>
      </c>
      <c r="C124" s="176">
        <v>21.032775000000001</v>
      </c>
      <c r="D124" s="176">
        <v>27.867100000000001</v>
      </c>
      <c r="E124" s="176">
        <v>27.949124999999999</v>
      </c>
      <c r="F124" s="176">
        <v>24.061533333333301</v>
      </c>
    </row>
    <row r="125" spans="1:6" ht="0.75" customHeight="1">
      <c r="A125" s="175" t="s">
        <v>232</v>
      </c>
      <c r="B125" s="176">
        <f>AVERAGE(B110:B124)</f>
        <v>25.730082083333343</v>
      </c>
      <c r="C125" s="176">
        <f>AVERAGE(C110:C124)</f>
        <v>21.0912775</v>
      </c>
      <c r="D125" s="176">
        <f>AVERAGE(D110:D124)</f>
        <v>27.758208333333339</v>
      </c>
      <c r="E125" s="176">
        <f>AVERAGE(E110:E124)</f>
        <v>28.124534999999998</v>
      </c>
      <c r="F125" s="176">
        <f>AVERAGE(F110:F124)</f>
        <v>23.601888333333328</v>
      </c>
    </row>
    <row r="126" spans="1:6" ht="21.75" customHeight="1">
      <c r="A126" s="185">
        <v>2001</v>
      </c>
      <c r="B126" s="186">
        <v>25.6127</v>
      </c>
      <c r="C126" s="186">
        <v>20.807700000000001</v>
      </c>
      <c r="D126" s="186">
        <v>27.740600000000001</v>
      </c>
      <c r="E126" s="186">
        <v>27.912500000000001</v>
      </c>
      <c r="F126" s="186">
        <v>23.621600000000001</v>
      </c>
    </row>
    <row r="127" spans="1:6" ht="21.75" customHeight="1">
      <c r="A127" s="175">
        <v>2002</v>
      </c>
      <c r="B127" s="179">
        <v>25.7485</v>
      </c>
      <c r="C127" s="179">
        <v>20.7563</v>
      </c>
      <c r="D127" s="179">
        <v>28.028700000000001</v>
      </c>
      <c r="E127" s="179">
        <v>28.1615</v>
      </c>
      <c r="F127" s="179">
        <v>23.5792</v>
      </c>
    </row>
    <row r="128" spans="1:6" ht="21.75" customHeight="1">
      <c r="A128" s="185">
        <v>2003</v>
      </c>
      <c r="B128" s="186">
        <v>25.613499999999998</v>
      </c>
      <c r="C128" s="186">
        <v>20.732700000000001</v>
      </c>
      <c r="D128" s="186">
        <v>27.840900000000001</v>
      </c>
      <c r="E128" s="186">
        <v>28.0913</v>
      </c>
      <c r="F128" s="186">
        <v>23.336099999999998</v>
      </c>
    </row>
    <row r="129" spans="1:6" ht="21.75" customHeight="1">
      <c r="A129" s="175">
        <v>2004</v>
      </c>
      <c r="B129" s="179">
        <v>25.664899999999999</v>
      </c>
      <c r="C129" s="179">
        <v>20.796399999999998</v>
      </c>
      <c r="D129" s="179">
        <v>28.116399999999999</v>
      </c>
      <c r="E129" s="179">
        <v>28.017199999999999</v>
      </c>
      <c r="F129" s="179">
        <v>23.322500000000002</v>
      </c>
    </row>
    <row r="130" spans="1:6" ht="21.75" customHeight="1">
      <c r="A130" s="185">
        <v>2005</v>
      </c>
      <c r="B130" s="186">
        <v>25.5915</v>
      </c>
      <c r="C130" s="186">
        <v>20.825099999999999</v>
      </c>
      <c r="D130" s="186">
        <v>27.716100000000001</v>
      </c>
      <c r="E130" s="186">
        <v>28.2362</v>
      </c>
      <c r="F130" s="186">
        <v>23.118099999999998</v>
      </c>
    </row>
    <row r="131" spans="1:6" ht="21.75" customHeight="1">
      <c r="A131" s="175">
        <v>2006</v>
      </c>
      <c r="B131" s="179">
        <v>25.732800000000001</v>
      </c>
      <c r="C131" s="179">
        <v>21.430800000000001</v>
      </c>
      <c r="D131" s="179">
        <v>27.700500000000002</v>
      </c>
      <c r="E131" s="179">
        <v>28.006399999999999</v>
      </c>
      <c r="F131" s="179">
        <v>23.601600000000001</v>
      </c>
    </row>
    <row r="132" spans="1:6" ht="21.75" customHeight="1">
      <c r="A132" s="185">
        <v>2007</v>
      </c>
      <c r="B132" s="186">
        <v>25.678999999999998</v>
      </c>
      <c r="C132" s="186">
        <v>20.947600000000001</v>
      </c>
      <c r="D132" s="186">
        <v>27.856200000000001</v>
      </c>
      <c r="E132" s="186">
        <v>28.098099999999999</v>
      </c>
      <c r="F132" s="186">
        <v>23.430800000000001</v>
      </c>
    </row>
    <row r="133" spans="1:6" ht="21.75" customHeight="1">
      <c r="A133" s="175">
        <v>2008</v>
      </c>
      <c r="B133" s="179">
        <v>25.555299999999999</v>
      </c>
      <c r="C133" s="179">
        <v>20.291899999999998</v>
      </c>
      <c r="D133" s="179">
        <v>27.7119</v>
      </c>
      <c r="E133" s="179">
        <v>27.835000000000001</v>
      </c>
      <c r="F133" s="179">
        <v>23.867799999999999</v>
      </c>
    </row>
    <row r="134" spans="1:6" ht="21.75" customHeight="1">
      <c r="A134" s="185">
        <v>2009</v>
      </c>
      <c r="B134" s="186">
        <v>26.054300000000001</v>
      </c>
      <c r="C134" s="186">
        <v>21.614599999999999</v>
      </c>
      <c r="D134" s="186">
        <v>28.134599999999999</v>
      </c>
      <c r="E134" s="186">
        <v>28.535399999999999</v>
      </c>
      <c r="F134" s="186">
        <v>23.625499999999999</v>
      </c>
    </row>
    <row r="135" spans="1:6" s="2" customFormat="1" ht="21.75" customHeight="1">
      <c r="A135" s="175">
        <v>2010</v>
      </c>
      <c r="B135" s="179">
        <v>26.0425</v>
      </c>
      <c r="C135" s="179">
        <v>21.125900000000001</v>
      </c>
      <c r="D135" s="179">
        <v>28.907699999999998</v>
      </c>
      <c r="E135" s="179">
        <v>28.189499999999999</v>
      </c>
      <c r="F135" s="179">
        <v>23.592600000000001</v>
      </c>
    </row>
    <row r="136" spans="1:6" ht="21.75" customHeight="1">
      <c r="A136" s="185">
        <v>2011</v>
      </c>
      <c r="B136" s="186">
        <v>25.625399999999999</v>
      </c>
      <c r="C136" s="186">
        <v>20.547499999999999</v>
      </c>
      <c r="D136" s="186">
        <v>27.683800000000002</v>
      </c>
      <c r="E136" s="186">
        <v>28.0442</v>
      </c>
      <c r="F136" s="186">
        <v>23.7271</v>
      </c>
    </row>
    <row r="137" spans="1:6" ht="21.75" customHeight="1">
      <c r="A137" s="175">
        <v>2012</v>
      </c>
      <c r="B137" s="179">
        <v>25.612300000000001</v>
      </c>
      <c r="C137" s="179">
        <v>20.398099999999999</v>
      </c>
      <c r="D137" s="179">
        <v>27.832100000000001</v>
      </c>
      <c r="E137" s="179">
        <v>28.254799999999999</v>
      </c>
      <c r="F137" s="179">
        <v>23.345300000000002</v>
      </c>
    </row>
    <row r="138" spans="1:6" ht="21.75" customHeight="1">
      <c r="A138" s="185">
        <v>2013</v>
      </c>
      <c r="B138" s="186">
        <v>25.686800000000002</v>
      </c>
      <c r="C138" s="186">
        <v>20.9573</v>
      </c>
      <c r="D138" s="186">
        <v>28.047599999999999</v>
      </c>
      <c r="E138" s="186">
        <v>28.020099999999999</v>
      </c>
      <c r="F138" s="186">
        <v>23.367699999999999</v>
      </c>
    </row>
    <row r="139" spans="1:6" ht="21.75" customHeight="1">
      <c r="A139" s="175">
        <v>2014</v>
      </c>
      <c r="B139" s="179">
        <v>25.7408</v>
      </c>
      <c r="C139" s="179">
        <v>20.564299999999999</v>
      </c>
      <c r="D139" s="179">
        <v>27.626200000000001</v>
      </c>
      <c r="E139" s="179">
        <v>28.558399999999999</v>
      </c>
      <c r="F139" s="179">
        <v>23.549499999999998</v>
      </c>
    </row>
    <row r="140" spans="1:6" ht="21.75" customHeight="1">
      <c r="A140" s="185">
        <v>2015</v>
      </c>
      <c r="B140" s="186">
        <v>25.928999999999998</v>
      </c>
      <c r="C140" s="186">
        <v>21.075700000000001</v>
      </c>
      <c r="D140" s="186">
        <v>27.6404</v>
      </c>
      <c r="E140" s="186">
        <v>28.447199999999999</v>
      </c>
      <c r="F140" s="186">
        <v>24.095700000000001</v>
      </c>
    </row>
    <row r="141" spans="1:6" ht="21.75" customHeight="1">
      <c r="A141" s="175">
        <v>2016</v>
      </c>
      <c r="B141" s="179">
        <v>26.209700000000002</v>
      </c>
      <c r="C141" s="179">
        <v>21.833400000000001</v>
      </c>
      <c r="D141" s="179">
        <v>28.6556</v>
      </c>
      <c r="E141" s="179">
        <v>28.338200000000001</v>
      </c>
      <c r="F141" s="179">
        <v>23.843499999999999</v>
      </c>
    </row>
    <row r="142" spans="1:6" ht="21.75" customHeight="1">
      <c r="A142" s="185">
        <v>2017</v>
      </c>
      <c r="B142" s="186">
        <v>26.042999999999999</v>
      </c>
      <c r="C142" s="186">
        <v>21.3978</v>
      </c>
      <c r="D142" s="186">
        <v>28.2165</v>
      </c>
      <c r="E142" s="186">
        <v>28.382100000000001</v>
      </c>
      <c r="F142" s="186">
        <v>23.847300000000001</v>
      </c>
    </row>
    <row r="143" spans="1:6" ht="21.75" customHeight="1">
      <c r="A143" s="175">
        <v>2018</v>
      </c>
      <c r="B143" s="179">
        <v>25.902000000000001</v>
      </c>
      <c r="C143" s="179">
        <v>21.2668</v>
      </c>
      <c r="D143" s="179">
        <v>28.171600000000002</v>
      </c>
      <c r="E143" s="179">
        <v>28.2669</v>
      </c>
      <c r="F143" s="179">
        <v>23.569299999999998</v>
      </c>
    </row>
    <row r="144" spans="1:6" ht="21.75" customHeight="1">
      <c r="A144" s="185">
        <v>2019</v>
      </c>
      <c r="B144" s="186">
        <v>25.857900000000001</v>
      </c>
      <c r="C144" s="186">
        <v>20.709499999999998</v>
      </c>
      <c r="D144" s="186">
        <v>28.002300000000002</v>
      </c>
      <c r="E144" s="186">
        <v>28.599799999999998</v>
      </c>
      <c r="F144" s="186">
        <v>23.489899999999999</v>
      </c>
    </row>
    <row r="145" spans="1:6" ht="21.75" customHeight="1">
      <c r="A145" s="175">
        <v>2020</v>
      </c>
      <c r="B145" s="179">
        <v>25.78</v>
      </c>
      <c r="C145" s="179">
        <v>20.79</v>
      </c>
      <c r="D145" s="179">
        <v>27.58</v>
      </c>
      <c r="E145" s="179">
        <v>28.45</v>
      </c>
      <c r="F145" s="179">
        <v>23.75</v>
      </c>
    </row>
    <row r="146" spans="1:6" ht="21.75" customHeight="1">
      <c r="A146" s="185">
        <v>2021</v>
      </c>
      <c r="B146" s="186">
        <v>25.9331</v>
      </c>
      <c r="C146" s="186">
        <v>21.430399999999999</v>
      </c>
      <c r="D146" s="186">
        <v>27.965699999999998</v>
      </c>
      <c r="E146" s="186">
        <v>28.3642</v>
      </c>
      <c r="F146" s="186">
        <v>23.660799999999998</v>
      </c>
    </row>
    <row r="147" spans="1:6" ht="21.75" customHeight="1">
      <c r="A147" s="175">
        <v>2022</v>
      </c>
      <c r="B147" s="179">
        <v>26.004799999999999</v>
      </c>
      <c r="C147" s="179">
        <v>20.6098</v>
      </c>
      <c r="D147" s="179">
        <v>28.6768</v>
      </c>
      <c r="E147" s="179">
        <v>28.383500000000002</v>
      </c>
      <c r="F147" s="179">
        <v>23.757899999999999</v>
      </c>
    </row>
    <row r="148" spans="1:6" ht="21.75" customHeight="1">
      <c r="A148" s="185">
        <v>2023</v>
      </c>
      <c r="B148" s="186">
        <v>26.146100000000001</v>
      </c>
      <c r="C148" s="186">
        <v>21.471299999999999</v>
      </c>
      <c r="D148" s="186">
        <v>27.6753</v>
      </c>
      <c r="E148" s="186">
        <v>28.766200000000001</v>
      </c>
      <c r="F148" s="186">
        <v>24.240200000000002</v>
      </c>
    </row>
    <row r="149" spans="1:6" ht="32.25" customHeight="1">
      <c r="A149" s="676" t="s">
        <v>4642</v>
      </c>
      <c r="B149" s="677"/>
      <c r="C149" s="677"/>
      <c r="D149" s="677"/>
      <c r="E149" s="677"/>
      <c r="F149" s="678"/>
    </row>
    <row r="150" spans="1:6" ht="21.75" customHeight="1">
      <c r="A150" s="679"/>
      <c r="B150" s="679"/>
      <c r="C150" s="679"/>
      <c r="D150" s="679"/>
      <c r="E150" s="679"/>
      <c r="F150" s="679"/>
    </row>
  </sheetData>
  <mergeCells count="11">
    <mergeCell ref="A1:F1"/>
    <mergeCell ref="E63:F63"/>
    <mergeCell ref="A2:F2"/>
    <mergeCell ref="A61:F61"/>
    <mergeCell ref="A62:F62"/>
    <mergeCell ref="A3:F3"/>
    <mergeCell ref="A113:F113"/>
    <mergeCell ref="A114:F114"/>
    <mergeCell ref="E115:F115"/>
    <mergeCell ref="A149:F149"/>
    <mergeCell ref="A150:F150"/>
  </mergeCells>
  <printOptions horizontalCentered="1"/>
  <pageMargins left="0.47244094488188981" right="0.47244094488188981" top="0.59055118110236227" bottom="0.6692913385826772" header="0" footer="0"/>
  <pageSetup paperSize="9" orientation="portrait" r:id="rId1"/>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0F3D1-F248-464A-9AD0-E0AB5EC5852F}">
  <sheetPr>
    <tabColor rgb="FFFFFF00"/>
  </sheetPr>
  <dimension ref="A1:AB36"/>
  <sheetViews>
    <sheetView tabSelected="1" view="pageBreakPreview" zoomScale="64" zoomScaleSheetLayoutView="64" workbookViewId="0">
      <selection activeCell="J141" sqref="J141"/>
    </sheetView>
  </sheetViews>
  <sheetFormatPr defaultColWidth="8.85546875" defaultRowHeight="17.25"/>
  <cols>
    <col min="1" max="1" width="10.28515625" style="23" customWidth="1"/>
    <col min="2" max="2" width="11.7109375" style="22" customWidth="1"/>
    <col min="3" max="6" width="10.7109375" style="21" customWidth="1"/>
    <col min="7" max="9" width="12.28515625" style="21" customWidth="1"/>
    <col min="10" max="10" width="11.85546875" style="21" customWidth="1"/>
    <col min="11" max="12" width="10.7109375" style="21" customWidth="1"/>
    <col min="13" max="13" width="11.85546875" style="21" customWidth="1"/>
    <col min="14" max="20" width="10.7109375" style="21" customWidth="1"/>
    <col min="21" max="21" width="12" style="21" customWidth="1"/>
    <col min="22" max="27" width="10.7109375" style="21" customWidth="1"/>
    <col min="28" max="28" width="15" style="20" customWidth="1"/>
    <col min="29" max="16384" width="8.85546875" style="20"/>
  </cols>
  <sheetData>
    <row r="1" spans="1:28" ht="25.5" customHeight="1">
      <c r="A1" s="794" t="s">
        <v>5018</v>
      </c>
      <c r="B1" s="795"/>
      <c r="C1" s="795"/>
      <c r="D1" s="795"/>
      <c r="E1" s="795"/>
      <c r="F1" s="795"/>
      <c r="G1" s="796"/>
      <c r="H1" s="796"/>
      <c r="I1" s="796"/>
      <c r="J1" s="796"/>
      <c r="K1" s="796"/>
      <c r="L1" s="796"/>
      <c r="M1" s="796"/>
      <c r="N1" s="796"/>
      <c r="O1" s="796"/>
      <c r="P1" s="796"/>
      <c r="Q1" s="796"/>
      <c r="R1" s="796"/>
      <c r="S1" s="796"/>
      <c r="T1" s="796"/>
      <c r="U1" s="796"/>
      <c r="V1" s="796"/>
      <c r="W1" s="796"/>
      <c r="X1" s="796"/>
      <c r="Y1" s="796"/>
      <c r="Z1" s="796"/>
      <c r="AA1" s="796"/>
      <c r="AB1" s="797"/>
    </row>
    <row r="2" spans="1:28" ht="19.5" customHeight="1">
      <c r="A2" s="805" t="s">
        <v>5017</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7"/>
    </row>
    <row r="3" spans="1:28" s="27" customFormat="1" ht="33" customHeight="1">
      <c r="A3" s="798" t="s">
        <v>382</v>
      </c>
      <c r="B3" s="800" t="s">
        <v>4586</v>
      </c>
      <c r="C3" s="802" t="s">
        <v>458</v>
      </c>
      <c r="D3" s="803"/>
      <c r="E3" s="803"/>
      <c r="F3" s="803"/>
      <c r="G3" s="803"/>
      <c r="H3" s="803"/>
      <c r="I3" s="803"/>
      <c r="J3" s="803"/>
      <c r="K3" s="803"/>
      <c r="L3" s="803"/>
      <c r="M3" s="803"/>
      <c r="N3" s="803"/>
      <c r="O3" s="803"/>
      <c r="P3" s="803"/>
      <c r="Q3" s="803"/>
      <c r="R3" s="803"/>
      <c r="S3" s="803"/>
      <c r="T3" s="803"/>
      <c r="U3" s="803"/>
      <c r="V3" s="803"/>
      <c r="W3" s="803"/>
      <c r="X3" s="803"/>
      <c r="Y3" s="803"/>
      <c r="Z3" s="803"/>
      <c r="AA3" s="804"/>
      <c r="AB3" s="596"/>
    </row>
    <row r="4" spans="1:28" s="26" customFormat="1" ht="109.5" customHeight="1">
      <c r="A4" s="799"/>
      <c r="B4" s="801"/>
      <c r="C4" s="250" t="s">
        <v>457</v>
      </c>
      <c r="D4" s="251" t="s">
        <v>456</v>
      </c>
      <c r="E4" s="251" t="s">
        <v>455</v>
      </c>
      <c r="F4" s="251" t="s">
        <v>454</v>
      </c>
      <c r="G4" s="251" t="s">
        <v>453</v>
      </c>
      <c r="H4" s="251" t="s">
        <v>452</v>
      </c>
      <c r="I4" s="251" t="s">
        <v>451</v>
      </c>
      <c r="J4" s="251" t="s">
        <v>450</v>
      </c>
      <c r="K4" s="251" t="s">
        <v>449</v>
      </c>
      <c r="L4" s="251" t="s">
        <v>448</v>
      </c>
      <c r="M4" s="251" t="s">
        <v>447</v>
      </c>
      <c r="N4" s="251" t="s">
        <v>446</v>
      </c>
      <c r="O4" s="251" t="s">
        <v>445</v>
      </c>
      <c r="P4" s="251" t="s">
        <v>444</v>
      </c>
      <c r="Q4" s="251" t="s">
        <v>443</v>
      </c>
      <c r="R4" s="251" t="s">
        <v>442</v>
      </c>
      <c r="S4" s="251" t="s">
        <v>441</v>
      </c>
      <c r="T4" s="251" t="s">
        <v>440</v>
      </c>
      <c r="U4" s="251" t="s">
        <v>439</v>
      </c>
      <c r="V4" s="251" t="s">
        <v>438</v>
      </c>
      <c r="W4" s="251" t="s">
        <v>437</v>
      </c>
      <c r="X4" s="251" t="s">
        <v>436</v>
      </c>
      <c r="Y4" s="251" t="s">
        <v>435</v>
      </c>
      <c r="Z4" s="251" t="s">
        <v>434</v>
      </c>
      <c r="AA4" s="251" t="s">
        <v>433</v>
      </c>
      <c r="AB4" s="257" t="s">
        <v>4587</v>
      </c>
    </row>
    <row r="5" spans="1:28" s="25" customFormat="1" ht="31.5" customHeight="1">
      <c r="A5" s="258">
        <v>1</v>
      </c>
      <c r="B5" s="254" t="s">
        <v>431</v>
      </c>
      <c r="C5" s="255">
        <v>2432.6799999999998</v>
      </c>
      <c r="D5" s="255">
        <v>785.15</v>
      </c>
      <c r="E5" s="255">
        <v>4727.26</v>
      </c>
      <c r="F5" s="255"/>
      <c r="G5" s="255"/>
      <c r="H5" s="255"/>
      <c r="I5" s="255">
        <v>7003.35</v>
      </c>
      <c r="J5" s="255"/>
      <c r="K5" s="255"/>
      <c r="L5" s="255"/>
      <c r="M5" s="255"/>
      <c r="N5" s="255"/>
      <c r="O5" s="255"/>
      <c r="P5" s="255"/>
      <c r="Q5" s="255"/>
      <c r="R5" s="255"/>
      <c r="S5" s="255"/>
      <c r="T5" s="255">
        <v>9930.11</v>
      </c>
      <c r="U5" s="255"/>
      <c r="V5" s="255"/>
      <c r="W5" s="255"/>
      <c r="X5" s="255"/>
      <c r="Y5" s="255"/>
      <c r="Z5" s="255">
        <v>2625.95</v>
      </c>
      <c r="AA5" s="255">
        <f t="shared" ref="AA5:AA33" si="0">SUM(C5:Z5)</f>
        <v>27504.500000000004</v>
      </c>
      <c r="AB5" s="259" t="s">
        <v>25</v>
      </c>
    </row>
    <row r="6" spans="1:28" s="25" customFormat="1" ht="31.5" customHeight="1">
      <c r="A6" s="260">
        <v>2</v>
      </c>
      <c r="B6" s="248" t="s">
        <v>430</v>
      </c>
      <c r="C6" s="249">
        <v>251.61</v>
      </c>
      <c r="D6" s="249"/>
      <c r="E6" s="249"/>
      <c r="F6" s="249"/>
      <c r="G6" s="249"/>
      <c r="H6" s="249"/>
      <c r="I6" s="249"/>
      <c r="J6" s="249"/>
      <c r="K6" s="249"/>
      <c r="L6" s="249"/>
      <c r="M6" s="249"/>
      <c r="N6" s="249"/>
      <c r="O6" s="249"/>
      <c r="P6" s="249"/>
      <c r="Q6" s="249"/>
      <c r="R6" s="249"/>
      <c r="S6" s="249"/>
      <c r="T6" s="249">
        <v>8004.46</v>
      </c>
      <c r="U6" s="249"/>
      <c r="V6" s="249"/>
      <c r="W6" s="249"/>
      <c r="X6" s="249"/>
      <c r="Y6" s="249"/>
      <c r="Z6" s="249">
        <v>118.23</v>
      </c>
      <c r="AA6" s="249">
        <f t="shared" si="0"/>
        <v>8374.2999999999993</v>
      </c>
      <c r="AB6" s="261" t="s">
        <v>2</v>
      </c>
    </row>
    <row r="7" spans="1:28" s="25" customFormat="1" ht="31.5" customHeight="1">
      <c r="A7" s="258">
        <v>3</v>
      </c>
      <c r="B7" s="254" t="s">
        <v>429</v>
      </c>
      <c r="C7" s="255">
        <v>1204.68</v>
      </c>
      <c r="D7" s="255"/>
      <c r="E7" s="255"/>
      <c r="F7" s="255"/>
      <c r="G7" s="255"/>
      <c r="H7" s="255"/>
      <c r="I7" s="255"/>
      <c r="J7" s="255"/>
      <c r="K7" s="255"/>
      <c r="L7" s="255"/>
      <c r="M7" s="255"/>
      <c r="N7" s="255"/>
      <c r="O7" s="255"/>
      <c r="P7" s="255"/>
      <c r="Q7" s="255"/>
      <c r="R7" s="255"/>
      <c r="S7" s="255"/>
      <c r="T7" s="255">
        <v>6292.32</v>
      </c>
      <c r="U7" s="255"/>
      <c r="V7" s="255"/>
      <c r="W7" s="255"/>
      <c r="X7" s="255"/>
      <c r="Y7" s="255"/>
      <c r="Z7" s="255">
        <v>346.8</v>
      </c>
      <c r="AA7" s="255">
        <f t="shared" si="0"/>
        <v>7843.8</v>
      </c>
      <c r="AB7" s="259" t="s">
        <v>10</v>
      </c>
    </row>
    <row r="8" spans="1:28" s="25" customFormat="1" ht="47.25" customHeight="1">
      <c r="A8" s="260">
        <v>4</v>
      </c>
      <c r="B8" s="248" t="s">
        <v>428</v>
      </c>
      <c r="C8" s="249">
        <v>9012.82</v>
      </c>
      <c r="D8" s="249"/>
      <c r="E8" s="249">
        <v>11.5211256345685</v>
      </c>
      <c r="F8" s="249"/>
      <c r="G8" s="249"/>
      <c r="H8" s="249"/>
      <c r="I8" s="249"/>
      <c r="J8" s="249"/>
      <c r="K8" s="249"/>
      <c r="L8" s="249"/>
      <c r="M8" s="249"/>
      <c r="N8" s="249"/>
      <c r="O8" s="249"/>
      <c r="P8" s="249"/>
      <c r="Q8" s="249"/>
      <c r="R8" s="249"/>
      <c r="S8" s="249"/>
      <c r="T8" s="249">
        <v>7113.67</v>
      </c>
      <c r="U8" s="249">
        <v>18.72</v>
      </c>
      <c r="V8" s="249"/>
      <c r="W8" s="249"/>
      <c r="X8" s="249"/>
      <c r="Y8" s="249"/>
      <c r="Z8" s="249">
        <v>470.12</v>
      </c>
      <c r="AA8" s="249">
        <f t="shared" si="0"/>
        <v>16626.851125634566</v>
      </c>
      <c r="AB8" s="261" t="s">
        <v>427</v>
      </c>
    </row>
    <row r="9" spans="1:28" s="25" customFormat="1" ht="31.5" customHeight="1">
      <c r="A9" s="258">
        <v>5</v>
      </c>
      <c r="B9" s="254" t="s">
        <v>426</v>
      </c>
      <c r="C9" s="255">
        <v>94.58</v>
      </c>
      <c r="D9" s="255"/>
      <c r="E9" s="255"/>
      <c r="F9" s="255"/>
      <c r="G9" s="255"/>
      <c r="H9" s="255"/>
      <c r="I9" s="255"/>
      <c r="J9" s="255"/>
      <c r="K9" s="255"/>
      <c r="L9" s="255"/>
      <c r="M9" s="255"/>
      <c r="N9" s="255"/>
      <c r="O9" s="255"/>
      <c r="P9" s="255"/>
      <c r="Q9" s="255"/>
      <c r="R9" s="255"/>
      <c r="S9" s="255"/>
      <c r="T9" s="255">
        <v>6.06</v>
      </c>
      <c r="U9" s="255"/>
      <c r="V9" s="255"/>
      <c r="W9" s="255"/>
      <c r="X9" s="255"/>
      <c r="Y9" s="255"/>
      <c r="Z9" s="255">
        <v>47.66</v>
      </c>
      <c r="AA9" s="255">
        <f t="shared" si="0"/>
        <v>148.30000000000001</v>
      </c>
      <c r="AB9" s="259" t="s">
        <v>19</v>
      </c>
    </row>
    <row r="10" spans="1:28" s="25" customFormat="1" ht="31.5" customHeight="1">
      <c r="A10" s="260">
        <v>6</v>
      </c>
      <c r="B10" s="248" t="s">
        <v>425</v>
      </c>
      <c r="C10" s="249">
        <v>281.98</v>
      </c>
      <c r="D10" s="249"/>
      <c r="E10" s="249"/>
      <c r="F10" s="249"/>
      <c r="G10" s="249"/>
      <c r="H10" s="249"/>
      <c r="I10" s="249"/>
      <c r="J10" s="249"/>
      <c r="K10" s="249"/>
      <c r="L10" s="249"/>
      <c r="M10" s="249"/>
      <c r="N10" s="249"/>
      <c r="O10" s="249"/>
      <c r="P10" s="249"/>
      <c r="Q10" s="249"/>
      <c r="R10" s="249"/>
      <c r="S10" s="249"/>
      <c r="T10" s="249">
        <v>70.040000000000006</v>
      </c>
      <c r="U10" s="249"/>
      <c r="V10" s="249"/>
      <c r="W10" s="249"/>
      <c r="X10" s="249"/>
      <c r="Y10" s="249"/>
      <c r="Z10" s="249">
        <v>18.18</v>
      </c>
      <c r="AA10" s="249">
        <f t="shared" si="0"/>
        <v>370.20000000000005</v>
      </c>
      <c r="AB10" s="261" t="s">
        <v>23</v>
      </c>
    </row>
    <row r="11" spans="1:28" s="25" customFormat="1" ht="31.5" customHeight="1">
      <c r="A11" s="258">
        <v>7</v>
      </c>
      <c r="B11" s="254" t="s">
        <v>424</v>
      </c>
      <c r="C11" s="255">
        <v>6703.43</v>
      </c>
      <c r="D11" s="255">
        <v>2021.06</v>
      </c>
      <c r="E11" s="255">
        <v>5308.68</v>
      </c>
      <c r="F11" s="255"/>
      <c r="G11" s="255"/>
      <c r="H11" s="255"/>
      <c r="I11" s="255"/>
      <c r="J11" s="255"/>
      <c r="K11" s="255"/>
      <c r="L11" s="255"/>
      <c r="M11" s="255"/>
      <c r="N11" s="255"/>
      <c r="O11" s="255"/>
      <c r="P11" s="255">
        <v>2534.87</v>
      </c>
      <c r="Q11" s="255"/>
      <c r="R11" s="255"/>
      <c r="S11" s="255"/>
      <c r="T11" s="255">
        <v>101.4</v>
      </c>
      <c r="U11" s="255"/>
      <c r="V11" s="255"/>
      <c r="W11" s="255"/>
      <c r="X11" s="255"/>
      <c r="Y11" s="255"/>
      <c r="Z11" s="255">
        <v>2932.96</v>
      </c>
      <c r="AA11" s="255">
        <f t="shared" si="0"/>
        <v>19602.400000000001</v>
      </c>
      <c r="AB11" s="259" t="s">
        <v>22</v>
      </c>
    </row>
    <row r="12" spans="1:28" s="25" customFormat="1" ht="31.5" customHeight="1">
      <c r="A12" s="260">
        <v>8</v>
      </c>
      <c r="B12" s="248" t="s">
        <v>423</v>
      </c>
      <c r="C12" s="249">
        <v>3828.93</v>
      </c>
      <c r="D12" s="249"/>
      <c r="E12" s="249">
        <v>12.74</v>
      </c>
      <c r="F12" s="249"/>
      <c r="G12" s="249"/>
      <c r="H12" s="249"/>
      <c r="I12" s="249"/>
      <c r="J12" s="249"/>
      <c r="K12" s="249"/>
      <c r="L12" s="249"/>
      <c r="M12" s="249"/>
      <c r="N12" s="249"/>
      <c r="O12" s="249"/>
      <c r="P12" s="249">
        <v>409.07</v>
      </c>
      <c r="Q12" s="249"/>
      <c r="R12" s="249"/>
      <c r="S12" s="249"/>
      <c r="T12" s="249"/>
      <c r="U12" s="249"/>
      <c r="V12" s="249"/>
      <c r="W12" s="249"/>
      <c r="X12" s="249"/>
      <c r="Y12" s="249"/>
      <c r="Z12" s="249">
        <v>170.46</v>
      </c>
      <c r="AA12" s="249">
        <f t="shared" si="0"/>
        <v>4421.2</v>
      </c>
      <c r="AB12" s="261" t="s">
        <v>18</v>
      </c>
    </row>
    <row r="13" spans="1:28" s="25" customFormat="1" ht="31.5" customHeight="1">
      <c r="A13" s="258">
        <v>9</v>
      </c>
      <c r="B13" s="254" t="s">
        <v>422</v>
      </c>
      <c r="C13" s="255">
        <v>1054</v>
      </c>
      <c r="D13" s="255"/>
      <c r="E13" s="255"/>
      <c r="F13" s="255"/>
      <c r="G13" s="255"/>
      <c r="H13" s="255" t="s">
        <v>1</v>
      </c>
      <c r="I13" s="255"/>
      <c r="J13" s="255"/>
      <c r="K13" s="255"/>
      <c r="L13" s="255"/>
      <c r="M13" s="255"/>
      <c r="N13" s="255"/>
      <c r="O13" s="255">
        <v>248.04</v>
      </c>
      <c r="P13" s="255"/>
      <c r="Q13" s="255"/>
      <c r="R13" s="255"/>
      <c r="S13" s="255"/>
      <c r="T13" s="255">
        <v>2917.11</v>
      </c>
      <c r="U13" s="255">
        <v>1348.15</v>
      </c>
      <c r="V13" s="255"/>
      <c r="W13" s="255"/>
      <c r="X13" s="255"/>
      <c r="Y13" s="255"/>
      <c r="Z13" s="255"/>
      <c r="AA13" s="255">
        <f t="shared" si="0"/>
        <v>5567.2999999999993</v>
      </c>
      <c r="AB13" s="259" t="s">
        <v>421</v>
      </c>
    </row>
    <row r="14" spans="1:28" s="25" customFormat="1" ht="31.5" customHeight="1">
      <c r="A14" s="260">
        <v>10</v>
      </c>
      <c r="B14" s="248" t="s">
        <v>420</v>
      </c>
      <c r="C14" s="249">
        <v>11869.76</v>
      </c>
      <c r="D14" s="249"/>
      <c r="E14" s="249"/>
      <c r="F14" s="249"/>
      <c r="G14" s="249"/>
      <c r="H14" s="249">
        <v>60.14</v>
      </c>
      <c r="I14" s="249"/>
      <c r="J14" s="249">
        <v>103.84</v>
      </c>
      <c r="K14" s="249"/>
      <c r="L14" s="249"/>
      <c r="M14" s="249"/>
      <c r="N14" s="249"/>
      <c r="O14" s="249">
        <v>850.6</v>
      </c>
      <c r="P14" s="249"/>
      <c r="Q14" s="249"/>
      <c r="R14" s="249">
        <v>113.7</v>
      </c>
      <c r="S14" s="249"/>
      <c r="T14" s="249" t="s">
        <v>1</v>
      </c>
      <c r="U14" s="249">
        <v>9225.56</v>
      </c>
      <c r="V14" s="249"/>
      <c r="W14" s="249"/>
      <c r="X14" s="249"/>
      <c r="Y14" s="249"/>
      <c r="Z14" s="249" t="s">
        <v>1</v>
      </c>
      <c r="AA14" s="249">
        <f t="shared" si="0"/>
        <v>22223.599999999999</v>
      </c>
      <c r="AB14" s="261" t="s">
        <v>419</v>
      </c>
    </row>
    <row r="15" spans="1:28" s="25" customFormat="1" ht="31.5" customHeight="1">
      <c r="A15" s="258">
        <v>11</v>
      </c>
      <c r="B15" s="254" t="s">
        <v>418</v>
      </c>
      <c r="C15" s="255">
        <v>1825.54</v>
      </c>
      <c r="D15" s="255">
        <v>913.21</v>
      </c>
      <c r="E15" s="255">
        <v>6685.43</v>
      </c>
      <c r="F15" s="255">
        <v>263.3</v>
      </c>
      <c r="G15" s="255"/>
      <c r="H15" s="255"/>
      <c r="I15" s="255">
        <v>4446.7700000000004</v>
      </c>
      <c r="J15" s="255"/>
      <c r="K15" s="255"/>
      <c r="L15" s="255"/>
      <c r="M15" s="255"/>
      <c r="N15" s="255"/>
      <c r="O15" s="255"/>
      <c r="P15" s="255"/>
      <c r="Q15" s="255"/>
      <c r="R15" s="255"/>
      <c r="S15" s="255"/>
      <c r="T15" s="255">
        <v>4344.9799999999996</v>
      </c>
      <c r="U15" s="255"/>
      <c r="V15" s="255">
        <v>355.61</v>
      </c>
      <c r="W15" s="255"/>
      <c r="X15" s="255"/>
      <c r="Y15" s="255"/>
      <c r="Z15" s="255">
        <v>344.26</v>
      </c>
      <c r="AA15" s="255">
        <f t="shared" si="0"/>
        <v>19179.099999999999</v>
      </c>
      <c r="AB15" s="259" t="s">
        <v>27</v>
      </c>
    </row>
    <row r="16" spans="1:28" s="25" customFormat="1" ht="31.5" customHeight="1">
      <c r="A16" s="260">
        <v>12</v>
      </c>
      <c r="B16" s="248" t="s">
        <v>417</v>
      </c>
      <c r="C16" s="249">
        <v>315.16000000000003</v>
      </c>
      <c r="D16" s="249">
        <v>191.2</v>
      </c>
      <c r="E16" s="249"/>
      <c r="F16" s="249"/>
      <c r="G16" s="249"/>
      <c r="H16" s="249"/>
      <c r="I16" s="249">
        <v>955.16</v>
      </c>
      <c r="J16" s="249"/>
      <c r="K16" s="249"/>
      <c r="L16" s="249"/>
      <c r="M16" s="249"/>
      <c r="N16" s="249"/>
      <c r="O16" s="249"/>
      <c r="P16" s="249"/>
      <c r="Q16" s="249"/>
      <c r="R16" s="249"/>
      <c r="S16" s="249"/>
      <c r="T16" s="249">
        <v>2044.9</v>
      </c>
      <c r="U16" s="249">
        <v>202.88</v>
      </c>
      <c r="V16" s="249"/>
      <c r="W16" s="249"/>
      <c r="X16" s="249"/>
      <c r="Y16" s="249"/>
      <c r="Z16" s="249">
        <v>177</v>
      </c>
      <c r="AA16" s="249">
        <f t="shared" si="0"/>
        <v>3886.3</v>
      </c>
      <c r="AB16" s="261" t="s">
        <v>7</v>
      </c>
    </row>
    <row r="17" spans="1:28" s="25" customFormat="1" ht="31.5" customHeight="1">
      <c r="A17" s="258">
        <v>13</v>
      </c>
      <c r="B17" s="254" t="s">
        <v>416</v>
      </c>
      <c r="C17" s="255">
        <v>11867.72</v>
      </c>
      <c r="D17" s="255"/>
      <c r="E17" s="255">
        <v>15203.57</v>
      </c>
      <c r="F17" s="255"/>
      <c r="G17" s="255"/>
      <c r="H17" s="255"/>
      <c r="I17" s="255"/>
      <c r="J17" s="255"/>
      <c r="K17" s="255"/>
      <c r="L17" s="255"/>
      <c r="M17" s="255"/>
      <c r="N17" s="255"/>
      <c r="O17" s="255"/>
      <c r="P17" s="255"/>
      <c r="Q17" s="255"/>
      <c r="R17" s="255"/>
      <c r="S17" s="255"/>
      <c r="T17" s="255">
        <v>16601.28</v>
      </c>
      <c r="U17" s="255">
        <v>13.51</v>
      </c>
      <c r="V17" s="255"/>
      <c r="W17" s="255"/>
      <c r="X17" s="255"/>
      <c r="Y17" s="255"/>
      <c r="Z17" s="255">
        <v>658.52</v>
      </c>
      <c r="AA17" s="255">
        <f t="shared" si="0"/>
        <v>44344.6</v>
      </c>
      <c r="AB17" s="259" t="s">
        <v>415</v>
      </c>
    </row>
    <row r="18" spans="1:28" s="25" customFormat="1" ht="31.5" customHeight="1">
      <c r="A18" s="260">
        <v>14</v>
      </c>
      <c r="B18" s="248" t="s">
        <v>414</v>
      </c>
      <c r="C18" s="249">
        <v>8577.24</v>
      </c>
      <c r="D18" s="249"/>
      <c r="E18" s="249">
        <v>15423.78</v>
      </c>
      <c r="F18" s="249">
        <v>276.72000000000003</v>
      </c>
      <c r="G18" s="249"/>
      <c r="H18" s="249"/>
      <c r="I18" s="249">
        <v>64.05</v>
      </c>
      <c r="J18" s="249"/>
      <c r="K18" s="249"/>
      <c r="L18" s="249"/>
      <c r="M18" s="249"/>
      <c r="N18" s="249"/>
      <c r="O18" s="249"/>
      <c r="P18" s="249"/>
      <c r="Q18" s="249"/>
      <c r="R18" s="249"/>
      <c r="S18" s="249"/>
      <c r="T18" s="249">
        <v>4302.8599999999997</v>
      </c>
      <c r="U18" s="249">
        <v>274.75</v>
      </c>
      <c r="V18" s="249"/>
      <c r="W18" s="249"/>
      <c r="X18" s="249"/>
      <c r="Y18" s="249"/>
      <c r="Z18" s="249">
        <v>1844.6</v>
      </c>
      <c r="AA18" s="249">
        <f t="shared" si="0"/>
        <v>30764</v>
      </c>
      <c r="AB18" s="261" t="s">
        <v>24</v>
      </c>
    </row>
    <row r="19" spans="1:28" s="25" customFormat="1" ht="31.5" customHeight="1">
      <c r="A19" s="258">
        <v>15</v>
      </c>
      <c r="B19" s="254" t="s">
        <v>413</v>
      </c>
      <c r="C19" s="255">
        <v>318.04000000000002</v>
      </c>
      <c r="D19" s="255"/>
      <c r="E19" s="255"/>
      <c r="F19" s="255"/>
      <c r="G19" s="255"/>
      <c r="H19" s="255"/>
      <c r="I19" s="255"/>
      <c r="J19" s="255"/>
      <c r="K19" s="255"/>
      <c r="L19" s="255"/>
      <c r="M19" s="255"/>
      <c r="N19" s="255"/>
      <c r="O19" s="255"/>
      <c r="P19" s="255"/>
      <c r="Q19" s="255">
        <v>428.44</v>
      </c>
      <c r="R19" s="255"/>
      <c r="S19" s="255"/>
      <c r="T19" s="255">
        <v>1432.4</v>
      </c>
      <c r="U19" s="255">
        <v>3.9</v>
      </c>
      <c r="V19" s="255"/>
      <c r="W19" s="255"/>
      <c r="X19" s="255"/>
      <c r="Y19" s="255"/>
      <c r="Z19" s="255">
        <v>49.92</v>
      </c>
      <c r="AA19" s="255">
        <f t="shared" si="0"/>
        <v>2232.7000000000003</v>
      </c>
      <c r="AB19" s="259" t="s">
        <v>12</v>
      </c>
    </row>
    <row r="20" spans="1:28" s="25" customFormat="1" ht="31.5" customHeight="1">
      <c r="A20" s="260">
        <v>16</v>
      </c>
      <c r="B20" s="248" t="s">
        <v>412</v>
      </c>
      <c r="C20" s="249">
        <v>167.62</v>
      </c>
      <c r="D20" s="249"/>
      <c r="E20" s="249"/>
      <c r="F20" s="249"/>
      <c r="G20" s="249"/>
      <c r="H20" s="249"/>
      <c r="I20" s="249"/>
      <c r="J20" s="249"/>
      <c r="K20" s="249"/>
      <c r="L20" s="249"/>
      <c r="M20" s="249"/>
      <c r="N20" s="249"/>
      <c r="O20" s="249"/>
      <c r="P20" s="249"/>
      <c r="Q20" s="249"/>
      <c r="R20" s="249"/>
      <c r="S20" s="249"/>
      <c r="T20" s="249">
        <v>2075.2800000000002</v>
      </c>
      <c r="U20" s="249"/>
      <c r="V20" s="249"/>
      <c r="W20" s="249"/>
      <c r="X20" s="249"/>
      <c r="Y20" s="249"/>
      <c r="Z20" s="249"/>
      <c r="AA20" s="249">
        <f t="shared" si="0"/>
        <v>2242.9</v>
      </c>
      <c r="AB20" s="261" t="s">
        <v>411</v>
      </c>
    </row>
    <row r="21" spans="1:28" s="25" customFormat="1" ht="31.5" customHeight="1">
      <c r="A21" s="258">
        <v>17</v>
      </c>
      <c r="B21" s="254" t="s">
        <v>410</v>
      </c>
      <c r="C21" s="255">
        <v>107.3</v>
      </c>
      <c r="D21" s="255"/>
      <c r="E21" s="255"/>
      <c r="F21" s="255"/>
      <c r="G21" s="255"/>
      <c r="H21" s="255"/>
      <c r="I21" s="255"/>
      <c r="J21" s="255"/>
      <c r="K21" s="255"/>
      <c r="L21" s="255"/>
      <c r="M21" s="255"/>
      <c r="N21" s="255"/>
      <c r="O21" s="255"/>
      <c r="P21" s="255"/>
      <c r="Q21" s="255"/>
      <c r="R21" s="255"/>
      <c r="S21" s="255"/>
      <c r="T21" s="255">
        <v>1840.44</v>
      </c>
      <c r="U21" s="255"/>
      <c r="V21" s="255"/>
      <c r="W21" s="255"/>
      <c r="X21" s="255"/>
      <c r="Y21" s="255"/>
      <c r="Z21" s="255">
        <v>160.36000000000001</v>
      </c>
      <c r="AA21" s="255">
        <f t="shared" si="0"/>
        <v>2108.1</v>
      </c>
      <c r="AB21" s="259" t="s">
        <v>13</v>
      </c>
    </row>
    <row r="22" spans="1:28" s="25" customFormat="1" ht="31.5" customHeight="1">
      <c r="A22" s="260">
        <v>18</v>
      </c>
      <c r="B22" s="248" t="s">
        <v>409</v>
      </c>
      <c r="C22" s="249"/>
      <c r="D22" s="249"/>
      <c r="E22" s="249"/>
      <c r="F22" s="249"/>
      <c r="G22" s="249"/>
      <c r="H22" s="249"/>
      <c r="I22" s="249"/>
      <c r="J22" s="249"/>
      <c r="K22" s="249"/>
      <c r="L22" s="249"/>
      <c r="M22" s="249"/>
      <c r="N22" s="249"/>
      <c r="O22" s="249"/>
      <c r="P22" s="249"/>
      <c r="Q22" s="249"/>
      <c r="R22" s="249"/>
      <c r="S22" s="249"/>
      <c r="T22" s="249">
        <v>1604.44</v>
      </c>
      <c r="U22" s="249"/>
      <c r="V22" s="249"/>
      <c r="W22" s="249"/>
      <c r="X22" s="249"/>
      <c r="Y22" s="249"/>
      <c r="Z22" s="249">
        <v>53.46</v>
      </c>
      <c r="AA22" s="249">
        <f t="shared" si="0"/>
        <v>1657.9</v>
      </c>
      <c r="AB22" s="261" t="s">
        <v>11</v>
      </c>
    </row>
    <row r="23" spans="1:28" s="25" customFormat="1" ht="31.5" customHeight="1">
      <c r="A23" s="258">
        <v>19</v>
      </c>
      <c r="B23" s="254" t="s">
        <v>408</v>
      </c>
      <c r="C23" s="255">
        <v>4527.71</v>
      </c>
      <c r="D23" s="255">
        <v>2214.89</v>
      </c>
      <c r="E23" s="255">
        <v>908.3</v>
      </c>
      <c r="F23" s="255"/>
      <c r="G23" s="255"/>
      <c r="H23" s="255"/>
      <c r="I23" s="255">
        <v>1960.63</v>
      </c>
      <c r="J23" s="255"/>
      <c r="K23" s="255"/>
      <c r="L23" s="255"/>
      <c r="M23" s="255"/>
      <c r="N23" s="255"/>
      <c r="O23" s="255"/>
      <c r="P23" s="255"/>
      <c r="Q23" s="255">
        <v>1372.06</v>
      </c>
      <c r="R23" s="255"/>
      <c r="S23" s="255"/>
      <c r="T23" s="255">
        <v>3948.85</v>
      </c>
      <c r="U23" s="255"/>
      <c r="V23" s="255"/>
      <c r="W23" s="255"/>
      <c r="X23" s="255"/>
      <c r="Y23" s="255"/>
      <c r="Z23" s="255">
        <v>638.26</v>
      </c>
      <c r="AA23" s="255">
        <f t="shared" si="0"/>
        <v>15570.7</v>
      </c>
      <c r="AB23" s="259" t="s">
        <v>407</v>
      </c>
    </row>
    <row r="24" spans="1:28" s="25" customFormat="1" ht="31.5" customHeight="1">
      <c r="A24" s="260">
        <v>20</v>
      </c>
      <c r="B24" s="248" t="s">
        <v>406</v>
      </c>
      <c r="C24" s="249">
        <v>3897.48</v>
      </c>
      <c r="D24" s="249"/>
      <c r="E24" s="249"/>
      <c r="F24" s="249"/>
      <c r="G24" s="249"/>
      <c r="H24" s="249"/>
      <c r="I24" s="249"/>
      <c r="J24" s="249"/>
      <c r="K24" s="249"/>
      <c r="L24" s="249"/>
      <c r="M24" s="249"/>
      <c r="N24" s="249"/>
      <c r="O24" s="249"/>
      <c r="P24" s="249">
        <v>957.51</v>
      </c>
      <c r="Q24" s="249">
        <v>131.81</v>
      </c>
      <c r="R24" s="249"/>
      <c r="S24" s="249"/>
      <c r="T24" s="249"/>
      <c r="U24" s="249"/>
      <c r="V24" s="249"/>
      <c r="W24" s="249"/>
      <c r="X24" s="249"/>
      <c r="Y24" s="249"/>
      <c r="Z24" s="249">
        <v>49.4</v>
      </c>
      <c r="AA24" s="249">
        <f t="shared" si="0"/>
        <v>5036.2</v>
      </c>
      <c r="AB24" s="261" t="s">
        <v>4</v>
      </c>
    </row>
    <row r="25" spans="1:28" s="25" customFormat="1" ht="31.5" customHeight="1">
      <c r="A25" s="258">
        <v>21</v>
      </c>
      <c r="B25" s="254" t="s">
        <v>405</v>
      </c>
      <c r="C25" s="255">
        <v>6992.47</v>
      </c>
      <c r="D25" s="255"/>
      <c r="E25" s="255">
        <v>1678.12</v>
      </c>
      <c r="F25" s="255"/>
      <c r="G25" s="255"/>
      <c r="H25" s="255"/>
      <c r="I25" s="255"/>
      <c r="J25" s="255"/>
      <c r="K25" s="255">
        <v>36.92</v>
      </c>
      <c r="L25" s="255">
        <v>49.08</v>
      </c>
      <c r="M25" s="255"/>
      <c r="N25" s="255"/>
      <c r="O25" s="255"/>
      <c r="P25" s="255">
        <v>22381.95</v>
      </c>
      <c r="Q25" s="255"/>
      <c r="R25" s="255"/>
      <c r="S25" s="255"/>
      <c r="T25" s="255">
        <v>588.22</v>
      </c>
      <c r="U25" s="255">
        <v>1656.6</v>
      </c>
      <c r="V25" s="255"/>
      <c r="W25" s="255"/>
      <c r="X25" s="255"/>
      <c r="Y25" s="255">
        <v>837.46</v>
      </c>
      <c r="Z25" s="255">
        <v>2586.2199999999998</v>
      </c>
      <c r="AA25" s="255">
        <f t="shared" si="0"/>
        <v>36807.040000000001</v>
      </c>
      <c r="AB25" s="259" t="s">
        <v>20</v>
      </c>
    </row>
    <row r="26" spans="1:28" s="25" customFormat="1" ht="31.5" customHeight="1">
      <c r="A26" s="260">
        <v>22</v>
      </c>
      <c r="B26" s="248" t="s">
        <v>404</v>
      </c>
      <c r="C26" s="249"/>
      <c r="D26" s="249"/>
      <c r="E26" s="249"/>
      <c r="F26" s="249"/>
      <c r="G26" s="249"/>
      <c r="H26" s="249"/>
      <c r="I26" s="249"/>
      <c r="J26" s="249"/>
      <c r="K26" s="249"/>
      <c r="L26" s="249"/>
      <c r="M26" s="249"/>
      <c r="N26" s="249"/>
      <c r="O26" s="249">
        <v>101.4</v>
      </c>
      <c r="P26" s="249"/>
      <c r="Q26" s="249"/>
      <c r="R26" s="249"/>
      <c r="S26" s="249"/>
      <c r="T26" s="249">
        <v>523.16</v>
      </c>
      <c r="U26" s="249"/>
      <c r="V26" s="249"/>
      <c r="W26" s="249">
        <v>78.34</v>
      </c>
      <c r="X26" s="249"/>
      <c r="Y26" s="249"/>
      <c r="Z26" s="249">
        <v>6.7</v>
      </c>
      <c r="AA26" s="249">
        <f t="shared" si="0"/>
        <v>709.6</v>
      </c>
      <c r="AB26" s="261" t="s">
        <v>15</v>
      </c>
    </row>
    <row r="27" spans="1:28" s="25" customFormat="1" ht="31.5" customHeight="1">
      <c r="A27" s="258">
        <v>23</v>
      </c>
      <c r="B27" s="254" t="s">
        <v>403</v>
      </c>
      <c r="C27" s="255">
        <v>704.44</v>
      </c>
      <c r="D27" s="255">
        <v>178.64</v>
      </c>
      <c r="E27" s="255">
        <v>2334.7399999999998</v>
      </c>
      <c r="F27" s="255"/>
      <c r="G27" s="255"/>
      <c r="H27" s="255"/>
      <c r="I27" s="255">
        <v>1934.27</v>
      </c>
      <c r="J27" s="255"/>
      <c r="K27" s="255"/>
      <c r="L27" s="255"/>
      <c r="M27" s="255"/>
      <c r="N27" s="255"/>
      <c r="O27" s="255"/>
      <c r="P27" s="255"/>
      <c r="Q27" s="255"/>
      <c r="R27" s="255"/>
      <c r="S27" s="255"/>
      <c r="T27" s="255">
        <v>7009.01</v>
      </c>
      <c r="U27" s="255">
        <v>73.209999999999994</v>
      </c>
      <c r="V27" s="255">
        <v>474.57</v>
      </c>
      <c r="W27" s="255"/>
      <c r="X27" s="255"/>
      <c r="Y27" s="255"/>
      <c r="Z27" s="255">
        <v>296.92</v>
      </c>
      <c r="AA27" s="255">
        <f t="shared" si="0"/>
        <v>13005.8</v>
      </c>
      <c r="AB27" s="259" t="s">
        <v>26</v>
      </c>
    </row>
    <row r="28" spans="1:28" s="25" customFormat="1" ht="31.5" customHeight="1">
      <c r="A28" s="260">
        <v>24</v>
      </c>
      <c r="B28" s="248" t="s">
        <v>402</v>
      </c>
      <c r="C28" s="249">
        <v>243.08</v>
      </c>
      <c r="D28" s="249"/>
      <c r="E28" s="249"/>
      <c r="F28" s="249"/>
      <c r="G28" s="249"/>
      <c r="H28" s="249"/>
      <c r="I28" s="249"/>
      <c r="J28" s="249"/>
      <c r="K28" s="249"/>
      <c r="L28" s="249"/>
      <c r="M28" s="249"/>
      <c r="N28" s="249"/>
      <c r="O28" s="249"/>
      <c r="P28" s="249"/>
      <c r="Q28" s="249">
        <v>90.92</v>
      </c>
      <c r="R28" s="249"/>
      <c r="S28" s="249">
        <v>2.4</v>
      </c>
      <c r="T28" s="249">
        <v>706.69</v>
      </c>
      <c r="U28" s="249"/>
      <c r="V28" s="249"/>
      <c r="W28" s="249"/>
      <c r="X28" s="249"/>
      <c r="Y28" s="249"/>
      <c r="Z28" s="249">
        <v>5.51</v>
      </c>
      <c r="AA28" s="249">
        <f t="shared" si="0"/>
        <v>1048.6000000000001</v>
      </c>
      <c r="AB28" s="261" t="s">
        <v>14</v>
      </c>
    </row>
    <row r="29" spans="1:28" s="25" customFormat="1" ht="31.5" customHeight="1">
      <c r="A29" s="258">
        <v>25</v>
      </c>
      <c r="B29" s="254" t="s">
        <v>401</v>
      </c>
      <c r="C29" s="255">
        <v>23089.58</v>
      </c>
      <c r="D29" s="255"/>
      <c r="E29" s="255">
        <v>1494.46</v>
      </c>
      <c r="F29" s="255"/>
      <c r="G29" s="255"/>
      <c r="H29" s="255"/>
      <c r="I29" s="255"/>
      <c r="J29" s="255"/>
      <c r="K29" s="255"/>
      <c r="L29" s="255"/>
      <c r="M29" s="255"/>
      <c r="N29" s="255"/>
      <c r="O29" s="255"/>
      <c r="P29" s="255"/>
      <c r="Q29" s="255"/>
      <c r="R29" s="255"/>
      <c r="S29" s="255"/>
      <c r="T29" s="255">
        <v>3926.97</v>
      </c>
      <c r="U29" s="255"/>
      <c r="V29" s="255"/>
      <c r="W29" s="255">
        <v>83.01</v>
      </c>
      <c r="X29" s="255"/>
      <c r="Y29" s="255"/>
      <c r="Z29" s="255">
        <v>847.08</v>
      </c>
      <c r="AA29" s="255">
        <f t="shared" si="0"/>
        <v>29441.100000000002</v>
      </c>
      <c r="AB29" s="259" t="s">
        <v>400</v>
      </c>
    </row>
    <row r="30" spans="1:28" s="25" customFormat="1" ht="31.5" customHeight="1">
      <c r="A30" s="260">
        <v>26</v>
      </c>
      <c r="B30" s="248" t="s">
        <v>399</v>
      </c>
      <c r="C30" s="249">
        <v>3247.43</v>
      </c>
      <c r="D30" s="249">
        <v>3369.4</v>
      </c>
      <c r="E30" s="249"/>
      <c r="F30" s="249"/>
      <c r="G30" s="249"/>
      <c r="H30" s="249"/>
      <c r="I30" s="249">
        <v>1727.96</v>
      </c>
      <c r="J30" s="249"/>
      <c r="K30" s="249"/>
      <c r="L30" s="249"/>
      <c r="M30" s="249"/>
      <c r="N30" s="249"/>
      <c r="O30" s="249"/>
      <c r="P30" s="249"/>
      <c r="Q30" s="249">
        <v>238.54</v>
      </c>
      <c r="R30" s="249"/>
      <c r="S30" s="249"/>
      <c r="T30" s="249"/>
      <c r="U30" s="249">
        <v>18.2</v>
      </c>
      <c r="V30" s="249"/>
      <c r="W30" s="249"/>
      <c r="X30" s="249"/>
      <c r="Y30" s="249"/>
      <c r="Z30" s="249">
        <v>273.67</v>
      </c>
      <c r="AA30" s="249">
        <f t="shared" si="0"/>
        <v>8875.2000000000025</v>
      </c>
      <c r="AB30" s="261" t="s">
        <v>16</v>
      </c>
    </row>
    <row r="31" spans="1:28" s="25" customFormat="1" ht="48.75" customHeight="1">
      <c r="A31" s="258">
        <v>27</v>
      </c>
      <c r="B31" s="254" t="s">
        <v>398</v>
      </c>
      <c r="C31" s="255">
        <v>197</v>
      </c>
      <c r="D31" s="255">
        <v>362.7</v>
      </c>
      <c r="E31" s="255"/>
      <c r="F31" s="255"/>
      <c r="G31" s="255"/>
      <c r="H31" s="255"/>
      <c r="I31" s="255"/>
      <c r="J31" s="255"/>
      <c r="K31" s="255"/>
      <c r="L31" s="255"/>
      <c r="M31" s="255"/>
      <c r="N31" s="255"/>
      <c r="O31" s="255"/>
      <c r="P31" s="255"/>
      <c r="Q31" s="255"/>
      <c r="R31" s="255"/>
      <c r="S31" s="255"/>
      <c r="T31" s="255">
        <v>89.57</v>
      </c>
      <c r="U31" s="255"/>
      <c r="V31" s="255"/>
      <c r="W31" s="255"/>
      <c r="X31" s="255">
        <v>114.46</v>
      </c>
      <c r="Y31" s="255"/>
      <c r="Z31" s="255">
        <v>61.17</v>
      </c>
      <c r="AA31" s="255">
        <f t="shared" si="0"/>
        <v>824.9</v>
      </c>
      <c r="AB31" s="259" t="s">
        <v>9</v>
      </c>
    </row>
    <row r="32" spans="1:28" s="25" customFormat="1" ht="31.5" customHeight="1">
      <c r="A32" s="260">
        <v>28</v>
      </c>
      <c r="B32" s="248" t="s">
        <v>397</v>
      </c>
      <c r="C32" s="249"/>
      <c r="D32" s="249">
        <v>2.4929999999999999</v>
      </c>
      <c r="E32" s="249"/>
      <c r="F32" s="249"/>
      <c r="G32" s="249"/>
      <c r="H32" s="249"/>
      <c r="I32" s="249"/>
      <c r="J32" s="249"/>
      <c r="K32" s="249"/>
      <c r="L32" s="249">
        <v>4.5999999999999999E-2</v>
      </c>
      <c r="M32" s="249"/>
      <c r="N32" s="249"/>
      <c r="O32" s="249"/>
      <c r="P32" s="249"/>
      <c r="Q32" s="249"/>
      <c r="R32" s="249"/>
      <c r="S32" s="249"/>
      <c r="T32" s="249"/>
      <c r="U32" s="249"/>
      <c r="V32" s="249"/>
      <c r="W32" s="249"/>
      <c r="X32" s="249"/>
      <c r="Y32" s="249">
        <v>0.56299999999999994</v>
      </c>
      <c r="Z32" s="249">
        <v>9.8000000000000004E-2</v>
      </c>
      <c r="AA32" s="249">
        <f t="shared" si="0"/>
        <v>3.1999999999999993</v>
      </c>
      <c r="AB32" s="261" t="s">
        <v>28</v>
      </c>
    </row>
    <row r="33" spans="1:28" s="25" customFormat="1" ht="31.5" customHeight="1">
      <c r="A33" s="258">
        <v>29</v>
      </c>
      <c r="B33" s="254" t="s">
        <v>396</v>
      </c>
      <c r="C33" s="255">
        <v>11.3102</v>
      </c>
      <c r="D33" s="255">
        <v>10.5336</v>
      </c>
      <c r="E33" s="255">
        <v>14.6052</v>
      </c>
      <c r="F33" s="255"/>
      <c r="G33" s="255">
        <v>0.92</v>
      </c>
      <c r="H33" s="255"/>
      <c r="I33" s="255">
        <v>1.3176000000000001</v>
      </c>
      <c r="J33" s="255"/>
      <c r="K33" s="255"/>
      <c r="L33" s="255"/>
      <c r="M33" s="255">
        <v>0.09</v>
      </c>
      <c r="N33" s="255">
        <v>0.2</v>
      </c>
      <c r="O33" s="255"/>
      <c r="P33" s="255"/>
      <c r="Q33" s="255"/>
      <c r="R33" s="255"/>
      <c r="S33" s="255"/>
      <c r="T33" s="255">
        <v>0.74399999999999999</v>
      </c>
      <c r="U33" s="255"/>
      <c r="V33" s="255"/>
      <c r="W33" s="255"/>
      <c r="X33" s="255"/>
      <c r="Y33" s="255"/>
      <c r="Z33" s="255">
        <v>9.48</v>
      </c>
      <c r="AA33" s="255">
        <f t="shared" si="0"/>
        <v>49.200600000000009</v>
      </c>
      <c r="AB33" s="259" t="s">
        <v>395</v>
      </c>
    </row>
    <row r="34" spans="1:28" s="25" customFormat="1" ht="31.5" customHeight="1">
      <c r="A34" s="262" t="s">
        <v>5020</v>
      </c>
      <c r="B34" s="252"/>
      <c r="C34" s="252"/>
      <c r="D34" s="252"/>
      <c r="E34" s="252"/>
      <c r="F34" s="252"/>
      <c r="G34" s="252"/>
      <c r="H34" s="252"/>
      <c r="I34" s="252"/>
      <c r="J34" s="252"/>
      <c r="K34" s="252"/>
      <c r="L34" s="252"/>
      <c r="M34" s="252"/>
      <c r="N34" s="252"/>
      <c r="O34" s="252"/>
      <c r="P34" s="252"/>
      <c r="Q34" s="252"/>
      <c r="R34" s="252"/>
      <c r="S34" s="252"/>
      <c r="T34" s="252"/>
      <c r="U34" s="253"/>
      <c r="V34" s="252"/>
      <c r="W34" s="252"/>
      <c r="X34" s="252"/>
      <c r="Y34" s="252"/>
      <c r="Z34" s="252"/>
      <c r="AA34" s="252"/>
      <c r="AB34" s="263" t="s">
        <v>394</v>
      </c>
    </row>
    <row r="35" spans="1:28" s="25" customFormat="1" ht="18.75">
      <c r="A35" s="264" t="s">
        <v>5019</v>
      </c>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6" t="s">
        <v>394</v>
      </c>
    </row>
    <row r="36" spans="1:28" ht="19.5">
      <c r="A36" s="20"/>
      <c r="B36" s="24"/>
      <c r="C36" s="24"/>
      <c r="D36" s="24"/>
      <c r="E36" s="24"/>
      <c r="F36" s="24"/>
      <c r="G36" s="24"/>
      <c r="H36" s="24"/>
      <c r="I36" s="24"/>
      <c r="J36" s="24"/>
      <c r="K36" s="20"/>
      <c r="L36" s="24"/>
      <c r="M36" s="24"/>
      <c r="N36" s="24"/>
      <c r="O36" s="24"/>
      <c r="P36" s="24"/>
      <c r="Q36" s="24"/>
      <c r="R36" s="24"/>
      <c r="S36" s="24"/>
      <c r="T36" s="24"/>
      <c r="U36" s="24"/>
      <c r="V36" s="24"/>
      <c r="W36" s="24"/>
      <c r="X36" s="24"/>
      <c r="Y36" s="24"/>
      <c r="Z36" s="24"/>
      <c r="AA36" s="24"/>
    </row>
  </sheetData>
  <mergeCells count="5">
    <mergeCell ref="A1:AB1"/>
    <mergeCell ref="A3:A4"/>
    <mergeCell ref="B3:B4"/>
    <mergeCell ref="C3:AA3"/>
    <mergeCell ref="A2:AB2"/>
  </mergeCells>
  <conditionalFormatting sqref="AC5:XFD33">
    <cfRule type="expression" dxfId="16" priority="1">
      <formula>MOD(ROW(),3)=1</formula>
    </cfRule>
  </conditionalFormatting>
  <printOptions horizontalCentered="1"/>
  <pageMargins left="0.23622047244094491" right="0.23622047244094491" top="0.35433070866141736" bottom="0.15748031496062992" header="0.31496062992125984" footer="0.11811023622047245"/>
  <pageSetup paperSize="9" scale="4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5FCE7-8597-42F0-B813-94FD05346479}">
  <sheetPr>
    <tabColor rgb="FFFFFF00"/>
  </sheetPr>
  <dimension ref="A1:V47"/>
  <sheetViews>
    <sheetView tabSelected="1" view="pageBreakPreview" topLeftCell="A28" zoomScale="85" zoomScaleSheetLayoutView="85" workbookViewId="0">
      <selection activeCell="J141" sqref="J141"/>
    </sheetView>
  </sheetViews>
  <sheetFormatPr defaultColWidth="8" defaultRowHeight="15"/>
  <cols>
    <col min="1" max="1" width="8.140625" style="29" bestFit="1" customWidth="1"/>
    <col min="2" max="2" width="19" style="28" customWidth="1"/>
    <col min="3" max="3" width="16.140625" style="28" customWidth="1"/>
    <col min="4" max="5" width="10.85546875" style="28" customWidth="1"/>
    <col min="6" max="7" width="11.28515625" style="28" bestFit="1" customWidth="1"/>
    <col min="8" max="8" width="9.42578125" style="28" customWidth="1"/>
    <col min="9" max="10" width="9.85546875" style="28" customWidth="1"/>
    <col min="11" max="11" width="9.5703125" style="28" customWidth="1"/>
    <col min="12" max="12" width="9.85546875" style="28" customWidth="1"/>
    <col min="13" max="13" width="9.42578125" style="28" customWidth="1"/>
    <col min="14" max="14" width="9.140625" style="28" customWidth="1"/>
    <col min="15" max="15" width="8.85546875" style="28" customWidth="1"/>
    <col min="16" max="17" width="8.42578125" style="28" bestFit="1" customWidth="1"/>
    <col min="18" max="21" width="12" style="28" customWidth="1"/>
    <col min="22" max="22" width="18.28515625" style="28" customWidth="1"/>
    <col min="23" max="16384" width="8" style="28"/>
  </cols>
  <sheetData>
    <row r="1" spans="1:22" ht="17.25">
      <c r="A1" s="808" t="s">
        <v>5022</v>
      </c>
      <c r="B1" s="809"/>
      <c r="C1" s="809"/>
      <c r="D1" s="809"/>
      <c r="E1" s="809"/>
      <c r="F1" s="809"/>
      <c r="G1" s="809"/>
      <c r="H1" s="809"/>
      <c r="I1" s="809"/>
      <c r="J1" s="809"/>
      <c r="K1" s="809"/>
      <c r="L1" s="809"/>
      <c r="M1" s="809"/>
      <c r="N1" s="809"/>
      <c r="O1" s="809"/>
      <c r="P1" s="809"/>
      <c r="Q1" s="809"/>
      <c r="R1" s="809"/>
      <c r="S1" s="809"/>
      <c r="T1" s="809"/>
      <c r="U1" s="809"/>
      <c r="V1" s="810"/>
    </row>
    <row r="2" spans="1:22" ht="16.5">
      <c r="A2" s="818" t="s">
        <v>5021</v>
      </c>
      <c r="B2" s="819"/>
      <c r="C2" s="819"/>
      <c r="D2" s="819"/>
      <c r="E2" s="819"/>
      <c r="F2" s="819"/>
      <c r="G2" s="819"/>
      <c r="H2" s="819"/>
      <c r="I2" s="819"/>
      <c r="J2" s="819"/>
      <c r="K2" s="819"/>
      <c r="L2" s="819"/>
      <c r="M2" s="819"/>
      <c r="N2" s="819"/>
      <c r="O2" s="819"/>
      <c r="P2" s="819"/>
      <c r="Q2" s="819"/>
      <c r="R2" s="819"/>
      <c r="S2" s="819"/>
      <c r="T2" s="819"/>
      <c r="U2" s="819"/>
      <c r="V2" s="820"/>
    </row>
    <row r="3" spans="1:22" ht="17.25" customHeight="1">
      <c r="A3" s="821" t="s">
        <v>5023</v>
      </c>
      <c r="B3" s="822"/>
      <c r="C3" s="822"/>
      <c r="D3" s="822"/>
      <c r="E3" s="822"/>
      <c r="F3" s="822"/>
      <c r="G3" s="822"/>
      <c r="H3" s="822"/>
      <c r="I3" s="822"/>
      <c r="J3" s="822"/>
      <c r="K3" s="822"/>
      <c r="L3" s="822"/>
      <c r="M3" s="822"/>
      <c r="N3" s="822"/>
      <c r="O3" s="822"/>
      <c r="P3" s="822"/>
      <c r="Q3" s="822"/>
      <c r="R3" s="822"/>
      <c r="S3" s="822"/>
      <c r="T3" s="822"/>
      <c r="U3" s="822"/>
      <c r="V3" s="823"/>
    </row>
    <row r="4" spans="1:22" s="31" customFormat="1" ht="63.75" customHeight="1">
      <c r="A4" s="813" t="s">
        <v>5024</v>
      </c>
      <c r="B4" s="815" t="s">
        <v>485</v>
      </c>
      <c r="C4" s="817" t="s">
        <v>5025</v>
      </c>
      <c r="D4" s="811" t="s">
        <v>5026</v>
      </c>
      <c r="E4" s="811"/>
      <c r="F4" s="811" t="s">
        <v>5027</v>
      </c>
      <c r="G4" s="811"/>
      <c r="H4" s="811" t="s">
        <v>5028</v>
      </c>
      <c r="I4" s="811"/>
      <c r="J4" s="811" t="s">
        <v>5029</v>
      </c>
      <c r="K4" s="812"/>
      <c r="L4" s="811" t="s">
        <v>5030</v>
      </c>
      <c r="M4" s="812"/>
      <c r="N4" s="811" t="s">
        <v>5031</v>
      </c>
      <c r="O4" s="812"/>
      <c r="P4" s="811" t="s">
        <v>5032</v>
      </c>
      <c r="Q4" s="812"/>
      <c r="R4" s="811" t="s">
        <v>5033</v>
      </c>
      <c r="S4" s="812"/>
      <c r="T4" s="811" t="s">
        <v>5034</v>
      </c>
      <c r="U4" s="812"/>
      <c r="V4" s="276" t="s">
        <v>4587</v>
      </c>
    </row>
    <row r="5" spans="1:22" s="30" customFormat="1" ht="16.5" customHeight="1">
      <c r="A5" s="814"/>
      <c r="B5" s="816"/>
      <c r="C5" s="817"/>
      <c r="D5" s="270" t="s">
        <v>484</v>
      </c>
      <c r="E5" s="270" t="s">
        <v>483</v>
      </c>
      <c r="F5" s="270" t="s">
        <v>484</v>
      </c>
      <c r="G5" s="270" t="s">
        <v>483</v>
      </c>
      <c r="H5" s="270" t="s">
        <v>484</v>
      </c>
      <c r="I5" s="270" t="s">
        <v>483</v>
      </c>
      <c r="J5" s="270" t="s">
        <v>484</v>
      </c>
      <c r="K5" s="270" t="s">
        <v>483</v>
      </c>
      <c r="L5" s="270" t="s">
        <v>484</v>
      </c>
      <c r="M5" s="270" t="s">
        <v>483</v>
      </c>
      <c r="N5" s="270" t="s">
        <v>484</v>
      </c>
      <c r="O5" s="270" t="s">
        <v>483</v>
      </c>
      <c r="P5" s="270" t="s">
        <v>484</v>
      </c>
      <c r="Q5" s="270" t="s">
        <v>483</v>
      </c>
      <c r="R5" s="270" t="s">
        <v>484</v>
      </c>
      <c r="S5" s="270" t="s">
        <v>483</v>
      </c>
      <c r="T5" s="270" t="s">
        <v>484</v>
      </c>
      <c r="U5" s="270" t="s">
        <v>483</v>
      </c>
      <c r="V5" s="276"/>
    </row>
    <row r="6" spans="1:22" ht="18.600000000000001" customHeight="1">
      <c r="A6" s="277">
        <v>1</v>
      </c>
      <c r="B6" s="202" t="s">
        <v>4666</v>
      </c>
      <c r="C6" s="272">
        <v>160229</v>
      </c>
      <c r="D6" s="273">
        <v>4786217</v>
      </c>
      <c r="E6" s="273">
        <v>4773702</v>
      </c>
      <c r="F6" s="273">
        <v>15556</v>
      </c>
      <c r="G6" s="273">
        <v>15556</v>
      </c>
      <c r="H6" s="273">
        <v>8133</v>
      </c>
      <c r="I6" s="273">
        <v>4399</v>
      </c>
      <c r="J6" s="273">
        <v>367343</v>
      </c>
      <c r="K6" s="273">
        <v>365639</v>
      </c>
      <c r="L6" s="273"/>
      <c r="M6" s="273"/>
      <c r="N6" s="273"/>
      <c r="O6" s="273"/>
      <c r="P6" s="273">
        <v>50619</v>
      </c>
      <c r="Q6" s="273">
        <v>59452</v>
      </c>
      <c r="R6" s="273">
        <v>293183</v>
      </c>
      <c r="S6" s="273">
        <v>292008</v>
      </c>
      <c r="T6" s="274">
        <v>5521051</v>
      </c>
      <c r="U6" s="274">
        <v>5510756</v>
      </c>
      <c r="V6" s="278" t="s">
        <v>25</v>
      </c>
    </row>
    <row r="7" spans="1:22" ht="18.600000000000001" customHeight="1">
      <c r="A7" s="279">
        <v>2</v>
      </c>
      <c r="B7" s="199" t="s">
        <v>4667</v>
      </c>
      <c r="C7" s="267">
        <v>83743</v>
      </c>
      <c r="D7" s="268">
        <v>399427</v>
      </c>
      <c r="E7" s="268">
        <v>442920</v>
      </c>
      <c r="F7" s="268"/>
      <c r="G7" s="268"/>
      <c r="H7" s="268">
        <v>35033</v>
      </c>
      <c r="I7" s="268">
        <v>35033</v>
      </c>
      <c r="J7" s="268"/>
      <c r="K7" s="268"/>
      <c r="L7" s="268">
        <v>339881</v>
      </c>
      <c r="M7" s="268">
        <v>336881</v>
      </c>
      <c r="N7" s="268">
        <v>585</v>
      </c>
      <c r="O7" s="268">
        <v>585</v>
      </c>
      <c r="P7" s="268"/>
      <c r="Q7" s="268"/>
      <c r="R7" s="268">
        <v>165800</v>
      </c>
      <c r="S7" s="268">
        <v>167442</v>
      </c>
      <c r="T7" s="269">
        <v>940726</v>
      </c>
      <c r="U7" s="269">
        <v>982861</v>
      </c>
      <c r="V7" s="280" t="s">
        <v>2</v>
      </c>
    </row>
    <row r="8" spans="1:22" ht="18.600000000000001" customHeight="1">
      <c r="A8" s="277">
        <v>3</v>
      </c>
      <c r="B8" s="202" t="s">
        <v>4668</v>
      </c>
      <c r="C8" s="272">
        <v>78438</v>
      </c>
      <c r="D8" s="273">
        <v>349545</v>
      </c>
      <c r="E8" s="273">
        <v>359168</v>
      </c>
      <c r="F8" s="273"/>
      <c r="G8" s="273"/>
      <c r="H8" s="273">
        <v>241191</v>
      </c>
      <c r="I8" s="273">
        <v>268671</v>
      </c>
      <c r="J8" s="273"/>
      <c r="K8" s="273"/>
      <c r="L8" s="273">
        <v>73945</v>
      </c>
      <c r="M8" s="273">
        <v>73885</v>
      </c>
      <c r="N8" s="273"/>
      <c r="O8" s="273"/>
      <c r="P8" s="273">
        <v>6516</v>
      </c>
      <c r="Q8" s="273">
        <v>11703</v>
      </c>
      <c r="R8" s="273">
        <v>25906</v>
      </c>
      <c r="S8" s="273">
        <v>27990</v>
      </c>
      <c r="T8" s="274">
        <v>697103</v>
      </c>
      <c r="U8" s="274">
        <v>741417</v>
      </c>
      <c r="V8" s="278" t="s">
        <v>10</v>
      </c>
    </row>
    <row r="9" spans="1:22" ht="18.600000000000001" customHeight="1">
      <c r="A9" s="279">
        <v>4</v>
      </c>
      <c r="B9" s="199" t="s">
        <v>4669</v>
      </c>
      <c r="C9" s="267">
        <v>94163</v>
      </c>
      <c r="D9" s="268">
        <v>343207</v>
      </c>
      <c r="E9" s="268">
        <v>345027</v>
      </c>
      <c r="F9" s="268"/>
      <c r="G9" s="268"/>
      <c r="H9" s="268">
        <v>668266</v>
      </c>
      <c r="I9" s="268">
        <v>711112</v>
      </c>
      <c r="J9" s="268">
        <v>122016</v>
      </c>
      <c r="K9" s="268">
        <v>113918</v>
      </c>
      <c r="L9" s="268"/>
      <c r="M9" s="268"/>
      <c r="N9" s="268"/>
      <c r="O9" s="268"/>
      <c r="P9" s="268">
        <v>4731</v>
      </c>
      <c r="Q9" s="268">
        <v>4787</v>
      </c>
      <c r="R9" s="268">
        <v>15454</v>
      </c>
      <c r="S9" s="268">
        <v>16834</v>
      </c>
      <c r="T9" s="269">
        <v>1153674</v>
      </c>
      <c r="U9" s="269">
        <v>1191678</v>
      </c>
      <c r="V9" s="280" t="s">
        <v>3</v>
      </c>
    </row>
    <row r="10" spans="1:22" ht="18.600000000000001" customHeight="1">
      <c r="A10" s="277">
        <v>5</v>
      </c>
      <c r="B10" s="202" t="s">
        <v>4670</v>
      </c>
      <c r="C10" s="272">
        <v>135191</v>
      </c>
      <c r="D10" s="273">
        <v>3242797</v>
      </c>
      <c r="E10" s="273">
        <v>3236127</v>
      </c>
      <c r="F10" s="273"/>
      <c r="G10" s="273"/>
      <c r="H10" s="273"/>
      <c r="I10" s="273"/>
      <c r="J10" s="273"/>
      <c r="K10" s="273"/>
      <c r="L10" s="273">
        <v>94</v>
      </c>
      <c r="M10" s="273">
        <v>94</v>
      </c>
      <c r="N10" s="273"/>
      <c r="O10" s="273"/>
      <c r="P10" s="273">
        <v>31454</v>
      </c>
      <c r="Q10" s="273">
        <v>37451</v>
      </c>
      <c r="R10" s="273">
        <v>356643</v>
      </c>
      <c r="S10" s="273">
        <v>356281</v>
      </c>
      <c r="T10" s="274">
        <v>3630988</v>
      </c>
      <c r="U10" s="274">
        <v>3629953</v>
      </c>
      <c r="V10" s="278" t="s">
        <v>5</v>
      </c>
    </row>
    <row r="11" spans="1:22" ht="18.600000000000001" customHeight="1">
      <c r="A11" s="279">
        <v>6</v>
      </c>
      <c r="B11" s="199" t="s">
        <v>4671</v>
      </c>
      <c r="C11" s="267">
        <v>1483</v>
      </c>
      <c r="D11" s="268">
        <v>6098</v>
      </c>
      <c r="E11" s="268">
        <v>6098</v>
      </c>
      <c r="F11" s="268"/>
      <c r="G11" s="268"/>
      <c r="H11" s="268"/>
      <c r="I11" s="268"/>
      <c r="J11" s="268"/>
      <c r="K11" s="268"/>
      <c r="L11" s="268"/>
      <c r="M11" s="268"/>
      <c r="N11" s="268"/>
      <c r="O11" s="268"/>
      <c r="P11" s="268">
        <v>21</v>
      </c>
      <c r="Q11" s="268">
        <v>21</v>
      </c>
      <c r="R11" s="268">
        <v>1179</v>
      </c>
      <c r="S11" s="268">
        <v>1179</v>
      </c>
      <c r="T11" s="269">
        <v>7298</v>
      </c>
      <c r="U11" s="269">
        <v>7298</v>
      </c>
      <c r="V11" s="280" t="s">
        <v>19</v>
      </c>
    </row>
    <row r="12" spans="1:22" ht="18.600000000000001" customHeight="1">
      <c r="A12" s="277">
        <v>7</v>
      </c>
      <c r="B12" s="202" t="s">
        <v>4672</v>
      </c>
      <c r="C12" s="272">
        <v>3702</v>
      </c>
      <c r="D12" s="273">
        <v>24857</v>
      </c>
      <c r="E12" s="273">
        <v>24732</v>
      </c>
      <c r="F12" s="273"/>
      <c r="G12" s="273"/>
      <c r="H12" s="273">
        <v>769</v>
      </c>
      <c r="I12" s="273">
        <v>769</v>
      </c>
      <c r="J12" s="273">
        <v>1347</v>
      </c>
      <c r="K12" s="273">
        <v>1347</v>
      </c>
      <c r="L12" s="273">
        <v>37</v>
      </c>
      <c r="M12" s="273">
        <v>37</v>
      </c>
      <c r="N12" s="273"/>
      <c r="O12" s="273"/>
      <c r="P12" s="273">
        <v>8120</v>
      </c>
      <c r="Q12" s="273">
        <v>8823</v>
      </c>
      <c r="R12" s="273">
        <v>7418</v>
      </c>
      <c r="S12" s="273">
        <v>7373</v>
      </c>
      <c r="T12" s="274">
        <v>42548</v>
      </c>
      <c r="U12" s="274">
        <v>43081</v>
      </c>
      <c r="V12" s="278" t="s">
        <v>23</v>
      </c>
    </row>
    <row r="13" spans="1:22" ht="18.600000000000001" customHeight="1">
      <c r="A13" s="279">
        <v>8</v>
      </c>
      <c r="B13" s="199" t="s">
        <v>4673</v>
      </c>
      <c r="C13" s="267">
        <v>196022</v>
      </c>
      <c r="D13" s="268">
        <v>1624152</v>
      </c>
      <c r="E13" s="268">
        <v>1618709</v>
      </c>
      <c r="F13" s="268">
        <v>1392</v>
      </c>
      <c r="G13" s="268">
        <v>1328</v>
      </c>
      <c r="H13" s="268">
        <v>94290</v>
      </c>
      <c r="I13" s="268">
        <v>85339</v>
      </c>
      <c r="J13" s="268">
        <v>3839898</v>
      </c>
      <c r="K13" s="268">
        <v>3793377</v>
      </c>
      <c r="L13" s="268"/>
      <c r="M13" s="268"/>
      <c r="N13" s="268"/>
      <c r="O13" s="268"/>
      <c r="P13" s="268">
        <v>25127</v>
      </c>
      <c r="Q13" s="268">
        <v>35645</v>
      </c>
      <c r="R13" s="268">
        <v>469712</v>
      </c>
      <c r="S13" s="268">
        <v>454500</v>
      </c>
      <c r="T13" s="269">
        <v>6054571</v>
      </c>
      <c r="U13" s="269">
        <v>5988898</v>
      </c>
      <c r="V13" s="280" t="s">
        <v>22</v>
      </c>
    </row>
    <row r="14" spans="1:22" ht="18.600000000000001" customHeight="1">
      <c r="A14" s="277">
        <v>9</v>
      </c>
      <c r="B14" s="202" t="s">
        <v>4674</v>
      </c>
      <c r="C14" s="272">
        <v>44212</v>
      </c>
      <c r="D14" s="273">
        <v>106063</v>
      </c>
      <c r="E14" s="273">
        <v>107110</v>
      </c>
      <c r="F14" s="273">
        <v>144427</v>
      </c>
      <c r="G14" s="273">
        <v>131052</v>
      </c>
      <c r="H14" s="273">
        <v>90630</v>
      </c>
      <c r="I14" s="273">
        <v>35260</v>
      </c>
      <c r="J14" s="273">
        <v>92884</v>
      </c>
      <c r="K14" s="273">
        <v>95852</v>
      </c>
      <c r="L14" s="273"/>
      <c r="M14" s="273"/>
      <c r="N14" s="273"/>
      <c r="O14" s="273"/>
      <c r="P14" s="273">
        <v>8402</v>
      </c>
      <c r="Q14" s="273">
        <v>9078</v>
      </c>
      <c r="R14" s="273">
        <v>10893</v>
      </c>
      <c r="S14" s="273">
        <v>10869</v>
      </c>
      <c r="T14" s="274">
        <v>453299</v>
      </c>
      <c r="U14" s="274">
        <v>389221</v>
      </c>
      <c r="V14" s="278" t="s">
        <v>18</v>
      </c>
    </row>
    <row r="15" spans="1:22" ht="18.600000000000001" customHeight="1">
      <c r="A15" s="279">
        <v>10</v>
      </c>
      <c r="B15" s="199" t="s">
        <v>4675</v>
      </c>
      <c r="C15" s="267">
        <v>55673</v>
      </c>
      <c r="D15" s="268">
        <v>315027</v>
      </c>
      <c r="E15" s="268">
        <v>315119</v>
      </c>
      <c r="F15" s="268"/>
      <c r="G15" s="268"/>
      <c r="H15" s="268">
        <v>41</v>
      </c>
      <c r="I15" s="268">
        <v>41</v>
      </c>
      <c r="J15" s="268"/>
      <c r="K15" s="268"/>
      <c r="L15" s="268"/>
      <c r="M15" s="268"/>
      <c r="N15" s="268">
        <v>737847</v>
      </c>
      <c r="O15" s="268">
        <v>737847</v>
      </c>
      <c r="P15" s="268">
        <v>1958</v>
      </c>
      <c r="Q15" s="268">
        <v>1797</v>
      </c>
      <c r="R15" s="268">
        <v>225087</v>
      </c>
      <c r="S15" s="268">
        <v>225037</v>
      </c>
      <c r="T15" s="269">
        <v>1279960</v>
      </c>
      <c r="U15" s="269">
        <v>1279841</v>
      </c>
      <c r="V15" s="280" t="s">
        <v>421</v>
      </c>
    </row>
    <row r="16" spans="1:22" ht="18.600000000000001" customHeight="1">
      <c r="A16" s="277">
        <v>11</v>
      </c>
      <c r="B16" s="202" t="s">
        <v>420</v>
      </c>
      <c r="C16" s="272">
        <v>163090</v>
      </c>
      <c r="D16" s="273">
        <v>747760</v>
      </c>
      <c r="E16" s="273">
        <v>747713</v>
      </c>
      <c r="F16" s="273">
        <v>236600</v>
      </c>
      <c r="G16" s="273">
        <v>236600</v>
      </c>
      <c r="H16" s="273">
        <v>1187</v>
      </c>
      <c r="I16" s="273">
        <v>1187</v>
      </c>
      <c r="J16" s="273">
        <v>45599</v>
      </c>
      <c r="K16" s="273">
        <v>45599</v>
      </c>
      <c r="L16" s="273"/>
      <c r="M16" s="273"/>
      <c r="N16" s="273">
        <v>1887379</v>
      </c>
      <c r="O16" s="273">
        <v>1887379</v>
      </c>
      <c r="P16" s="273">
        <v>396</v>
      </c>
      <c r="Q16" s="273">
        <v>1139</v>
      </c>
      <c r="R16" s="273">
        <v>7353452</v>
      </c>
      <c r="S16" s="273">
        <v>7353221</v>
      </c>
      <c r="T16" s="274">
        <v>10272373</v>
      </c>
      <c r="U16" s="274">
        <v>10272838</v>
      </c>
      <c r="V16" s="278" t="s">
        <v>419</v>
      </c>
    </row>
    <row r="17" spans="1:22" ht="18.600000000000001" customHeight="1">
      <c r="A17" s="279">
        <v>12</v>
      </c>
      <c r="B17" s="199" t="s">
        <v>4676</v>
      </c>
      <c r="C17" s="267">
        <v>79714</v>
      </c>
      <c r="D17" s="268">
        <v>1203097</v>
      </c>
      <c r="E17" s="268">
        <v>1196920</v>
      </c>
      <c r="F17" s="268"/>
      <c r="G17" s="268"/>
      <c r="H17" s="268">
        <v>354</v>
      </c>
      <c r="I17" s="268">
        <v>354</v>
      </c>
      <c r="J17" s="268"/>
      <c r="K17" s="268"/>
      <c r="L17" s="268"/>
      <c r="M17" s="268"/>
      <c r="N17" s="268"/>
      <c r="O17" s="268"/>
      <c r="P17" s="268">
        <v>24825</v>
      </c>
      <c r="Q17" s="268">
        <v>45979</v>
      </c>
      <c r="R17" s="268">
        <v>83418</v>
      </c>
      <c r="S17" s="268">
        <v>76523</v>
      </c>
      <c r="T17" s="269">
        <v>1311694</v>
      </c>
      <c r="U17" s="269">
        <v>1319776</v>
      </c>
      <c r="V17" s="280" t="s">
        <v>464</v>
      </c>
    </row>
    <row r="18" spans="1:22" ht="18.600000000000001" customHeight="1">
      <c r="A18" s="277">
        <v>13</v>
      </c>
      <c r="B18" s="202" t="s">
        <v>4677</v>
      </c>
      <c r="C18" s="272">
        <v>191791</v>
      </c>
      <c r="D18" s="273">
        <v>4877327</v>
      </c>
      <c r="E18" s="273">
        <v>4876020</v>
      </c>
      <c r="F18" s="273"/>
      <c r="G18" s="273"/>
      <c r="H18" s="273">
        <v>2004</v>
      </c>
      <c r="I18" s="273">
        <v>2004</v>
      </c>
      <c r="J18" s="273">
        <v>116516</v>
      </c>
      <c r="K18" s="273">
        <v>116510</v>
      </c>
      <c r="L18" s="273">
        <v>33797</v>
      </c>
      <c r="M18" s="273">
        <v>33797</v>
      </c>
      <c r="N18" s="273"/>
      <c r="O18" s="273"/>
      <c r="P18" s="273">
        <v>60136</v>
      </c>
      <c r="Q18" s="273">
        <v>62217</v>
      </c>
      <c r="R18" s="273">
        <v>180544</v>
      </c>
      <c r="S18" s="273">
        <v>179657</v>
      </c>
      <c r="T18" s="274">
        <v>5270324</v>
      </c>
      <c r="U18" s="274">
        <v>5270205</v>
      </c>
      <c r="V18" s="278" t="s">
        <v>27</v>
      </c>
    </row>
    <row r="19" spans="1:22" ht="18.600000000000001" customHeight="1">
      <c r="A19" s="279">
        <v>14</v>
      </c>
      <c r="B19" s="199" t="s">
        <v>4678</v>
      </c>
      <c r="C19" s="267">
        <v>38863</v>
      </c>
      <c r="D19" s="268">
        <v>75042</v>
      </c>
      <c r="E19" s="268">
        <v>74695</v>
      </c>
      <c r="F19" s="268"/>
      <c r="G19" s="268"/>
      <c r="H19" s="268">
        <v>100080</v>
      </c>
      <c r="I19" s="268">
        <v>69037</v>
      </c>
      <c r="J19" s="268"/>
      <c r="K19" s="268"/>
      <c r="L19" s="268">
        <v>54125</v>
      </c>
      <c r="M19" s="268">
        <v>54092</v>
      </c>
      <c r="N19" s="268"/>
      <c r="O19" s="268"/>
      <c r="P19" s="268">
        <v>5442</v>
      </c>
      <c r="Q19" s="268">
        <v>5691</v>
      </c>
      <c r="R19" s="268">
        <v>94153</v>
      </c>
      <c r="S19" s="268">
        <v>94021</v>
      </c>
      <c r="T19" s="269">
        <v>328842</v>
      </c>
      <c r="U19" s="269">
        <v>297536</v>
      </c>
      <c r="V19" s="280" t="s">
        <v>7</v>
      </c>
    </row>
    <row r="20" spans="1:22" ht="18.600000000000001" customHeight="1">
      <c r="A20" s="277">
        <v>15</v>
      </c>
      <c r="B20" s="202" t="s">
        <v>4679</v>
      </c>
      <c r="C20" s="272">
        <v>308245</v>
      </c>
      <c r="D20" s="273">
        <v>5687743</v>
      </c>
      <c r="E20" s="273">
        <v>5630509</v>
      </c>
      <c r="F20" s="273"/>
      <c r="G20" s="273"/>
      <c r="H20" s="273">
        <v>92</v>
      </c>
      <c r="I20" s="273">
        <v>92</v>
      </c>
      <c r="J20" s="273">
        <v>25853</v>
      </c>
      <c r="K20" s="273">
        <v>25601</v>
      </c>
      <c r="L20" s="273"/>
      <c r="M20" s="273"/>
      <c r="N20" s="273"/>
      <c r="O20" s="273"/>
      <c r="P20" s="273">
        <v>21109</v>
      </c>
      <c r="Q20" s="273">
        <v>42598</v>
      </c>
      <c r="R20" s="273">
        <v>211779</v>
      </c>
      <c r="S20" s="273">
        <v>210642</v>
      </c>
      <c r="T20" s="274">
        <v>5946576</v>
      </c>
      <c r="U20" s="274">
        <v>5909442</v>
      </c>
      <c r="V20" s="278" t="s">
        <v>21</v>
      </c>
    </row>
    <row r="21" spans="1:22" ht="18.600000000000001" customHeight="1">
      <c r="A21" s="279">
        <v>16</v>
      </c>
      <c r="B21" s="199" t="s">
        <v>4680</v>
      </c>
      <c r="C21" s="267">
        <v>307713</v>
      </c>
      <c r="D21" s="268">
        <v>10651730</v>
      </c>
      <c r="E21" s="268">
        <v>10613283</v>
      </c>
      <c r="F21" s="268"/>
      <c r="G21" s="268"/>
      <c r="H21" s="268"/>
      <c r="I21" s="268"/>
      <c r="J21" s="268">
        <v>183433</v>
      </c>
      <c r="K21" s="268">
        <v>183433</v>
      </c>
      <c r="L21" s="268">
        <v>1351</v>
      </c>
      <c r="M21" s="268">
        <v>1351</v>
      </c>
      <c r="N21" s="268"/>
      <c r="O21" s="268"/>
      <c r="P21" s="268">
        <v>30754</v>
      </c>
      <c r="Q21" s="268">
        <v>46212</v>
      </c>
      <c r="R21" s="268">
        <v>150554</v>
      </c>
      <c r="S21" s="268">
        <v>148627</v>
      </c>
      <c r="T21" s="269">
        <v>11017822</v>
      </c>
      <c r="U21" s="269">
        <v>10992906</v>
      </c>
      <c r="V21" s="280" t="s">
        <v>24</v>
      </c>
    </row>
    <row r="22" spans="1:22" ht="18.600000000000001" customHeight="1">
      <c r="A22" s="277">
        <v>17</v>
      </c>
      <c r="B22" s="202" t="s">
        <v>4681</v>
      </c>
      <c r="C22" s="272">
        <v>22327</v>
      </c>
      <c r="D22" s="273">
        <v>204234</v>
      </c>
      <c r="E22" s="273">
        <v>221931</v>
      </c>
      <c r="F22" s="273"/>
      <c r="G22" s="273"/>
      <c r="H22" s="273">
        <v>1116</v>
      </c>
      <c r="I22" s="273">
        <v>1343</v>
      </c>
      <c r="J22" s="273"/>
      <c r="K22" s="273"/>
      <c r="L22" s="273">
        <v>631684</v>
      </c>
      <c r="M22" s="273">
        <v>631463</v>
      </c>
      <c r="N22" s="273"/>
      <c r="O22" s="273"/>
      <c r="P22" s="273"/>
      <c r="Q22" s="273"/>
      <c r="R22" s="273">
        <v>22</v>
      </c>
      <c r="S22" s="273">
        <v>261</v>
      </c>
      <c r="T22" s="274">
        <v>837056</v>
      </c>
      <c r="U22" s="274">
        <v>854998</v>
      </c>
      <c r="V22" s="278" t="s">
        <v>12</v>
      </c>
    </row>
    <row r="23" spans="1:22" ht="18.600000000000001" customHeight="1">
      <c r="A23" s="279">
        <v>18</v>
      </c>
      <c r="B23" s="199" t="s">
        <v>4682</v>
      </c>
      <c r="C23" s="267">
        <v>22429</v>
      </c>
      <c r="D23" s="268">
        <v>73905</v>
      </c>
      <c r="E23" s="268">
        <v>86767</v>
      </c>
      <c r="F23" s="268"/>
      <c r="G23" s="268"/>
      <c r="H23" s="268">
        <v>304</v>
      </c>
      <c r="I23" s="268">
        <v>304</v>
      </c>
      <c r="J23" s="268"/>
      <c r="K23" s="268"/>
      <c r="L23" s="268">
        <v>458765</v>
      </c>
      <c r="M23" s="268">
        <v>458765</v>
      </c>
      <c r="N23" s="268"/>
      <c r="O23" s="268"/>
      <c r="P23" s="268">
        <v>6910</v>
      </c>
      <c r="Q23" s="268">
        <v>7387</v>
      </c>
      <c r="R23" s="268">
        <v>83264</v>
      </c>
      <c r="S23" s="268">
        <v>83264</v>
      </c>
      <c r="T23" s="269">
        <v>623148</v>
      </c>
      <c r="U23" s="269">
        <v>636487</v>
      </c>
      <c r="V23" s="280" t="s">
        <v>411</v>
      </c>
    </row>
    <row r="24" spans="1:22" ht="18.600000000000001" customHeight="1">
      <c r="A24" s="277">
        <v>19</v>
      </c>
      <c r="B24" s="202" t="s">
        <v>4683</v>
      </c>
      <c r="C24" s="272">
        <v>21081</v>
      </c>
      <c r="D24" s="273">
        <v>181183</v>
      </c>
      <c r="E24" s="273">
        <v>266577</v>
      </c>
      <c r="F24" s="273"/>
      <c r="G24" s="273"/>
      <c r="H24" s="273"/>
      <c r="I24" s="273"/>
      <c r="J24" s="273"/>
      <c r="K24" s="273"/>
      <c r="L24" s="273">
        <v>469879</v>
      </c>
      <c r="M24" s="273">
        <v>469594</v>
      </c>
      <c r="N24" s="273"/>
      <c r="O24" s="273"/>
      <c r="P24" s="273"/>
      <c r="Q24" s="273"/>
      <c r="R24" s="273"/>
      <c r="S24" s="273"/>
      <c r="T24" s="274">
        <v>651062</v>
      </c>
      <c r="U24" s="274">
        <v>736171</v>
      </c>
      <c r="V24" s="278" t="s">
        <v>13</v>
      </c>
    </row>
    <row r="25" spans="1:22" ht="18.600000000000001" customHeight="1">
      <c r="A25" s="279">
        <v>20</v>
      </c>
      <c r="B25" s="199" t="s">
        <v>4684</v>
      </c>
      <c r="C25" s="267">
        <v>16579</v>
      </c>
      <c r="D25" s="268">
        <v>22740</v>
      </c>
      <c r="E25" s="268">
        <v>35843</v>
      </c>
      <c r="F25" s="268"/>
      <c r="G25" s="268"/>
      <c r="H25" s="268"/>
      <c r="I25" s="268"/>
      <c r="J25" s="268"/>
      <c r="K25" s="268"/>
      <c r="L25" s="268">
        <v>743423</v>
      </c>
      <c r="M25" s="268">
        <v>743388</v>
      </c>
      <c r="N25" s="268"/>
      <c r="O25" s="268"/>
      <c r="P25" s="268">
        <v>409</v>
      </c>
      <c r="Q25" s="268">
        <v>888</v>
      </c>
      <c r="R25" s="268"/>
      <c r="S25" s="268"/>
      <c r="T25" s="269">
        <v>766572</v>
      </c>
      <c r="U25" s="269">
        <v>780119</v>
      </c>
      <c r="V25" s="280" t="s">
        <v>11</v>
      </c>
    </row>
    <row r="26" spans="1:22" ht="18.600000000000001" customHeight="1">
      <c r="A26" s="277">
        <v>21</v>
      </c>
      <c r="B26" s="202" t="s">
        <v>408</v>
      </c>
      <c r="C26" s="272">
        <v>155707</v>
      </c>
      <c r="D26" s="273">
        <v>5851720</v>
      </c>
      <c r="E26" s="273">
        <v>5832981</v>
      </c>
      <c r="F26" s="273">
        <v>335</v>
      </c>
      <c r="G26" s="273">
        <v>335</v>
      </c>
      <c r="H26" s="273">
        <v>14698</v>
      </c>
      <c r="I26" s="273">
        <v>16091</v>
      </c>
      <c r="J26" s="273">
        <v>3066</v>
      </c>
      <c r="K26" s="273">
        <v>3057</v>
      </c>
      <c r="L26" s="273">
        <v>18835</v>
      </c>
      <c r="M26" s="273">
        <v>18835</v>
      </c>
      <c r="N26" s="273"/>
      <c r="O26" s="273"/>
      <c r="P26" s="273">
        <v>23231</v>
      </c>
      <c r="Q26" s="273">
        <v>34370</v>
      </c>
      <c r="R26" s="273">
        <v>61406</v>
      </c>
      <c r="S26" s="273">
        <v>61448</v>
      </c>
      <c r="T26" s="274">
        <v>5973291</v>
      </c>
      <c r="U26" s="274">
        <v>5967117</v>
      </c>
      <c r="V26" s="278" t="s">
        <v>407</v>
      </c>
    </row>
    <row r="27" spans="1:22" ht="18.600000000000001" customHeight="1">
      <c r="A27" s="279">
        <v>22</v>
      </c>
      <c r="B27" s="199" t="s">
        <v>4685</v>
      </c>
      <c r="C27" s="267">
        <v>50362</v>
      </c>
      <c r="D27" s="268">
        <v>63025</v>
      </c>
      <c r="E27" s="268">
        <v>62568</v>
      </c>
      <c r="F27" s="268">
        <v>45185</v>
      </c>
      <c r="G27" s="268">
        <v>44311</v>
      </c>
      <c r="H27" s="268">
        <v>13612</v>
      </c>
      <c r="I27" s="268">
        <v>11447</v>
      </c>
      <c r="J27" s="268">
        <v>5253</v>
      </c>
      <c r="K27" s="268">
        <v>4252</v>
      </c>
      <c r="L27" s="268"/>
      <c r="M27" s="268"/>
      <c r="N27" s="268"/>
      <c r="O27" s="268"/>
      <c r="P27" s="268">
        <v>11364</v>
      </c>
      <c r="Q27" s="268">
        <v>12614</v>
      </c>
      <c r="R27" s="268">
        <v>23327</v>
      </c>
      <c r="S27" s="268">
        <v>23463</v>
      </c>
      <c r="T27" s="269">
        <v>161766</v>
      </c>
      <c r="U27" s="269">
        <v>158655</v>
      </c>
      <c r="V27" s="280" t="s">
        <v>4</v>
      </c>
    </row>
    <row r="28" spans="1:22" ht="18.600000000000001" customHeight="1">
      <c r="A28" s="277">
        <v>23</v>
      </c>
      <c r="B28" s="202" t="s">
        <v>4686</v>
      </c>
      <c r="C28" s="272">
        <v>342239</v>
      </c>
      <c r="D28" s="273">
        <v>2788368</v>
      </c>
      <c r="E28" s="273">
        <v>2752487</v>
      </c>
      <c r="F28" s="273">
        <v>13910949</v>
      </c>
      <c r="G28" s="273">
        <v>13805182</v>
      </c>
      <c r="H28" s="273">
        <v>8769</v>
      </c>
      <c r="I28" s="273">
        <v>8769</v>
      </c>
      <c r="J28" s="273">
        <v>536065</v>
      </c>
      <c r="K28" s="273">
        <v>536207</v>
      </c>
      <c r="L28" s="273"/>
      <c r="M28" s="273"/>
      <c r="N28" s="273"/>
      <c r="O28" s="273"/>
      <c r="P28" s="273">
        <v>57430</v>
      </c>
      <c r="Q28" s="273">
        <v>91655</v>
      </c>
      <c r="R28" s="273">
        <v>850248</v>
      </c>
      <c r="S28" s="273">
        <v>839766</v>
      </c>
      <c r="T28" s="274">
        <v>18151829</v>
      </c>
      <c r="U28" s="274">
        <v>18034066</v>
      </c>
      <c r="V28" s="278" t="s">
        <v>20</v>
      </c>
    </row>
    <row r="29" spans="1:22" ht="18.600000000000001" customHeight="1">
      <c r="A29" s="279">
        <v>24</v>
      </c>
      <c r="B29" s="199" t="s">
        <v>4687</v>
      </c>
      <c r="C29" s="267">
        <v>7096</v>
      </c>
      <c r="D29" s="268">
        <v>5362</v>
      </c>
      <c r="E29" s="268">
        <v>5362</v>
      </c>
      <c r="F29" s="268"/>
      <c r="G29" s="268"/>
      <c r="H29" s="268"/>
      <c r="I29" s="268"/>
      <c r="J29" s="268"/>
      <c r="K29" s="268"/>
      <c r="L29" s="268"/>
      <c r="M29" s="268"/>
      <c r="N29" s="268">
        <v>11271</v>
      </c>
      <c r="O29" s="268">
        <v>11271</v>
      </c>
      <c r="P29" s="268"/>
      <c r="Q29" s="268"/>
      <c r="R29" s="268">
        <v>59667</v>
      </c>
      <c r="S29" s="268">
        <v>59657</v>
      </c>
      <c r="T29" s="269">
        <v>76300</v>
      </c>
      <c r="U29" s="269">
        <v>76290</v>
      </c>
      <c r="V29" s="280" t="s">
        <v>15</v>
      </c>
    </row>
    <row r="30" spans="1:22" ht="18.600000000000001" customHeight="1">
      <c r="A30" s="277">
        <v>25</v>
      </c>
      <c r="B30" s="202" t="s">
        <v>4688</v>
      </c>
      <c r="C30" s="272">
        <v>130058</v>
      </c>
      <c r="D30" s="273">
        <v>1768436</v>
      </c>
      <c r="E30" s="273">
        <v>1766278</v>
      </c>
      <c r="F30" s="273">
        <v>45382</v>
      </c>
      <c r="G30" s="273">
        <v>45382</v>
      </c>
      <c r="H30" s="273">
        <v>10624</v>
      </c>
      <c r="I30" s="273">
        <v>10540</v>
      </c>
      <c r="J30" s="273">
        <v>346480</v>
      </c>
      <c r="K30" s="273">
        <v>346468</v>
      </c>
      <c r="L30" s="273">
        <v>124141</v>
      </c>
      <c r="M30" s="273">
        <v>124141</v>
      </c>
      <c r="N30" s="273"/>
      <c r="O30" s="273"/>
      <c r="P30" s="273">
        <v>28484</v>
      </c>
      <c r="Q30" s="273">
        <v>28495</v>
      </c>
      <c r="R30" s="273">
        <v>119248</v>
      </c>
      <c r="S30" s="273">
        <v>119237</v>
      </c>
      <c r="T30" s="274">
        <v>2442795</v>
      </c>
      <c r="U30" s="274">
        <v>2440541</v>
      </c>
      <c r="V30" s="278" t="s">
        <v>26</v>
      </c>
    </row>
    <row r="31" spans="1:22" ht="18.600000000000001" customHeight="1">
      <c r="A31" s="279">
        <v>26</v>
      </c>
      <c r="B31" s="199" t="s">
        <v>462</v>
      </c>
      <c r="C31" s="267">
        <v>114840</v>
      </c>
      <c r="D31" s="268">
        <v>2883627</v>
      </c>
      <c r="E31" s="268">
        <v>2879100</v>
      </c>
      <c r="F31" s="268"/>
      <c r="G31" s="268"/>
      <c r="H31" s="268">
        <v>2500</v>
      </c>
      <c r="I31" s="268">
        <v>2499</v>
      </c>
      <c r="J31" s="268">
        <v>230692</v>
      </c>
      <c r="K31" s="268">
        <v>230639</v>
      </c>
      <c r="L31" s="268">
        <v>249</v>
      </c>
      <c r="M31" s="268">
        <v>249</v>
      </c>
      <c r="N31" s="268"/>
      <c r="O31" s="268"/>
      <c r="P31" s="268">
        <v>41989</v>
      </c>
      <c r="Q31" s="268">
        <v>48855</v>
      </c>
      <c r="R31" s="268">
        <v>72289</v>
      </c>
      <c r="S31" s="268">
        <v>72079</v>
      </c>
      <c r="T31" s="269">
        <v>3231346</v>
      </c>
      <c r="U31" s="269">
        <v>3233421</v>
      </c>
      <c r="V31" s="280" t="s">
        <v>6</v>
      </c>
    </row>
    <row r="32" spans="1:22" ht="18.600000000000001" customHeight="1">
      <c r="A32" s="277">
        <v>27</v>
      </c>
      <c r="B32" s="202" t="s">
        <v>4689</v>
      </c>
      <c r="C32" s="272">
        <v>10486</v>
      </c>
      <c r="D32" s="273">
        <v>6052</v>
      </c>
      <c r="E32" s="273">
        <v>6076</v>
      </c>
      <c r="F32" s="273"/>
      <c r="G32" s="273"/>
      <c r="H32" s="273">
        <v>295</v>
      </c>
      <c r="I32" s="273">
        <v>298</v>
      </c>
      <c r="J32" s="273"/>
      <c r="K32" s="273"/>
      <c r="L32" s="273">
        <v>95319</v>
      </c>
      <c r="M32" s="273">
        <v>94906</v>
      </c>
      <c r="N32" s="273"/>
      <c r="O32" s="273"/>
      <c r="P32" s="273">
        <v>600</v>
      </c>
      <c r="Q32" s="273">
        <v>1050</v>
      </c>
      <c r="R32" s="273">
        <v>475</v>
      </c>
      <c r="S32" s="273">
        <v>392</v>
      </c>
      <c r="T32" s="274">
        <v>102741</v>
      </c>
      <c r="U32" s="274">
        <v>102722</v>
      </c>
      <c r="V32" s="278" t="s">
        <v>14</v>
      </c>
    </row>
    <row r="33" spans="1:22" ht="18.600000000000001" customHeight="1">
      <c r="A33" s="279">
        <v>28</v>
      </c>
      <c r="B33" s="199" t="s">
        <v>461</v>
      </c>
      <c r="C33" s="267">
        <v>240928</v>
      </c>
      <c r="D33" s="268">
        <v>1699581</v>
      </c>
      <c r="E33" s="268">
        <v>1695505</v>
      </c>
      <c r="F33" s="268"/>
      <c r="G33" s="268"/>
      <c r="H33" s="268">
        <v>446713</v>
      </c>
      <c r="I33" s="268">
        <v>444966</v>
      </c>
      <c r="J33" s="268">
        <v>600678</v>
      </c>
      <c r="K33" s="268">
        <v>600630</v>
      </c>
      <c r="L33" s="268"/>
      <c r="M33" s="268"/>
      <c r="N33" s="268"/>
      <c r="O33" s="268"/>
      <c r="P33" s="268">
        <v>20354</v>
      </c>
      <c r="Q33" s="268">
        <v>24300</v>
      </c>
      <c r="R33" s="268">
        <v>92973</v>
      </c>
      <c r="S33" s="268">
        <v>92509</v>
      </c>
      <c r="T33" s="269">
        <v>2860299</v>
      </c>
      <c r="U33" s="269">
        <v>2857910</v>
      </c>
      <c r="V33" s="280" t="s">
        <v>17</v>
      </c>
    </row>
    <row r="34" spans="1:22" ht="18.600000000000001" customHeight="1">
      <c r="A34" s="277">
        <v>29</v>
      </c>
      <c r="B34" s="202" t="s">
        <v>4690</v>
      </c>
      <c r="C34" s="272">
        <v>53483</v>
      </c>
      <c r="D34" s="273">
        <v>621585</v>
      </c>
      <c r="E34" s="273">
        <v>621798</v>
      </c>
      <c r="F34" s="273"/>
      <c r="G34" s="273"/>
      <c r="H34" s="273">
        <v>188</v>
      </c>
      <c r="I34" s="273">
        <v>188</v>
      </c>
      <c r="J34" s="273"/>
      <c r="K34" s="273"/>
      <c r="L34" s="273"/>
      <c r="M34" s="273"/>
      <c r="N34" s="273">
        <v>246776</v>
      </c>
      <c r="O34" s="273">
        <v>246776</v>
      </c>
      <c r="P34" s="273">
        <v>1409</v>
      </c>
      <c r="Q34" s="273">
        <v>2040</v>
      </c>
      <c r="R34" s="273">
        <v>69741</v>
      </c>
      <c r="S34" s="273">
        <v>74731</v>
      </c>
      <c r="T34" s="274">
        <v>939699</v>
      </c>
      <c r="U34" s="274">
        <v>945533</v>
      </c>
      <c r="V34" s="278" t="s">
        <v>459</v>
      </c>
    </row>
    <row r="35" spans="1:22" ht="18.600000000000001" customHeight="1">
      <c r="A35" s="279">
        <v>30</v>
      </c>
      <c r="B35" s="199" t="s">
        <v>4691</v>
      </c>
      <c r="C35" s="267">
        <v>88752</v>
      </c>
      <c r="D35" s="268">
        <v>353896</v>
      </c>
      <c r="E35" s="268">
        <v>341584</v>
      </c>
      <c r="F35" s="268"/>
      <c r="G35" s="268"/>
      <c r="H35" s="268">
        <v>109118</v>
      </c>
      <c r="I35" s="268">
        <v>111657</v>
      </c>
      <c r="J35" s="268">
        <v>753</v>
      </c>
      <c r="K35" s="268">
        <v>753</v>
      </c>
      <c r="L35" s="268"/>
      <c r="M35" s="268"/>
      <c r="N35" s="268"/>
      <c r="O35" s="268"/>
      <c r="P35" s="268">
        <v>16608</v>
      </c>
      <c r="Q35" s="268">
        <v>30219</v>
      </c>
      <c r="R35" s="268">
        <v>9095</v>
      </c>
      <c r="S35" s="268">
        <v>9327</v>
      </c>
      <c r="T35" s="269">
        <v>489470</v>
      </c>
      <c r="U35" s="269">
        <v>493540</v>
      </c>
      <c r="V35" s="280" t="s">
        <v>16</v>
      </c>
    </row>
    <row r="36" spans="1:22" ht="32.1" customHeight="1">
      <c r="A36" s="277">
        <v>31</v>
      </c>
      <c r="B36" s="202" t="s">
        <v>4692</v>
      </c>
      <c r="C36" s="272">
        <v>8249</v>
      </c>
      <c r="D36" s="273">
        <v>47751</v>
      </c>
      <c r="E36" s="273">
        <v>47388</v>
      </c>
      <c r="F36" s="273"/>
      <c r="G36" s="273"/>
      <c r="H36" s="273"/>
      <c r="I36" s="273"/>
      <c r="J36" s="273"/>
      <c r="K36" s="273"/>
      <c r="L36" s="273"/>
      <c r="M36" s="273"/>
      <c r="N36" s="273"/>
      <c r="O36" s="273"/>
      <c r="P36" s="273">
        <v>161</v>
      </c>
      <c r="Q36" s="273">
        <v>191</v>
      </c>
      <c r="R36" s="273">
        <v>5349</v>
      </c>
      <c r="S36" s="273">
        <v>5349</v>
      </c>
      <c r="T36" s="274">
        <v>53261</v>
      </c>
      <c r="U36" s="274">
        <v>52928</v>
      </c>
      <c r="V36" s="278" t="s">
        <v>9</v>
      </c>
    </row>
    <row r="37" spans="1:22" ht="18.600000000000001" customHeight="1">
      <c r="A37" s="279">
        <v>32</v>
      </c>
      <c r="B37" s="199" t="s">
        <v>482</v>
      </c>
      <c r="C37" s="267">
        <v>114</v>
      </c>
      <c r="D37" s="268">
        <v>57</v>
      </c>
      <c r="E37" s="268">
        <v>57</v>
      </c>
      <c r="F37" s="268"/>
      <c r="G37" s="268"/>
      <c r="H37" s="268"/>
      <c r="I37" s="268"/>
      <c r="J37" s="268"/>
      <c r="K37" s="268"/>
      <c r="L37" s="268"/>
      <c r="M37" s="268"/>
      <c r="N37" s="268"/>
      <c r="O37" s="268"/>
      <c r="P37" s="268"/>
      <c r="Q37" s="268"/>
      <c r="R37" s="268"/>
      <c r="S37" s="268"/>
      <c r="T37" s="269">
        <v>57</v>
      </c>
      <c r="U37" s="269">
        <v>57</v>
      </c>
      <c r="V37" s="280" t="s">
        <v>158</v>
      </c>
    </row>
    <row r="38" spans="1:22" ht="18.600000000000001" customHeight="1">
      <c r="A38" s="277">
        <v>33</v>
      </c>
      <c r="B38" s="202" t="s">
        <v>481</v>
      </c>
      <c r="C38" s="272">
        <v>491</v>
      </c>
      <c r="D38" s="273">
        <v>5818</v>
      </c>
      <c r="E38" s="273">
        <v>5802</v>
      </c>
      <c r="F38" s="273"/>
      <c r="G38" s="273"/>
      <c r="H38" s="273">
        <v>28</v>
      </c>
      <c r="I38" s="273">
        <v>28</v>
      </c>
      <c r="J38" s="273"/>
      <c r="K38" s="273"/>
      <c r="L38" s="273"/>
      <c r="M38" s="273"/>
      <c r="N38" s="273"/>
      <c r="O38" s="273"/>
      <c r="P38" s="273"/>
      <c r="Q38" s="273"/>
      <c r="R38" s="273"/>
      <c r="S38" s="273"/>
      <c r="T38" s="274">
        <v>5846</v>
      </c>
      <c r="U38" s="274">
        <v>5830</v>
      </c>
      <c r="V38" s="278" t="s">
        <v>480</v>
      </c>
    </row>
    <row r="39" spans="1:22" ht="18.600000000000001" customHeight="1">
      <c r="A39" s="279">
        <v>34</v>
      </c>
      <c r="B39" s="199" t="s">
        <v>4693</v>
      </c>
      <c r="C39" s="267">
        <v>112</v>
      </c>
      <c r="D39" s="268">
        <v>422</v>
      </c>
      <c r="E39" s="268">
        <v>329</v>
      </c>
      <c r="F39" s="268"/>
      <c r="G39" s="268"/>
      <c r="H39" s="268">
        <v>364</v>
      </c>
      <c r="I39" s="268">
        <v>364</v>
      </c>
      <c r="J39" s="268"/>
      <c r="K39" s="268"/>
      <c r="L39" s="268"/>
      <c r="M39" s="268"/>
      <c r="N39" s="268"/>
      <c r="O39" s="268"/>
      <c r="P39" s="268">
        <v>133</v>
      </c>
      <c r="Q39" s="268">
        <v>133</v>
      </c>
      <c r="R39" s="268">
        <v>41</v>
      </c>
      <c r="S39" s="268">
        <v>41</v>
      </c>
      <c r="T39" s="269">
        <v>960</v>
      </c>
      <c r="U39" s="269">
        <v>867</v>
      </c>
      <c r="V39" s="280" t="s">
        <v>479</v>
      </c>
    </row>
    <row r="40" spans="1:22" ht="18.600000000000001" customHeight="1">
      <c r="A40" s="277">
        <v>35</v>
      </c>
      <c r="B40" s="202" t="s">
        <v>478</v>
      </c>
      <c r="C40" s="272">
        <v>32</v>
      </c>
      <c r="D40" s="273">
        <v>5</v>
      </c>
      <c r="E40" s="273"/>
      <c r="F40" s="273"/>
      <c r="G40" s="273"/>
      <c r="H40" s="273"/>
      <c r="I40" s="273"/>
      <c r="J40" s="273"/>
      <c r="K40" s="273"/>
      <c r="L40" s="273"/>
      <c r="M40" s="273"/>
      <c r="N40" s="273"/>
      <c r="O40" s="273"/>
      <c r="P40" s="273"/>
      <c r="Q40" s="273"/>
      <c r="R40" s="273">
        <v>42</v>
      </c>
      <c r="S40" s="273">
        <v>42</v>
      </c>
      <c r="T40" s="274">
        <v>47</v>
      </c>
      <c r="U40" s="274">
        <v>42</v>
      </c>
      <c r="V40" s="278" t="s">
        <v>28</v>
      </c>
    </row>
    <row r="41" spans="1:22" ht="18.600000000000001" customHeight="1">
      <c r="A41" s="279">
        <v>36</v>
      </c>
      <c r="B41" s="199" t="s">
        <v>477</v>
      </c>
      <c r="C41" s="267">
        <v>59146</v>
      </c>
      <c r="D41" s="268"/>
      <c r="E41" s="268"/>
      <c r="F41" s="268"/>
      <c r="G41" s="268"/>
      <c r="H41" s="268"/>
      <c r="I41" s="268"/>
      <c r="J41" s="268"/>
      <c r="K41" s="268"/>
      <c r="L41" s="268"/>
      <c r="M41" s="268"/>
      <c r="N41" s="268"/>
      <c r="O41" s="268"/>
      <c r="P41" s="268"/>
      <c r="Q41" s="268"/>
      <c r="R41" s="268"/>
      <c r="S41" s="268"/>
      <c r="T41" s="269"/>
      <c r="U41" s="269"/>
      <c r="V41" s="280" t="s">
        <v>370</v>
      </c>
    </row>
    <row r="42" spans="1:22" ht="18.600000000000001" customHeight="1">
      <c r="A42" s="277">
        <v>37</v>
      </c>
      <c r="B42" s="202" t="s">
        <v>476</v>
      </c>
      <c r="C42" s="272">
        <v>480</v>
      </c>
      <c r="D42" s="273">
        <v>86</v>
      </c>
      <c r="E42" s="273">
        <v>16</v>
      </c>
      <c r="F42" s="273"/>
      <c r="G42" s="273"/>
      <c r="H42" s="273">
        <v>3</v>
      </c>
      <c r="I42" s="273">
        <v>3</v>
      </c>
      <c r="J42" s="273">
        <v>1411</v>
      </c>
      <c r="K42" s="273">
        <v>1326</v>
      </c>
      <c r="L42" s="273"/>
      <c r="M42" s="273"/>
      <c r="N42" s="273"/>
      <c r="O42" s="273"/>
      <c r="P42" s="273"/>
      <c r="Q42" s="273"/>
      <c r="R42" s="273">
        <v>303</v>
      </c>
      <c r="S42" s="273">
        <v>303</v>
      </c>
      <c r="T42" s="274">
        <v>1804</v>
      </c>
      <c r="U42" s="274">
        <v>1649</v>
      </c>
      <c r="V42" s="278" t="s">
        <v>159</v>
      </c>
    </row>
    <row r="43" spans="1:22" ht="18.600000000000001" customHeight="1">
      <c r="A43" s="279"/>
      <c r="B43" s="199" t="s">
        <v>475</v>
      </c>
      <c r="C43" s="267" t="s">
        <v>474</v>
      </c>
      <c r="D43" s="268">
        <v>51017942</v>
      </c>
      <c r="E43" s="268">
        <v>50996301</v>
      </c>
      <c r="F43" s="268">
        <v>14399826</v>
      </c>
      <c r="G43" s="268">
        <v>14279746</v>
      </c>
      <c r="H43" s="268">
        <v>1850402</v>
      </c>
      <c r="I43" s="268">
        <v>1821795</v>
      </c>
      <c r="J43" s="268">
        <v>6519287</v>
      </c>
      <c r="K43" s="268">
        <v>6464608</v>
      </c>
      <c r="L43" s="268">
        <v>3045525</v>
      </c>
      <c r="M43" s="268">
        <v>3041478</v>
      </c>
      <c r="N43" s="268">
        <v>2883858</v>
      </c>
      <c r="O43" s="268">
        <v>2883858</v>
      </c>
      <c r="P43" s="268">
        <v>488692</v>
      </c>
      <c r="Q43" s="268">
        <v>654791</v>
      </c>
      <c r="R43" s="268">
        <v>11092665</v>
      </c>
      <c r="S43" s="268">
        <v>11064073</v>
      </c>
      <c r="T43" s="269">
        <v>91298198</v>
      </c>
      <c r="U43" s="269">
        <v>91206650</v>
      </c>
      <c r="V43" s="280" t="s">
        <v>473</v>
      </c>
    </row>
    <row r="44" spans="1:22" ht="18.600000000000001" customHeight="1">
      <c r="A44" s="277"/>
      <c r="B44" s="202" t="s">
        <v>472</v>
      </c>
      <c r="C44" s="272"/>
      <c r="D44" s="273">
        <v>15.53</v>
      </c>
      <c r="E44" s="273">
        <v>15.53</v>
      </c>
      <c r="F44" s="273">
        <v>4.38</v>
      </c>
      <c r="G44" s="273">
        <v>4.3499999999999996</v>
      </c>
      <c r="H44" s="273">
        <v>0.56000000000000005</v>
      </c>
      <c r="I44" s="273">
        <v>0.55000000000000004</v>
      </c>
      <c r="J44" s="273">
        <v>1.98</v>
      </c>
      <c r="K44" s="273">
        <v>1.97</v>
      </c>
      <c r="L44" s="273">
        <v>0.93</v>
      </c>
      <c r="M44" s="273">
        <v>0.93</v>
      </c>
      <c r="N44" s="273">
        <v>0.88</v>
      </c>
      <c r="O44" s="273">
        <v>0.88</v>
      </c>
      <c r="P44" s="273">
        <v>0.15</v>
      </c>
      <c r="Q44" s="273">
        <v>0.2</v>
      </c>
      <c r="R44" s="273">
        <v>3.38</v>
      </c>
      <c r="S44" s="273">
        <v>3.37</v>
      </c>
      <c r="T44" s="274">
        <v>27.8</v>
      </c>
      <c r="U44" s="274">
        <v>27.77</v>
      </c>
      <c r="V44" s="278" t="s">
        <v>471</v>
      </c>
    </row>
    <row r="45" spans="1:22" ht="18.600000000000001" customHeight="1">
      <c r="A45" s="279"/>
      <c r="B45" s="199" t="s">
        <v>470</v>
      </c>
      <c r="C45" s="267"/>
      <c r="D45" s="268">
        <v>55.88</v>
      </c>
      <c r="E45" s="268">
        <v>55.91</v>
      </c>
      <c r="F45" s="268">
        <v>15.77</v>
      </c>
      <c r="G45" s="268">
        <v>15.66</v>
      </c>
      <c r="H45" s="268">
        <v>2.0299999999999998</v>
      </c>
      <c r="I45" s="268">
        <v>2</v>
      </c>
      <c r="J45" s="268">
        <v>7.14</v>
      </c>
      <c r="K45" s="268">
        <v>7.09</v>
      </c>
      <c r="L45" s="268">
        <v>3.34</v>
      </c>
      <c r="M45" s="268">
        <v>3.33</v>
      </c>
      <c r="N45" s="268">
        <v>3.16</v>
      </c>
      <c r="O45" s="268">
        <v>3.16</v>
      </c>
      <c r="P45" s="268">
        <v>0.54</v>
      </c>
      <c r="Q45" s="268">
        <v>0.72</v>
      </c>
      <c r="R45" s="268">
        <v>12.15</v>
      </c>
      <c r="S45" s="268">
        <v>12.13</v>
      </c>
      <c r="T45" s="269">
        <v>100</v>
      </c>
      <c r="U45" s="269">
        <v>100</v>
      </c>
      <c r="V45" s="280" t="s">
        <v>469</v>
      </c>
    </row>
    <row r="46" spans="1:22">
      <c r="A46" s="281" t="s">
        <v>5035</v>
      </c>
      <c r="B46" s="275"/>
      <c r="C46" s="275"/>
      <c r="D46" s="275"/>
      <c r="E46" s="275"/>
      <c r="F46" s="275"/>
      <c r="G46" s="275"/>
      <c r="H46" s="275"/>
      <c r="I46" s="275"/>
      <c r="J46" s="275"/>
      <c r="K46" s="256"/>
      <c r="L46" s="275"/>
      <c r="M46" s="275"/>
      <c r="N46" s="275"/>
      <c r="O46" s="275"/>
      <c r="P46" s="275"/>
      <c r="Q46" s="275"/>
      <c r="R46" s="275"/>
      <c r="S46" s="275"/>
      <c r="T46" s="275"/>
      <c r="U46" s="275"/>
      <c r="V46" s="282"/>
    </row>
    <row r="47" spans="1:22">
      <c r="A47" s="283" t="s">
        <v>5132</v>
      </c>
      <c r="B47" s="284"/>
      <c r="C47" s="284"/>
      <c r="D47" s="285"/>
      <c r="E47" s="284"/>
      <c r="F47" s="284"/>
      <c r="G47" s="284"/>
      <c r="H47" s="284"/>
      <c r="I47" s="284"/>
      <c r="J47" s="284"/>
      <c r="K47" s="284"/>
      <c r="L47" s="284"/>
      <c r="M47" s="284"/>
      <c r="N47" s="284"/>
      <c r="O47" s="284"/>
      <c r="P47" s="284"/>
      <c r="Q47" s="284"/>
      <c r="R47" s="284"/>
      <c r="S47" s="284"/>
      <c r="T47" s="284"/>
      <c r="U47" s="284"/>
      <c r="V47" s="286"/>
    </row>
  </sheetData>
  <mergeCells count="15">
    <mergeCell ref="A1:V1"/>
    <mergeCell ref="P4:Q4"/>
    <mergeCell ref="R4:S4"/>
    <mergeCell ref="T4:U4"/>
    <mergeCell ref="A4:A5"/>
    <mergeCell ref="B4:B5"/>
    <mergeCell ref="C4:C5"/>
    <mergeCell ref="D4:E4"/>
    <mergeCell ref="F4:G4"/>
    <mergeCell ref="H4:I4"/>
    <mergeCell ref="J4:K4"/>
    <mergeCell ref="L4:M4"/>
    <mergeCell ref="N4:O4"/>
    <mergeCell ref="A2:V2"/>
    <mergeCell ref="A3:V3"/>
  </mergeCells>
  <conditionalFormatting sqref="W6:XFD45">
    <cfRule type="expression" dxfId="15" priority="1">
      <formula>MOD(ROW(),3)=1</formula>
    </cfRule>
  </conditionalFormatting>
  <printOptions horizontalCentered="1"/>
  <pageMargins left="0.25" right="0.25" top="0.75" bottom="0.75" header="0.3" footer="0.3"/>
  <pageSetup paperSize="9" scale="54" orientation="landscape" r:id="rId1"/>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2C642-2BDC-46CD-B0E6-FF7ECEB94534}">
  <sheetPr>
    <tabColor rgb="FFFFFF00"/>
  </sheetPr>
  <dimension ref="A1:H37"/>
  <sheetViews>
    <sheetView tabSelected="1" view="pageBreakPreview" zoomScaleSheetLayoutView="100" workbookViewId="0">
      <selection activeCell="J141" sqref="J141"/>
    </sheetView>
  </sheetViews>
  <sheetFormatPr defaultColWidth="9.140625" defaultRowHeight="15.75"/>
  <cols>
    <col min="1" max="1" width="7.7109375" style="35" customWidth="1"/>
    <col min="2" max="2" width="20.42578125" style="36" customWidth="1"/>
    <col min="3" max="3" width="25.140625" style="35" customWidth="1"/>
    <col min="4" max="4" width="13.5703125" style="35" customWidth="1"/>
    <col min="5" max="5" width="14.140625" style="35" customWidth="1"/>
    <col min="6" max="6" width="13.28515625" style="35" customWidth="1"/>
    <col min="7" max="7" width="14.85546875" style="35" customWidth="1"/>
    <col min="8" max="8" width="22.85546875" style="35" customWidth="1"/>
    <col min="9" max="16384" width="9.140625" style="35"/>
  </cols>
  <sheetData>
    <row r="1" spans="1:8" ht="16.5">
      <c r="A1" s="824" t="s">
        <v>5039</v>
      </c>
      <c r="B1" s="825"/>
      <c r="C1" s="825"/>
      <c r="D1" s="825"/>
      <c r="E1" s="825"/>
      <c r="F1" s="825"/>
      <c r="G1" s="825"/>
      <c r="H1" s="826"/>
    </row>
    <row r="2" spans="1:8" ht="17.25" customHeight="1">
      <c r="A2" s="827" t="s">
        <v>5036</v>
      </c>
      <c r="B2" s="828"/>
      <c r="C2" s="828"/>
      <c r="D2" s="828"/>
      <c r="E2" s="828"/>
      <c r="F2" s="828"/>
      <c r="G2" s="829"/>
      <c r="H2" s="830"/>
    </row>
    <row r="3" spans="1:8" s="39" customFormat="1" ht="29.25" customHeight="1">
      <c r="A3" s="832" t="s">
        <v>5040</v>
      </c>
      <c r="B3" s="843" t="s">
        <v>560</v>
      </c>
      <c r="C3" s="843" t="s">
        <v>559</v>
      </c>
      <c r="D3" s="840" t="s">
        <v>558</v>
      </c>
      <c r="E3" s="841"/>
      <c r="F3" s="842"/>
      <c r="G3" s="835" t="s">
        <v>557</v>
      </c>
      <c r="H3" s="833" t="s">
        <v>556</v>
      </c>
    </row>
    <row r="4" spans="1:8" s="39" customFormat="1" ht="17.25" customHeight="1">
      <c r="A4" s="832"/>
      <c r="B4" s="843"/>
      <c r="C4" s="843"/>
      <c r="D4" s="287">
        <v>1985</v>
      </c>
      <c r="E4" s="288">
        <v>1995</v>
      </c>
      <c r="F4" s="288">
        <v>2005</v>
      </c>
      <c r="G4" s="836"/>
      <c r="H4" s="834"/>
    </row>
    <row r="5" spans="1:8" ht="19.5" customHeight="1">
      <c r="A5" s="831">
        <v>1</v>
      </c>
      <c r="B5" s="844" t="s">
        <v>555</v>
      </c>
      <c r="C5" s="306" t="s">
        <v>554</v>
      </c>
      <c r="D5" s="307">
        <v>1558712</v>
      </c>
      <c r="E5" s="308">
        <v>1556346</v>
      </c>
      <c r="F5" s="308">
        <v>1614921</v>
      </c>
      <c r="G5" s="837" t="s">
        <v>553</v>
      </c>
      <c r="H5" s="597" t="s">
        <v>552</v>
      </c>
    </row>
    <row r="6" spans="1:8" ht="19.5" hidden="1" customHeight="1">
      <c r="A6" s="831"/>
      <c r="B6" s="844"/>
      <c r="C6" s="301" t="s">
        <v>551</v>
      </c>
      <c r="D6" s="291"/>
      <c r="E6" s="292"/>
      <c r="F6" s="292"/>
      <c r="G6" s="838"/>
      <c r="H6" s="597" t="s">
        <v>550</v>
      </c>
    </row>
    <row r="7" spans="1:8" ht="19.5" customHeight="1">
      <c r="A7" s="831"/>
      <c r="B7" s="844"/>
      <c r="C7" s="301" t="s">
        <v>549</v>
      </c>
      <c r="D7" s="289">
        <v>252073</v>
      </c>
      <c r="E7" s="290">
        <v>266671</v>
      </c>
      <c r="F7" s="290">
        <v>221136</v>
      </c>
      <c r="G7" s="838"/>
      <c r="H7" s="597" t="s">
        <v>548</v>
      </c>
    </row>
    <row r="8" spans="1:8" ht="19.5" customHeight="1">
      <c r="A8" s="831"/>
      <c r="B8" s="844"/>
      <c r="C8" s="306" t="s">
        <v>547</v>
      </c>
      <c r="D8" s="307">
        <v>77493</v>
      </c>
      <c r="E8" s="308">
        <v>77956</v>
      </c>
      <c r="F8" s="308">
        <v>78560</v>
      </c>
      <c r="G8" s="838"/>
      <c r="H8" s="597" t="s">
        <v>546</v>
      </c>
    </row>
    <row r="9" spans="1:8" s="38" customFormat="1" ht="19.5" customHeight="1">
      <c r="A9" s="831"/>
      <c r="B9" s="844"/>
      <c r="C9" s="301" t="s">
        <v>545</v>
      </c>
      <c r="D9" s="291">
        <f>D5+D6+D7+D8</f>
        <v>1888278</v>
      </c>
      <c r="E9" s="292">
        <f>E5+E6+E7+E8</f>
        <v>1900973</v>
      </c>
      <c r="F9" s="292">
        <f>F5+F6+F7+F8</f>
        <v>1914617</v>
      </c>
      <c r="G9" s="839"/>
      <c r="H9" s="598" t="s">
        <v>544</v>
      </c>
    </row>
    <row r="10" spans="1:8" ht="19.5" customHeight="1">
      <c r="A10" s="845">
        <v>2</v>
      </c>
      <c r="B10" s="844" t="s">
        <v>543</v>
      </c>
      <c r="C10" s="306" t="s">
        <v>542</v>
      </c>
      <c r="D10" s="308">
        <v>65484</v>
      </c>
      <c r="E10" s="308">
        <v>71250</v>
      </c>
      <c r="F10" s="308">
        <v>69855</v>
      </c>
      <c r="G10" s="846" t="s">
        <v>541</v>
      </c>
      <c r="H10" s="597" t="s">
        <v>540</v>
      </c>
    </row>
    <row r="11" spans="1:8" ht="19.5" customHeight="1">
      <c r="A11" s="845"/>
      <c r="B11" s="844"/>
      <c r="C11" s="301" t="s">
        <v>539</v>
      </c>
      <c r="D11" s="290">
        <v>84414</v>
      </c>
      <c r="E11" s="290">
        <v>78649</v>
      </c>
      <c r="F11" s="290">
        <v>74355</v>
      </c>
      <c r="G11" s="847"/>
      <c r="H11" s="597" t="s">
        <v>538</v>
      </c>
    </row>
    <row r="12" spans="1:8" ht="19.5" hidden="1" customHeight="1">
      <c r="A12" s="845"/>
      <c r="B12" s="844"/>
      <c r="C12" s="301" t="s">
        <v>537</v>
      </c>
      <c r="D12" s="292"/>
      <c r="E12" s="292"/>
      <c r="F12" s="292"/>
      <c r="G12" s="847"/>
      <c r="H12" s="597" t="s">
        <v>536</v>
      </c>
    </row>
    <row r="13" spans="1:8" ht="19.5" hidden="1" customHeight="1">
      <c r="A13" s="845"/>
      <c r="B13" s="844"/>
      <c r="C13" s="301" t="s">
        <v>535</v>
      </c>
      <c r="D13" s="292"/>
      <c r="E13" s="292"/>
      <c r="F13" s="292"/>
      <c r="G13" s="847"/>
      <c r="H13" s="597" t="s">
        <v>534</v>
      </c>
    </row>
    <row r="14" spans="1:8" ht="19.5" hidden="1" customHeight="1">
      <c r="A14" s="845"/>
      <c r="B14" s="844"/>
      <c r="C14" s="301" t="s">
        <v>533</v>
      </c>
      <c r="D14" s="292"/>
      <c r="E14" s="292"/>
      <c r="F14" s="292"/>
      <c r="G14" s="847"/>
      <c r="H14" s="597" t="s">
        <v>532</v>
      </c>
    </row>
    <row r="15" spans="1:8" ht="19.5" customHeight="1">
      <c r="A15" s="845"/>
      <c r="B15" s="844"/>
      <c r="C15" s="306" t="s">
        <v>531</v>
      </c>
      <c r="D15" s="308">
        <v>182860</v>
      </c>
      <c r="E15" s="308">
        <v>188342</v>
      </c>
      <c r="F15" s="308">
        <v>192873</v>
      </c>
      <c r="G15" s="847"/>
      <c r="H15" s="597" t="s">
        <v>530</v>
      </c>
    </row>
    <row r="16" spans="1:8" s="37" customFormat="1" ht="19.5" customHeight="1">
      <c r="A16" s="845"/>
      <c r="B16" s="844"/>
      <c r="C16" s="302" t="s">
        <v>529</v>
      </c>
      <c r="D16" s="294">
        <f>D10+D11+D12+D13+D14+D15</f>
        <v>332758</v>
      </c>
      <c r="E16" s="294">
        <f>E10+E11+E12+E13+E14+E15</f>
        <v>338241</v>
      </c>
      <c r="F16" s="294">
        <f>F10+F11+F12+F13+F14+F15</f>
        <v>337083</v>
      </c>
      <c r="G16" s="848"/>
      <c r="H16" s="598" t="s">
        <v>528</v>
      </c>
    </row>
    <row r="17" spans="1:8" ht="19.5" hidden="1" customHeight="1">
      <c r="A17" s="831">
        <v>3</v>
      </c>
      <c r="B17" s="844" t="s">
        <v>527</v>
      </c>
      <c r="C17" s="301" t="s">
        <v>526</v>
      </c>
      <c r="D17" s="292"/>
      <c r="E17" s="292"/>
      <c r="F17" s="292"/>
      <c r="G17" s="351"/>
      <c r="H17" s="597" t="s">
        <v>525</v>
      </c>
    </row>
    <row r="18" spans="1:8" ht="19.5" hidden="1" customHeight="1">
      <c r="A18" s="831"/>
      <c r="B18" s="844"/>
      <c r="C18" s="301" t="s">
        <v>524</v>
      </c>
      <c r="D18" s="292"/>
      <c r="E18" s="292"/>
      <c r="F18" s="292"/>
      <c r="G18" s="351"/>
      <c r="H18" s="597" t="s">
        <v>523</v>
      </c>
    </row>
    <row r="19" spans="1:8" ht="19.5" customHeight="1">
      <c r="A19" s="831"/>
      <c r="B19" s="844"/>
      <c r="C19" s="306" t="s">
        <v>522</v>
      </c>
      <c r="D19" s="308">
        <v>34019</v>
      </c>
      <c r="E19" s="308">
        <v>40090</v>
      </c>
      <c r="F19" s="308">
        <v>47239</v>
      </c>
      <c r="G19" s="837" t="s">
        <v>5133</v>
      </c>
      <c r="H19" s="597" t="s">
        <v>521</v>
      </c>
    </row>
    <row r="20" spans="1:8" s="38" customFormat="1" ht="19.5" customHeight="1">
      <c r="A20" s="831"/>
      <c r="B20" s="844"/>
      <c r="C20" s="302" t="s">
        <v>520</v>
      </c>
      <c r="D20" s="294">
        <f>D17+D18+D19</f>
        <v>34019</v>
      </c>
      <c r="E20" s="294">
        <f>E17+E18+E19</f>
        <v>40090</v>
      </c>
      <c r="F20" s="294">
        <f>F17+F18+F19</f>
        <v>47239</v>
      </c>
      <c r="G20" s="839"/>
      <c r="H20" s="598" t="s">
        <v>519</v>
      </c>
    </row>
    <row r="21" spans="1:8" ht="19.5" customHeight="1">
      <c r="A21" s="831">
        <v>4</v>
      </c>
      <c r="B21" s="844" t="s">
        <v>518</v>
      </c>
      <c r="C21" s="306" t="s">
        <v>517</v>
      </c>
      <c r="D21" s="309">
        <v>317429</v>
      </c>
      <c r="E21" s="310">
        <v>294777</v>
      </c>
      <c r="F21" s="310">
        <v>280684</v>
      </c>
      <c r="G21" s="837" t="s">
        <v>516</v>
      </c>
      <c r="H21" s="597" t="s">
        <v>515</v>
      </c>
    </row>
    <row r="22" spans="1:8" ht="19.5" customHeight="1">
      <c r="A22" s="831"/>
      <c r="B22" s="844"/>
      <c r="C22" s="301" t="s">
        <v>514</v>
      </c>
      <c r="D22" s="295">
        <v>208063</v>
      </c>
      <c r="E22" s="296">
        <v>205160</v>
      </c>
      <c r="F22" s="296">
        <v>197992</v>
      </c>
      <c r="G22" s="838"/>
      <c r="H22" s="597" t="s">
        <v>513</v>
      </c>
    </row>
    <row r="23" spans="1:8" ht="19.5" customHeight="1">
      <c r="A23" s="831"/>
      <c r="B23" s="844"/>
      <c r="C23" s="306" t="s">
        <v>512</v>
      </c>
      <c r="D23" s="307">
        <v>150163</v>
      </c>
      <c r="E23" s="308">
        <v>149523</v>
      </c>
      <c r="F23" s="308">
        <v>147284</v>
      </c>
      <c r="G23" s="838"/>
      <c r="H23" s="597" t="s">
        <v>511</v>
      </c>
    </row>
    <row r="24" spans="1:8" ht="19.5" customHeight="1">
      <c r="A24" s="831"/>
      <c r="B24" s="844"/>
      <c r="C24" s="301" t="s">
        <v>510</v>
      </c>
      <c r="D24" s="289">
        <v>84368</v>
      </c>
      <c r="E24" s="290">
        <v>91188</v>
      </c>
      <c r="F24" s="290">
        <v>98723</v>
      </c>
      <c r="G24" s="838"/>
      <c r="H24" s="597" t="s">
        <v>509</v>
      </c>
    </row>
    <row r="25" spans="1:8" ht="19.5" customHeight="1">
      <c r="A25" s="831"/>
      <c r="B25" s="844"/>
      <c r="C25" s="306" t="s">
        <v>508</v>
      </c>
      <c r="D25" s="311">
        <v>4120</v>
      </c>
      <c r="E25" s="312">
        <v>4525</v>
      </c>
      <c r="F25" s="312">
        <v>4579</v>
      </c>
      <c r="G25" s="838"/>
      <c r="H25" s="597" t="s">
        <v>507</v>
      </c>
    </row>
    <row r="26" spans="1:8" s="37" customFormat="1" ht="19.5" customHeight="1">
      <c r="A26" s="831"/>
      <c r="B26" s="844"/>
      <c r="C26" s="302" t="s">
        <v>506</v>
      </c>
      <c r="D26" s="293">
        <f>D21+D22+D23+D24+D25</f>
        <v>764143</v>
      </c>
      <c r="E26" s="294">
        <f>E21+E22+E23+E24+E25</f>
        <v>745173</v>
      </c>
      <c r="F26" s="294">
        <f>F21+F22+F23+F24+F25</f>
        <v>729262</v>
      </c>
      <c r="G26" s="839"/>
      <c r="H26" s="598" t="s">
        <v>505</v>
      </c>
    </row>
    <row r="27" spans="1:8" ht="19.5" customHeight="1">
      <c r="A27" s="852">
        <v>5</v>
      </c>
      <c r="B27" s="844" t="s">
        <v>504</v>
      </c>
      <c r="C27" s="306" t="s">
        <v>504</v>
      </c>
      <c r="D27" s="307">
        <v>54553</v>
      </c>
      <c r="E27" s="308">
        <v>56604</v>
      </c>
      <c r="F27" s="308">
        <v>61595</v>
      </c>
      <c r="G27" s="837" t="s">
        <v>503</v>
      </c>
      <c r="H27" s="597" t="s">
        <v>503</v>
      </c>
    </row>
    <row r="28" spans="1:8" s="37" customFormat="1" ht="19.5" customHeight="1">
      <c r="A28" s="852"/>
      <c r="B28" s="844"/>
      <c r="C28" s="302" t="s">
        <v>502</v>
      </c>
      <c r="D28" s="293">
        <f>D27</f>
        <v>54553</v>
      </c>
      <c r="E28" s="294">
        <f>E27</f>
        <v>56604</v>
      </c>
      <c r="F28" s="294">
        <f>F27</f>
        <v>61595</v>
      </c>
      <c r="G28" s="839"/>
      <c r="H28" s="598" t="s">
        <v>501</v>
      </c>
    </row>
    <row r="29" spans="1:8" ht="19.5" customHeight="1">
      <c r="A29" s="852">
        <v>6</v>
      </c>
      <c r="B29" s="844" t="s">
        <v>5041</v>
      </c>
      <c r="C29" s="306" t="s">
        <v>500</v>
      </c>
      <c r="D29" s="307">
        <v>97152</v>
      </c>
      <c r="E29" s="308">
        <v>91636</v>
      </c>
      <c r="F29" s="308">
        <v>92522</v>
      </c>
      <c r="G29" s="837" t="s">
        <v>5037</v>
      </c>
      <c r="H29" s="597" t="s">
        <v>499</v>
      </c>
    </row>
    <row r="30" spans="1:8" ht="19.5" customHeight="1">
      <c r="A30" s="852"/>
      <c r="B30" s="844"/>
      <c r="C30" s="302" t="s">
        <v>498</v>
      </c>
      <c r="D30" s="293">
        <f>D29</f>
        <v>97152</v>
      </c>
      <c r="E30" s="294">
        <f>E29</f>
        <v>91636</v>
      </c>
      <c r="F30" s="294">
        <f>F29</f>
        <v>92522</v>
      </c>
      <c r="G30" s="839"/>
      <c r="H30" s="598" t="s">
        <v>497</v>
      </c>
    </row>
    <row r="31" spans="1:8" ht="19.5" hidden="1" customHeight="1">
      <c r="A31" s="845">
        <v>7</v>
      </c>
      <c r="B31" s="844" t="s">
        <v>5042</v>
      </c>
      <c r="C31" s="303" t="s">
        <v>496</v>
      </c>
      <c r="D31" s="297"/>
      <c r="E31" s="298"/>
      <c r="F31" s="298"/>
      <c r="G31" s="305" t="s">
        <v>5038</v>
      </c>
      <c r="H31" s="599" t="s">
        <v>495</v>
      </c>
    </row>
    <row r="32" spans="1:8" ht="19.5" hidden="1" customHeight="1">
      <c r="A32" s="845"/>
      <c r="B32" s="844"/>
      <c r="C32" s="303" t="s">
        <v>494</v>
      </c>
      <c r="D32" s="297"/>
      <c r="E32" s="298"/>
      <c r="F32" s="298"/>
      <c r="G32" s="305"/>
      <c r="H32" s="599" t="s">
        <v>493</v>
      </c>
    </row>
    <row r="33" spans="1:8" ht="19.5" hidden="1" customHeight="1">
      <c r="A33" s="845"/>
      <c r="B33" s="844"/>
      <c r="C33" s="303" t="s">
        <v>492</v>
      </c>
      <c r="D33" s="297"/>
      <c r="E33" s="298"/>
      <c r="F33" s="298"/>
      <c r="G33" s="305"/>
      <c r="H33" s="599" t="s">
        <v>491</v>
      </c>
    </row>
    <row r="34" spans="1:8" ht="19.5" customHeight="1">
      <c r="A34" s="845"/>
      <c r="B34" s="844"/>
      <c r="C34" s="313" t="s">
        <v>490</v>
      </c>
      <c r="D34" s="314">
        <v>116119</v>
      </c>
      <c r="E34" s="315">
        <v>121148</v>
      </c>
      <c r="F34" s="315">
        <v>114856</v>
      </c>
      <c r="G34" s="837" t="s">
        <v>5134</v>
      </c>
      <c r="H34" s="599" t="s">
        <v>489</v>
      </c>
    </row>
    <row r="35" spans="1:8" s="37" customFormat="1" ht="19.5" customHeight="1">
      <c r="A35" s="845"/>
      <c r="B35" s="844"/>
      <c r="C35" s="304" t="s">
        <v>488</v>
      </c>
      <c r="D35" s="299">
        <f>D31+D32+D33+D34</f>
        <v>116119</v>
      </c>
      <c r="E35" s="300">
        <f>E31+E32+E33+E34</f>
        <v>121148</v>
      </c>
      <c r="F35" s="300">
        <f>F31+F32+F33+F34</f>
        <v>114856</v>
      </c>
      <c r="G35" s="839"/>
      <c r="H35" s="600" t="s">
        <v>487</v>
      </c>
    </row>
    <row r="36" spans="1:8">
      <c r="A36" s="849" t="s">
        <v>5044</v>
      </c>
      <c r="B36" s="850"/>
      <c r="C36" s="850"/>
      <c r="D36" s="850"/>
      <c r="E36" s="850"/>
      <c r="F36" s="850"/>
      <c r="G36" s="850"/>
      <c r="H36" s="851"/>
    </row>
    <row r="37" spans="1:8" ht="16.5">
      <c r="A37" s="601" t="s">
        <v>5043</v>
      </c>
      <c r="B37" s="602"/>
      <c r="C37" s="603"/>
      <c r="D37" s="603"/>
      <c r="E37" s="603"/>
      <c r="F37" s="603"/>
      <c r="G37" s="603"/>
      <c r="H37" s="604"/>
    </row>
  </sheetData>
  <mergeCells count="30">
    <mergeCell ref="A36:H36"/>
    <mergeCell ref="B31:B35"/>
    <mergeCell ref="G21:G26"/>
    <mergeCell ref="G27:G28"/>
    <mergeCell ref="G29:G30"/>
    <mergeCell ref="B21:B26"/>
    <mergeCell ref="B27:B28"/>
    <mergeCell ref="B29:B30"/>
    <mergeCell ref="A27:A28"/>
    <mergeCell ref="A29:A30"/>
    <mergeCell ref="A31:A35"/>
    <mergeCell ref="A10:A16"/>
    <mergeCell ref="A17:A20"/>
    <mergeCell ref="A21:A26"/>
    <mergeCell ref="G34:G35"/>
    <mergeCell ref="G10:G16"/>
    <mergeCell ref="G19:G20"/>
    <mergeCell ref="B10:B16"/>
    <mergeCell ref="B17:B20"/>
    <mergeCell ref="A1:H1"/>
    <mergeCell ref="A2:H2"/>
    <mergeCell ref="A5:A9"/>
    <mergeCell ref="A3:A4"/>
    <mergeCell ref="H3:H4"/>
    <mergeCell ref="G3:G4"/>
    <mergeCell ref="G5:G9"/>
    <mergeCell ref="D3:F3"/>
    <mergeCell ref="B3:B4"/>
    <mergeCell ref="C3:C4"/>
    <mergeCell ref="B5:B9"/>
  </mergeCells>
  <conditionalFormatting sqref="A3:H4">
    <cfRule type="expression" dxfId="14" priority="1">
      <formula>MOD(ROW(),3)=1</formula>
    </cfRule>
  </conditionalFormatting>
  <printOptions horizontalCentered="1"/>
  <pageMargins left="0.25" right="0.25" top="0.75" bottom="0.75" header="0.3" footer="0.3"/>
  <pageSetup paperSize="9" scale="84" orientation="landscape" r:id="rId1"/>
  <legacyDrawingHF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116A2-B036-4DF4-8FA6-65EA0DC4330E}">
  <sheetPr>
    <tabColor rgb="FFFFFF00"/>
  </sheetPr>
  <dimension ref="A1:CW303"/>
  <sheetViews>
    <sheetView tabSelected="1" view="pageBreakPreview" topLeftCell="CI1" zoomScale="118" zoomScaleSheetLayoutView="118" workbookViewId="0">
      <selection activeCell="J141" sqref="J141"/>
    </sheetView>
  </sheetViews>
  <sheetFormatPr defaultColWidth="9.140625" defaultRowHeight="15"/>
  <cols>
    <col min="1" max="1" width="6" style="40" customWidth="1"/>
    <col min="2" max="2" width="24.85546875" style="40" customWidth="1"/>
    <col min="3" max="3" width="22.5703125" style="40" customWidth="1"/>
    <col min="4" max="4" width="11.42578125" style="40" customWidth="1"/>
    <col min="5" max="5" width="11" style="40" customWidth="1"/>
    <col min="6" max="6" width="11.85546875" style="40" customWidth="1"/>
    <col min="7" max="7" width="9.85546875" style="40" customWidth="1"/>
    <col min="8" max="8" width="11.140625" style="40" customWidth="1"/>
    <col min="9" max="9" width="11" style="40" customWidth="1"/>
    <col min="10" max="10" width="11.7109375" style="40" customWidth="1"/>
    <col min="11" max="11" width="10.28515625" style="40" bestFit="1" customWidth="1"/>
    <col min="12" max="12" width="6" style="40" customWidth="1"/>
    <col min="13" max="13" width="26.28515625" style="40" customWidth="1"/>
    <col min="14" max="14" width="21.5703125" style="40" customWidth="1"/>
    <col min="15" max="15" width="11.85546875" style="40" customWidth="1"/>
    <col min="16" max="16" width="11.42578125" style="40" customWidth="1"/>
    <col min="17" max="18" width="9.140625" style="40"/>
    <col min="19" max="19" width="12.28515625" style="40" customWidth="1"/>
    <col min="20" max="20" width="11.42578125" style="40" customWidth="1"/>
    <col min="21" max="21" width="10.42578125" style="319" customWidth="1"/>
    <col min="22" max="22" width="10.5703125" style="320" customWidth="1"/>
    <col min="23" max="23" width="6" style="40" customWidth="1"/>
    <col min="24" max="24" width="25.85546875" style="40" customWidth="1"/>
    <col min="25" max="25" width="21.5703125" style="40" customWidth="1"/>
    <col min="26" max="26" width="10" style="40" customWidth="1"/>
    <col min="27" max="27" width="10.28515625" style="40" customWidth="1"/>
    <col min="28" max="28" width="11.42578125" style="40" customWidth="1"/>
    <col min="29" max="29" width="12.5703125" style="40" customWidth="1"/>
    <col min="30" max="31" width="10.5703125" style="40" customWidth="1"/>
    <col min="32" max="32" width="11.42578125" style="40" customWidth="1"/>
    <col min="33" max="33" width="11.140625" style="40" customWidth="1"/>
    <col min="34" max="34" width="6" style="40" customWidth="1"/>
    <col min="35" max="35" width="27" style="40" customWidth="1"/>
    <col min="36" max="36" width="21.5703125" style="40" customWidth="1"/>
    <col min="37" max="37" width="10.5703125" style="40" customWidth="1"/>
    <col min="38" max="38" width="10.28515625" style="40" customWidth="1"/>
    <col min="39" max="39" width="11.140625" style="40" customWidth="1"/>
    <col min="40" max="40" width="12" style="40" customWidth="1"/>
    <col min="41" max="41" width="11.42578125" style="40" customWidth="1"/>
    <col min="42" max="42" width="11" style="40" customWidth="1"/>
    <col min="43" max="43" width="8.5703125" style="40" bestFit="1" customWidth="1"/>
    <col min="44" max="44" width="13.7109375" style="40" bestFit="1" customWidth="1"/>
    <col min="45" max="45" width="5.85546875" style="40" customWidth="1"/>
    <col min="46" max="46" width="26.28515625" style="40" customWidth="1"/>
    <col min="47" max="47" width="21.5703125" style="40" customWidth="1"/>
    <col min="48" max="48" width="10" style="40" customWidth="1"/>
    <col min="49" max="50" width="10.140625" style="40" customWidth="1"/>
    <col min="51" max="51" width="9.85546875" style="40" customWidth="1"/>
    <col min="52" max="52" width="10.28515625" style="40" customWidth="1"/>
    <col min="53" max="53" width="10.7109375" style="40" customWidth="1"/>
    <col min="54" max="55" width="11.28515625" style="40" customWidth="1"/>
    <col min="56" max="56" width="6" style="40" customWidth="1"/>
    <col min="57" max="57" width="27.28515625" style="40" customWidth="1"/>
    <col min="58" max="58" width="21.5703125" style="40" customWidth="1"/>
    <col min="59" max="59" width="10.42578125" style="40" customWidth="1"/>
    <col min="60" max="60" width="9.85546875" style="40" customWidth="1"/>
    <col min="61" max="61" width="11.85546875" style="40" customWidth="1"/>
    <col min="62" max="62" width="11.42578125" style="40" bestFit="1" customWidth="1"/>
    <col min="63" max="64" width="9.140625" style="40"/>
    <col min="65" max="66" width="11.7109375" style="40" customWidth="1"/>
    <col min="67" max="67" width="6" style="40" customWidth="1"/>
    <col min="68" max="68" width="25.42578125" style="40" customWidth="1"/>
    <col min="69" max="69" width="21.5703125" style="40" customWidth="1"/>
    <col min="70" max="70" width="10" style="40" customWidth="1"/>
    <col min="71" max="73" width="10.5703125" style="40" customWidth="1"/>
    <col min="74" max="74" width="11.7109375" style="40" customWidth="1"/>
    <col min="75" max="75" width="12.140625" style="40" customWidth="1"/>
    <col min="76" max="76" width="10.5703125" style="40" customWidth="1"/>
    <col min="77" max="77" width="10.28515625" style="40" bestFit="1" customWidth="1"/>
    <col min="78" max="78" width="10.42578125" style="40" customWidth="1"/>
    <col min="79" max="79" width="9.7109375" style="40" customWidth="1"/>
    <col min="80" max="80" width="6" style="40" customWidth="1"/>
    <col min="81" max="81" width="26.28515625" style="40" customWidth="1"/>
    <col min="82" max="82" width="21.5703125" style="40" customWidth="1"/>
    <col min="83" max="83" width="10.140625" style="40" customWidth="1"/>
    <col min="84" max="84" width="9.7109375" style="40" customWidth="1"/>
    <col min="85" max="85" width="9.140625" style="40"/>
    <col min="86" max="86" width="9.85546875" style="40" customWidth="1"/>
    <col min="87" max="87" width="9.140625" style="40"/>
    <col min="88" max="88" width="10" style="40" customWidth="1"/>
    <col min="89" max="89" width="9.140625" style="40"/>
    <col min="90" max="90" width="11.28515625" style="40" customWidth="1"/>
    <col min="91" max="91" width="6" style="40" customWidth="1"/>
    <col min="92" max="92" width="22.5703125" style="40" customWidth="1"/>
    <col min="93" max="93" width="24.28515625" style="40" customWidth="1"/>
    <col min="94" max="96" width="9.140625" style="40"/>
    <col min="97" max="97" width="8.5703125" style="40" customWidth="1"/>
    <col min="98" max="99" width="9.140625" style="40"/>
    <col min="100" max="100" width="12.42578125" style="40" customWidth="1"/>
    <col min="101" max="101" width="12.140625" style="40" customWidth="1"/>
    <col min="102" max="16384" width="9.140625" style="40"/>
  </cols>
  <sheetData>
    <row r="1" spans="1:101" s="60" customFormat="1" ht="30" customHeight="1">
      <c r="A1" s="868" t="s">
        <v>5111</v>
      </c>
      <c r="B1" s="869"/>
      <c r="C1" s="869"/>
      <c r="D1" s="869"/>
      <c r="E1" s="869"/>
      <c r="F1" s="869"/>
      <c r="G1" s="869"/>
      <c r="H1" s="869"/>
      <c r="I1" s="869"/>
      <c r="J1" s="869"/>
      <c r="K1" s="913"/>
      <c r="L1" s="868" t="s">
        <v>5111</v>
      </c>
      <c r="M1" s="869"/>
      <c r="N1" s="869"/>
      <c r="O1" s="869"/>
      <c r="P1" s="869"/>
      <c r="Q1" s="869"/>
      <c r="R1" s="869"/>
      <c r="S1" s="869"/>
      <c r="T1" s="869"/>
      <c r="U1" s="869"/>
      <c r="V1" s="913"/>
      <c r="W1" s="870" t="s">
        <v>5111</v>
      </c>
      <c r="X1" s="870"/>
      <c r="Y1" s="870"/>
      <c r="Z1" s="870"/>
      <c r="AA1" s="870"/>
      <c r="AB1" s="870"/>
      <c r="AC1" s="870"/>
      <c r="AD1" s="870"/>
      <c r="AE1" s="870"/>
      <c r="AF1" s="870"/>
      <c r="AG1" s="870"/>
      <c r="AH1" s="860" t="s">
        <v>5111</v>
      </c>
      <c r="AI1" s="861"/>
      <c r="AJ1" s="861"/>
      <c r="AK1" s="861"/>
      <c r="AL1" s="861"/>
      <c r="AM1" s="861"/>
      <c r="AN1" s="861"/>
      <c r="AO1" s="861"/>
      <c r="AP1" s="861"/>
      <c r="AQ1" s="861"/>
      <c r="AR1" s="862"/>
      <c r="AS1" s="868" t="s">
        <v>5111</v>
      </c>
      <c r="AT1" s="869"/>
      <c r="AU1" s="869"/>
      <c r="AV1" s="869"/>
      <c r="AW1" s="869"/>
      <c r="AX1" s="869"/>
      <c r="AY1" s="869"/>
      <c r="AZ1" s="869"/>
      <c r="BA1" s="869"/>
      <c r="BB1" s="869"/>
      <c r="BC1" s="913"/>
      <c r="BD1" s="868" t="s">
        <v>5045</v>
      </c>
      <c r="BE1" s="869"/>
      <c r="BF1" s="869"/>
      <c r="BG1" s="869"/>
      <c r="BH1" s="869"/>
      <c r="BI1" s="869"/>
      <c r="BJ1" s="869"/>
      <c r="BK1" s="869"/>
      <c r="BL1" s="869"/>
      <c r="BM1" s="869"/>
      <c r="BN1" s="913"/>
      <c r="BO1" s="860" t="s">
        <v>5111</v>
      </c>
      <c r="BP1" s="861"/>
      <c r="BQ1" s="861"/>
      <c r="BR1" s="861"/>
      <c r="BS1" s="861"/>
      <c r="BT1" s="861"/>
      <c r="BU1" s="861"/>
      <c r="BV1" s="861"/>
      <c r="BW1" s="861"/>
      <c r="BX1" s="861"/>
      <c r="BY1" s="861"/>
      <c r="BZ1" s="861"/>
      <c r="CA1" s="862"/>
      <c r="CB1" s="860" t="s">
        <v>5111</v>
      </c>
      <c r="CC1" s="861"/>
      <c r="CD1" s="861"/>
      <c r="CE1" s="861"/>
      <c r="CF1" s="861"/>
      <c r="CG1" s="861"/>
      <c r="CH1" s="861"/>
      <c r="CI1" s="861"/>
      <c r="CJ1" s="861"/>
      <c r="CK1" s="861"/>
      <c r="CL1" s="862"/>
      <c r="CM1" s="860" t="s">
        <v>5111</v>
      </c>
      <c r="CN1" s="861"/>
      <c r="CO1" s="861"/>
      <c r="CP1" s="861"/>
      <c r="CQ1" s="861"/>
      <c r="CR1" s="861"/>
      <c r="CS1" s="861"/>
      <c r="CT1" s="861"/>
      <c r="CU1" s="861"/>
      <c r="CV1" s="861"/>
      <c r="CW1" s="862"/>
    </row>
    <row r="2" spans="1:101" s="60" customFormat="1" ht="27" customHeight="1">
      <c r="A2" s="865" t="s">
        <v>5046</v>
      </c>
      <c r="B2" s="866"/>
      <c r="C2" s="866"/>
      <c r="D2" s="866"/>
      <c r="E2" s="866"/>
      <c r="F2" s="866"/>
      <c r="G2" s="866"/>
      <c r="H2" s="866"/>
      <c r="I2" s="866"/>
      <c r="J2" s="866"/>
      <c r="K2" s="867"/>
      <c r="L2" s="865" t="s">
        <v>5046</v>
      </c>
      <c r="M2" s="866"/>
      <c r="N2" s="866"/>
      <c r="O2" s="866"/>
      <c r="P2" s="866"/>
      <c r="Q2" s="866"/>
      <c r="R2" s="866"/>
      <c r="S2" s="866"/>
      <c r="T2" s="866"/>
      <c r="U2" s="866"/>
      <c r="V2" s="867"/>
      <c r="W2" s="865" t="s">
        <v>5046</v>
      </c>
      <c r="X2" s="866"/>
      <c r="Y2" s="866"/>
      <c r="Z2" s="866"/>
      <c r="AA2" s="866"/>
      <c r="AB2" s="866"/>
      <c r="AC2" s="866"/>
      <c r="AD2" s="866"/>
      <c r="AE2" s="866"/>
      <c r="AF2" s="866"/>
      <c r="AG2" s="867"/>
      <c r="AH2" s="865" t="s">
        <v>5046</v>
      </c>
      <c r="AI2" s="866"/>
      <c r="AJ2" s="866"/>
      <c r="AK2" s="866"/>
      <c r="AL2" s="866"/>
      <c r="AM2" s="866"/>
      <c r="AN2" s="866"/>
      <c r="AO2" s="866"/>
      <c r="AP2" s="866"/>
      <c r="AQ2" s="866"/>
      <c r="AR2" s="867"/>
      <c r="AS2" s="865" t="s">
        <v>5046</v>
      </c>
      <c r="AT2" s="866"/>
      <c r="AU2" s="866"/>
      <c r="AV2" s="866"/>
      <c r="AW2" s="866"/>
      <c r="AX2" s="866"/>
      <c r="AY2" s="866"/>
      <c r="AZ2" s="866"/>
      <c r="BA2" s="866"/>
      <c r="BB2" s="866"/>
      <c r="BC2" s="867"/>
      <c r="BD2" s="865" t="s">
        <v>5046</v>
      </c>
      <c r="BE2" s="866"/>
      <c r="BF2" s="866"/>
      <c r="BG2" s="866"/>
      <c r="BH2" s="866"/>
      <c r="BI2" s="866"/>
      <c r="BJ2" s="866"/>
      <c r="BK2" s="866"/>
      <c r="BL2" s="866"/>
      <c r="BM2" s="866"/>
      <c r="BN2" s="867"/>
      <c r="BO2" s="857" t="s">
        <v>5046</v>
      </c>
      <c r="BP2" s="858"/>
      <c r="BQ2" s="858"/>
      <c r="BR2" s="858"/>
      <c r="BS2" s="858"/>
      <c r="BT2" s="858"/>
      <c r="BU2" s="858"/>
      <c r="BV2" s="858"/>
      <c r="BW2" s="858"/>
      <c r="BX2" s="858"/>
      <c r="BY2" s="858"/>
      <c r="BZ2" s="858"/>
      <c r="CA2" s="859"/>
      <c r="CB2" s="857" t="s">
        <v>5046</v>
      </c>
      <c r="CC2" s="858"/>
      <c r="CD2" s="858"/>
      <c r="CE2" s="858"/>
      <c r="CF2" s="858"/>
      <c r="CG2" s="858"/>
      <c r="CH2" s="858"/>
      <c r="CI2" s="858"/>
      <c r="CJ2" s="858"/>
      <c r="CK2" s="858"/>
      <c r="CL2" s="859"/>
      <c r="CM2" s="857" t="s">
        <v>5046</v>
      </c>
      <c r="CN2" s="858"/>
      <c r="CO2" s="858"/>
      <c r="CP2" s="858"/>
      <c r="CQ2" s="858"/>
      <c r="CR2" s="858"/>
      <c r="CS2" s="858"/>
      <c r="CT2" s="858"/>
      <c r="CU2" s="858"/>
      <c r="CV2" s="858"/>
      <c r="CW2" s="859"/>
    </row>
    <row r="3" spans="1:101" s="60" customFormat="1" ht="17.25" customHeight="1">
      <c r="A3" s="433"/>
      <c r="B3" s="608"/>
      <c r="C3" s="608"/>
      <c r="D3" s="608"/>
      <c r="E3" s="608"/>
      <c r="F3" s="608"/>
      <c r="G3" s="608"/>
      <c r="H3" s="608"/>
      <c r="I3" s="853" t="s">
        <v>567</v>
      </c>
      <c r="J3" s="853"/>
      <c r="K3" s="854"/>
      <c r="L3" s="433"/>
      <c r="M3" s="608"/>
      <c r="N3" s="608"/>
      <c r="O3" s="608"/>
      <c r="P3" s="608"/>
      <c r="Q3" s="608"/>
      <c r="R3" s="608"/>
      <c r="S3" s="608"/>
      <c r="T3" s="853" t="s">
        <v>567</v>
      </c>
      <c r="U3" s="853"/>
      <c r="V3" s="854"/>
      <c r="W3" s="606"/>
      <c r="X3" s="608"/>
      <c r="Y3" s="608"/>
      <c r="Z3" s="608"/>
      <c r="AA3" s="608"/>
      <c r="AB3" s="608"/>
      <c r="AC3" s="608"/>
      <c r="AD3" s="608"/>
      <c r="AE3" s="855" t="s">
        <v>567</v>
      </c>
      <c r="AF3" s="855"/>
      <c r="AG3" s="856"/>
      <c r="AH3" s="324"/>
      <c r="AI3" s="608"/>
      <c r="AJ3" s="608"/>
      <c r="AK3" s="608"/>
      <c r="AL3" s="608"/>
      <c r="AM3" s="608"/>
      <c r="AN3" s="622"/>
      <c r="AO3" s="622"/>
      <c r="AP3" s="863" t="s">
        <v>567</v>
      </c>
      <c r="AQ3" s="863"/>
      <c r="AR3" s="864"/>
      <c r="AS3" s="331"/>
      <c r="AT3" s="608"/>
      <c r="AU3" s="608"/>
      <c r="AV3" s="608"/>
      <c r="AW3" s="608"/>
      <c r="AX3" s="608"/>
      <c r="AY3" s="608"/>
      <c r="AZ3" s="608"/>
      <c r="BA3" s="853" t="s">
        <v>567</v>
      </c>
      <c r="BB3" s="853"/>
      <c r="BC3" s="854"/>
      <c r="BD3" s="433"/>
      <c r="BE3" s="608"/>
      <c r="BF3" s="608"/>
      <c r="BG3" s="608"/>
      <c r="BH3" s="608"/>
      <c r="BI3" s="608"/>
      <c r="BJ3" s="608"/>
      <c r="BK3" s="608"/>
      <c r="BL3" s="1222" t="s">
        <v>567</v>
      </c>
      <c r="BM3" s="608"/>
      <c r="BN3" s="332"/>
      <c r="BO3" s="333"/>
      <c r="BP3" s="323"/>
      <c r="BQ3" s="323"/>
      <c r="BR3" s="323"/>
      <c r="BS3" s="323"/>
      <c r="BT3" s="323"/>
      <c r="BU3" s="323"/>
      <c r="BV3" s="323"/>
      <c r="BW3" s="323"/>
      <c r="BX3" s="323"/>
      <c r="BY3" s="1222" t="s">
        <v>567</v>
      </c>
      <c r="BZ3" s="323"/>
      <c r="CA3" s="334"/>
      <c r="CB3" s="333"/>
      <c r="CC3" s="323"/>
      <c r="CD3" s="323"/>
      <c r="CE3" s="323"/>
      <c r="CF3" s="323"/>
      <c r="CG3" s="323"/>
      <c r="CH3" s="323"/>
      <c r="CI3" s="323"/>
      <c r="CJ3" s="1222" t="s">
        <v>567</v>
      </c>
      <c r="CK3" s="323"/>
      <c r="CL3" s="334"/>
      <c r="CM3" s="333"/>
      <c r="CN3" s="323"/>
      <c r="CO3" s="323"/>
      <c r="CP3" s="323"/>
      <c r="CQ3" s="323"/>
      <c r="CR3" s="323"/>
      <c r="CS3" s="323"/>
      <c r="CT3" s="323"/>
      <c r="CU3" s="1222" t="s">
        <v>567</v>
      </c>
      <c r="CV3" s="323"/>
      <c r="CW3" s="334"/>
    </row>
    <row r="4" spans="1:101" s="132" customFormat="1" ht="48.75" customHeight="1">
      <c r="A4" s="875" t="s">
        <v>5109</v>
      </c>
      <c r="B4" s="875" t="s">
        <v>5070</v>
      </c>
      <c r="C4" s="875" t="s">
        <v>5110</v>
      </c>
      <c r="D4" s="900" t="s">
        <v>5047</v>
      </c>
      <c r="E4" s="875"/>
      <c r="F4" s="875" t="s">
        <v>5048</v>
      </c>
      <c r="G4" s="875"/>
      <c r="H4" s="875" t="s">
        <v>5049</v>
      </c>
      <c r="I4" s="875"/>
      <c r="J4" s="875" t="s">
        <v>5135</v>
      </c>
      <c r="K4" s="875"/>
      <c r="L4" s="875" t="s">
        <v>566</v>
      </c>
      <c r="M4" s="875" t="s">
        <v>4588</v>
      </c>
      <c r="N4" s="875" t="s">
        <v>4589</v>
      </c>
      <c r="O4" s="888" t="s">
        <v>5050</v>
      </c>
      <c r="P4" s="887"/>
      <c r="Q4" s="887" t="s">
        <v>5051</v>
      </c>
      <c r="R4" s="887"/>
      <c r="S4" s="887" t="s">
        <v>5052</v>
      </c>
      <c r="T4" s="887"/>
      <c r="U4" s="887" t="s">
        <v>5053</v>
      </c>
      <c r="V4" s="887"/>
      <c r="W4" s="886" t="s">
        <v>566</v>
      </c>
      <c r="X4" s="886" t="s">
        <v>4588</v>
      </c>
      <c r="Y4" s="886" t="s">
        <v>4589</v>
      </c>
      <c r="Z4" s="899" t="s">
        <v>5137</v>
      </c>
      <c r="AA4" s="899"/>
      <c r="AB4" s="899" t="s">
        <v>5138</v>
      </c>
      <c r="AC4" s="899"/>
      <c r="AD4" s="899" t="s">
        <v>5139</v>
      </c>
      <c r="AE4" s="887"/>
      <c r="AF4" s="887" t="s">
        <v>5140</v>
      </c>
      <c r="AG4" s="887"/>
      <c r="AH4" s="875" t="s">
        <v>566</v>
      </c>
      <c r="AI4" s="875" t="s">
        <v>4588</v>
      </c>
      <c r="AJ4" s="875" t="s">
        <v>4589</v>
      </c>
      <c r="AK4" s="888" t="s">
        <v>5054</v>
      </c>
      <c r="AL4" s="887"/>
      <c r="AM4" s="887" t="s">
        <v>5055</v>
      </c>
      <c r="AN4" s="887"/>
      <c r="AO4" s="887" t="s">
        <v>5056</v>
      </c>
      <c r="AP4" s="887"/>
      <c r="AQ4" s="887" t="s">
        <v>5057</v>
      </c>
      <c r="AR4" s="887"/>
      <c r="AS4" s="875" t="s">
        <v>566</v>
      </c>
      <c r="AT4" s="875" t="s">
        <v>4588</v>
      </c>
      <c r="AU4" s="875" t="s">
        <v>4589</v>
      </c>
      <c r="AV4" s="888" t="s">
        <v>5141</v>
      </c>
      <c r="AW4" s="887"/>
      <c r="AX4" s="887" t="s">
        <v>5142</v>
      </c>
      <c r="AY4" s="887"/>
      <c r="AZ4" s="887" t="s">
        <v>5143</v>
      </c>
      <c r="BA4" s="887"/>
      <c r="BB4" s="887" t="s">
        <v>5144</v>
      </c>
      <c r="BC4" s="887"/>
      <c r="BD4" s="875" t="s">
        <v>564</v>
      </c>
      <c r="BE4" s="875" t="s">
        <v>4588</v>
      </c>
      <c r="BF4" s="875" t="s">
        <v>4589</v>
      </c>
      <c r="BG4" s="888" t="s">
        <v>5058</v>
      </c>
      <c r="BH4" s="887"/>
      <c r="BI4" s="887" t="s">
        <v>5059</v>
      </c>
      <c r="BJ4" s="887"/>
      <c r="BK4" s="887" t="s">
        <v>5060</v>
      </c>
      <c r="BL4" s="887"/>
      <c r="BM4" s="887" t="s">
        <v>5061</v>
      </c>
      <c r="BN4" s="887"/>
      <c r="BO4" s="875" t="s">
        <v>564</v>
      </c>
      <c r="BP4" s="875" t="s">
        <v>4588</v>
      </c>
      <c r="BQ4" s="875" t="s">
        <v>4589</v>
      </c>
      <c r="BR4" s="888" t="s">
        <v>5062</v>
      </c>
      <c r="BS4" s="887"/>
      <c r="BT4" s="889" t="s">
        <v>565</v>
      </c>
      <c r="BU4" s="890"/>
      <c r="BV4" s="887" t="s">
        <v>5063</v>
      </c>
      <c r="BW4" s="887"/>
      <c r="BX4" s="887" t="s">
        <v>5064</v>
      </c>
      <c r="BY4" s="887"/>
      <c r="BZ4" s="887" t="s">
        <v>5065</v>
      </c>
      <c r="CA4" s="887"/>
      <c r="CB4" s="875" t="s">
        <v>564</v>
      </c>
      <c r="CC4" s="875" t="s">
        <v>4588</v>
      </c>
      <c r="CD4" s="875" t="s">
        <v>4589</v>
      </c>
      <c r="CE4" s="888" t="s">
        <v>5145</v>
      </c>
      <c r="CF4" s="887"/>
      <c r="CG4" s="887" t="s">
        <v>5146</v>
      </c>
      <c r="CH4" s="887"/>
      <c r="CI4" s="887" t="s">
        <v>5147</v>
      </c>
      <c r="CJ4" s="887"/>
      <c r="CK4" s="887" t="s">
        <v>5148</v>
      </c>
      <c r="CL4" s="887"/>
      <c r="CM4" s="875" t="s">
        <v>564</v>
      </c>
      <c r="CN4" s="875" t="s">
        <v>4588</v>
      </c>
      <c r="CO4" s="875" t="s">
        <v>4589</v>
      </c>
      <c r="CP4" s="888" t="s">
        <v>5066</v>
      </c>
      <c r="CQ4" s="887"/>
      <c r="CR4" s="887" t="s">
        <v>5067</v>
      </c>
      <c r="CS4" s="887"/>
      <c r="CT4" s="887" t="s">
        <v>5068</v>
      </c>
      <c r="CU4" s="887"/>
      <c r="CV4" s="887" t="s">
        <v>5069</v>
      </c>
      <c r="CW4" s="887"/>
    </row>
    <row r="5" spans="1:101" s="132" customFormat="1" ht="21.75" customHeight="1">
      <c r="A5" s="875"/>
      <c r="B5" s="875"/>
      <c r="C5" s="875"/>
      <c r="D5" s="671" t="s">
        <v>563</v>
      </c>
      <c r="E5" s="670" t="s">
        <v>483</v>
      </c>
      <c r="F5" s="670" t="s">
        <v>563</v>
      </c>
      <c r="G5" s="670" t="s">
        <v>483</v>
      </c>
      <c r="H5" s="670" t="s">
        <v>563</v>
      </c>
      <c r="I5" s="670" t="s">
        <v>483</v>
      </c>
      <c r="J5" s="670" t="s">
        <v>563</v>
      </c>
      <c r="K5" s="670" t="s">
        <v>483</v>
      </c>
      <c r="L5" s="875"/>
      <c r="M5" s="875"/>
      <c r="N5" s="875"/>
      <c r="O5" s="671" t="s">
        <v>563</v>
      </c>
      <c r="P5" s="670" t="s">
        <v>483</v>
      </c>
      <c r="Q5" s="670" t="s">
        <v>563</v>
      </c>
      <c r="R5" s="670" t="s">
        <v>483</v>
      </c>
      <c r="S5" s="670" t="s">
        <v>563</v>
      </c>
      <c r="T5" s="318" t="s">
        <v>483</v>
      </c>
      <c r="U5" s="670" t="s">
        <v>563</v>
      </c>
      <c r="V5" s="670" t="s">
        <v>483</v>
      </c>
      <c r="W5" s="875"/>
      <c r="X5" s="875"/>
      <c r="Y5" s="875"/>
      <c r="Z5" s="670" t="s">
        <v>563</v>
      </c>
      <c r="AA5" s="670" t="s">
        <v>483</v>
      </c>
      <c r="AB5" s="670" t="s">
        <v>563</v>
      </c>
      <c r="AC5" s="670" t="s">
        <v>483</v>
      </c>
      <c r="AD5" s="670" t="s">
        <v>563</v>
      </c>
      <c r="AE5" s="670" t="s">
        <v>483</v>
      </c>
      <c r="AF5" s="670" t="s">
        <v>563</v>
      </c>
      <c r="AG5" s="670" t="s">
        <v>483</v>
      </c>
      <c r="AH5" s="875"/>
      <c r="AI5" s="875"/>
      <c r="AJ5" s="875"/>
      <c r="AK5" s="671" t="s">
        <v>563</v>
      </c>
      <c r="AL5" s="670" t="s">
        <v>483</v>
      </c>
      <c r="AM5" s="670" t="s">
        <v>563</v>
      </c>
      <c r="AN5" s="670" t="s">
        <v>483</v>
      </c>
      <c r="AO5" s="670" t="s">
        <v>563</v>
      </c>
      <c r="AP5" s="670" t="s">
        <v>483</v>
      </c>
      <c r="AQ5" s="670" t="s">
        <v>563</v>
      </c>
      <c r="AR5" s="670" t="s">
        <v>483</v>
      </c>
      <c r="AS5" s="875"/>
      <c r="AT5" s="875"/>
      <c r="AU5" s="875"/>
      <c r="AV5" s="671" t="s">
        <v>563</v>
      </c>
      <c r="AW5" s="670" t="s">
        <v>483</v>
      </c>
      <c r="AX5" s="670" t="s">
        <v>563</v>
      </c>
      <c r="AY5" s="670" t="s">
        <v>483</v>
      </c>
      <c r="AZ5" s="670" t="s">
        <v>563</v>
      </c>
      <c r="BA5" s="670" t="s">
        <v>483</v>
      </c>
      <c r="BB5" s="670" t="s">
        <v>563</v>
      </c>
      <c r="BC5" s="670" t="s">
        <v>483</v>
      </c>
      <c r="BD5" s="875"/>
      <c r="BE5" s="875"/>
      <c r="BF5" s="875"/>
      <c r="BG5" s="671" t="s">
        <v>563</v>
      </c>
      <c r="BH5" s="670" t="s">
        <v>483</v>
      </c>
      <c r="BI5" s="670" t="s">
        <v>563</v>
      </c>
      <c r="BJ5" s="670" t="s">
        <v>483</v>
      </c>
      <c r="BK5" s="670" t="s">
        <v>563</v>
      </c>
      <c r="BL5" s="670" t="s">
        <v>483</v>
      </c>
      <c r="BM5" s="670" t="s">
        <v>563</v>
      </c>
      <c r="BN5" s="670" t="s">
        <v>483</v>
      </c>
      <c r="BO5" s="875"/>
      <c r="BP5" s="875"/>
      <c r="BQ5" s="875"/>
      <c r="BR5" s="671" t="s">
        <v>563</v>
      </c>
      <c r="BS5" s="670" t="s">
        <v>483</v>
      </c>
      <c r="BT5" s="670" t="s">
        <v>563</v>
      </c>
      <c r="BU5" s="670" t="s">
        <v>483</v>
      </c>
      <c r="BV5" s="670" t="s">
        <v>563</v>
      </c>
      <c r="BW5" s="670" t="s">
        <v>483</v>
      </c>
      <c r="BX5" s="670" t="s">
        <v>563</v>
      </c>
      <c r="BY5" s="670" t="s">
        <v>483</v>
      </c>
      <c r="BZ5" s="670" t="s">
        <v>563</v>
      </c>
      <c r="CA5" s="670" t="s">
        <v>483</v>
      </c>
      <c r="CB5" s="875"/>
      <c r="CC5" s="875"/>
      <c r="CD5" s="875"/>
      <c r="CE5" s="671" t="s">
        <v>563</v>
      </c>
      <c r="CF5" s="670" t="s">
        <v>483</v>
      </c>
      <c r="CG5" s="670" t="s">
        <v>563</v>
      </c>
      <c r="CH5" s="670" t="s">
        <v>483</v>
      </c>
      <c r="CI5" s="670" t="s">
        <v>563</v>
      </c>
      <c r="CJ5" s="670" t="s">
        <v>483</v>
      </c>
      <c r="CK5" s="670" t="s">
        <v>563</v>
      </c>
      <c r="CL5" s="670" t="s">
        <v>483</v>
      </c>
      <c r="CM5" s="875"/>
      <c r="CN5" s="875"/>
      <c r="CO5" s="875"/>
      <c r="CP5" s="671" t="s">
        <v>563</v>
      </c>
      <c r="CQ5" s="670" t="s">
        <v>483</v>
      </c>
      <c r="CR5" s="670" t="s">
        <v>563</v>
      </c>
      <c r="CS5" s="670" t="s">
        <v>483</v>
      </c>
      <c r="CT5" s="670" t="s">
        <v>563</v>
      </c>
      <c r="CU5" s="670" t="s">
        <v>483</v>
      </c>
      <c r="CV5" s="670" t="s">
        <v>563</v>
      </c>
      <c r="CW5" s="670" t="s">
        <v>483</v>
      </c>
    </row>
    <row r="6" spans="1:101" s="133" customFormat="1" ht="27.75" customHeight="1">
      <c r="A6" s="877">
        <v>1</v>
      </c>
      <c r="B6" s="880" t="s">
        <v>5071</v>
      </c>
      <c r="C6" s="673" t="s">
        <v>5073</v>
      </c>
      <c r="D6" s="612">
        <v>78774.304033973458</v>
      </c>
      <c r="E6" s="613">
        <v>79680.052362817354</v>
      </c>
      <c r="F6" s="613">
        <v>2634.9776239795397</v>
      </c>
      <c r="G6" s="613">
        <v>2657.628755654986</v>
      </c>
      <c r="H6" s="613">
        <v>24595.568627050354</v>
      </c>
      <c r="I6" s="613">
        <v>24416.899775052058</v>
      </c>
      <c r="J6" s="613">
        <v>65143.087469178128</v>
      </c>
      <c r="K6" s="613">
        <v>66981.40152780342</v>
      </c>
      <c r="L6" s="877">
        <v>1</v>
      </c>
      <c r="M6" s="880" t="s">
        <v>5071</v>
      </c>
      <c r="N6" s="673" t="s">
        <v>5073</v>
      </c>
      <c r="O6" s="616">
        <v>59187.941341429156</v>
      </c>
      <c r="P6" s="613">
        <v>59467.450027113679</v>
      </c>
      <c r="Q6" s="613">
        <v>540.04086535673719</v>
      </c>
      <c r="R6" s="613">
        <v>445.12503777884592</v>
      </c>
      <c r="S6" s="613">
        <v>105613.49126125271</v>
      </c>
      <c r="T6" s="617">
        <v>105612.32947301632</v>
      </c>
      <c r="U6" s="613">
        <v>37658.686449666558</v>
      </c>
      <c r="V6" s="613">
        <v>36974.355236962088</v>
      </c>
      <c r="W6" s="871">
        <v>1</v>
      </c>
      <c r="X6" s="882" t="s">
        <v>5071</v>
      </c>
      <c r="Y6" s="317" t="s">
        <v>5073</v>
      </c>
      <c r="Z6" s="613">
        <v>6418.03</v>
      </c>
      <c r="AA6" s="613">
        <v>6415.04</v>
      </c>
      <c r="AB6" s="613">
        <v>11303.389011677926</v>
      </c>
      <c r="AC6" s="613">
        <v>11252.741146795866</v>
      </c>
      <c r="AD6" s="613">
        <v>33765.65533026967</v>
      </c>
      <c r="AE6" s="613">
        <v>27580.287508944089</v>
      </c>
      <c r="AF6" s="573">
        <v>111481.0017742218</v>
      </c>
      <c r="AG6" s="613">
        <v>110930.30170271326</v>
      </c>
      <c r="AH6" s="877">
        <v>1</v>
      </c>
      <c r="AI6" s="880" t="s">
        <v>5071</v>
      </c>
      <c r="AJ6" s="673" t="s">
        <v>5073</v>
      </c>
      <c r="AK6" s="612">
        <v>2757.7915157685115</v>
      </c>
      <c r="AL6" s="613">
        <v>2818.0744432355013</v>
      </c>
      <c r="AM6" s="613">
        <v>183131.58764780458</v>
      </c>
      <c r="AN6" s="613">
        <v>183563.23816406305</v>
      </c>
      <c r="AO6" s="573">
        <v>185954.99778760099</v>
      </c>
      <c r="AP6" s="573">
        <v>176115.96714198156</v>
      </c>
      <c r="AQ6" s="613">
        <v>1594.2624661357431</v>
      </c>
      <c r="AR6" s="573">
        <v>1922.5469040403295</v>
      </c>
      <c r="AS6" s="877">
        <v>1</v>
      </c>
      <c r="AT6" s="880" t="s">
        <v>5071</v>
      </c>
      <c r="AU6" s="620" t="s">
        <v>5073</v>
      </c>
      <c r="AV6" s="613">
        <v>1357.7978655140644</v>
      </c>
      <c r="AW6" s="613">
        <v>1363.4851488881222</v>
      </c>
      <c r="AX6" s="613">
        <v>150.93451412428561</v>
      </c>
      <c r="AY6" s="613">
        <v>176.70997633848259</v>
      </c>
      <c r="AZ6" s="613">
        <v>739.130514016137</v>
      </c>
      <c r="BA6" s="613">
        <v>743.81841223677384</v>
      </c>
      <c r="BB6" s="613">
        <v>76273.300740951818</v>
      </c>
      <c r="BC6" s="613">
        <v>76590.662296366587</v>
      </c>
      <c r="BD6" s="877">
        <v>1</v>
      </c>
      <c r="BE6" s="880" t="s">
        <v>5071</v>
      </c>
      <c r="BF6" s="620" t="s">
        <v>5073</v>
      </c>
      <c r="BG6" s="613">
        <v>42801.603233518363</v>
      </c>
      <c r="BH6" s="613">
        <v>43078.472927835173</v>
      </c>
      <c r="BI6" s="613">
        <v>153770.22425942027</v>
      </c>
      <c r="BJ6" s="613">
        <v>124112.48146048616</v>
      </c>
      <c r="BK6" s="613">
        <v>588.69019432825223</v>
      </c>
      <c r="BL6" s="613">
        <v>586.84724954459944</v>
      </c>
      <c r="BM6" s="613">
        <v>59425.549056943266</v>
      </c>
      <c r="BN6" s="613">
        <v>53849.950465386399</v>
      </c>
      <c r="BO6" s="877">
        <v>1</v>
      </c>
      <c r="BP6" s="880" t="s">
        <v>5071</v>
      </c>
      <c r="BQ6" s="620" t="s">
        <v>5073</v>
      </c>
      <c r="BR6" s="613">
        <v>1415.0302363421915</v>
      </c>
      <c r="BS6" s="613">
        <v>1396.9066667534037</v>
      </c>
      <c r="BT6" s="613">
        <v>59928.14308943988</v>
      </c>
      <c r="BU6" s="613">
        <v>60442.022302473175</v>
      </c>
      <c r="BV6" s="613">
        <v>183423.81344640197</v>
      </c>
      <c r="BW6" s="613">
        <v>182306.22320851602</v>
      </c>
      <c r="BX6" s="613">
        <v>9690.6685375771212</v>
      </c>
      <c r="BY6" s="613">
        <v>9679.6547790542118</v>
      </c>
      <c r="BZ6" s="613">
        <v>51709.239310101984</v>
      </c>
      <c r="CA6" s="613">
        <v>51621.74629356755</v>
      </c>
      <c r="CB6" s="877">
        <v>1</v>
      </c>
      <c r="CC6" s="880" t="s">
        <v>5071</v>
      </c>
      <c r="CD6" s="673" t="s">
        <v>5073</v>
      </c>
      <c r="CE6" s="612">
        <v>315.70264345666141</v>
      </c>
      <c r="CF6" s="613">
        <v>315.09488123279573</v>
      </c>
      <c r="CG6" s="613">
        <v>11.706105392773676</v>
      </c>
      <c r="CH6" s="613">
        <v>11.19876895933324</v>
      </c>
      <c r="CI6" s="613">
        <v>155.88312897855656</v>
      </c>
      <c r="CJ6" s="613">
        <v>155.44249740358239</v>
      </c>
      <c r="CK6" s="613">
        <v>18.547136638140998</v>
      </c>
      <c r="CL6" s="613">
        <v>16.570815321562794</v>
      </c>
      <c r="CM6" s="877">
        <v>1</v>
      </c>
      <c r="CN6" s="880" t="s">
        <v>5071</v>
      </c>
      <c r="CO6" s="673" t="s">
        <v>5073</v>
      </c>
      <c r="CP6" s="612">
        <v>505.53526498919558</v>
      </c>
      <c r="CQ6" s="613">
        <v>452.44619636233318</v>
      </c>
      <c r="CR6" s="613">
        <v>26.622796736336234</v>
      </c>
      <c r="CS6" s="613">
        <v>26.622796736336234</v>
      </c>
      <c r="CT6" s="613">
        <v>143.57051696070295</v>
      </c>
      <c r="CU6" s="613">
        <v>143.5685450174779</v>
      </c>
      <c r="CV6" s="501">
        <f t="shared" ref="CV6:CV36" si="0">D6+F6+H6+J6+O6+Q6+S6+U6+Z6+AB6+AD6+AF6+AK6+AM6+AO6+AQ6+AV6+AX6+AZ6+BB6+BG6+BI6+BK6+BM6+BR6+BT6+BV6+BX6+BZ6+CE6+CG6+CI6+CK6+CP6+CR6+CT6</f>
        <v>1553006.505797198</v>
      </c>
      <c r="CW6" s="501">
        <f t="shared" ref="CW6:CW36" si="1">E6+G6+I6+K6+P6+R6+T6+V6+AA6+AC6+AE6+AG6+AL6+AN6+AP6+AR6+AW6+AY6+BA6+BC6+BH6+BJ6+BL6+BN6+BS6+BU6+BW6+BY6+CA6+CF6+CH6+CJ6+CL6+CQ6+CS6+CU6</f>
        <v>1503903.364896453</v>
      </c>
    </row>
    <row r="7" spans="1:101" s="134" customFormat="1" ht="39.75" customHeight="1">
      <c r="A7" s="877"/>
      <c r="B7" s="880"/>
      <c r="C7" s="672" t="s">
        <v>5074</v>
      </c>
      <c r="D7" s="614">
        <v>14.479445029420678</v>
      </c>
      <c r="E7" s="615">
        <v>13.519029618293436</v>
      </c>
      <c r="F7" s="615">
        <v>774.60440447685141</v>
      </c>
      <c r="G7" s="615">
        <v>688.54894643646639</v>
      </c>
      <c r="H7" s="615">
        <v>88.133293903654888</v>
      </c>
      <c r="I7" s="615">
        <v>58.359346368216819</v>
      </c>
      <c r="J7" s="615"/>
      <c r="K7" s="615">
        <v>0</v>
      </c>
      <c r="L7" s="877"/>
      <c r="M7" s="880"/>
      <c r="N7" s="672" t="s">
        <v>5074</v>
      </c>
      <c r="O7" s="618">
        <v>0.18921289026399954</v>
      </c>
      <c r="P7" s="615">
        <v>0</v>
      </c>
      <c r="Q7" s="615"/>
      <c r="R7" s="615">
        <v>0</v>
      </c>
      <c r="S7" s="615"/>
      <c r="T7" s="619">
        <v>0</v>
      </c>
      <c r="U7" s="615"/>
      <c r="V7" s="615">
        <v>0</v>
      </c>
      <c r="W7" s="871"/>
      <c r="X7" s="882"/>
      <c r="Y7" s="316" t="s">
        <v>5074</v>
      </c>
      <c r="Z7" s="615"/>
      <c r="AA7" s="615">
        <v>0</v>
      </c>
      <c r="AB7" s="615"/>
      <c r="AC7" s="615">
        <v>0</v>
      </c>
      <c r="AD7" s="615"/>
      <c r="AE7" s="615">
        <v>0</v>
      </c>
      <c r="AF7" s="398"/>
      <c r="AG7" s="615">
        <v>0</v>
      </c>
      <c r="AH7" s="877"/>
      <c r="AI7" s="880"/>
      <c r="AJ7" s="672" t="s">
        <v>5074</v>
      </c>
      <c r="AK7" s="614"/>
      <c r="AL7" s="615">
        <v>0</v>
      </c>
      <c r="AM7" s="615"/>
      <c r="AN7" s="615">
        <v>0</v>
      </c>
      <c r="AO7" s="398"/>
      <c r="AP7" s="398">
        <v>0</v>
      </c>
      <c r="AQ7" s="615">
        <v>461.8053060236544</v>
      </c>
      <c r="AR7" s="398">
        <v>638.81525112598922</v>
      </c>
      <c r="AS7" s="877"/>
      <c r="AT7" s="880"/>
      <c r="AU7" s="621" t="s">
        <v>5074</v>
      </c>
      <c r="AV7" s="615">
        <v>230.4668187866196</v>
      </c>
      <c r="AW7" s="615">
        <v>180.60721633643087</v>
      </c>
      <c r="AX7" s="615">
        <v>579.27861704111183</v>
      </c>
      <c r="AY7" s="615">
        <v>687.41185050695594</v>
      </c>
      <c r="AZ7" s="615">
        <v>909.33584412597611</v>
      </c>
      <c r="BA7" s="615">
        <v>869.44315720231793</v>
      </c>
      <c r="BB7" s="615">
        <v>668.5754916657578</v>
      </c>
      <c r="BC7" s="615">
        <v>855.77220068178337</v>
      </c>
      <c r="BD7" s="877"/>
      <c r="BE7" s="880"/>
      <c r="BF7" s="621" t="s">
        <v>5074</v>
      </c>
      <c r="BG7" s="615"/>
      <c r="BH7" s="615">
        <v>0</v>
      </c>
      <c r="BI7" s="615"/>
      <c r="BJ7" s="615">
        <v>0</v>
      </c>
      <c r="BK7" s="615"/>
      <c r="BL7" s="615">
        <v>0</v>
      </c>
      <c r="BM7" s="615"/>
      <c r="BN7" s="615">
        <v>0</v>
      </c>
      <c r="BO7" s="877"/>
      <c r="BP7" s="880"/>
      <c r="BQ7" s="621" t="s">
        <v>5074</v>
      </c>
      <c r="BR7" s="615">
        <v>16.445938349701329</v>
      </c>
      <c r="BS7" s="615">
        <v>30.657436814825253</v>
      </c>
      <c r="BT7" s="615"/>
      <c r="BU7" s="615">
        <v>0</v>
      </c>
      <c r="BV7" s="615"/>
      <c r="BW7" s="615">
        <v>0</v>
      </c>
      <c r="BX7" s="615"/>
      <c r="BY7" s="615">
        <v>0</v>
      </c>
      <c r="BZ7" s="615"/>
      <c r="CA7" s="615">
        <v>0</v>
      </c>
      <c r="CB7" s="877"/>
      <c r="CC7" s="880"/>
      <c r="CD7" s="672" t="s">
        <v>5074</v>
      </c>
      <c r="CE7" s="614"/>
      <c r="CF7" s="615">
        <v>0</v>
      </c>
      <c r="CG7" s="615"/>
      <c r="CH7" s="615">
        <v>0</v>
      </c>
      <c r="CI7" s="615"/>
      <c r="CJ7" s="615">
        <v>0</v>
      </c>
      <c r="CK7" s="615"/>
      <c r="CL7" s="615">
        <v>0</v>
      </c>
      <c r="CM7" s="877"/>
      <c r="CN7" s="880"/>
      <c r="CO7" s="672" t="s">
        <v>5074</v>
      </c>
      <c r="CP7" s="614"/>
      <c r="CQ7" s="615"/>
      <c r="CR7" s="615"/>
      <c r="CS7" s="615">
        <v>0</v>
      </c>
      <c r="CT7" s="615"/>
      <c r="CU7" s="615">
        <v>0</v>
      </c>
      <c r="CV7" s="396">
        <f t="shared" si="0"/>
        <v>3743.3143722930126</v>
      </c>
      <c r="CW7" s="396">
        <f t="shared" si="1"/>
        <v>4023.1344350912796</v>
      </c>
    </row>
    <row r="8" spans="1:101" s="133" customFormat="1" ht="24.95" customHeight="1">
      <c r="A8" s="877"/>
      <c r="B8" s="880"/>
      <c r="C8" s="673" t="s">
        <v>5075</v>
      </c>
      <c r="D8" s="612">
        <v>9641.9536723496585</v>
      </c>
      <c r="E8" s="613">
        <v>7889.8232010317142</v>
      </c>
      <c r="F8" s="613">
        <v>71.988165212720034</v>
      </c>
      <c r="G8" s="613">
        <v>71.64583182994177</v>
      </c>
      <c r="H8" s="613">
        <v>503.60242741990646</v>
      </c>
      <c r="I8" s="613">
        <v>500.54104523225419</v>
      </c>
      <c r="J8" s="613">
        <v>4459.543477624803</v>
      </c>
      <c r="K8" s="613">
        <v>2851.7400120563489</v>
      </c>
      <c r="L8" s="877"/>
      <c r="M8" s="880"/>
      <c r="N8" s="673" t="s">
        <v>5075</v>
      </c>
      <c r="O8" s="616">
        <v>2369.9452596964366</v>
      </c>
      <c r="P8" s="613">
        <v>2143.7888505067667</v>
      </c>
      <c r="Q8" s="613">
        <v>42.539851859881992</v>
      </c>
      <c r="R8" s="613">
        <v>88.525740529692271</v>
      </c>
      <c r="S8" s="613">
        <v>15542.33225083306</v>
      </c>
      <c r="T8" s="617">
        <v>15465.893209482505</v>
      </c>
      <c r="U8" s="613">
        <v>492.06295356482684</v>
      </c>
      <c r="V8" s="613">
        <v>847.8972231201069</v>
      </c>
      <c r="W8" s="871"/>
      <c r="X8" s="882"/>
      <c r="Y8" s="317" t="s">
        <v>5075</v>
      </c>
      <c r="Z8" s="613">
        <v>2.74</v>
      </c>
      <c r="AA8" s="613">
        <v>2.74</v>
      </c>
      <c r="AB8" s="613">
        <v>54.857720635421188</v>
      </c>
      <c r="AC8" s="613">
        <v>52.811540007696429</v>
      </c>
      <c r="AD8" s="613">
        <v>6308.6642267410252</v>
      </c>
      <c r="AE8" s="613">
        <v>12203.436083257959</v>
      </c>
      <c r="AF8" s="573">
        <v>3725.0852020078269</v>
      </c>
      <c r="AG8" s="613">
        <v>3627.3692288033108</v>
      </c>
      <c r="AH8" s="877"/>
      <c r="AI8" s="880"/>
      <c r="AJ8" s="673" t="s">
        <v>5075</v>
      </c>
      <c r="AK8" s="612">
        <v>71.521567508181818</v>
      </c>
      <c r="AL8" s="613">
        <v>73.211250688934882</v>
      </c>
      <c r="AM8" s="613">
        <v>4628.0262537093386</v>
      </c>
      <c r="AN8" s="613">
        <v>4173.4883651896189</v>
      </c>
      <c r="AO8" s="573">
        <v>17196.537593977711</v>
      </c>
      <c r="AP8" s="573">
        <v>25511.947149282372</v>
      </c>
      <c r="AQ8" s="613">
        <v>8.8995519271007524</v>
      </c>
      <c r="AR8" s="573">
        <v>9.4086010135874254</v>
      </c>
      <c r="AS8" s="877"/>
      <c r="AT8" s="880"/>
      <c r="AU8" s="620" t="s">
        <v>5075</v>
      </c>
      <c r="AV8" s="613">
        <v>0.33936297749059929</v>
      </c>
      <c r="AW8" s="613">
        <v>0.62833222492174579</v>
      </c>
      <c r="AX8" s="613"/>
      <c r="AY8" s="613">
        <v>0</v>
      </c>
      <c r="AZ8" s="613">
        <v>20.883117820631927</v>
      </c>
      <c r="BA8" s="613">
        <v>38.766278453129004</v>
      </c>
      <c r="BB8" s="613">
        <v>1721.5878472494778</v>
      </c>
      <c r="BC8" s="613">
        <v>1351.4761834816054</v>
      </c>
      <c r="BD8" s="877"/>
      <c r="BE8" s="880"/>
      <c r="BF8" s="620" t="s">
        <v>5075</v>
      </c>
      <c r="BG8" s="613">
        <v>68.932114259779311</v>
      </c>
      <c r="BH8" s="613">
        <v>92.800729661857872</v>
      </c>
      <c r="BI8" s="613">
        <v>78714.588066337164</v>
      </c>
      <c r="BJ8" s="613">
        <v>108300.35714818012</v>
      </c>
      <c r="BK8" s="613">
        <v>0.5680249683683356</v>
      </c>
      <c r="BL8" s="613">
        <v>0.5680249683683356</v>
      </c>
      <c r="BM8" s="613">
        <v>19053.809027107811</v>
      </c>
      <c r="BN8" s="613">
        <v>22954.120715987327</v>
      </c>
      <c r="BO8" s="877"/>
      <c r="BP8" s="880"/>
      <c r="BQ8" s="620" t="s">
        <v>5075</v>
      </c>
      <c r="BR8" s="613">
        <v>33.514111492104185</v>
      </c>
      <c r="BS8" s="613">
        <v>28.89324950220945</v>
      </c>
      <c r="BT8" s="613">
        <v>9157.2875943309664</v>
      </c>
      <c r="BU8" s="613">
        <v>9748.6499632425439</v>
      </c>
      <c r="BV8" s="613">
        <v>6417.2958689134512</v>
      </c>
      <c r="BW8" s="613">
        <v>7285.5714858676656</v>
      </c>
      <c r="BX8" s="613">
        <v>927.28352892591477</v>
      </c>
      <c r="BY8" s="613">
        <v>924.03507539294878</v>
      </c>
      <c r="BZ8" s="613">
        <v>41.3051937911642</v>
      </c>
      <c r="CA8" s="613">
        <v>36.33066872685086</v>
      </c>
      <c r="CB8" s="877"/>
      <c r="CC8" s="880"/>
      <c r="CD8" s="673" t="s">
        <v>5075</v>
      </c>
      <c r="CE8" s="612">
        <v>4.7752012298299999E-2</v>
      </c>
      <c r="CF8" s="613">
        <v>0.1901870383691</v>
      </c>
      <c r="CG8" s="613">
        <v>0.16062633906540902</v>
      </c>
      <c r="CH8" s="613">
        <v>0.16062633906540902</v>
      </c>
      <c r="CI8" s="613">
        <v>112.204051325737</v>
      </c>
      <c r="CJ8" s="613">
        <v>111.78664801901063</v>
      </c>
      <c r="CK8" s="613">
        <v>10.697356177011725</v>
      </c>
      <c r="CL8" s="613">
        <v>10.599890244353968</v>
      </c>
      <c r="CM8" s="877"/>
      <c r="CN8" s="880"/>
      <c r="CO8" s="673" t="s">
        <v>5075</v>
      </c>
      <c r="CP8" s="612">
        <v>7.1346003367473996</v>
      </c>
      <c r="CQ8" s="613">
        <v>76.681898475956004</v>
      </c>
      <c r="CR8" s="613"/>
      <c r="CS8" s="613">
        <v>0</v>
      </c>
      <c r="CT8" s="613">
        <v>61.006279865519815</v>
      </c>
      <c r="CU8" s="613">
        <v>60.63092502484173</v>
      </c>
      <c r="CV8" s="501">
        <f t="shared" si="0"/>
        <v>181468.94469929856</v>
      </c>
      <c r="CW8" s="501">
        <f t="shared" si="1"/>
        <v>226536.51536286395</v>
      </c>
    </row>
    <row r="9" spans="1:101" s="133" customFormat="1" ht="24.95" customHeight="1">
      <c r="A9" s="877"/>
      <c r="B9" s="880"/>
      <c r="C9" s="673" t="s">
        <v>5076</v>
      </c>
      <c r="D9" s="614">
        <v>7461.5211429334058</v>
      </c>
      <c r="E9" s="615">
        <v>8999.4216493630793</v>
      </c>
      <c r="F9" s="615">
        <v>58.306095727847321</v>
      </c>
      <c r="G9" s="615">
        <v>56.293772950387236</v>
      </c>
      <c r="H9" s="615">
        <v>3825.967920018757</v>
      </c>
      <c r="I9" s="615">
        <v>3822.1900374914571</v>
      </c>
      <c r="J9" s="615">
        <v>2716.7386004642399</v>
      </c>
      <c r="K9" s="615">
        <v>2949.6895265022172</v>
      </c>
      <c r="L9" s="877"/>
      <c r="M9" s="880"/>
      <c r="N9" s="673" t="s">
        <v>5076</v>
      </c>
      <c r="O9" s="618">
        <v>210.12565422402793</v>
      </c>
      <c r="P9" s="615">
        <v>222.2458047593687</v>
      </c>
      <c r="Q9" s="615">
        <v>173.29637777573569</v>
      </c>
      <c r="R9" s="615">
        <v>168.35013153184286</v>
      </c>
      <c r="S9" s="615">
        <v>545.73131105601499</v>
      </c>
      <c r="T9" s="619">
        <v>548.53780400428866</v>
      </c>
      <c r="U9" s="615">
        <v>145.87161587812318</v>
      </c>
      <c r="V9" s="615">
        <v>146.77247331559232</v>
      </c>
      <c r="W9" s="871"/>
      <c r="X9" s="882"/>
      <c r="Y9" s="317" t="s">
        <v>5076</v>
      </c>
      <c r="Z9" s="615">
        <v>2179.71</v>
      </c>
      <c r="AA9" s="615">
        <v>2174.2400000000002</v>
      </c>
      <c r="AB9" s="615">
        <v>2210.4140179952738</v>
      </c>
      <c r="AC9" s="615">
        <v>2150.5305446193925</v>
      </c>
      <c r="AD9" s="615">
        <v>71.842001038120699</v>
      </c>
      <c r="AE9" s="615">
        <v>74.329134425124721</v>
      </c>
      <c r="AF9" s="398">
        <v>17579.735126127485</v>
      </c>
      <c r="AG9" s="615">
        <v>17587.101378738469</v>
      </c>
      <c r="AH9" s="877"/>
      <c r="AI9" s="880"/>
      <c r="AJ9" s="673" t="s">
        <v>5076</v>
      </c>
      <c r="AK9" s="614">
        <v>19013.527252662916</v>
      </c>
      <c r="AL9" s="615">
        <v>18899.670731148661</v>
      </c>
      <c r="AM9" s="615">
        <v>338.65496487578361</v>
      </c>
      <c r="AN9" s="615">
        <v>401.87209086504026</v>
      </c>
      <c r="AO9" s="398">
        <v>5481.7958470744707</v>
      </c>
      <c r="AP9" s="398">
        <v>5785.1563240862752</v>
      </c>
      <c r="AQ9" s="615">
        <v>32.487999132341983</v>
      </c>
      <c r="AR9" s="398">
        <v>22.15093469934876</v>
      </c>
      <c r="AS9" s="877"/>
      <c r="AT9" s="880"/>
      <c r="AU9" s="620" t="s">
        <v>5076</v>
      </c>
      <c r="AV9" s="615">
        <v>563.3195354942726</v>
      </c>
      <c r="AW9" s="615">
        <v>567.56689028206836</v>
      </c>
      <c r="AX9" s="615">
        <v>84.851711417205053</v>
      </c>
      <c r="AY9" s="615">
        <v>76.842591155729252</v>
      </c>
      <c r="AZ9" s="615">
        <v>11.217839256765062</v>
      </c>
      <c r="BA9" s="615">
        <v>12.106625391395394</v>
      </c>
      <c r="BB9" s="615">
        <v>353.4416735288292</v>
      </c>
      <c r="BC9" s="615">
        <v>378.69612304788842</v>
      </c>
      <c r="BD9" s="877"/>
      <c r="BE9" s="880"/>
      <c r="BF9" s="620" t="s">
        <v>5076</v>
      </c>
      <c r="BG9" s="615">
        <v>820.89453149957808</v>
      </c>
      <c r="BH9" s="615">
        <v>470.44968193338082</v>
      </c>
      <c r="BI9" s="615">
        <v>116.75367757898857</v>
      </c>
      <c r="BJ9" s="615">
        <v>122.51870731681498</v>
      </c>
      <c r="BK9" s="615">
        <v>4.4193120488989459</v>
      </c>
      <c r="BL9" s="615">
        <v>4.4193120488989459</v>
      </c>
      <c r="BM9" s="615">
        <v>9937.7592422339385</v>
      </c>
      <c r="BN9" s="615">
        <v>11418.80987928938</v>
      </c>
      <c r="BO9" s="877"/>
      <c r="BP9" s="880"/>
      <c r="BQ9" s="620" t="s">
        <v>5076</v>
      </c>
      <c r="BR9" s="615">
        <v>813.09525072508882</v>
      </c>
      <c r="BS9" s="615">
        <v>772.69062831010035</v>
      </c>
      <c r="BT9" s="615">
        <v>1120.0541560698575</v>
      </c>
      <c r="BU9" s="615">
        <v>1176.8903289319528</v>
      </c>
      <c r="BV9" s="615">
        <v>4742.2792388190637</v>
      </c>
      <c r="BW9" s="615">
        <v>4906.5757824553957</v>
      </c>
      <c r="BX9" s="615">
        <v>175.58305345137157</v>
      </c>
      <c r="BY9" s="615">
        <v>175.20649244307538</v>
      </c>
      <c r="BZ9" s="615">
        <v>2508.3462700782211</v>
      </c>
      <c r="CA9" s="615">
        <v>2520.5121036584692</v>
      </c>
      <c r="CB9" s="877"/>
      <c r="CC9" s="880"/>
      <c r="CD9" s="673" t="s">
        <v>5076</v>
      </c>
      <c r="CE9" s="614">
        <v>73.97770750692726</v>
      </c>
      <c r="CF9" s="615">
        <v>76.339119599254303</v>
      </c>
      <c r="CG9" s="615">
        <v>0.5738596301817448</v>
      </c>
      <c r="CH9" s="615">
        <v>0.5738596301817448</v>
      </c>
      <c r="CI9" s="615">
        <v>14.499922470845489</v>
      </c>
      <c r="CJ9" s="615">
        <v>14.170037953098031</v>
      </c>
      <c r="CK9" s="615">
        <v>10.215180946600261</v>
      </c>
      <c r="CL9" s="615">
        <v>10.194247154608959</v>
      </c>
      <c r="CM9" s="877"/>
      <c r="CN9" s="880"/>
      <c r="CO9" s="673" t="s">
        <v>5076</v>
      </c>
      <c r="CP9" s="614">
        <v>1.64394956994</v>
      </c>
      <c r="CQ9" s="615">
        <v>15.9461716855999</v>
      </c>
      <c r="CR9" s="615"/>
      <c r="CS9" s="615">
        <v>0</v>
      </c>
      <c r="CT9" s="615">
        <v>114.94147179673895</v>
      </c>
      <c r="CU9" s="615">
        <v>114.66914489724422</v>
      </c>
      <c r="CV9" s="396">
        <f t="shared" si="0"/>
        <v>83513.593511107872</v>
      </c>
      <c r="CW9" s="396">
        <f t="shared" si="1"/>
        <v>86843.730065685086</v>
      </c>
    </row>
    <row r="10" spans="1:101" s="133" customFormat="1" ht="24.95" customHeight="1">
      <c r="A10" s="878"/>
      <c r="B10" s="881"/>
      <c r="C10" s="673" t="s">
        <v>5077</v>
      </c>
      <c r="D10" s="612">
        <v>95892.25829428593</v>
      </c>
      <c r="E10" s="613">
        <v>96582.816242830435</v>
      </c>
      <c r="F10" s="613">
        <v>3539.8762893969583</v>
      </c>
      <c r="G10" s="613">
        <v>3474.1173068717812</v>
      </c>
      <c r="H10" s="613">
        <v>29013.272268392673</v>
      </c>
      <c r="I10" s="613">
        <v>28797.990204143989</v>
      </c>
      <c r="J10" s="613">
        <v>72319.369547267182</v>
      </c>
      <c r="K10" s="613">
        <v>72782.831066361992</v>
      </c>
      <c r="L10" s="878"/>
      <c r="M10" s="881"/>
      <c r="N10" s="673" t="s">
        <v>5077</v>
      </c>
      <c r="O10" s="616">
        <v>61768.201468239888</v>
      </c>
      <c r="P10" s="613">
        <v>61833.484682379814</v>
      </c>
      <c r="Q10" s="613">
        <v>755.87709499235484</v>
      </c>
      <c r="R10" s="613">
        <v>702.00090984038104</v>
      </c>
      <c r="S10" s="613">
        <v>121701.55482314179</v>
      </c>
      <c r="T10" s="617">
        <v>121626.76048650312</v>
      </c>
      <c r="U10" s="613">
        <v>38296.621019109509</v>
      </c>
      <c r="V10" s="613">
        <v>37969.024933397784</v>
      </c>
      <c r="W10" s="871"/>
      <c r="X10" s="882"/>
      <c r="Y10" s="317" t="s">
        <v>5077</v>
      </c>
      <c r="Z10" s="613">
        <v>8600.48</v>
      </c>
      <c r="AA10" s="613">
        <v>8592.02</v>
      </c>
      <c r="AB10" s="613">
        <v>13568.660750308622</v>
      </c>
      <c r="AC10" s="613">
        <v>13456.083231422956</v>
      </c>
      <c r="AD10" s="613">
        <v>40146.161558048821</v>
      </c>
      <c r="AE10" s="613">
        <v>39858.052726627182</v>
      </c>
      <c r="AF10" s="573">
        <v>132785.82210235711</v>
      </c>
      <c r="AG10" s="613">
        <v>132144.77231025504</v>
      </c>
      <c r="AH10" s="878"/>
      <c r="AI10" s="881"/>
      <c r="AJ10" s="673" t="s">
        <v>5077</v>
      </c>
      <c r="AK10" s="612">
        <v>21842.840335939611</v>
      </c>
      <c r="AL10" s="613">
        <v>21790.956425073098</v>
      </c>
      <c r="AM10" s="613">
        <v>188098.2688663897</v>
      </c>
      <c r="AN10" s="613">
        <v>188138.59862011767</v>
      </c>
      <c r="AO10" s="573">
        <v>208633.33122865317</v>
      </c>
      <c r="AP10" s="573">
        <v>207413.07061535018</v>
      </c>
      <c r="AQ10" s="613">
        <v>2097.45532321884</v>
      </c>
      <c r="AR10" s="573">
        <v>2592.9216908792546</v>
      </c>
      <c r="AS10" s="878"/>
      <c r="AT10" s="881"/>
      <c r="AU10" s="620" t="s">
        <v>5077</v>
      </c>
      <c r="AV10" s="613">
        <v>2151.9235827724469</v>
      </c>
      <c r="AW10" s="613">
        <v>2112.2875877315428</v>
      </c>
      <c r="AX10" s="613">
        <v>815.06484258260252</v>
      </c>
      <c r="AY10" s="613">
        <v>940.96441800116781</v>
      </c>
      <c r="AZ10" s="613">
        <v>1680.5673152195102</v>
      </c>
      <c r="BA10" s="613">
        <v>1664.134473283616</v>
      </c>
      <c r="BB10" s="613">
        <v>79016.905753395884</v>
      </c>
      <c r="BC10" s="613">
        <v>79176.606803577844</v>
      </c>
      <c r="BD10" s="878"/>
      <c r="BE10" s="881"/>
      <c r="BF10" s="620" t="s">
        <v>5077</v>
      </c>
      <c r="BG10" s="613">
        <v>43691.429879277719</v>
      </c>
      <c r="BH10" s="613">
        <v>43641.723339430413</v>
      </c>
      <c r="BI10" s="613">
        <v>232601.56600333643</v>
      </c>
      <c r="BJ10" s="613">
        <v>232535.3573159831</v>
      </c>
      <c r="BK10" s="613">
        <v>593.67753134551958</v>
      </c>
      <c r="BL10" s="613">
        <v>591.83458656186679</v>
      </c>
      <c r="BM10" s="613">
        <v>88417.117326285021</v>
      </c>
      <c r="BN10" s="613">
        <v>88222.881060663101</v>
      </c>
      <c r="BO10" s="878"/>
      <c r="BP10" s="881"/>
      <c r="BQ10" s="620" t="s">
        <v>5077</v>
      </c>
      <c r="BR10" s="613">
        <v>2278.0855369090859</v>
      </c>
      <c r="BS10" s="613">
        <v>2229.1479813805386</v>
      </c>
      <c r="BT10" s="613">
        <v>70205.484839840705</v>
      </c>
      <c r="BU10" s="613">
        <v>71367.562594647679</v>
      </c>
      <c r="BV10" s="613">
        <v>194583.38855413446</v>
      </c>
      <c r="BW10" s="613">
        <v>194498.37047683907</v>
      </c>
      <c r="BX10" s="613">
        <v>10793.535119954407</v>
      </c>
      <c r="BY10" s="613">
        <v>10778.896346890235</v>
      </c>
      <c r="BZ10" s="613">
        <v>54258.890773971369</v>
      </c>
      <c r="CA10" s="613">
        <v>54178.589065952867</v>
      </c>
      <c r="CB10" s="878"/>
      <c r="CC10" s="881"/>
      <c r="CD10" s="673" t="s">
        <v>5077</v>
      </c>
      <c r="CE10" s="612">
        <v>389.72810297588694</v>
      </c>
      <c r="CF10" s="613">
        <v>391.62418787041906</v>
      </c>
      <c r="CG10" s="613">
        <v>12.440591362020831</v>
      </c>
      <c r="CH10" s="613">
        <v>11.933254928580396</v>
      </c>
      <c r="CI10" s="613">
        <v>282.58710277513904</v>
      </c>
      <c r="CJ10" s="613">
        <v>281.39918337569111</v>
      </c>
      <c r="CK10" s="613">
        <v>39.459673761752988</v>
      </c>
      <c r="CL10" s="613">
        <v>37.364952720525729</v>
      </c>
      <c r="CM10" s="878"/>
      <c r="CN10" s="881"/>
      <c r="CO10" s="673" t="s">
        <v>5077</v>
      </c>
      <c r="CP10" s="612">
        <v>514.31381489588296</v>
      </c>
      <c r="CQ10" s="613">
        <v>545.07426652388904</v>
      </c>
      <c r="CR10" s="613">
        <v>26.622796736336234</v>
      </c>
      <c r="CS10" s="613">
        <v>26.622796736336234</v>
      </c>
      <c r="CT10" s="613">
        <v>319.51826862296173</v>
      </c>
      <c r="CU10" s="613">
        <v>318.86861493956383</v>
      </c>
      <c r="CV10" s="501">
        <f t="shared" si="0"/>
        <v>1821732.3583798979</v>
      </c>
      <c r="CW10" s="501">
        <f t="shared" si="1"/>
        <v>1821306.7447600928</v>
      </c>
    </row>
    <row r="11" spans="1:101" s="133" customFormat="1" ht="24.95" customHeight="1">
      <c r="A11" s="884">
        <v>2</v>
      </c>
      <c r="B11" s="872" t="s">
        <v>5108</v>
      </c>
      <c r="C11" s="673" t="s">
        <v>5078</v>
      </c>
      <c r="D11" s="614">
        <v>2266.9667624608719</v>
      </c>
      <c r="E11" s="615">
        <v>2262.9044516320687</v>
      </c>
      <c r="F11" s="615">
        <v>242.40437835393956</v>
      </c>
      <c r="G11" s="615">
        <v>259.41210394739278</v>
      </c>
      <c r="H11" s="615">
        <v>0.27692169519826998</v>
      </c>
      <c r="I11" s="615">
        <v>0</v>
      </c>
      <c r="J11" s="615">
        <v>102.11122315338407</v>
      </c>
      <c r="K11" s="615">
        <v>93.416103331441604</v>
      </c>
      <c r="L11" s="884">
        <v>2</v>
      </c>
      <c r="M11" s="872" t="s">
        <v>5108</v>
      </c>
      <c r="N11" s="673" t="s">
        <v>5078</v>
      </c>
      <c r="O11" s="618">
        <v>690.7765862458948</v>
      </c>
      <c r="P11" s="615">
        <v>690.7765862458948</v>
      </c>
      <c r="Q11" s="615">
        <v>56.264051675580212</v>
      </c>
      <c r="R11" s="615">
        <v>17.691242403911197</v>
      </c>
      <c r="S11" s="615">
        <v>15.712193748281956</v>
      </c>
      <c r="T11" s="619">
        <v>15.712193748281956</v>
      </c>
      <c r="U11" s="615">
        <v>4.6341238857474742</v>
      </c>
      <c r="V11" s="615">
        <v>4.3410624211343389</v>
      </c>
      <c r="W11" s="875">
        <v>2</v>
      </c>
      <c r="X11" s="874" t="s">
        <v>5108</v>
      </c>
      <c r="Y11" s="317" t="s">
        <v>5078</v>
      </c>
      <c r="Z11" s="615">
        <v>10521.07</v>
      </c>
      <c r="AA11" s="615">
        <v>10521.59</v>
      </c>
      <c r="AB11" s="615">
        <v>142159.86796978404</v>
      </c>
      <c r="AC11" s="615">
        <v>75685.067103991751</v>
      </c>
      <c r="AD11" s="615">
        <v>401.2397016176543</v>
      </c>
      <c r="AE11" s="615">
        <v>403.86426914044569</v>
      </c>
      <c r="AF11" s="398">
        <v>1943.2019378788943</v>
      </c>
      <c r="AG11" s="615">
        <v>1915.6328138180893</v>
      </c>
      <c r="AH11" s="884">
        <v>2</v>
      </c>
      <c r="AI11" s="872" t="s">
        <v>5108</v>
      </c>
      <c r="AJ11" s="673" t="s">
        <v>5078</v>
      </c>
      <c r="AK11" s="614">
        <v>297.33724274650888</v>
      </c>
      <c r="AL11" s="615">
        <v>293.92001321397515</v>
      </c>
      <c r="AM11" s="615">
        <v>389.34507139829793</v>
      </c>
      <c r="AN11" s="615">
        <v>380.00964739178096</v>
      </c>
      <c r="AO11" s="398">
        <v>1233.2919792146372</v>
      </c>
      <c r="AP11" s="398">
        <v>1551.6963680555511</v>
      </c>
      <c r="AQ11" s="615">
        <v>0.46348707968528413</v>
      </c>
      <c r="AR11" s="398">
        <v>1.7953481140421925</v>
      </c>
      <c r="AS11" s="884">
        <v>2</v>
      </c>
      <c r="AT11" s="872" t="s">
        <v>5108</v>
      </c>
      <c r="AU11" s="620" t="s">
        <v>5078</v>
      </c>
      <c r="AV11" s="615">
        <v>272.17455001378005</v>
      </c>
      <c r="AW11" s="615">
        <v>272.29948345805769</v>
      </c>
      <c r="AX11" s="615">
        <v>0.90389020392718489</v>
      </c>
      <c r="AY11" s="615">
        <v>0.90389020392718489</v>
      </c>
      <c r="AZ11" s="615">
        <v>4.0399679575802132</v>
      </c>
      <c r="BA11" s="615">
        <v>4.0399679575802132</v>
      </c>
      <c r="BB11" s="615">
        <v>507.89409775618748</v>
      </c>
      <c r="BC11" s="615">
        <v>507.4320993046129</v>
      </c>
      <c r="BD11" s="884">
        <v>2</v>
      </c>
      <c r="BE11" s="872" t="s">
        <v>5108</v>
      </c>
      <c r="BF11" s="620" t="s">
        <v>5078</v>
      </c>
      <c r="BG11" s="615"/>
      <c r="BH11" s="615">
        <v>0</v>
      </c>
      <c r="BI11" s="615">
        <v>4554.2595249546348</v>
      </c>
      <c r="BJ11" s="615">
        <v>4551.5165147127518</v>
      </c>
      <c r="BK11" s="615">
        <v>927.79662526535799</v>
      </c>
      <c r="BL11" s="615">
        <v>1109.0477052754675</v>
      </c>
      <c r="BM11" s="615">
        <v>338.15865464716751</v>
      </c>
      <c r="BN11" s="615">
        <v>337.21609978897141</v>
      </c>
      <c r="BO11" s="884">
        <v>2</v>
      </c>
      <c r="BP11" s="872" t="s">
        <v>5108</v>
      </c>
      <c r="BQ11" s="620" t="s">
        <v>5078</v>
      </c>
      <c r="BR11" s="615"/>
      <c r="BS11" s="615">
        <v>0</v>
      </c>
      <c r="BT11" s="615">
        <v>759.44185090728422</v>
      </c>
      <c r="BU11" s="615">
        <v>767.26162094320455</v>
      </c>
      <c r="BV11" s="615">
        <v>219.60373179020826</v>
      </c>
      <c r="BW11" s="615">
        <v>219.60373179020826</v>
      </c>
      <c r="BX11" s="615">
        <v>6025.7623662468432</v>
      </c>
      <c r="BY11" s="615">
        <v>3236.3597372079862</v>
      </c>
      <c r="BZ11" s="615">
        <v>50.650412852290167</v>
      </c>
      <c r="CA11" s="615">
        <v>50.650412852290167</v>
      </c>
      <c r="CB11" s="884">
        <v>2</v>
      </c>
      <c r="CC11" s="872" t="s">
        <v>5108</v>
      </c>
      <c r="CD11" s="673" t="s">
        <v>5078</v>
      </c>
      <c r="CE11" s="614"/>
      <c r="CF11" s="615">
        <v>0</v>
      </c>
      <c r="CG11" s="615"/>
      <c r="CH11" s="615">
        <v>0</v>
      </c>
      <c r="CI11" s="615"/>
      <c r="CJ11" s="615">
        <v>0</v>
      </c>
      <c r="CK11" s="615"/>
      <c r="CL11" s="615">
        <v>0</v>
      </c>
      <c r="CM11" s="884">
        <v>2</v>
      </c>
      <c r="CN11" s="872" t="s">
        <v>5108</v>
      </c>
      <c r="CO11" s="673" t="s">
        <v>5078</v>
      </c>
      <c r="CP11" s="614"/>
      <c r="CQ11" s="615">
        <v>0.10478100036</v>
      </c>
      <c r="CR11" s="615"/>
      <c r="CS11" s="615">
        <v>0</v>
      </c>
      <c r="CT11" s="615"/>
      <c r="CU11" s="615">
        <v>0</v>
      </c>
      <c r="CV11" s="396">
        <f t="shared" si="0"/>
        <v>173985.64930353392</v>
      </c>
      <c r="CW11" s="396">
        <f t="shared" si="1"/>
        <v>105154.2653519512</v>
      </c>
    </row>
    <row r="12" spans="1:101" s="133" customFormat="1" ht="54" customHeight="1">
      <c r="A12" s="885"/>
      <c r="B12" s="883"/>
      <c r="C12" s="672" t="s">
        <v>5079</v>
      </c>
      <c r="D12" s="612">
        <v>133.27489659588687</v>
      </c>
      <c r="E12" s="613">
        <v>49.650751002418858</v>
      </c>
      <c r="F12" s="613"/>
      <c r="G12" s="613">
        <v>0</v>
      </c>
      <c r="H12" s="613"/>
      <c r="I12" s="613">
        <v>0</v>
      </c>
      <c r="J12" s="613">
        <v>74.762486873063992</v>
      </c>
      <c r="K12" s="613">
        <v>71.364437632176774</v>
      </c>
      <c r="L12" s="885"/>
      <c r="M12" s="883"/>
      <c r="N12" s="672" t="s">
        <v>5079</v>
      </c>
      <c r="O12" s="616">
        <v>81.512997831788425</v>
      </c>
      <c r="P12" s="613">
        <v>81.512997831788425</v>
      </c>
      <c r="Q12" s="613"/>
      <c r="R12" s="613">
        <v>0</v>
      </c>
      <c r="S12" s="613">
        <v>218.30375701846688</v>
      </c>
      <c r="T12" s="617">
        <v>218.17205570895746</v>
      </c>
      <c r="U12" s="613">
        <v>0.21853359405033357</v>
      </c>
      <c r="V12" s="613">
        <v>0</v>
      </c>
      <c r="W12" s="875"/>
      <c r="X12" s="874"/>
      <c r="Y12" s="316" t="s">
        <v>5079</v>
      </c>
      <c r="Z12" s="613">
        <v>82.47</v>
      </c>
      <c r="AA12" s="613">
        <v>82.47</v>
      </c>
      <c r="AB12" s="613">
        <v>949.26264354876662</v>
      </c>
      <c r="AC12" s="613">
        <v>3482.2597210630324</v>
      </c>
      <c r="AD12" s="613">
        <v>277.24054707859818</v>
      </c>
      <c r="AE12" s="613">
        <v>293.79467519982666</v>
      </c>
      <c r="AF12" s="573">
        <v>111.31342229029909</v>
      </c>
      <c r="AG12" s="613">
        <v>114.08452327605853</v>
      </c>
      <c r="AH12" s="885"/>
      <c r="AI12" s="883"/>
      <c r="AJ12" s="672" t="s">
        <v>5079</v>
      </c>
      <c r="AK12" s="612"/>
      <c r="AL12" s="613">
        <v>0</v>
      </c>
      <c r="AM12" s="613">
        <v>1505.1225461854722</v>
      </c>
      <c r="AN12" s="613">
        <v>1491.2953783295186</v>
      </c>
      <c r="AO12" s="573">
        <v>484.87315904146357</v>
      </c>
      <c r="AP12" s="573">
        <v>494.93893903159346</v>
      </c>
      <c r="AQ12" s="613">
        <v>0.15597242921080445</v>
      </c>
      <c r="AR12" s="573">
        <v>1.4419528055422315</v>
      </c>
      <c r="AS12" s="885"/>
      <c r="AT12" s="883"/>
      <c r="AU12" s="621" t="s">
        <v>5079</v>
      </c>
      <c r="AV12" s="613"/>
      <c r="AW12" s="613">
        <v>0</v>
      </c>
      <c r="AX12" s="613"/>
      <c r="AY12" s="613">
        <v>0</v>
      </c>
      <c r="AZ12" s="613"/>
      <c r="BA12" s="613">
        <v>0</v>
      </c>
      <c r="BB12" s="613">
        <v>627.03249294625027</v>
      </c>
      <c r="BC12" s="613">
        <v>609.21719597202696</v>
      </c>
      <c r="BD12" s="885"/>
      <c r="BE12" s="883"/>
      <c r="BF12" s="621" t="s">
        <v>5079</v>
      </c>
      <c r="BG12" s="613">
        <v>35.11607905868923</v>
      </c>
      <c r="BH12" s="613">
        <v>22.617034538469696</v>
      </c>
      <c r="BI12" s="613">
        <v>1319.6710171298616</v>
      </c>
      <c r="BJ12" s="613">
        <v>1319.2549479687455</v>
      </c>
      <c r="BK12" s="613"/>
      <c r="BL12" s="613">
        <v>0</v>
      </c>
      <c r="BM12" s="613">
        <v>182.28893549042715</v>
      </c>
      <c r="BN12" s="613">
        <v>183.54969104637294</v>
      </c>
      <c r="BO12" s="885"/>
      <c r="BP12" s="883"/>
      <c r="BQ12" s="621" t="s">
        <v>5079</v>
      </c>
      <c r="BR12" s="613">
        <v>0.23952811184036299</v>
      </c>
      <c r="BS12" s="613">
        <v>0.47421951139423024</v>
      </c>
      <c r="BT12" s="613">
        <v>121.68232179395584</v>
      </c>
      <c r="BU12" s="613">
        <v>128.80016657601382</v>
      </c>
      <c r="BV12" s="613">
        <v>1287.1839197618278</v>
      </c>
      <c r="BW12" s="613">
        <v>1278.3967317947179</v>
      </c>
      <c r="BX12" s="613">
        <v>6.4025901639756994E-2</v>
      </c>
      <c r="BY12" s="613">
        <v>6.4025901639756994E-2</v>
      </c>
      <c r="BZ12" s="613">
        <v>19.446535236883598</v>
      </c>
      <c r="CA12" s="613">
        <v>17.92522393232484</v>
      </c>
      <c r="CB12" s="885"/>
      <c r="CC12" s="883"/>
      <c r="CD12" s="672" t="s">
        <v>5079</v>
      </c>
      <c r="CE12" s="612"/>
      <c r="CF12" s="613">
        <v>0</v>
      </c>
      <c r="CG12" s="613"/>
      <c r="CH12" s="613">
        <v>0</v>
      </c>
      <c r="CI12" s="613"/>
      <c r="CJ12" s="613">
        <v>0</v>
      </c>
      <c r="CK12" s="613"/>
      <c r="CL12" s="613">
        <v>0</v>
      </c>
      <c r="CM12" s="885"/>
      <c r="CN12" s="883"/>
      <c r="CO12" s="672" t="s">
        <v>5079</v>
      </c>
      <c r="CP12" s="612"/>
      <c r="CQ12" s="613">
        <v>6.0595100992260003</v>
      </c>
      <c r="CR12" s="613"/>
      <c r="CS12" s="613">
        <v>0</v>
      </c>
      <c r="CT12" s="613"/>
      <c r="CU12" s="613">
        <v>0</v>
      </c>
      <c r="CV12" s="501">
        <f t="shared" si="0"/>
        <v>7511.2358179184421</v>
      </c>
      <c r="CW12" s="501">
        <f t="shared" si="1"/>
        <v>9947.3441792218455</v>
      </c>
    </row>
    <row r="13" spans="1:101" s="133" customFormat="1" ht="24.95" customHeight="1">
      <c r="A13" s="885"/>
      <c r="B13" s="883"/>
      <c r="C13" s="673" t="s">
        <v>5080</v>
      </c>
      <c r="D13" s="614"/>
      <c r="E13" s="615">
        <v>0</v>
      </c>
      <c r="F13" s="615"/>
      <c r="G13" s="615">
        <v>0</v>
      </c>
      <c r="H13" s="615"/>
      <c r="I13" s="615">
        <v>0</v>
      </c>
      <c r="J13" s="615"/>
      <c r="K13" s="615">
        <v>0</v>
      </c>
      <c r="L13" s="885"/>
      <c r="M13" s="883"/>
      <c r="N13" s="673" t="s">
        <v>5080</v>
      </c>
      <c r="O13" s="618"/>
      <c r="P13" s="615">
        <v>0</v>
      </c>
      <c r="Q13" s="615"/>
      <c r="R13" s="615">
        <v>0</v>
      </c>
      <c r="S13" s="615">
        <v>18721.758196577055</v>
      </c>
      <c r="T13" s="619">
        <v>18590.16684909827</v>
      </c>
      <c r="U13" s="615"/>
      <c r="V13" s="615">
        <v>0</v>
      </c>
      <c r="W13" s="875"/>
      <c r="X13" s="874"/>
      <c r="Y13" s="317" t="s">
        <v>5080</v>
      </c>
      <c r="Z13" s="615"/>
      <c r="AA13" s="615">
        <v>0</v>
      </c>
      <c r="AB13" s="615"/>
      <c r="AC13" s="615">
        <v>0</v>
      </c>
      <c r="AD13" s="615"/>
      <c r="AE13" s="615">
        <v>0</v>
      </c>
      <c r="AF13" s="398"/>
      <c r="AG13" s="615">
        <v>0</v>
      </c>
      <c r="AH13" s="885"/>
      <c r="AI13" s="883"/>
      <c r="AJ13" s="673" t="s">
        <v>5080</v>
      </c>
      <c r="AK13" s="614"/>
      <c r="AL13" s="615">
        <v>0</v>
      </c>
      <c r="AM13" s="615"/>
      <c r="AN13" s="615">
        <v>0</v>
      </c>
      <c r="AO13" s="398"/>
      <c r="AP13" s="398">
        <v>0</v>
      </c>
      <c r="AQ13" s="615"/>
      <c r="AR13" s="398">
        <v>0</v>
      </c>
      <c r="AS13" s="885"/>
      <c r="AT13" s="883"/>
      <c r="AU13" s="620" t="s">
        <v>5080</v>
      </c>
      <c r="AV13" s="615"/>
      <c r="AW13" s="615">
        <v>0</v>
      </c>
      <c r="AX13" s="615"/>
      <c r="AY13" s="615">
        <v>0</v>
      </c>
      <c r="AZ13" s="615"/>
      <c r="BA13" s="615">
        <v>0</v>
      </c>
      <c r="BB13" s="615"/>
      <c r="BC13" s="615">
        <v>0</v>
      </c>
      <c r="BD13" s="885"/>
      <c r="BE13" s="883"/>
      <c r="BF13" s="620" t="s">
        <v>5080</v>
      </c>
      <c r="BG13" s="615"/>
      <c r="BH13" s="615">
        <v>0</v>
      </c>
      <c r="BI13" s="615">
        <v>99.998794337234258</v>
      </c>
      <c r="BJ13" s="615">
        <v>99.731609982945884</v>
      </c>
      <c r="BK13" s="615"/>
      <c r="BL13" s="615">
        <v>0</v>
      </c>
      <c r="BM13" s="615"/>
      <c r="BN13" s="615">
        <v>0</v>
      </c>
      <c r="BO13" s="885"/>
      <c r="BP13" s="883"/>
      <c r="BQ13" s="620" t="s">
        <v>5080</v>
      </c>
      <c r="BR13" s="615"/>
      <c r="BS13" s="615">
        <v>0</v>
      </c>
      <c r="BT13" s="615"/>
      <c r="BU13" s="615">
        <v>0</v>
      </c>
      <c r="BV13" s="615"/>
      <c r="BW13" s="615">
        <v>0</v>
      </c>
      <c r="BX13" s="615"/>
      <c r="BY13" s="615">
        <v>0</v>
      </c>
      <c r="BZ13" s="615"/>
      <c r="CA13" s="615">
        <v>0</v>
      </c>
      <c r="CB13" s="885"/>
      <c r="CC13" s="883"/>
      <c r="CD13" s="673" t="s">
        <v>5080</v>
      </c>
      <c r="CE13" s="614"/>
      <c r="CF13" s="615">
        <v>0</v>
      </c>
      <c r="CG13" s="615"/>
      <c r="CH13" s="615">
        <v>0</v>
      </c>
      <c r="CI13" s="615"/>
      <c r="CJ13" s="615">
        <v>0</v>
      </c>
      <c r="CK13" s="615"/>
      <c r="CL13" s="615">
        <v>0</v>
      </c>
      <c r="CM13" s="885"/>
      <c r="CN13" s="883"/>
      <c r="CO13" s="673" t="s">
        <v>5080</v>
      </c>
      <c r="CP13" s="614"/>
      <c r="CQ13" s="615"/>
      <c r="CR13" s="615"/>
      <c r="CS13" s="615">
        <v>0</v>
      </c>
      <c r="CT13" s="615"/>
      <c r="CU13" s="615">
        <v>0</v>
      </c>
      <c r="CV13" s="396">
        <f t="shared" si="0"/>
        <v>18821.756990914288</v>
      </c>
      <c r="CW13" s="396">
        <f t="shared" si="1"/>
        <v>18689.898459081218</v>
      </c>
    </row>
    <row r="14" spans="1:101" s="133" customFormat="1" ht="40.5" customHeight="1">
      <c r="A14" s="885"/>
      <c r="B14" s="883"/>
      <c r="C14" s="672" t="s">
        <v>5081</v>
      </c>
      <c r="D14" s="612">
        <v>1182.4756803582127</v>
      </c>
      <c r="E14" s="613">
        <v>1149.0483784289247</v>
      </c>
      <c r="F14" s="613"/>
      <c r="G14" s="613">
        <v>0</v>
      </c>
      <c r="H14" s="613"/>
      <c r="I14" s="613">
        <v>0</v>
      </c>
      <c r="J14" s="613">
        <v>3.4281804234751254</v>
      </c>
      <c r="K14" s="613">
        <v>3.4281804234751254</v>
      </c>
      <c r="L14" s="885"/>
      <c r="M14" s="883"/>
      <c r="N14" s="672" t="s">
        <v>5081</v>
      </c>
      <c r="O14" s="616"/>
      <c r="P14" s="613">
        <v>0</v>
      </c>
      <c r="Q14" s="613"/>
      <c r="R14" s="613">
        <v>0</v>
      </c>
      <c r="S14" s="613">
        <v>3509.8332792899118</v>
      </c>
      <c r="T14" s="617">
        <v>3496.7043890833529</v>
      </c>
      <c r="U14" s="613">
        <v>55.989686037916229</v>
      </c>
      <c r="V14" s="613">
        <v>73.795251321130664</v>
      </c>
      <c r="W14" s="875"/>
      <c r="X14" s="874"/>
      <c r="Y14" s="316" t="s">
        <v>5081</v>
      </c>
      <c r="Z14" s="613"/>
      <c r="AA14" s="613">
        <v>0</v>
      </c>
      <c r="AB14" s="613">
        <v>150.65961548415171</v>
      </c>
      <c r="AC14" s="613">
        <v>181.01601529344225</v>
      </c>
      <c r="AD14" s="613"/>
      <c r="AE14" s="613">
        <v>0</v>
      </c>
      <c r="AF14" s="573">
        <v>682.05671290790963</v>
      </c>
      <c r="AG14" s="613">
        <v>665.6986156831282</v>
      </c>
      <c r="AH14" s="885"/>
      <c r="AI14" s="883"/>
      <c r="AJ14" s="672" t="s">
        <v>5081</v>
      </c>
      <c r="AK14" s="612"/>
      <c r="AL14" s="613">
        <v>0</v>
      </c>
      <c r="AM14" s="613"/>
      <c r="AN14" s="613">
        <v>0</v>
      </c>
      <c r="AO14" s="573">
        <v>33.765187754076528</v>
      </c>
      <c r="AP14" s="573">
        <v>50.881735297155068</v>
      </c>
      <c r="AQ14" s="613">
        <v>0.22089483707423774</v>
      </c>
      <c r="AR14" s="573">
        <v>0.22089483707423774</v>
      </c>
      <c r="AS14" s="885"/>
      <c r="AT14" s="883"/>
      <c r="AU14" s="621" t="s">
        <v>5081</v>
      </c>
      <c r="AV14" s="613"/>
      <c r="AW14" s="613">
        <v>0</v>
      </c>
      <c r="AX14" s="613"/>
      <c r="AY14" s="613">
        <v>0</v>
      </c>
      <c r="AZ14" s="613"/>
      <c r="BA14" s="613">
        <v>0</v>
      </c>
      <c r="BB14" s="613">
        <v>15.681708905164147</v>
      </c>
      <c r="BC14" s="613">
        <v>26.291290059405256</v>
      </c>
      <c r="BD14" s="885"/>
      <c r="BE14" s="883"/>
      <c r="BF14" s="621" t="s">
        <v>5081</v>
      </c>
      <c r="BG14" s="613">
        <v>25.115374731185813</v>
      </c>
      <c r="BH14" s="613">
        <v>19.638668772883879</v>
      </c>
      <c r="BI14" s="613">
        <v>802.33208944065586</v>
      </c>
      <c r="BJ14" s="613">
        <v>797.883295484065</v>
      </c>
      <c r="BK14" s="613"/>
      <c r="BL14" s="613">
        <v>0</v>
      </c>
      <c r="BM14" s="613">
        <v>311.88757020762631</v>
      </c>
      <c r="BN14" s="613">
        <v>279.12867200780113</v>
      </c>
      <c r="BO14" s="885"/>
      <c r="BP14" s="883"/>
      <c r="BQ14" s="621" t="s">
        <v>5081</v>
      </c>
      <c r="BR14" s="613"/>
      <c r="BS14" s="613">
        <v>0</v>
      </c>
      <c r="BT14" s="613">
        <v>253.94158135875682</v>
      </c>
      <c r="BU14" s="613">
        <v>434.10553358259631</v>
      </c>
      <c r="BV14" s="613">
        <v>2581.4871279082445</v>
      </c>
      <c r="BW14" s="613">
        <v>2573.7165497528345</v>
      </c>
      <c r="BX14" s="613"/>
      <c r="BY14" s="613">
        <v>0</v>
      </c>
      <c r="BZ14" s="613">
        <v>0.86459326768312705</v>
      </c>
      <c r="CA14" s="613">
        <v>2.1736632005015601</v>
      </c>
      <c r="CB14" s="885"/>
      <c r="CC14" s="883"/>
      <c r="CD14" s="672" t="s">
        <v>5081</v>
      </c>
      <c r="CE14" s="612"/>
      <c r="CF14" s="613">
        <v>0</v>
      </c>
      <c r="CG14" s="613"/>
      <c r="CH14" s="613">
        <v>0</v>
      </c>
      <c r="CI14" s="613"/>
      <c r="CJ14" s="613">
        <v>0</v>
      </c>
      <c r="CK14" s="613">
        <v>0.43296666614572632</v>
      </c>
      <c r="CL14" s="613">
        <v>0.32078600777784178</v>
      </c>
      <c r="CM14" s="885"/>
      <c r="CN14" s="883"/>
      <c r="CO14" s="672" t="s">
        <v>5081</v>
      </c>
      <c r="CP14" s="612"/>
      <c r="CQ14" s="613">
        <v>0.15187809629099999</v>
      </c>
      <c r="CR14" s="613"/>
      <c r="CS14" s="613">
        <v>0</v>
      </c>
      <c r="CT14" s="613"/>
      <c r="CU14" s="613">
        <v>0</v>
      </c>
      <c r="CV14" s="501">
        <f t="shared" si="0"/>
        <v>9610.1722495781905</v>
      </c>
      <c r="CW14" s="501">
        <f t="shared" si="1"/>
        <v>9754.2037973318402</v>
      </c>
    </row>
    <row r="15" spans="1:101" s="133" customFormat="1" ht="24.95" customHeight="1">
      <c r="A15" s="885"/>
      <c r="B15" s="883"/>
      <c r="C15" s="673" t="s">
        <v>5082</v>
      </c>
      <c r="D15" s="614">
        <v>480.06518697498495</v>
      </c>
      <c r="E15" s="615">
        <v>464.32888032278146</v>
      </c>
      <c r="F15" s="615">
        <v>23.744444136596744</v>
      </c>
      <c r="G15" s="615">
        <v>60.692492767740731</v>
      </c>
      <c r="H15" s="615">
        <v>78.319158466043262</v>
      </c>
      <c r="I15" s="615">
        <v>42.090199786811908</v>
      </c>
      <c r="J15" s="615">
        <v>21.40726514421457</v>
      </c>
      <c r="K15" s="615">
        <v>49.231973667996193</v>
      </c>
      <c r="L15" s="885"/>
      <c r="M15" s="883"/>
      <c r="N15" s="673" t="s">
        <v>5082</v>
      </c>
      <c r="O15" s="618">
        <v>25.712439704741669</v>
      </c>
      <c r="P15" s="615">
        <v>25.117591440668662</v>
      </c>
      <c r="Q15" s="615">
        <v>7.5097329535650763</v>
      </c>
      <c r="R15" s="615">
        <v>10.437815302341196</v>
      </c>
      <c r="S15" s="615">
        <v>39.769813932483423</v>
      </c>
      <c r="T15" s="619">
        <v>39.92894144225253</v>
      </c>
      <c r="U15" s="615">
        <v>24.327439640921639</v>
      </c>
      <c r="V15" s="615">
        <v>14.291655818617109</v>
      </c>
      <c r="W15" s="875"/>
      <c r="X15" s="874"/>
      <c r="Y15" s="317" t="s">
        <v>5082</v>
      </c>
      <c r="Z15" s="615">
        <v>64.27</v>
      </c>
      <c r="AA15" s="615">
        <v>64.27</v>
      </c>
      <c r="AB15" s="615">
        <v>5547.5003507734527</v>
      </c>
      <c r="AC15" s="615">
        <v>8314.1388751122613</v>
      </c>
      <c r="AD15" s="615">
        <v>2.4443181850242746E-2</v>
      </c>
      <c r="AE15" s="615">
        <v>2.4443181850242746E-2</v>
      </c>
      <c r="AF15" s="398">
        <v>7.1637666876716164</v>
      </c>
      <c r="AG15" s="615">
        <v>11.805572248748224</v>
      </c>
      <c r="AH15" s="885"/>
      <c r="AI15" s="883"/>
      <c r="AJ15" s="673" t="s">
        <v>5082</v>
      </c>
      <c r="AK15" s="614">
        <v>16.451660350061321</v>
      </c>
      <c r="AL15" s="615">
        <v>10.081201839679316</v>
      </c>
      <c r="AM15" s="615"/>
      <c r="AN15" s="615">
        <v>0</v>
      </c>
      <c r="AO15" s="398">
        <v>1.1903040066166317</v>
      </c>
      <c r="AP15" s="398">
        <v>18.98321307372137</v>
      </c>
      <c r="AQ15" s="615"/>
      <c r="AR15" s="398">
        <v>0</v>
      </c>
      <c r="AS15" s="885"/>
      <c r="AT15" s="883"/>
      <c r="AU15" s="620" t="s">
        <v>5082</v>
      </c>
      <c r="AV15" s="615">
        <v>4.609297905783265</v>
      </c>
      <c r="AW15" s="615">
        <v>5.0088332678337162</v>
      </c>
      <c r="AX15" s="615"/>
      <c r="AY15" s="615">
        <v>0</v>
      </c>
      <c r="AZ15" s="615"/>
      <c r="BA15" s="615">
        <v>0</v>
      </c>
      <c r="BB15" s="615">
        <v>69.051844562574786</v>
      </c>
      <c r="BC15" s="615">
        <v>65.449153852258718</v>
      </c>
      <c r="BD15" s="885"/>
      <c r="BE15" s="883"/>
      <c r="BF15" s="620" t="s">
        <v>5082</v>
      </c>
      <c r="BG15" s="615">
        <v>125.6719325837897</v>
      </c>
      <c r="BH15" s="615">
        <v>111.80523271810718</v>
      </c>
      <c r="BI15" s="615">
        <v>23712.704105114961</v>
      </c>
      <c r="BJ15" s="615">
        <v>23712.538625009893</v>
      </c>
      <c r="BK15" s="615">
        <v>3.7242681282435695</v>
      </c>
      <c r="BL15" s="615">
        <v>3.6157488996533576</v>
      </c>
      <c r="BM15" s="615">
        <v>305.76044171778062</v>
      </c>
      <c r="BN15" s="615">
        <v>302.65273823900151</v>
      </c>
      <c r="BO15" s="885"/>
      <c r="BP15" s="883"/>
      <c r="BQ15" s="620" t="s">
        <v>5082</v>
      </c>
      <c r="BR15" s="615">
        <v>1.6443488557592465</v>
      </c>
      <c r="BS15" s="615">
        <v>3.4859198093453592</v>
      </c>
      <c r="BT15" s="615">
        <v>2.4375184120440641</v>
      </c>
      <c r="BU15" s="615">
        <v>4.9893840685348216</v>
      </c>
      <c r="BV15" s="615">
        <v>13.259477437991738</v>
      </c>
      <c r="BW15" s="615">
        <v>16.533635905238697</v>
      </c>
      <c r="BX15" s="615">
        <v>25.736234112461482</v>
      </c>
      <c r="BY15" s="615">
        <v>49.253505049162335</v>
      </c>
      <c r="BZ15" s="615">
        <v>29.200573156094759</v>
      </c>
      <c r="CA15" s="615">
        <v>19.359026853234116</v>
      </c>
      <c r="CB15" s="885"/>
      <c r="CC15" s="883"/>
      <c r="CD15" s="673" t="s">
        <v>5082</v>
      </c>
      <c r="CE15" s="614">
        <v>6.9916432884128001</v>
      </c>
      <c r="CF15" s="615">
        <v>6.9916432884128001</v>
      </c>
      <c r="CG15" s="615"/>
      <c r="CH15" s="615">
        <v>0</v>
      </c>
      <c r="CI15" s="615"/>
      <c r="CJ15" s="615">
        <v>0</v>
      </c>
      <c r="CK15" s="615">
        <v>3.1236601965032853</v>
      </c>
      <c r="CL15" s="615">
        <v>3.1236601965032853</v>
      </c>
      <c r="CM15" s="885"/>
      <c r="CN15" s="883"/>
      <c r="CO15" s="673" t="s">
        <v>5082</v>
      </c>
      <c r="CP15" s="614">
        <v>0.473465396599</v>
      </c>
      <c r="CQ15" s="615"/>
      <c r="CR15" s="615"/>
      <c r="CS15" s="615">
        <v>0</v>
      </c>
      <c r="CT15" s="615">
        <v>1.8852074994202217</v>
      </c>
      <c r="CU15" s="615">
        <v>4.6734629742398885</v>
      </c>
      <c r="CV15" s="396">
        <f t="shared" si="0"/>
        <v>30643.73002432162</v>
      </c>
      <c r="CW15" s="396">
        <f t="shared" si="1"/>
        <v>33434.903426136902</v>
      </c>
    </row>
    <row r="16" spans="1:101" s="133" customFormat="1" ht="24.95" customHeight="1">
      <c r="A16" s="885"/>
      <c r="B16" s="883"/>
      <c r="C16" s="673" t="s">
        <v>5083</v>
      </c>
      <c r="D16" s="612">
        <v>11522.404892035222</v>
      </c>
      <c r="E16" s="613">
        <v>10957.438345550867</v>
      </c>
      <c r="F16" s="613">
        <v>2611.0461010922259</v>
      </c>
      <c r="G16" s="613">
        <v>2885.6209295417425</v>
      </c>
      <c r="H16" s="613">
        <v>3316.0775514328038</v>
      </c>
      <c r="I16" s="613">
        <v>4091.0891192176441</v>
      </c>
      <c r="J16" s="613">
        <v>2842.924685917797</v>
      </c>
      <c r="K16" s="613">
        <v>2484.9535454470492</v>
      </c>
      <c r="L16" s="885"/>
      <c r="M16" s="883"/>
      <c r="N16" s="673" t="s">
        <v>5083</v>
      </c>
      <c r="O16" s="616">
        <v>2962.3026036520673</v>
      </c>
      <c r="P16" s="613">
        <v>2863.4239529767265</v>
      </c>
      <c r="Q16" s="613">
        <v>286.6106796786209</v>
      </c>
      <c r="R16" s="613">
        <v>341.57938246143732</v>
      </c>
      <c r="S16" s="613">
        <v>19961.537272331894</v>
      </c>
      <c r="T16" s="617">
        <v>19905.819778624649</v>
      </c>
      <c r="U16" s="613">
        <v>1006.5368692558613</v>
      </c>
      <c r="V16" s="613">
        <v>1137.5585129473914</v>
      </c>
      <c r="W16" s="875"/>
      <c r="X16" s="874"/>
      <c r="Y16" s="317" t="s">
        <v>5083</v>
      </c>
      <c r="Z16" s="613">
        <v>7458.51</v>
      </c>
      <c r="AA16" s="613">
        <v>7452.89</v>
      </c>
      <c r="AB16" s="613">
        <v>7128.7743640985063</v>
      </c>
      <c r="AC16" s="613">
        <v>4701.8718017877891</v>
      </c>
      <c r="AD16" s="613">
        <v>4750.6599734355077</v>
      </c>
      <c r="AE16" s="613">
        <v>4946.0906272468255</v>
      </c>
      <c r="AF16" s="573">
        <v>7076.0695793846571</v>
      </c>
      <c r="AG16" s="613">
        <v>7510.2567808772747</v>
      </c>
      <c r="AH16" s="885"/>
      <c r="AI16" s="883"/>
      <c r="AJ16" s="673" t="s">
        <v>5083</v>
      </c>
      <c r="AK16" s="612">
        <v>966.82563984080377</v>
      </c>
      <c r="AL16" s="613">
        <v>967.70441865476903</v>
      </c>
      <c r="AM16" s="613">
        <v>23702.079356307273</v>
      </c>
      <c r="AN16" s="613">
        <v>22982.958709241924</v>
      </c>
      <c r="AO16" s="573">
        <v>19985.551985881968</v>
      </c>
      <c r="AP16" s="573">
        <v>22740.97243405558</v>
      </c>
      <c r="AQ16" s="613">
        <v>3043.5540579773847</v>
      </c>
      <c r="AR16" s="573">
        <v>3628.1160208220167</v>
      </c>
      <c r="AS16" s="885"/>
      <c r="AT16" s="883"/>
      <c r="AU16" s="620" t="s">
        <v>5083</v>
      </c>
      <c r="AV16" s="613">
        <v>2746.9056581341792</v>
      </c>
      <c r="AW16" s="613">
        <v>2741.9066866467456</v>
      </c>
      <c r="AX16" s="613">
        <v>138.63587994998247</v>
      </c>
      <c r="AY16" s="613">
        <v>981.51035802450633</v>
      </c>
      <c r="AZ16" s="613">
        <v>1716.0338739441067</v>
      </c>
      <c r="BA16" s="613">
        <v>3146.3550594688722</v>
      </c>
      <c r="BB16" s="613">
        <v>10113.060679199976</v>
      </c>
      <c r="BC16" s="613">
        <v>9988.4290827677905</v>
      </c>
      <c r="BD16" s="885"/>
      <c r="BE16" s="883"/>
      <c r="BF16" s="620" t="s">
        <v>5083</v>
      </c>
      <c r="BG16" s="613">
        <v>355.50983231276109</v>
      </c>
      <c r="BH16" s="613">
        <v>187.6807680369011</v>
      </c>
      <c r="BI16" s="613">
        <v>34978.114869910991</v>
      </c>
      <c r="BJ16" s="613">
        <v>34933.931036330003</v>
      </c>
      <c r="BK16" s="613">
        <v>20.637887240981737</v>
      </c>
      <c r="BL16" s="613">
        <v>23.082182451630114</v>
      </c>
      <c r="BM16" s="613">
        <v>4182.1713283865001</v>
      </c>
      <c r="BN16" s="613">
        <v>4180.3054706432176</v>
      </c>
      <c r="BO16" s="885"/>
      <c r="BP16" s="883"/>
      <c r="BQ16" s="620" t="s">
        <v>5083</v>
      </c>
      <c r="BR16" s="613">
        <v>254.63738520034113</v>
      </c>
      <c r="BS16" s="613">
        <v>302.54596259148411</v>
      </c>
      <c r="BT16" s="613">
        <v>5000.6385807087599</v>
      </c>
      <c r="BU16" s="613">
        <v>5087.0147458063238</v>
      </c>
      <c r="BV16" s="613">
        <v>3486.0173781891108</v>
      </c>
      <c r="BW16" s="613">
        <v>3364.1853227287734</v>
      </c>
      <c r="BX16" s="613">
        <v>1091.835266183484</v>
      </c>
      <c r="BY16" s="613">
        <v>1183.8987700227074</v>
      </c>
      <c r="BZ16" s="613">
        <v>1358.3693327453973</v>
      </c>
      <c r="CA16" s="613">
        <v>1084.7896427422047</v>
      </c>
      <c r="CB16" s="885"/>
      <c r="CC16" s="883"/>
      <c r="CD16" s="673" t="s">
        <v>5083</v>
      </c>
      <c r="CE16" s="612">
        <v>1.75336307486</v>
      </c>
      <c r="CF16" s="613">
        <v>2.6113511002349998</v>
      </c>
      <c r="CG16" s="613">
        <v>0.6456487688490371</v>
      </c>
      <c r="CH16" s="613">
        <v>0.6456487688490371</v>
      </c>
      <c r="CI16" s="613">
        <v>0.46308784000317099</v>
      </c>
      <c r="CJ16" s="613">
        <v>0</v>
      </c>
      <c r="CK16" s="613">
        <v>0.82325004718303241</v>
      </c>
      <c r="CL16" s="613">
        <v>0.93933351174920521</v>
      </c>
      <c r="CM16" s="885"/>
      <c r="CN16" s="883"/>
      <c r="CO16" s="673" t="s">
        <v>5083</v>
      </c>
      <c r="CP16" s="612">
        <v>74.874638782900007</v>
      </c>
      <c r="CQ16" s="613">
        <v>62.237369276217308</v>
      </c>
      <c r="CR16" s="613"/>
      <c r="CS16" s="613">
        <v>0</v>
      </c>
      <c r="CT16" s="613">
        <v>1.7858672492736123</v>
      </c>
      <c r="CU16" s="613">
        <v>2.2056743375771526</v>
      </c>
      <c r="CV16" s="501">
        <f t="shared" si="0"/>
        <v>184144.37942019221</v>
      </c>
      <c r="CW16" s="501">
        <f t="shared" si="1"/>
        <v>186872.61882470938</v>
      </c>
    </row>
    <row r="17" spans="1:101" s="133" customFormat="1" ht="24.95" customHeight="1">
      <c r="A17" s="886"/>
      <c r="B17" s="873"/>
      <c r="C17" s="673" t="s">
        <v>5084</v>
      </c>
      <c r="D17" s="614">
        <v>15585.187418425177</v>
      </c>
      <c r="E17" s="615">
        <v>14883.370806937059</v>
      </c>
      <c r="F17" s="615">
        <v>2877.1949235827624</v>
      </c>
      <c r="G17" s="615">
        <v>3205.7255262568765</v>
      </c>
      <c r="H17" s="615">
        <v>3394.6736315940452</v>
      </c>
      <c r="I17" s="615">
        <v>4133.1793190044555</v>
      </c>
      <c r="J17" s="615">
        <v>3044.6338415119349</v>
      </c>
      <c r="K17" s="615">
        <v>2702.3942405021394</v>
      </c>
      <c r="L17" s="886"/>
      <c r="M17" s="873"/>
      <c r="N17" s="673" t="s">
        <v>5084</v>
      </c>
      <c r="O17" s="618">
        <v>3760.3046274344924</v>
      </c>
      <c r="P17" s="615">
        <v>3660.8311284950787</v>
      </c>
      <c r="Q17" s="615">
        <v>350.38446430776617</v>
      </c>
      <c r="R17" s="615">
        <v>369.70844016768973</v>
      </c>
      <c r="S17" s="615">
        <v>42466.914512898089</v>
      </c>
      <c r="T17" s="619">
        <v>42266.504207705759</v>
      </c>
      <c r="U17" s="615">
        <v>1091.7066524144971</v>
      </c>
      <c r="V17" s="615">
        <v>1229.9864825082736</v>
      </c>
      <c r="W17" s="875"/>
      <c r="X17" s="874"/>
      <c r="Y17" s="317" t="s">
        <v>5084</v>
      </c>
      <c r="Z17" s="615">
        <v>18126.32</v>
      </c>
      <c r="AA17" s="615">
        <v>18121.219999999998</v>
      </c>
      <c r="AB17" s="615">
        <v>155936.06494368892</v>
      </c>
      <c r="AC17" s="615">
        <v>92364.353517248281</v>
      </c>
      <c r="AD17" s="615">
        <v>5429.1646653136104</v>
      </c>
      <c r="AE17" s="615">
        <v>5643.7740147689474</v>
      </c>
      <c r="AF17" s="398">
        <v>9819.8054191494321</v>
      </c>
      <c r="AG17" s="615">
        <v>10217.4783059033</v>
      </c>
      <c r="AH17" s="886"/>
      <c r="AI17" s="873"/>
      <c r="AJ17" s="673" t="s">
        <v>5084</v>
      </c>
      <c r="AK17" s="614">
        <v>1280.6145429373739</v>
      </c>
      <c r="AL17" s="615">
        <v>1271.7056337084236</v>
      </c>
      <c r="AM17" s="615">
        <v>25596.546973891043</v>
      </c>
      <c r="AN17" s="615">
        <v>24854.263734963224</v>
      </c>
      <c r="AO17" s="398">
        <v>21738.672615898762</v>
      </c>
      <c r="AP17" s="398">
        <v>24857.472689513601</v>
      </c>
      <c r="AQ17" s="615">
        <v>3044.394412323355</v>
      </c>
      <c r="AR17" s="398">
        <v>3631.5742165786755</v>
      </c>
      <c r="AS17" s="886"/>
      <c r="AT17" s="873"/>
      <c r="AU17" s="620" t="s">
        <v>5084</v>
      </c>
      <c r="AV17" s="615">
        <v>3023.6895060537427</v>
      </c>
      <c r="AW17" s="615">
        <v>3019.2150033726366</v>
      </c>
      <c r="AX17" s="615">
        <v>139.53977015390964</v>
      </c>
      <c r="AY17" s="615">
        <v>982.41424822843351</v>
      </c>
      <c r="AZ17" s="615">
        <v>1720.073841901687</v>
      </c>
      <c r="BA17" s="615">
        <v>3150.3950274264525</v>
      </c>
      <c r="BB17" s="615">
        <v>11332.720823370153</v>
      </c>
      <c r="BC17" s="615">
        <v>11196.818821956094</v>
      </c>
      <c r="BD17" s="886"/>
      <c r="BE17" s="873"/>
      <c r="BF17" s="620" t="s">
        <v>5084</v>
      </c>
      <c r="BG17" s="615">
        <v>541.41321868642581</v>
      </c>
      <c r="BH17" s="615">
        <v>341.74170406636176</v>
      </c>
      <c r="BI17" s="615">
        <v>65467.080400888342</v>
      </c>
      <c r="BJ17" s="615">
        <v>65414.856029488408</v>
      </c>
      <c r="BK17" s="615">
        <v>952.15878063458331</v>
      </c>
      <c r="BL17" s="615">
        <v>1135.7456366267511</v>
      </c>
      <c r="BM17" s="615">
        <v>5320.2669304495021</v>
      </c>
      <c r="BN17" s="615">
        <v>5282.8526717253644</v>
      </c>
      <c r="BO17" s="886"/>
      <c r="BP17" s="873"/>
      <c r="BQ17" s="620" t="s">
        <v>5084</v>
      </c>
      <c r="BR17" s="615">
        <v>256.52126216794073</v>
      </c>
      <c r="BS17" s="615">
        <v>306.5061019122237</v>
      </c>
      <c r="BT17" s="615">
        <v>6138.1418531808013</v>
      </c>
      <c r="BU17" s="615">
        <v>6422.1714509766744</v>
      </c>
      <c r="BV17" s="615">
        <v>7587.5516350873831</v>
      </c>
      <c r="BW17" s="615">
        <v>7452.4359719717731</v>
      </c>
      <c r="BX17" s="615">
        <v>7143.3978924444291</v>
      </c>
      <c r="BY17" s="615">
        <v>4469.5760381814962</v>
      </c>
      <c r="BZ17" s="615">
        <v>1458.5314472583489</v>
      </c>
      <c r="CA17" s="615">
        <v>1174.8979695805551</v>
      </c>
      <c r="CB17" s="886"/>
      <c r="CC17" s="873"/>
      <c r="CD17" s="673" t="s">
        <v>5084</v>
      </c>
      <c r="CE17" s="614">
        <v>8.7450063632728003</v>
      </c>
      <c r="CF17" s="615">
        <v>9.6029943886478009</v>
      </c>
      <c r="CG17" s="615">
        <v>0.6456487688490371</v>
      </c>
      <c r="CH17" s="615">
        <v>0.6456487688490371</v>
      </c>
      <c r="CI17" s="615">
        <v>0.46308784000317099</v>
      </c>
      <c r="CJ17" s="615">
        <v>0</v>
      </c>
      <c r="CK17" s="615">
        <v>4.3798769098320438</v>
      </c>
      <c r="CL17" s="615">
        <v>4.3837797160303316</v>
      </c>
      <c r="CM17" s="886"/>
      <c r="CN17" s="873"/>
      <c r="CO17" s="673" t="s">
        <v>5084</v>
      </c>
      <c r="CP17" s="614">
        <v>75.348104179499003</v>
      </c>
      <c r="CQ17" s="615">
        <v>68.553538472094303</v>
      </c>
      <c r="CR17" s="615">
        <v>0</v>
      </c>
      <c r="CS17" s="615">
        <v>0</v>
      </c>
      <c r="CT17" s="615">
        <v>3.671074748693834</v>
      </c>
      <c r="CU17" s="615">
        <v>6.8791373118170416</v>
      </c>
      <c r="CV17" s="396">
        <f t="shared" si="0"/>
        <v>424716.92380645877</v>
      </c>
      <c r="CW17" s="396">
        <f t="shared" si="1"/>
        <v>363853.23403843254</v>
      </c>
    </row>
    <row r="18" spans="1:101" s="133" customFormat="1" ht="24.95" customHeight="1">
      <c r="A18" s="876">
        <v>3</v>
      </c>
      <c r="B18" s="879" t="s">
        <v>5107</v>
      </c>
      <c r="C18" s="673" t="s">
        <v>5085</v>
      </c>
      <c r="D18" s="612">
        <v>446.52486806406171</v>
      </c>
      <c r="E18" s="613">
        <v>494.82248897091262</v>
      </c>
      <c r="F18" s="613">
        <v>0.90022036632701108</v>
      </c>
      <c r="G18" s="613">
        <v>0.99131558331353065</v>
      </c>
      <c r="H18" s="613">
        <v>84.520160803171706</v>
      </c>
      <c r="I18" s="613">
        <v>136.00845925510126</v>
      </c>
      <c r="J18" s="613">
        <v>203.51740528203118</v>
      </c>
      <c r="K18" s="613">
        <v>238.27084746633062</v>
      </c>
      <c r="L18" s="876">
        <v>3</v>
      </c>
      <c r="M18" s="879" t="s">
        <v>5107</v>
      </c>
      <c r="N18" s="673" t="s">
        <v>5085</v>
      </c>
      <c r="O18" s="616">
        <v>228.64521126127565</v>
      </c>
      <c r="P18" s="613">
        <v>241.63141406153312</v>
      </c>
      <c r="Q18" s="613">
        <v>84.812306044706261</v>
      </c>
      <c r="R18" s="613">
        <v>74.302537006528539</v>
      </c>
      <c r="S18" s="613">
        <v>267.43851780591012</v>
      </c>
      <c r="T18" s="617">
        <v>277.51202621194614</v>
      </c>
      <c r="U18" s="613">
        <v>172.74103808465637</v>
      </c>
      <c r="V18" s="613">
        <v>217.71496831026397</v>
      </c>
      <c r="W18" s="871">
        <v>3</v>
      </c>
      <c r="X18" s="882" t="s">
        <v>5107</v>
      </c>
      <c r="Y18" s="317" t="s">
        <v>5085</v>
      </c>
      <c r="Z18" s="613">
        <v>26.56</v>
      </c>
      <c r="AA18" s="613">
        <v>24.189999999999998</v>
      </c>
      <c r="AB18" s="613">
        <v>11.866323776601103</v>
      </c>
      <c r="AC18" s="613">
        <v>12.073301686529138</v>
      </c>
      <c r="AD18" s="613">
        <v>477.6962252302277</v>
      </c>
      <c r="AE18" s="613">
        <v>506.08914785020596</v>
      </c>
      <c r="AF18" s="573">
        <v>552.68244547420852</v>
      </c>
      <c r="AG18" s="613">
        <v>729.62801808199526</v>
      </c>
      <c r="AH18" s="876">
        <v>3</v>
      </c>
      <c r="AI18" s="879" t="s">
        <v>5107</v>
      </c>
      <c r="AJ18" s="673" t="s">
        <v>5085</v>
      </c>
      <c r="AK18" s="612">
        <v>110.51775560990136</v>
      </c>
      <c r="AL18" s="613">
        <v>111.30573777547228</v>
      </c>
      <c r="AM18" s="613">
        <v>393.82324839769069</v>
      </c>
      <c r="AN18" s="613">
        <v>474.04041519492415</v>
      </c>
      <c r="AO18" s="573">
        <v>394.58962543718252</v>
      </c>
      <c r="AP18" s="573">
        <v>364.29841982125868</v>
      </c>
      <c r="AQ18" s="613"/>
      <c r="AR18" s="573">
        <v>2.8239872136576086E-2</v>
      </c>
      <c r="AS18" s="876">
        <v>3</v>
      </c>
      <c r="AT18" s="879" t="s">
        <v>5107</v>
      </c>
      <c r="AU18" s="620" t="s">
        <v>5085</v>
      </c>
      <c r="AV18" s="613">
        <v>62.860313031093575</v>
      </c>
      <c r="AW18" s="613">
        <v>67.083028967210026</v>
      </c>
      <c r="AX18" s="613"/>
      <c r="AY18" s="613">
        <v>0</v>
      </c>
      <c r="AZ18" s="613">
        <v>15.082848921493133</v>
      </c>
      <c r="BA18" s="613">
        <v>17.464789964417175</v>
      </c>
      <c r="BB18" s="613">
        <v>233.93820878959784</v>
      </c>
      <c r="BC18" s="613">
        <v>260.83044766629797</v>
      </c>
      <c r="BD18" s="876">
        <v>3</v>
      </c>
      <c r="BE18" s="879" t="s">
        <v>5107</v>
      </c>
      <c r="BF18" s="620" t="s">
        <v>5085</v>
      </c>
      <c r="BG18" s="613">
        <v>120.98702263049212</v>
      </c>
      <c r="BH18" s="613">
        <v>143.90256690539968</v>
      </c>
      <c r="BI18" s="613">
        <v>396.91063863254169</v>
      </c>
      <c r="BJ18" s="613">
        <v>409.64145162080416</v>
      </c>
      <c r="BK18" s="613">
        <v>8.7904202683180305E-2</v>
      </c>
      <c r="BL18" s="613">
        <v>8.7904202683180305E-2</v>
      </c>
      <c r="BM18" s="613">
        <v>597.95139836787723</v>
      </c>
      <c r="BN18" s="613">
        <v>616.14288623925552</v>
      </c>
      <c r="BO18" s="876">
        <v>3</v>
      </c>
      <c r="BP18" s="879" t="s">
        <v>5107</v>
      </c>
      <c r="BQ18" s="620" t="s">
        <v>5085</v>
      </c>
      <c r="BR18" s="613">
        <v>6.1884161614777913</v>
      </c>
      <c r="BS18" s="613">
        <v>5.7779526481608823</v>
      </c>
      <c r="BT18" s="613">
        <v>478.97511397929946</v>
      </c>
      <c r="BU18" s="613">
        <v>466.34810505860833</v>
      </c>
      <c r="BV18" s="613">
        <v>367.92160742578324</v>
      </c>
      <c r="BW18" s="613">
        <v>407.55283012314879</v>
      </c>
      <c r="BX18" s="613">
        <v>23.751167431098587</v>
      </c>
      <c r="BY18" s="613">
        <v>26.289835955394928</v>
      </c>
      <c r="BZ18" s="613">
        <v>257.0586174773764</v>
      </c>
      <c r="CA18" s="613">
        <v>290.86318053725341</v>
      </c>
      <c r="CB18" s="876">
        <v>3</v>
      </c>
      <c r="CC18" s="879" t="s">
        <v>5107</v>
      </c>
      <c r="CD18" s="673" t="s">
        <v>5085</v>
      </c>
      <c r="CE18" s="612"/>
      <c r="CF18" s="613">
        <v>0</v>
      </c>
      <c r="CG18" s="613">
        <v>1.789085395335396E-2</v>
      </c>
      <c r="CH18" s="613">
        <v>1.789085395335396E-2</v>
      </c>
      <c r="CI18" s="613">
        <v>0.87050102251936856</v>
      </c>
      <c r="CJ18" s="613">
        <v>0.87050102251936856</v>
      </c>
      <c r="CK18" s="613">
        <v>1.0289584715678008</v>
      </c>
      <c r="CL18" s="613">
        <v>1.014296044408405</v>
      </c>
      <c r="CM18" s="876">
        <v>3</v>
      </c>
      <c r="CN18" s="879" t="s">
        <v>5107</v>
      </c>
      <c r="CO18" s="673" t="s">
        <v>5085</v>
      </c>
      <c r="CP18" s="612">
        <v>3.1462317189200002</v>
      </c>
      <c r="CQ18" s="613">
        <v>0.67288674023600004</v>
      </c>
      <c r="CR18" s="613"/>
      <c r="CS18" s="613">
        <v>0</v>
      </c>
      <c r="CT18" s="613">
        <v>0.10701643040092251</v>
      </c>
      <c r="CU18" s="613">
        <v>0.10701643040092251</v>
      </c>
      <c r="CV18" s="501">
        <f t="shared" si="0"/>
        <v>6023.7192071861282</v>
      </c>
      <c r="CW18" s="501">
        <f t="shared" si="1"/>
        <v>6617.5749081286049</v>
      </c>
    </row>
    <row r="19" spans="1:101" s="133" customFormat="1" ht="24.95" customHeight="1">
      <c r="A19" s="877"/>
      <c r="B19" s="880"/>
      <c r="C19" s="673" t="s">
        <v>5086</v>
      </c>
      <c r="D19" s="614">
        <v>2926.4249449753061</v>
      </c>
      <c r="E19" s="615">
        <v>2961.5054649934254</v>
      </c>
      <c r="F19" s="615">
        <v>379.06127840620593</v>
      </c>
      <c r="G19" s="615">
        <v>362.34238325462127</v>
      </c>
      <c r="H19" s="615">
        <v>652.39517276464778</v>
      </c>
      <c r="I19" s="615">
        <v>640.0927875446273</v>
      </c>
      <c r="J19" s="615">
        <v>5447.7964960148865</v>
      </c>
      <c r="K19" s="615">
        <v>5436.5337516449972</v>
      </c>
      <c r="L19" s="877"/>
      <c r="M19" s="880"/>
      <c r="N19" s="673" t="s">
        <v>5086</v>
      </c>
      <c r="O19" s="618">
        <v>3252.9826615515676</v>
      </c>
      <c r="P19" s="615">
        <v>3253.68037031733</v>
      </c>
      <c r="Q19" s="615">
        <v>26.704703475067419</v>
      </c>
      <c r="R19" s="615">
        <v>34.664133765427856</v>
      </c>
      <c r="S19" s="615">
        <v>2527.3448451105533</v>
      </c>
      <c r="T19" s="619">
        <v>2546.2916941876729</v>
      </c>
      <c r="U19" s="615">
        <v>1021.240954296623</v>
      </c>
      <c r="V19" s="615">
        <v>1165.1282734934086</v>
      </c>
      <c r="W19" s="871"/>
      <c r="X19" s="882"/>
      <c r="Y19" s="317" t="s">
        <v>5086</v>
      </c>
      <c r="Z19" s="615">
        <v>310.02999999999997</v>
      </c>
      <c r="AA19" s="615">
        <v>310.02</v>
      </c>
      <c r="AB19" s="615">
        <v>332.66794699400026</v>
      </c>
      <c r="AC19" s="615">
        <v>336.74881698675341</v>
      </c>
      <c r="AD19" s="615">
        <v>2923.8360718490931</v>
      </c>
      <c r="AE19" s="615">
        <v>2923.8838465933759</v>
      </c>
      <c r="AF19" s="398">
        <v>3462.3032482807298</v>
      </c>
      <c r="AG19" s="615">
        <v>3465.1603203656305</v>
      </c>
      <c r="AH19" s="877"/>
      <c r="AI19" s="880"/>
      <c r="AJ19" s="673" t="s">
        <v>5086</v>
      </c>
      <c r="AK19" s="614">
        <v>2679.943128334362</v>
      </c>
      <c r="AL19" s="615">
        <v>2667.5864510965807</v>
      </c>
      <c r="AM19" s="615">
        <v>3111.0095171495032</v>
      </c>
      <c r="AN19" s="615">
        <v>3190.2245348380848</v>
      </c>
      <c r="AO19" s="398">
        <v>3407.324478243157</v>
      </c>
      <c r="AP19" s="398">
        <v>3387.877270310456</v>
      </c>
      <c r="AQ19" s="615">
        <v>404.48061027133463</v>
      </c>
      <c r="AR19" s="398">
        <v>439.66959588692492</v>
      </c>
      <c r="AS19" s="877"/>
      <c r="AT19" s="880"/>
      <c r="AU19" s="620" t="s">
        <v>5086</v>
      </c>
      <c r="AV19" s="615">
        <v>751.14789847381246</v>
      </c>
      <c r="AW19" s="615">
        <v>758.98026768322006</v>
      </c>
      <c r="AX19" s="615">
        <v>135.17440347440476</v>
      </c>
      <c r="AY19" s="615">
        <v>148.82081795147406</v>
      </c>
      <c r="AZ19" s="615">
        <v>278.49442070381821</v>
      </c>
      <c r="BA19" s="615">
        <v>281.50233577111106</v>
      </c>
      <c r="BB19" s="615">
        <v>5077.1389334137384</v>
      </c>
      <c r="BC19" s="615">
        <v>5079.9824586681243</v>
      </c>
      <c r="BD19" s="877"/>
      <c r="BE19" s="880"/>
      <c r="BF19" s="620" t="s">
        <v>5086</v>
      </c>
      <c r="BG19" s="615">
        <v>1733.9246867277345</v>
      </c>
      <c r="BH19" s="615">
        <v>1788.9812964092041</v>
      </c>
      <c r="BI19" s="615">
        <v>3275.6892687067766</v>
      </c>
      <c r="BJ19" s="615">
        <v>3291.3524393020443</v>
      </c>
      <c r="BK19" s="615">
        <v>5.6617819707241717</v>
      </c>
      <c r="BL19" s="615">
        <v>5.8001637806115287</v>
      </c>
      <c r="BM19" s="615">
        <v>6137.3279940291104</v>
      </c>
      <c r="BN19" s="615">
        <v>6137.3279940291104</v>
      </c>
      <c r="BO19" s="877"/>
      <c r="BP19" s="880"/>
      <c r="BQ19" s="620" t="s">
        <v>5086</v>
      </c>
      <c r="BR19" s="615">
        <v>561.12679411153749</v>
      </c>
      <c r="BS19" s="615">
        <v>564.1809379271582</v>
      </c>
      <c r="BT19" s="615">
        <v>2014.5139852021073</v>
      </c>
      <c r="BU19" s="615">
        <v>2035.8214192598368</v>
      </c>
      <c r="BV19" s="615">
        <v>8258.8184617758943</v>
      </c>
      <c r="BW19" s="615">
        <v>8289.3233904395383</v>
      </c>
      <c r="BX19" s="615">
        <v>209.71160823374319</v>
      </c>
      <c r="BY19" s="615">
        <v>211.80661831201365</v>
      </c>
      <c r="BZ19" s="615">
        <v>13281.314368603033</v>
      </c>
      <c r="CA19" s="615">
        <v>13295.353619020154</v>
      </c>
      <c r="CB19" s="877"/>
      <c r="CC19" s="880"/>
      <c r="CD19" s="673" t="s">
        <v>5086</v>
      </c>
      <c r="CE19" s="614">
        <v>6.6522077806800004</v>
      </c>
      <c r="CF19" s="615">
        <v>6.6522077806800004</v>
      </c>
      <c r="CG19" s="615">
        <v>1.3605064703052294</v>
      </c>
      <c r="CH19" s="615">
        <v>1.3605064703052294</v>
      </c>
      <c r="CI19" s="615">
        <v>1.6330658896186288</v>
      </c>
      <c r="CJ19" s="615">
        <v>1.6330658896186288</v>
      </c>
      <c r="CK19" s="615">
        <v>0.62808548758795013</v>
      </c>
      <c r="CL19" s="615">
        <v>0.86037582505575916</v>
      </c>
      <c r="CM19" s="877"/>
      <c r="CN19" s="880"/>
      <c r="CO19" s="673" t="s">
        <v>5086</v>
      </c>
      <c r="CP19" s="614">
        <v>22.941608866399999</v>
      </c>
      <c r="CQ19" s="615">
        <v>50.697163753503219</v>
      </c>
      <c r="CR19" s="615">
        <v>2.8720376277126706E-2</v>
      </c>
      <c r="CS19" s="615">
        <v>2.8720376277126706E-2</v>
      </c>
      <c r="CT19" s="615">
        <v>34.58697162081247</v>
      </c>
      <c r="CU19" s="615">
        <v>34.505020749171813</v>
      </c>
      <c r="CV19" s="396">
        <f t="shared" si="0"/>
        <v>74653.421829635146</v>
      </c>
      <c r="CW19" s="396">
        <f t="shared" si="1"/>
        <v>75106.380514677512</v>
      </c>
    </row>
    <row r="20" spans="1:101" s="133" customFormat="1" ht="24.95" customHeight="1">
      <c r="A20" s="877"/>
      <c r="B20" s="880"/>
      <c r="C20" s="673" t="s">
        <v>5087</v>
      </c>
      <c r="D20" s="612">
        <v>1503.1201548040906</v>
      </c>
      <c r="E20" s="613">
        <v>1725.1928244544656</v>
      </c>
      <c r="F20" s="613">
        <v>137.05366756155018</v>
      </c>
      <c r="G20" s="613">
        <v>137.29617100302983</v>
      </c>
      <c r="H20" s="613">
        <v>721.80237480781466</v>
      </c>
      <c r="I20" s="613">
        <v>743.55373787786095</v>
      </c>
      <c r="J20" s="613">
        <v>844.42349771113948</v>
      </c>
      <c r="K20" s="613">
        <v>898.98275732163074</v>
      </c>
      <c r="L20" s="877"/>
      <c r="M20" s="880"/>
      <c r="N20" s="673" t="s">
        <v>5087</v>
      </c>
      <c r="O20" s="616">
        <v>940.9803974103861</v>
      </c>
      <c r="P20" s="613">
        <v>986.43900762600742</v>
      </c>
      <c r="Q20" s="613">
        <v>262.91747856884399</v>
      </c>
      <c r="R20" s="613">
        <v>291.00866351295446</v>
      </c>
      <c r="S20" s="613">
        <v>2655.0162891453015</v>
      </c>
      <c r="T20" s="617">
        <v>2751.9073513427575</v>
      </c>
      <c r="U20" s="613">
        <v>1602.3084674346489</v>
      </c>
      <c r="V20" s="613">
        <v>1758.8882629878824</v>
      </c>
      <c r="W20" s="871"/>
      <c r="X20" s="882"/>
      <c r="Y20" s="317" t="s">
        <v>5087</v>
      </c>
      <c r="Z20" s="613">
        <v>293.10000000000002</v>
      </c>
      <c r="AA20" s="613">
        <v>297.10000000000002</v>
      </c>
      <c r="AB20" s="613">
        <v>395.71244184571356</v>
      </c>
      <c r="AC20" s="613">
        <v>378.08676369561653</v>
      </c>
      <c r="AD20" s="613">
        <v>1124.2668507560495</v>
      </c>
      <c r="AE20" s="613">
        <v>1128.2004080375882</v>
      </c>
      <c r="AF20" s="573">
        <v>2841.5221589003045</v>
      </c>
      <c r="AG20" s="613">
        <v>2874.6560059968006</v>
      </c>
      <c r="AH20" s="877"/>
      <c r="AI20" s="880"/>
      <c r="AJ20" s="673" t="s">
        <v>5087</v>
      </c>
      <c r="AK20" s="612">
        <v>735.70544566145816</v>
      </c>
      <c r="AL20" s="613">
        <v>903.00757481337143</v>
      </c>
      <c r="AM20" s="613">
        <v>1791.8481969805298</v>
      </c>
      <c r="AN20" s="613">
        <v>2057.359412266771</v>
      </c>
      <c r="AO20" s="573">
        <v>4272.8154244540528</v>
      </c>
      <c r="AP20" s="573">
        <v>4280.6038212037565</v>
      </c>
      <c r="AQ20" s="613">
        <v>105.82</v>
      </c>
      <c r="AR20" s="573">
        <v>105.82</v>
      </c>
      <c r="AS20" s="877"/>
      <c r="AT20" s="880"/>
      <c r="AU20" s="620" t="s">
        <v>5087</v>
      </c>
      <c r="AV20" s="613">
        <v>85.403284062206751</v>
      </c>
      <c r="AW20" s="613">
        <v>87.920809745502183</v>
      </c>
      <c r="AX20" s="613">
        <v>70.485521325887447</v>
      </c>
      <c r="AY20" s="613">
        <v>72.970795570158671</v>
      </c>
      <c r="AZ20" s="613">
        <v>138.77227040429165</v>
      </c>
      <c r="BA20" s="613">
        <v>142.54660668824985</v>
      </c>
      <c r="BB20" s="613">
        <v>1106.6560193589396</v>
      </c>
      <c r="BC20" s="613">
        <v>1139.9577195666736</v>
      </c>
      <c r="BD20" s="877"/>
      <c r="BE20" s="880"/>
      <c r="BF20" s="620" t="s">
        <v>5087</v>
      </c>
      <c r="BG20" s="613">
        <v>1822.6412976572785</v>
      </c>
      <c r="BH20" s="613">
        <v>2025.1085501736216</v>
      </c>
      <c r="BI20" s="613">
        <v>2147.9772975310393</v>
      </c>
      <c r="BJ20" s="613">
        <v>2246.8047845361739</v>
      </c>
      <c r="BK20" s="613">
        <v>18.265462004028638</v>
      </c>
      <c r="BL20" s="613">
        <v>18.416878774912611</v>
      </c>
      <c r="BM20" s="613">
        <v>2648.0742462636836</v>
      </c>
      <c r="BN20" s="613">
        <v>2796.5235129665234</v>
      </c>
      <c r="BO20" s="877"/>
      <c r="BP20" s="880"/>
      <c r="BQ20" s="620" t="s">
        <v>5087</v>
      </c>
      <c r="BR20" s="613">
        <v>321.42454943100836</v>
      </c>
      <c r="BS20" s="613">
        <v>320.96327783667294</v>
      </c>
      <c r="BT20" s="613">
        <v>1877.4296461950819</v>
      </c>
      <c r="BU20" s="613">
        <v>1866.4352452625451</v>
      </c>
      <c r="BV20" s="613">
        <v>3921.126665968623</v>
      </c>
      <c r="BW20" s="613">
        <v>4101.8951710206438</v>
      </c>
      <c r="BX20" s="613">
        <v>402.01933608322094</v>
      </c>
      <c r="BY20" s="613">
        <v>412.57961372967623</v>
      </c>
      <c r="BZ20" s="613">
        <v>2414.5404870485436</v>
      </c>
      <c r="CA20" s="613">
        <v>2475.5376666129855</v>
      </c>
      <c r="CB20" s="877"/>
      <c r="CC20" s="880"/>
      <c r="CD20" s="673" t="s">
        <v>5087</v>
      </c>
      <c r="CE20" s="612">
        <v>62.537668420900005</v>
      </c>
      <c r="CF20" s="613">
        <v>63.762693029705567</v>
      </c>
      <c r="CG20" s="613">
        <v>88.053045348368954</v>
      </c>
      <c r="CH20" s="613">
        <v>88.929283674580418</v>
      </c>
      <c r="CI20" s="613">
        <v>31.013187516476979</v>
      </c>
      <c r="CJ20" s="613">
        <v>32.65490844648189</v>
      </c>
      <c r="CK20" s="613">
        <v>20.450072574779792</v>
      </c>
      <c r="CL20" s="613">
        <v>22.580066921651234</v>
      </c>
      <c r="CM20" s="877"/>
      <c r="CN20" s="880"/>
      <c r="CO20" s="673" t="s">
        <v>5087</v>
      </c>
      <c r="CP20" s="612">
        <v>824.43043959199997</v>
      </c>
      <c r="CQ20" s="613">
        <v>754.24643906920267</v>
      </c>
      <c r="CR20" s="613">
        <v>5.3317991120208159</v>
      </c>
      <c r="CS20" s="613">
        <v>5.3317991120208159</v>
      </c>
      <c r="CT20" s="613">
        <v>85.895374635599765</v>
      </c>
      <c r="CU20" s="613">
        <v>86.359759183792065</v>
      </c>
      <c r="CV20" s="501">
        <f t="shared" si="0"/>
        <v>38320.940516575851</v>
      </c>
      <c r="CW20" s="501">
        <f t="shared" si="1"/>
        <v>40079.628344062265</v>
      </c>
    </row>
    <row r="21" spans="1:101" s="133" customFormat="1" ht="24.95" customHeight="1">
      <c r="A21" s="878"/>
      <c r="B21" s="881"/>
      <c r="C21" s="673" t="s">
        <v>5088</v>
      </c>
      <c r="D21" s="614">
        <v>4876.0699678434585</v>
      </c>
      <c r="E21" s="615">
        <v>5181.5207784188033</v>
      </c>
      <c r="F21" s="615">
        <v>517.01516633408312</v>
      </c>
      <c r="G21" s="615">
        <v>500.6298698409646</v>
      </c>
      <c r="H21" s="615">
        <v>1458.7177083756342</v>
      </c>
      <c r="I21" s="615">
        <v>1519.6549846775895</v>
      </c>
      <c r="J21" s="615">
        <v>6495.7373990080569</v>
      </c>
      <c r="K21" s="615">
        <v>6573.7873564329575</v>
      </c>
      <c r="L21" s="878"/>
      <c r="M21" s="881"/>
      <c r="N21" s="673" t="s">
        <v>5088</v>
      </c>
      <c r="O21" s="618">
        <v>4422.6082702232288</v>
      </c>
      <c r="P21" s="615">
        <v>4481.7507920048702</v>
      </c>
      <c r="Q21" s="615">
        <v>374.43448808861768</v>
      </c>
      <c r="R21" s="615">
        <v>399.9753342849109</v>
      </c>
      <c r="S21" s="615">
        <v>5449.7996520617653</v>
      </c>
      <c r="T21" s="619">
        <v>5575.8964555516532</v>
      </c>
      <c r="U21" s="615">
        <v>2796.2904598159284</v>
      </c>
      <c r="V21" s="615">
        <v>3141.7315047915549</v>
      </c>
      <c r="W21" s="871"/>
      <c r="X21" s="882"/>
      <c r="Y21" s="317" t="s">
        <v>5088</v>
      </c>
      <c r="Z21" s="615">
        <v>629.69000000000005</v>
      </c>
      <c r="AA21" s="615">
        <v>631.31000000000006</v>
      </c>
      <c r="AB21" s="615">
        <v>740.24671261631488</v>
      </c>
      <c r="AC21" s="615">
        <v>726.90888236889907</v>
      </c>
      <c r="AD21" s="615">
        <v>4525.7991478353706</v>
      </c>
      <c r="AE21" s="615">
        <v>4558.1734024811703</v>
      </c>
      <c r="AF21" s="398">
        <v>6856.5078526552425</v>
      </c>
      <c r="AG21" s="615">
        <v>7069.444344444426</v>
      </c>
      <c r="AH21" s="878"/>
      <c r="AI21" s="881"/>
      <c r="AJ21" s="673" t="s">
        <v>5088</v>
      </c>
      <c r="AK21" s="614">
        <v>3526.1663296057218</v>
      </c>
      <c r="AL21" s="615">
        <v>3681.8997636854247</v>
      </c>
      <c r="AM21" s="615">
        <v>5296.6809625277238</v>
      </c>
      <c r="AN21" s="615">
        <v>5721.6243622997799</v>
      </c>
      <c r="AO21" s="398">
        <v>8074.7295281343922</v>
      </c>
      <c r="AP21" s="398">
        <v>8032.7795113354696</v>
      </c>
      <c r="AQ21" s="615">
        <v>510.30061027133462</v>
      </c>
      <c r="AR21" s="398">
        <v>545.51783575906143</v>
      </c>
      <c r="AS21" s="878"/>
      <c r="AT21" s="881"/>
      <c r="AU21" s="620" t="s">
        <v>5088</v>
      </c>
      <c r="AV21" s="615">
        <v>899.41149556711275</v>
      </c>
      <c r="AW21" s="615">
        <v>913.98410639593226</v>
      </c>
      <c r="AX21" s="615">
        <v>205.6599248002922</v>
      </c>
      <c r="AY21" s="615">
        <v>221.79161352163271</v>
      </c>
      <c r="AZ21" s="615">
        <v>432.34954002960296</v>
      </c>
      <c r="BA21" s="615">
        <v>441.51373242377809</v>
      </c>
      <c r="BB21" s="615">
        <v>6417.7331615622752</v>
      </c>
      <c r="BC21" s="615">
        <v>6480.7706259010947</v>
      </c>
      <c r="BD21" s="878"/>
      <c r="BE21" s="881"/>
      <c r="BF21" s="620" t="s">
        <v>5088</v>
      </c>
      <c r="BG21" s="615">
        <v>3677.5530070155055</v>
      </c>
      <c r="BH21" s="615">
        <v>3957.9924134882258</v>
      </c>
      <c r="BI21" s="615">
        <v>5820.5772048703575</v>
      </c>
      <c r="BJ21" s="615">
        <v>5947.798675459022</v>
      </c>
      <c r="BK21" s="615">
        <v>24.015148177435989</v>
      </c>
      <c r="BL21" s="615">
        <v>24.304946758207318</v>
      </c>
      <c r="BM21" s="615">
        <v>9383.353638660672</v>
      </c>
      <c r="BN21" s="615">
        <v>9549.9943932348906</v>
      </c>
      <c r="BO21" s="878"/>
      <c r="BP21" s="881"/>
      <c r="BQ21" s="620" t="s">
        <v>5088</v>
      </c>
      <c r="BR21" s="615">
        <v>888.73975970402364</v>
      </c>
      <c r="BS21" s="615">
        <v>890.92216841199206</v>
      </c>
      <c r="BT21" s="615">
        <v>4370.9187453764889</v>
      </c>
      <c r="BU21" s="615">
        <v>4368.6047695809903</v>
      </c>
      <c r="BV21" s="615">
        <v>12547.866735170301</v>
      </c>
      <c r="BW21" s="615">
        <v>12798.77139158333</v>
      </c>
      <c r="BX21" s="615">
        <v>635.48211174806272</v>
      </c>
      <c r="BY21" s="615">
        <v>650.67606799708483</v>
      </c>
      <c r="BZ21" s="615">
        <v>15952.913473128952</v>
      </c>
      <c r="CA21" s="615">
        <v>16061.754466170392</v>
      </c>
      <c r="CB21" s="878"/>
      <c r="CC21" s="881"/>
      <c r="CD21" s="673" t="s">
        <v>5088</v>
      </c>
      <c r="CE21" s="614">
        <v>69.189876201580006</v>
      </c>
      <c r="CF21" s="615">
        <v>70.414900810385561</v>
      </c>
      <c r="CG21" s="615">
        <v>89.43144267262754</v>
      </c>
      <c r="CH21" s="615">
        <v>90.307680998839004</v>
      </c>
      <c r="CI21" s="615">
        <v>33.516754428614973</v>
      </c>
      <c r="CJ21" s="615">
        <v>35.158475358619881</v>
      </c>
      <c r="CK21" s="615">
        <v>22.107116533935542</v>
      </c>
      <c r="CL21" s="615">
        <v>24.454738791115396</v>
      </c>
      <c r="CM21" s="878"/>
      <c r="CN21" s="881"/>
      <c r="CO21" s="673" t="s">
        <v>5088</v>
      </c>
      <c r="CP21" s="614">
        <v>850.51828017731998</v>
      </c>
      <c r="CQ21" s="615">
        <v>805.61648956294187</v>
      </c>
      <c r="CR21" s="615">
        <v>5.3605194882979426</v>
      </c>
      <c r="CS21" s="615">
        <v>5.3605194882979426</v>
      </c>
      <c r="CT21" s="615">
        <v>120.58936268681316</v>
      </c>
      <c r="CU21" s="615">
        <v>120.9717963633648</v>
      </c>
      <c r="CV21" s="396">
        <f t="shared" si="0"/>
        <v>118998.08155339715</v>
      </c>
      <c r="CW21" s="396">
        <f t="shared" si="1"/>
        <v>121803.76915067768</v>
      </c>
    </row>
    <row r="22" spans="1:101" s="133" customFormat="1" ht="24.95" customHeight="1">
      <c r="A22" s="876">
        <v>4</v>
      </c>
      <c r="B22" s="879" t="s">
        <v>5106</v>
      </c>
      <c r="C22" s="673" t="s">
        <v>5089</v>
      </c>
      <c r="D22" s="612">
        <v>25155.291062184406</v>
      </c>
      <c r="E22" s="613">
        <v>24602.669292405764</v>
      </c>
      <c r="F22" s="613">
        <v>142.67865935965108</v>
      </c>
      <c r="G22" s="613">
        <v>116.1125646365028</v>
      </c>
      <c r="H22" s="613">
        <v>27853.149186675739</v>
      </c>
      <c r="I22" s="613">
        <v>27237.105395695089</v>
      </c>
      <c r="J22" s="613">
        <v>4626.9454039036955</v>
      </c>
      <c r="K22" s="613">
        <v>4565.1379971210854</v>
      </c>
      <c r="L22" s="876">
        <v>4</v>
      </c>
      <c r="M22" s="879" t="s">
        <v>5106</v>
      </c>
      <c r="N22" s="673" t="s">
        <v>5089</v>
      </c>
      <c r="O22" s="616">
        <v>57551.009683608456</v>
      </c>
      <c r="P22" s="613">
        <v>57522.991974794451</v>
      </c>
      <c r="Q22" s="613">
        <v>1155.3400682526124</v>
      </c>
      <c r="R22" s="613">
        <v>1298.6842127520222</v>
      </c>
      <c r="S22" s="613">
        <v>9192.3271312521283</v>
      </c>
      <c r="T22" s="617">
        <v>9191.9481665566764</v>
      </c>
      <c r="U22" s="613">
        <v>662.73440297124489</v>
      </c>
      <c r="V22" s="613">
        <v>667.36369915627131</v>
      </c>
      <c r="W22" s="871">
        <v>4</v>
      </c>
      <c r="X22" s="882" t="s">
        <v>5106</v>
      </c>
      <c r="Y22" s="317" t="s">
        <v>5089</v>
      </c>
      <c r="Z22" s="613">
        <v>1273.97</v>
      </c>
      <c r="AA22" s="613">
        <v>1272.6500000000001</v>
      </c>
      <c r="AB22" s="613">
        <v>554.39165666075019</v>
      </c>
      <c r="AC22" s="613">
        <v>579.77626727758263</v>
      </c>
      <c r="AD22" s="613">
        <v>22117.303384771145</v>
      </c>
      <c r="AE22" s="613">
        <v>22109.438528515257</v>
      </c>
      <c r="AF22" s="573">
        <v>15721.275551851511</v>
      </c>
      <c r="AG22" s="613">
        <v>14925.447566390352</v>
      </c>
      <c r="AH22" s="876">
        <v>4</v>
      </c>
      <c r="AI22" s="879" t="s">
        <v>5106</v>
      </c>
      <c r="AJ22" s="673" t="s">
        <v>5089</v>
      </c>
      <c r="AK22" s="612">
        <v>1552.1867403629756</v>
      </c>
      <c r="AL22" s="613">
        <v>1576.6948339627722</v>
      </c>
      <c r="AM22" s="613">
        <v>67973.572689678185</v>
      </c>
      <c r="AN22" s="613">
        <v>67922.221900428907</v>
      </c>
      <c r="AO22" s="573">
        <v>42210.484483190063</v>
      </c>
      <c r="AP22" s="573">
        <v>39770.607704080408</v>
      </c>
      <c r="AQ22" s="613">
        <v>11568.732295136984</v>
      </c>
      <c r="AR22" s="573">
        <v>10213.657292277505</v>
      </c>
      <c r="AS22" s="876">
        <v>4</v>
      </c>
      <c r="AT22" s="879" t="s">
        <v>5106</v>
      </c>
      <c r="AU22" s="620" t="s">
        <v>5089</v>
      </c>
      <c r="AV22" s="613">
        <v>14623.23874517631</v>
      </c>
      <c r="AW22" s="613">
        <v>14462.389271143849</v>
      </c>
      <c r="AX22" s="613">
        <v>6958.9976704837691</v>
      </c>
      <c r="AY22" s="613">
        <v>6727.7038121448577</v>
      </c>
      <c r="AZ22" s="613">
        <v>10412.073575637627</v>
      </c>
      <c r="BA22" s="613">
        <v>9580.1024521234594</v>
      </c>
      <c r="BB22" s="613">
        <v>44086.526790121912</v>
      </c>
      <c r="BC22" s="613">
        <v>43866.367049430191</v>
      </c>
      <c r="BD22" s="876">
        <v>4</v>
      </c>
      <c r="BE22" s="879" t="s">
        <v>5106</v>
      </c>
      <c r="BF22" s="620" t="s">
        <v>5089</v>
      </c>
      <c r="BG22" s="613">
        <v>1423.3818131085106</v>
      </c>
      <c r="BH22" s="613">
        <v>1430.7899331831884</v>
      </c>
      <c r="BI22" s="613">
        <v>17218.092346886799</v>
      </c>
      <c r="BJ22" s="613">
        <v>17536.819061630384</v>
      </c>
      <c r="BK22" s="613">
        <v>182.83767196942688</v>
      </c>
      <c r="BL22" s="613">
        <v>184.35376814110492</v>
      </c>
      <c r="BM22" s="613">
        <v>11202.698864966602</v>
      </c>
      <c r="BN22" s="613">
        <v>11359.386534915962</v>
      </c>
      <c r="BO22" s="876">
        <v>4</v>
      </c>
      <c r="BP22" s="879" t="s">
        <v>5106</v>
      </c>
      <c r="BQ22" s="620" t="s">
        <v>5089</v>
      </c>
      <c r="BR22" s="613">
        <v>2377.2619090001599</v>
      </c>
      <c r="BS22" s="613">
        <v>2567.8147973107648</v>
      </c>
      <c r="BT22" s="613">
        <v>19248.210870753039</v>
      </c>
      <c r="BU22" s="613">
        <v>18014.418335042865</v>
      </c>
      <c r="BV22" s="613">
        <v>13020.155950319046</v>
      </c>
      <c r="BW22" s="613">
        <v>12957.889218727922</v>
      </c>
      <c r="BX22" s="613">
        <v>6279.1217090376294</v>
      </c>
      <c r="BY22" s="613">
        <v>6277.7695874830142</v>
      </c>
      <c r="BZ22" s="613">
        <v>6510.19645412713</v>
      </c>
      <c r="CA22" s="613">
        <v>6771.3046307890236</v>
      </c>
      <c r="CB22" s="876">
        <v>4</v>
      </c>
      <c r="CC22" s="879" t="s">
        <v>5106</v>
      </c>
      <c r="CD22" s="673" t="s">
        <v>5089</v>
      </c>
      <c r="CE22" s="612">
        <v>1427.3279139427573</v>
      </c>
      <c r="CF22" s="613">
        <v>1425.4824838627403</v>
      </c>
      <c r="CG22" s="613">
        <v>1.4259953756900701</v>
      </c>
      <c r="CH22" s="613">
        <v>1.4259953756900701</v>
      </c>
      <c r="CI22" s="613">
        <v>146.91256871894157</v>
      </c>
      <c r="CJ22" s="613">
        <v>146.90170845800822</v>
      </c>
      <c r="CK22" s="613">
        <v>1.1950999760752596</v>
      </c>
      <c r="CL22" s="613">
        <v>1.1950999760752596</v>
      </c>
      <c r="CM22" s="876">
        <v>4</v>
      </c>
      <c r="CN22" s="879" t="s">
        <v>5106</v>
      </c>
      <c r="CO22" s="673" t="s">
        <v>5089</v>
      </c>
      <c r="CP22" s="612">
        <v>1.1797385604899999</v>
      </c>
      <c r="CQ22" s="613">
        <v>10.586580823427902</v>
      </c>
      <c r="CR22" s="613"/>
      <c r="CS22" s="613">
        <v>0</v>
      </c>
      <c r="CT22" s="613">
        <v>0.27370753096198241</v>
      </c>
      <c r="CU22" s="613">
        <v>0.27370753096198241</v>
      </c>
      <c r="CV22" s="501">
        <f t="shared" si="0"/>
        <v>444432.50179555244</v>
      </c>
      <c r="CW22" s="501">
        <f t="shared" si="1"/>
        <v>436895.48142414424</v>
      </c>
    </row>
    <row r="23" spans="1:101" s="133" customFormat="1" ht="52.5" customHeight="1">
      <c r="A23" s="877"/>
      <c r="B23" s="880"/>
      <c r="C23" s="672" t="s">
        <v>5090</v>
      </c>
      <c r="D23" s="614">
        <v>250.63593128415584</v>
      </c>
      <c r="E23" s="615">
        <v>250.63593128415584</v>
      </c>
      <c r="F23" s="615">
        <v>58856.929759782201</v>
      </c>
      <c r="G23" s="615">
        <v>57793.117191012017</v>
      </c>
      <c r="H23" s="615">
        <v>4806.4894818407847</v>
      </c>
      <c r="I23" s="615">
        <v>4366.6955725895086</v>
      </c>
      <c r="J23" s="615"/>
      <c r="K23" s="615">
        <v>0</v>
      </c>
      <c r="L23" s="877"/>
      <c r="M23" s="880"/>
      <c r="N23" s="672" t="s">
        <v>5090</v>
      </c>
      <c r="O23" s="618"/>
      <c r="P23" s="615">
        <v>0</v>
      </c>
      <c r="Q23" s="615">
        <v>618.33396177044665</v>
      </c>
      <c r="R23" s="615">
        <v>620.44118373283277</v>
      </c>
      <c r="S23" s="615">
        <v>5.8727764593464231</v>
      </c>
      <c r="T23" s="619">
        <v>5.8727764593464231</v>
      </c>
      <c r="U23" s="615"/>
      <c r="V23" s="615">
        <v>0</v>
      </c>
      <c r="W23" s="871"/>
      <c r="X23" s="882"/>
      <c r="Y23" s="316" t="s">
        <v>5090</v>
      </c>
      <c r="Z23" s="615">
        <v>11031.08</v>
      </c>
      <c r="AA23" s="615">
        <v>11029.64</v>
      </c>
      <c r="AB23" s="615">
        <v>12040.372688680382</v>
      </c>
      <c r="AC23" s="615">
        <v>11257.192571305768</v>
      </c>
      <c r="AD23" s="615">
        <v>5.2039929187235393E-2</v>
      </c>
      <c r="AE23" s="615">
        <v>5.2039929187235393E-2</v>
      </c>
      <c r="AF23" s="398">
        <v>10951.54437258179</v>
      </c>
      <c r="AG23" s="615">
        <v>10595.312671288393</v>
      </c>
      <c r="AH23" s="877"/>
      <c r="AI23" s="880"/>
      <c r="AJ23" s="672" t="s">
        <v>5090</v>
      </c>
      <c r="AK23" s="614">
        <v>6292.8811467059904</v>
      </c>
      <c r="AL23" s="615">
        <v>6287.2022133889186</v>
      </c>
      <c r="AM23" s="615">
        <v>9.6196817686234712E-2</v>
      </c>
      <c r="AN23" s="615">
        <v>9.6196817686234712E-2</v>
      </c>
      <c r="AO23" s="398">
        <v>6950.7675128447108</v>
      </c>
      <c r="AP23" s="398">
        <v>6556.6656403940433</v>
      </c>
      <c r="AQ23" s="615">
        <v>2753.7031490983195</v>
      </c>
      <c r="AR23" s="398">
        <v>2599.7054049049652</v>
      </c>
      <c r="AS23" s="877"/>
      <c r="AT23" s="880"/>
      <c r="AU23" s="621" t="s">
        <v>5090</v>
      </c>
      <c r="AV23" s="615">
        <v>756.04426030342017</v>
      </c>
      <c r="AW23" s="615">
        <v>753.91277814063687</v>
      </c>
      <c r="AX23" s="615">
        <v>8081.65807792962</v>
      </c>
      <c r="AY23" s="615">
        <v>8562.3276435814205</v>
      </c>
      <c r="AZ23" s="615">
        <v>175.39977105739925</v>
      </c>
      <c r="BA23" s="615">
        <v>174.79372477032783</v>
      </c>
      <c r="BB23" s="615"/>
      <c r="BC23" s="615">
        <v>0</v>
      </c>
      <c r="BD23" s="877"/>
      <c r="BE23" s="880"/>
      <c r="BF23" s="621" t="s">
        <v>5090</v>
      </c>
      <c r="BG23" s="615">
        <v>12.612957710557897</v>
      </c>
      <c r="BH23" s="615">
        <v>13.730582316542675</v>
      </c>
      <c r="BI23" s="615"/>
      <c r="BJ23" s="615">
        <v>0</v>
      </c>
      <c r="BK23" s="615">
        <v>2573.0491457907638</v>
      </c>
      <c r="BL23" s="615">
        <v>2527.8518682038675</v>
      </c>
      <c r="BM23" s="615">
        <v>4473.6621830405675</v>
      </c>
      <c r="BN23" s="615">
        <v>4318.9706957914796</v>
      </c>
      <c r="BO23" s="877"/>
      <c r="BP23" s="880"/>
      <c r="BQ23" s="621" t="s">
        <v>5090</v>
      </c>
      <c r="BR23" s="615">
        <v>3793.3659577130761</v>
      </c>
      <c r="BS23" s="615">
        <v>3655.3736579432043</v>
      </c>
      <c r="BT23" s="615"/>
      <c r="BU23" s="615">
        <v>0.12583776034870076</v>
      </c>
      <c r="BV23" s="615">
        <v>230.9739614387012</v>
      </c>
      <c r="BW23" s="615">
        <v>230.9739614387012</v>
      </c>
      <c r="BX23" s="615">
        <v>16164.468027138286</v>
      </c>
      <c r="BY23" s="615">
        <v>16160.032327654486</v>
      </c>
      <c r="BZ23" s="615">
        <v>199.1963957793688</v>
      </c>
      <c r="CA23" s="615">
        <v>199.11609378006739</v>
      </c>
      <c r="CB23" s="877"/>
      <c r="CC23" s="880"/>
      <c r="CD23" s="672" t="s">
        <v>5090</v>
      </c>
      <c r="CE23" s="614">
        <v>5059.1834563451112</v>
      </c>
      <c r="CF23" s="615">
        <v>5058.2612373154852</v>
      </c>
      <c r="CG23" s="615">
        <v>8.1809385495343605</v>
      </c>
      <c r="CH23" s="615">
        <v>8.1809385495343605</v>
      </c>
      <c r="CI23" s="615">
        <v>6.4371935457755978</v>
      </c>
      <c r="CJ23" s="615">
        <v>6.4371935457755978</v>
      </c>
      <c r="CK23" s="615"/>
      <c r="CL23" s="615">
        <v>0</v>
      </c>
      <c r="CM23" s="877"/>
      <c r="CN23" s="880"/>
      <c r="CO23" s="672" t="s">
        <v>5090</v>
      </c>
      <c r="CP23" s="614">
        <v>12.322588688054838</v>
      </c>
      <c r="CQ23" s="615"/>
      <c r="CR23" s="615"/>
      <c r="CS23" s="615">
        <v>0</v>
      </c>
      <c r="CT23" s="615"/>
      <c r="CU23" s="615">
        <v>0</v>
      </c>
      <c r="CV23" s="396">
        <f t="shared" si="0"/>
        <v>156105.31393282526</v>
      </c>
      <c r="CW23" s="396">
        <f t="shared" si="1"/>
        <v>153032.71793389868</v>
      </c>
    </row>
    <row r="24" spans="1:101" s="133" customFormat="1" ht="24.95" customHeight="1">
      <c r="A24" s="877"/>
      <c r="B24" s="880"/>
      <c r="C24" s="672" t="s">
        <v>5091</v>
      </c>
      <c r="D24" s="612">
        <v>671.1905204404344</v>
      </c>
      <c r="E24" s="613">
        <v>614.10599390132097</v>
      </c>
      <c r="F24" s="613">
        <v>29.522996198166808</v>
      </c>
      <c r="G24" s="613">
        <v>28.352575534289617</v>
      </c>
      <c r="H24" s="613">
        <v>86.468583690317132</v>
      </c>
      <c r="I24" s="613">
        <v>83.80953412542155</v>
      </c>
      <c r="J24" s="613">
        <v>4.5233011848874094</v>
      </c>
      <c r="K24" s="613">
        <v>5.4087582680845498</v>
      </c>
      <c r="L24" s="877"/>
      <c r="M24" s="880"/>
      <c r="N24" s="672" t="s">
        <v>5091</v>
      </c>
      <c r="O24" s="616">
        <v>85.780637402489532</v>
      </c>
      <c r="P24" s="613">
        <v>87.714735084608137</v>
      </c>
      <c r="Q24" s="613">
        <v>41.154151128247342</v>
      </c>
      <c r="R24" s="613">
        <v>45.751827213611882</v>
      </c>
      <c r="S24" s="613">
        <v>179.36946781278269</v>
      </c>
      <c r="T24" s="617">
        <v>179.36946781278269</v>
      </c>
      <c r="U24" s="613">
        <v>15.538099608777983</v>
      </c>
      <c r="V24" s="613">
        <v>16.972343657051248</v>
      </c>
      <c r="W24" s="871"/>
      <c r="X24" s="882"/>
      <c r="Y24" s="316" t="s">
        <v>5091</v>
      </c>
      <c r="Z24" s="613">
        <v>2.02</v>
      </c>
      <c r="AA24" s="613">
        <v>2.02</v>
      </c>
      <c r="AB24" s="613">
        <v>12439.067514917711</v>
      </c>
      <c r="AC24" s="613">
        <v>12438.554610493904</v>
      </c>
      <c r="AD24" s="613">
        <v>43.145495547691375</v>
      </c>
      <c r="AE24" s="613">
        <v>43.80647003427115</v>
      </c>
      <c r="AF24" s="573">
        <v>2625.80157751563</v>
      </c>
      <c r="AG24" s="613">
        <v>2068.8803300222262</v>
      </c>
      <c r="AH24" s="877"/>
      <c r="AI24" s="880"/>
      <c r="AJ24" s="672" t="s">
        <v>5091</v>
      </c>
      <c r="AK24" s="612">
        <v>2071.0340804236289</v>
      </c>
      <c r="AL24" s="613">
        <v>2102.7098012626011</v>
      </c>
      <c r="AM24" s="613">
        <v>71.725993006157978</v>
      </c>
      <c r="AN24" s="613">
        <v>87.611834949238471</v>
      </c>
      <c r="AO24" s="573">
        <v>254.61796201336409</v>
      </c>
      <c r="AP24" s="573">
        <v>235.26843332841349</v>
      </c>
      <c r="AQ24" s="613">
        <v>1.5962600763738699</v>
      </c>
      <c r="AR24" s="573">
        <v>1.6270031897144199</v>
      </c>
      <c r="AS24" s="877"/>
      <c r="AT24" s="880"/>
      <c r="AU24" s="621" t="s">
        <v>5091</v>
      </c>
      <c r="AV24" s="613">
        <v>13.639698383576778</v>
      </c>
      <c r="AW24" s="613">
        <v>12.976770750768514</v>
      </c>
      <c r="AX24" s="613">
        <v>95.691408454886215</v>
      </c>
      <c r="AY24" s="613">
        <v>93.473408218522309</v>
      </c>
      <c r="AZ24" s="613">
        <v>224.72206728436345</v>
      </c>
      <c r="BA24" s="613">
        <v>230.56882357445801</v>
      </c>
      <c r="BB24" s="613">
        <v>1132.5511095067075</v>
      </c>
      <c r="BC24" s="613">
        <v>1216.3931223061979</v>
      </c>
      <c r="BD24" s="877"/>
      <c r="BE24" s="880"/>
      <c r="BF24" s="621" t="s">
        <v>5091</v>
      </c>
      <c r="BG24" s="613">
        <v>14.829231039028382</v>
      </c>
      <c r="BH24" s="613">
        <v>18.16750196670781</v>
      </c>
      <c r="BI24" s="613">
        <v>134.50832956756969</v>
      </c>
      <c r="BJ24" s="613">
        <v>123.26813828042492</v>
      </c>
      <c r="BK24" s="613">
        <v>3.8692909118133931</v>
      </c>
      <c r="BL24" s="613">
        <v>3.837917770124827</v>
      </c>
      <c r="BM24" s="613">
        <v>1321.7874636978499</v>
      </c>
      <c r="BN24" s="613">
        <v>1319.0393878055929</v>
      </c>
      <c r="BO24" s="877"/>
      <c r="BP24" s="880"/>
      <c r="BQ24" s="621" t="s">
        <v>5091</v>
      </c>
      <c r="BR24" s="613">
        <v>300.51831277945058</v>
      </c>
      <c r="BS24" s="613">
        <v>291.91862819882192</v>
      </c>
      <c r="BT24" s="613">
        <v>418.41761570967924</v>
      </c>
      <c r="BU24" s="613">
        <v>354.01602283059253</v>
      </c>
      <c r="BV24" s="613">
        <v>117.43304250522961</v>
      </c>
      <c r="BW24" s="613">
        <v>122.42020122931929</v>
      </c>
      <c r="BX24" s="613">
        <v>793.01788511680763</v>
      </c>
      <c r="BY24" s="613">
        <v>792.18347021946886</v>
      </c>
      <c r="BZ24" s="613">
        <v>701.55827732533828</v>
      </c>
      <c r="CA24" s="613">
        <v>734.57991397259639</v>
      </c>
      <c r="CB24" s="877"/>
      <c r="CC24" s="880"/>
      <c r="CD24" s="672" t="s">
        <v>5091</v>
      </c>
      <c r="CE24" s="612"/>
      <c r="CF24" s="613">
        <v>0</v>
      </c>
      <c r="CG24" s="613">
        <v>0.14037903916909328</v>
      </c>
      <c r="CH24" s="613">
        <v>0.14037903916909328</v>
      </c>
      <c r="CI24" s="613">
        <v>0.15908266864469239</v>
      </c>
      <c r="CJ24" s="613">
        <v>0.15908266864469239</v>
      </c>
      <c r="CK24" s="613"/>
      <c r="CL24" s="613">
        <v>0</v>
      </c>
      <c r="CM24" s="877"/>
      <c r="CN24" s="880"/>
      <c r="CO24" s="672" t="s">
        <v>5091</v>
      </c>
      <c r="CP24" s="612"/>
      <c r="CQ24" s="613">
        <v>0.38155579665599998</v>
      </c>
      <c r="CR24" s="613"/>
      <c r="CS24" s="613">
        <v>0</v>
      </c>
      <c r="CT24" s="613">
        <v>3.1499909928031491E-2</v>
      </c>
      <c r="CU24" s="613">
        <v>3.1499909928031491E-2</v>
      </c>
      <c r="CV24" s="501">
        <f t="shared" si="0"/>
        <v>23895.431334866709</v>
      </c>
      <c r="CW24" s="501">
        <f t="shared" si="1"/>
        <v>23355.519543415532</v>
      </c>
    </row>
    <row r="25" spans="1:101" s="133" customFormat="1" ht="24.95" customHeight="1">
      <c r="A25" s="877"/>
      <c r="B25" s="880"/>
      <c r="C25" s="673" t="s">
        <v>5092</v>
      </c>
      <c r="D25" s="614">
        <v>8119.5882635115722</v>
      </c>
      <c r="E25" s="615">
        <v>8192.1632525552086</v>
      </c>
      <c r="F25" s="615">
        <v>1410.085852749417</v>
      </c>
      <c r="G25" s="615">
        <v>2095.6582670850571</v>
      </c>
      <c r="H25" s="615">
        <v>844.23155078587115</v>
      </c>
      <c r="I25" s="615">
        <v>1280.8103783816816</v>
      </c>
      <c r="J25" s="615">
        <v>1246.1989813513519</v>
      </c>
      <c r="K25" s="615">
        <v>1302.1182242068255</v>
      </c>
      <c r="L25" s="877"/>
      <c r="M25" s="880"/>
      <c r="N25" s="673" t="s">
        <v>5092</v>
      </c>
      <c r="O25" s="618">
        <v>4168.820204616859</v>
      </c>
      <c r="P25" s="615">
        <v>4172.3451285847395</v>
      </c>
      <c r="Q25" s="615">
        <v>208.01793574101302</v>
      </c>
      <c r="R25" s="615">
        <v>63.69412710976826</v>
      </c>
      <c r="S25" s="615">
        <v>2809.6254870988414</v>
      </c>
      <c r="T25" s="619">
        <v>2809.2911693413748</v>
      </c>
      <c r="U25" s="615">
        <v>162.77258536072267</v>
      </c>
      <c r="V25" s="615">
        <v>156.23391824993811</v>
      </c>
      <c r="W25" s="871"/>
      <c r="X25" s="882"/>
      <c r="Y25" s="317" t="s">
        <v>5092</v>
      </c>
      <c r="Z25" s="615">
        <v>160.6</v>
      </c>
      <c r="AA25" s="615">
        <v>160.94999999999999</v>
      </c>
      <c r="AB25" s="615">
        <v>8755.3524990762835</v>
      </c>
      <c r="AC25" s="615">
        <v>9277.6090439845484</v>
      </c>
      <c r="AD25" s="615">
        <v>5384.8388956234585</v>
      </c>
      <c r="AE25" s="615">
        <v>5426.864289941881</v>
      </c>
      <c r="AF25" s="398">
        <v>5345.6273275753474</v>
      </c>
      <c r="AG25" s="615">
        <v>7111.2711126477716</v>
      </c>
      <c r="AH25" s="877"/>
      <c r="AI25" s="880"/>
      <c r="AJ25" s="673" t="s">
        <v>5092</v>
      </c>
      <c r="AK25" s="614">
        <v>643.15854008597228</v>
      </c>
      <c r="AL25" s="615">
        <v>600.10716717071989</v>
      </c>
      <c r="AM25" s="615">
        <v>12637.225507342948</v>
      </c>
      <c r="AN25" s="615">
        <v>12606.805707013769</v>
      </c>
      <c r="AO25" s="398">
        <v>8405.2190370220433</v>
      </c>
      <c r="AP25" s="398">
        <v>9904.2009870496422</v>
      </c>
      <c r="AQ25" s="615">
        <v>1788.9114387722025</v>
      </c>
      <c r="AR25" s="398">
        <v>2172.2587927038694</v>
      </c>
      <c r="AS25" s="877"/>
      <c r="AT25" s="880"/>
      <c r="AU25" s="620" t="s">
        <v>5092</v>
      </c>
      <c r="AV25" s="615">
        <v>607.53724426582085</v>
      </c>
      <c r="AW25" s="615">
        <v>800.63517220162259</v>
      </c>
      <c r="AX25" s="615">
        <v>4477.4800953787217</v>
      </c>
      <c r="AY25" s="615">
        <v>3303.8033525234368</v>
      </c>
      <c r="AZ25" s="615">
        <v>1716.4611921919532</v>
      </c>
      <c r="BA25" s="615">
        <v>1120.1390697200511</v>
      </c>
      <c r="BB25" s="615">
        <v>6181.0123890555287</v>
      </c>
      <c r="BC25" s="615">
        <v>6259.6316140282834</v>
      </c>
      <c r="BD25" s="877"/>
      <c r="BE25" s="880"/>
      <c r="BF25" s="620" t="s">
        <v>5092</v>
      </c>
      <c r="BG25" s="615">
        <v>70.444449059133163</v>
      </c>
      <c r="BH25" s="615">
        <v>76.529369489953467</v>
      </c>
      <c r="BI25" s="615">
        <v>11082.93067027243</v>
      </c>
      <c r="BJ25" s="615">
        <v>10774.373721932647</v>
      </c>
      <c r="BK25" s="615">
        <v>53.007587524959085</v>
      </c>
      <c r="BL25" s="615">
        <v>75.192193792348888</v>
      </c>
      <c r="BM25" s="615">
        <v>0.10081658276172493</v>
      </c>
      <c r="BN25" s="615">
        <v>9.8096234586604272</v>
      </c>
      <c r="BO25" s="877"/>
      <c r="BP25" s="880"/>
      <c r="BQ25" s="620" t="s">
        <v>5092</v>
      </c>
      <c r="BR25" s="615">
        <v>477.8105567697491</v>
      </c>
      <c r="BS25" s="615">
        <v>432.48145705581373</v>
      </c>
      <c r="BT25" s="615">
        <v>4726.9485515665901</v>
      </c>
      <c r="BU25" s="615">
        <v>4616.1318959784267</v>
      </c>
      <c r="BV25" s="615">
        <v>2047.3229065647677</v>
      </c>
      <c r="BW25" s="615">
        <v>2091.1601217715856</v>
      </c>
      <c r="BX25" s="615">
        <v>2089.3925650836213</v>
      </c>
      <c r="BY25" s="615">
        <v>2088.5482129647462</v>
      </c>
      <c r="BZ25" s="615">
        <v>512.27470832008703</v>
      </c>
      <c r="CA25" s="615">
        <v>364.67832838181369</v>
      </c>
      <c r="CB25" s="877"/>
      <c r="CC25" s="880"/>
      <c r="CD25" s="673" t="s">
        <v>5092</v>
      </c>
      <c r="CE25" s="614">
        <v>272.61305563712523</v>
      </c>
      <c r="CF25" s="615">
        <v>273.53286099155906</v>
      </c>
      <c r="CG25" s="615">
        <v>7.6170895415991514E-3</v>
      </c>
      <c r="CH25" s="615">
        <v>7.6170895415991514E-3</v>
      </c>
      <c r="CI25" s="615">
        <v>0.59368321300114402</v>
      </c>
      <c r="CJ25" s="615">
        <v>0.59368321300114402</v>
      </c>
      <c r="CK25" s="615"/>
      <c r="CL25" s="615">
        <v>0</v>
      </c>
      <c r="CM25" s="877"/>
      <c r="CN25" s="880"/>
      <c r="CO25" s="673" t="s">
        <v>5092</v>
      </c>
      <c r="CP25" s="614">
        <v>1.3344966190700001</v>
      </c>
      <c r="CQ25" s="615">
        <v>12.060038038309401</v>
      </c>
      <c r="CR25" s="615"/>
      <c r="CS25" s="615">
        <v>0</v>
      </c>
      <c r="CT25" s="615"/>
      <c r="CU25" s="615">
        <v>0</v>
      </c>
      <c r="CV25" s="396">
        <f t="shared" si="0"/>
        <v>96407.546691908719</v>
      </c>
      <c r="CW25" s="396">
        <f t="shared" si="1"/>
        <v>99631.689898658573</v>
      </c>
    </row>
    <row r="26" spans="1:101" s="133" customFormat="1" ht="37.5" customHeight="1">
      <c r="A26" s="877"/>
      <c r="B26" s="880"/>
      <c r="C26" s="672" t="s">
        <v>5093</v>
      </c>
      <c r="D26" s="612">
        <v>375.92650797774104</v>
      </c>
      <c r="E26" s="613">
        <v>383.88006022054276</v>
      </c>
      <c r="F26" s="613"/>
      <c r="G26" s="613">
        <v>0</v>
      </c>
      <c r="H26" s="613"/>
      <c r="I26" s="613">
        <v>0</v>
      </c>
      <c r="J26" s="613"/>
      <c r="K26" s="613">
        <v>0</v>
      </c>
      <c r="L26" s="877"/>
      <c r="M26" s="880"/>
      <c r="N26" s="672" t="s">
        <v>5093</v>
      </c>
      <c r="O26" s="616"/>
      <c r="P26" s="613">
        <v>0</v>
      </c>
      <c r="Q26" s="613">
        <v>16.422805333924742</v>
      </c>
      <c r="R26" s="613">
        <v>15.566422217226384</v>
      </c>
      <c r="S26" s="613">
        <v>995.64742474905495</v>
      </c>
      <c r="T26" s="617">
        <v>986.65448585835031</v>
      </c>
      <c r="U26" s="613"/>
      <c r="V26" s="613">
        <v>0</v>
      </c>
      <c r="W26" s="871"/>
      <c r="X26" s="882"/>
      <c r="Y26" s="316" t="s">
        <v>5093</v>
      </c>
      <c r="Z26" s="613"/>
      <c r="AA26" s="613">
        <v>0</v>
      </c>
      <c r="AB26" s="613">
        <v>0.42377642109242425</v>
      </c>
      <c r="AC26" s="613">
        <v>0.42377642109242425</v>
      </c>
      <c r="AD26" s="613">
        <v>0.1388962004109679</v>
      </c>
      <c r="AE26" s="613">
        <v>0.1388962004109679</v>
      </c>
      <c r="AF26" s="573">
        <v>6.2820184328764768</v>
      </c>
      <c r="AG26" s="613">
        <v>6.2488833683039182</v>
      </c>
      <c r="AH26" s="877"/>
      <c r="AI26" s="880"/>
      <c r="AJ26" s="672" t="s">
        <v>5093</v>
      </c>
      <c r="AK26" s="612">
        <v>0.26750612434135412</v>
      </c>
      <c r="AL26" s="613">
        <v>0.12237055282725495</v>
      </c>
      <c r="AM26" s="613"/>
      <c r="AN26" s="613">
        <v>0</v>
      </c>
      <c r="AO26" s="573">
        <v>296.46092240015832</v>
      </c>
      <c r="AP26" s="573">
        <v>294.61376754210352</v>
      </c>
      <c r="AQ26" s="613"/>
      <c r="AR26" s="573">
        <v>0</v>
      </c>
      <c r="AS26" s="877"/>
      <c r="AT26" s="880"/>
      <c r="AU26" s="621" t="s">
        <v>5093</v>
      </c>
      <c r="AV26" s="613">
        <v>0.57871636808670046</v>
      </c>
      <c r="AW26" s="613">
        <v>0.57871636808670046</v>
      </c>
      <c r="AX26" s="613"/>
      <c r="AY26" s="613">
        <v>0</v>
      </c>
      <c r="AZ26" s="613"/>
      <c r="BA26" s="613">
        <v>0</v>
      </c>
      <c r="BB26" s="613">
        <v>251.5329336110843</v>
      </c>
      <c r="BC26" s="613">
        <v>261.26983127978514</v>
      </c>
      <c r="BD26" s="877"/>
      <c r="BE26" s="880"/>
      <c r="BF26" s="621" t="s">
        <v>5093</v>
      </c>
      <c r="BG26" s="613"/>
      <c r="BH26" s="613">
        <v>2.1036609692539815E-2</v>
      </c>
      <c r="BI26" s="613"/>
      <c r="BJ26" s="613">
        <v>0</v>
      </c>
      <c r="BK26" s="613"/>
      <c r="BL26" s="613">
        <v>0</v>
      </c>
      <c r="BM26" s="613">
        <v>79.643651500783676</v>
      </c>
      <c r="BN26" s="613">
        <v>79.936666273266525</v>
      </c>
      <c r="BO26" s="877"/>
      <c r="BP26" s="880"/>
      <c r="BQ26" s="621" t="s">
        <v>5093</v>
      </c>
      <c r="BR26" s="613"/>
      <c r="BS26" s="613">
        <v>0</v>
      </c>
      <c r="BT26" s="613"/>
      <c r="BU26" s="613">
        <v>3.4899594439949916E-2</v>
      </c>
      <c r="BV26" s="613">
        <v>69.257216058224742</v>
      </c>
      <c r="BW26" s="613">
        <v>67.41067489589885</v>
      </c>
      <c r="BX26" s="613">
        <v>7.1676250138939306</v>
      </c>
      <c r="BY26" s="613">
        <v>7.1676250138939306</v>
      </c>
      <c r="BZ26" s="613">
        <v>1770.6949511829221</v>
      </c>
      <c r="CA26" s="613">
        <v>1779.14185471924</v>
      </c>
      <c r="CB26" s="877"/>
      <c r="CC26" s="880"/>
      <c r="CD26" s="672" t="s">
        <v>5093</v>
      </c>
      <c r="CE26" s="612">
        <v>818.71507119210912</v>
      </c>
      <c r="CF26" s="613">
        <v>825.32084704519457</v>
      </c>
      <c r="CG26" s="613"/>
      <c r="CH26" s="613">
        <v>0</v>
      </c>
      <c r="CI26" s="613"/>
      <c r="CJ26" s="613">
        <v>0</v>
      </c>
      <c r="CK26" s="613">
        <v>13.153788494971437</v>
      </c>
      <c r="CL26" s="613">
        <v>13.153788494971437</v>
      </c>
      <c r="CM26" s="877"/>
      <c r="CN26" s="880"/>
      <c r="CO26" s="672" t="s">
        <v>5093</v>
      </c>
      <c r="CP26" s="612"/>
      <c r="CQ26" s="613"/>
      <c r="CR26" s="613"/>
      <c r="CS26" s="613">
        <v>0</v>
      </c>
      <c r="CT26" s="613">
        <v>1.6756580197077824</v>
      </c>
      <c r="CU26" s="613">
        <v>1.6756580197077824</v>
      </c>
      <c r="CV26" s="501">
        <f t="shared" si="0"/>
        <v>4703.9894690813844</v>
      </c>
      <c r="CW26" s="501">
        <f t="shared" si="1"/>
        <v>4723.3602606950353</v>
      </c>
    </row>
    <row r="27" spans="1:101" s="133" customFormat="1" ht="24.95" customHeight="1">
      <c r="A27" s="878"/>
      <c r="B27" s="881"/>
      <c r="C27" s="673" t="s">
        <v>5094</v>
      </c>
      <c r="D27" s="614">
        <v>34572.632285398307</v>
      </c>
      <c r="E27" s="615">
        <v>34043.454530366987</v>
      </c>
      <c r="F27" s="615">
        <v>60439.217268089436</v>
      </c>
      <c r="G27" s="615">
        <v>60033.240598267868</v>
      </c>
      <c r="H27" s="615">
        <v>33590.338802992708</v>
      </c>
      <c r="I27" s="615">
        <v>32968.420880791695</v>
      </c>
      <c r="J27" s="615">
        <v>5877.6676864399351</v>
      </c>
      <c r="K27" s="615">
        <v>5872.6649795959956</v>
      </c>
      <c r="L27" s="878"/>
      <c r="M27" s="881"/>
      <c r="N27" s="673" t="s">
        <v>5094</v>
      </c>
      <c r="O27" s="618">
        <v>61805.610525627802</v>
      </c>
      <c r="P27" s="615">
        <v>61783.051838463791</v>
      </c>
      <c r="Q27" s="615">
        <v>2039.2689222262441</v>
      </c>
      <c r="R27" s="615">
        <v>2044.1377730254615</v>
      </c>
      <c r="S27" s="615">
        <v>13182.842287372154</v>
      </c>
      <c r="T27" s="619">
        <v>13173.13606602853</v>
      </c>
      <c r="U27" s="615">
        <v>841.04508794074559</v>
      </c>
      <c r="V27" s="615">
        <v>840.56996106326073</v>
      </c>
      <c r="W27" s="871"/>
      <c r="X27" s="882"/>
      <c r="Y27" s="317" t="s">
        <v>5094</v>
      </c>
      <c r="Z27" s="615">
        <v>12467.67</v>
      </c>
      <c r="AA27" s="615">
        <v>12465.26</v>
      </c>
      <c r="AB27" s="615">
        <v>33789.608135756214</v>
      </c>
      <c r="AC27" s="615">
        <v>33553.556269482891</v>
      </c>
      <c r="AD27" s="615">
        <v>27545.478712071894</v>
      </c>
      <c r="AE27" s="615">
        <v>27580.300224621009</v>
      </c>
      <c r="AF27" s="398">
        <v>34650.530847957154</v>
      </c>
      <c r="AG27" s="615">
        <v>34707.160563717043</v>
      </c>
      <c r="AH27" s="878"/>
      <c r="AI27" s="881"/>
      <c r="AJ27" s="673" t="s">
        <v>5094</v>
      </c>
      <c r="AK27" s="614">
        <v>10559.528013702909</v>
      </c>
      <c r="AL27" s="615">
        <v>10566.83638633784</v>
      </c>
      <c r="AM27" s="615">
        <v>80682.620386844967</v>
      </c>
      <c r="AN27" s="615">
        <v>80616.735639209597</v>
      </c>
      <c r="AO27" s="398">
        <v>58117.549917470336</v>
      </c>
      <c r="AP27" s="398">
        <v>56761.35653239461</v>
      </c>
      <c r="AQ27" s="615">
        <v>16112.943143083879</v>
      </c>
      <c r="AR27" s="398">
        <v>14987.248493076055</v>
      </c>
      <c r="AS27" s="878"/>
      <c r="AT27" s="881"/>
      <c r="AU27" s="620" t="s">
        <v>5094</v>
      </c>
      <c r="AV27" s="615">
        <v>16001.038664497215</v>
      </c>
      <c r="AW27" s="615">
        <v>16030.492708604965</v>
      </c>
      <c r="AX27" s="615">
        <v>19613.827252246996</v>
      </c>
      <c r="AY27" s="615">
        <v>18687.308216468235</v>
      </c>
      <c r="AZ27" s="615">
        <v>12528.656606171342</v>
      </c>
      <c r="BA27" s="615">
        <v>11105.604070188296</v>
      </c>
      <c r="BB27" s="615">
        <v>51651.623222295224</v>
      </c>
      <c r="BC27" s="615">
        <v>51603.661617044447</v>
      </c>
      <c r="BD27" s="878"/>
      <c r="BE27" s="881"/>
      <c r="BF27" s="620" t="s">
        <v>5094</v>
      </c>
      <c r="BG27" s="615">
        <v>1521.26845091723</v>
      </c>
      <c r="BH27" s="615">
        <v>1539.238423566085</v>
      </c>
      <c r="BI27" s="615">
        <v>28435.531346726799</v>
      </c>
      <c r="BJ27" s="615">
        <v>28434.460921843456</v>
      </c>
      <c r="BK27" s="615">
        <v>2812.7636961969633</v>
      </c>
      <c r="BL27" s="615">
        <v>2791.2357479074462</v>
      </c>
      <c r="BM27" s="615">
        <v>17077.892979788565</v>
      </c>
      <c r="BN27" s="615">
        <v>17087.142908244961</v>
      </c>
      <c r="BO27" s="878"/>
      <c r="BP27" s="881"/>
      <c r="BQ27" s="620" t="s">
        <v>5094</v>
      </c>
      <c r="BR27" s="615">
        <v>6948.9567362624357</v>
      </c>
      <c r="BS27" s="615">
        <v>6947.5885405086037</v>
      </c>
      <c r="BT27" s="615">
        <v>24393.577038029311</v>
      </c>
      <c r="BU27" s="615">
        <v>22984.726991206673</v>
      </c>
      <c r="BV27" s="615">
        <v>15485.14307688597</v>
      </c>
      <c r="BW27" s="615">
        <v>15469.854178063428</v>
      </c>
      <c r="BX27" s="615">
        <v>25333.167811390242</v>
      </c>
      <c r="BY27" s="615">
        <v>25325.701223335611</v>
      </c>
      <c r="BZ27" s="615">
        <v>9693.9207867348468</v>
      </c>
      <c r="CA27" s="615">
        <v>9848.8208216427411</v>
      </c>
      <c r="CB27" s="878"/>
      <c r="CC27" s="881"/>
      <c r="CD27" s="673" t="s">
        <v>5094</v>
      </c>
      <c r="CE27" s="614">
        <v>7577.8394971171028</v>
      </c>
      <c r="CF27" s="615">
        <v>7582.5974292149785</v>
      </c>
      <c r="CG27" s="615">
        <v>9.7549300539351229</v>
      </c>
      <c r="CH27" s="615">
        <v>9.7549300539351229</v>
      </c>
      <c r="CI27" s="615">
        <v>154.102528146363</v>
      </c>
      <c r="CJ27" s="615">
        <v>154.09166788542964</v>
      </c>
      <c r="CK27" s="615">
        <v>14.348888471046696</v>
      </c>
      <c r="CL27" s="615">
        <v>14.348888471046696</v>
      </c>
      <c r="CM27" s="878"/>
      <c r="CN27" s="881"/>
      <c r="CO27" s="673" t="s">
        <v>5094</v>
      </c>
      <c r="CP27" s="614">
        <v>14.836823867614838</v>
      </c>
      <c r="CQ27" s="615">
        <v>23.028174658393304</v>
      </c>
      <c r="CR27" s="615">
        <v>0</v>
      </c>
      <c r="CS27" s="615">
        <v>0</v>
      </c>
      <c r="CT27" s="615">
        <v>1.9808654605977962</v>
      </c>
      <c r="CU27" s="615">
        <v>1.9808654605977962</v>
      </c>
      <c r="CV27" s="396">
        <f t="shared" si="0"/>
        <v>725544.78322423459</v>
      </c>
      <c r="CW27" s="396">
        <f t="shared" si="1"/>
        <v>717638.76906081196</v>
      </c>
    </row>
    <row r="28" spans="1:101" s="133" customFormat="1" ht="37.5" customHeight="1">
      <c r="A28" s="871">
        <v>5</v>
      </c>
      <c r="B28" s="874" t="s">
        <v>5095</v>
      </c>
      <c r="C28" s="672" t="s">
        <v>5095</v>
      </c>
      <c r="D28" s="612">
        <v>97.729292178693413</v>
      </c>
      <c r="E28" s="613">
        <v>97.729292178693413</v>
      </c>
      <c r="F28" s="613">
        <v>5513.6397827813389</v>
      </c>
      <c r="G28" s="613">
        <v>4907.0935609253684</v>
      </c>
      <c r="H28" s="613">
        <v>2952.8970910208268</v>
      </c>
      <c r="I28" s="613">
        <v>3032.651443241195</v>
      </c>
      <c r="J28" s="613">
        <v>18.234667408525507</v>
      </c>
      <c r="K28" s="613">
        <v>17.308658857068796</v>
      </c>
      <c r="L28" s="871">
        <v>5</v>
      </c>
      <c r="M28" s="874" t="s">
        <v>5095</v>
      </c>
      <c r="N28" s="672" t="s">
        <v>5095</v>
      </c>
      <c r="O28" s="616"/>
      <c r="P28" s="613">
        <v>0</v>
      </c>
      <c r="Q28" s="613">
        <v>0.17811877463910172</v>
      </c>
      <c r="R28" s="613">
        <v>8.4759166927637478E-2</v>
      </c>
      <c r="S28" s="613">
        <v>16.750340605854888</v>
      </c>
      <c r="T28" s="617">
        <v>16.750340605854888</v>
      </c>
      <c r="U28" s="613">
        <v>622.9466843076724</v>
      </c>
      <c r="V28" s="613">
        <v>438.5006027655574</v>
      </c>
      <c r="W28" s="871">
        <v>5</v>
      </c>
      <c r="X28" s="874" t="s">
        <v>5095</v>
      </c>
      <c r="Y28" s="316" t="s">
        <v>5095</v>
      </c>
      <c r="Z28" s="613">
        <v>5866.89</v>
      </c>
      <c r="AA28" s="613">
        <v>5869.6500000000005</v>
      </c>
      <c r="AB28" s="613">
        <v>890.26712422881712</v>
      </c>
      <c r="AC28" s="613">
        <v>476.80102633877209</v>
      </c>
      <c r="AD28" s="613"/>
      <c r="AE28" s="613">
        <v>0</v>
      </c>
      <c r="AF28" s="573">
        <v>313.06605843131842</v>
      </c>
      <c r="AG28" s="613">
        <v>300.76141041290458</v>
      </c>
      <c r="AH28" s="871">
        <v>5</v>
      </c>
      <c r="AI28" s="874" t="s">
        <v>5095</v>
      </c>
      <c r="AJ28" s="672" t="s">
        <v>5095</v>
      </c>
      <c r="AK28" s="612">
        <v>120.71153325710524</v>
      </c>
      <c r="AL28" s="613">
        <v>59.376189012766872</v>
      </c>
      <c r="AM28" s="613">
        <v>1.6097595388789485</v>
      </c>
      <c r="AN28" s="613">
        <v>1.6097595388789485</v>
      </c>
      <c r="AO28" s="573"/>
      <c r="AP28" s="573">
        <v>0</v>
      </c>
      <c r="AQ28" s="613">
        <v>2.5723665438129983</v>
      </c>
      <c r="AR28" s="573">
        <v>2.7618448764964234</v>
      </c>
      <c r="AS28" s="871">
        <v>5</v>
      </c>
      <c r="AT28" s="874" t="s">
        <v>5095</v>
      </c>
      <c r="AU28" s="621" t="s">
        <v>5095</v>
      </c>
      <c r="AV28" s="613">
        <v>5.9414212995892557E-2</v>
      </c>
      <c r="AW28" s="613">
        <v>5.9414212995892557E-2</v>
      </c>
      <c r="AX28" s="613">
        <v>155.06871339371909</v>
      </c>
      <c r="AY28" s="613">
        <v>91.297386351747122</v>
      </c>
      <c r="AZ28" s="613">
        <v>5.9428778313303416</v>
      </c>
      <c r="BA28" s="613">
        <v>5.9428778313303416</v>
      </c>
      <c r="BB28" s="613"/>
      <c r="BC28" s="613">
        <v>0</v>
      </c>
      <c r="BD28" s="871">
        <v>5</v>
      </c>
      <c r="BE28" s="874" t="s">
        <v>5095</v>
      </c>
      <c r="BF28" s="621" t="s">
        <v>5095</v>
      </c>
      <c r="BG28" s="613"/>
      <c r="BH28" s="613">
        <v>-0.11134427467356776</v>
      </c>
      <c r="BI28" s="613">
        <v>3309.0998209266922</v>
      </c>
      <c r="BJ28" s="613">
        <v>3302.8844794750557</v>
      </c>
      <c r="BK28" s="613">
        <v>621.2644992312562</v>
      </c>
      <c r="BL28" s="613">
        <v>553.33693915007541</v>
      </c>
      <c r="BM28" s="613">
        <v>199.96975173143224</v>
      </c>
      <c r="BN28" s="613">
        <v>252.01158675627997</v>
      </c>
      <c r="BO28" s="871">
        <v>5</v>
      </c>
      <c r="BP28" s="874" t="s">
        <v>5095</v>
      </c>
      <c r="BQ28" s="621" t="s">
        <v>5095</v>
      </c>
      <c r="BR28" s="613"/>
      <c r="BS28" s="613">
        <v>0</v>
      </c>
      <c r="BT28" s="613">
        <v>30.776653295990847</v>
      </c>
      <c r="BU28" s="613">
        <v>32.479017184981629</v>
      </c>
      <c r="BV28" s="613">
        <v>156.85788349291241</v>
      </c>
      <c r="BW28" s="613">
        <v>138.99234209439689</v>
      </c>
      <c r="BX28" s="613">
        <v>4329.3835505335182</v>
      </c>
      <c r="BY28" s="613">
        <v>3804.2837580173523</v>
      </c>
      <c r="BZ28" s="613">
        <v>170.60687788449962</v>
      </c>
      <c r="CA28" s="613">
        <v>148.90363411956662</v>
      </c>
      <c r="CB28" s="871">
        <v>5</v>
      </c>
      <c r="CC28" s="874" t="s">
        <v>5095</v>
      </c>
      <c r="CD28" s="672" t="s">
        <v>5095</v>
      </c>
      <c r="CE28" s="612"/>
      <c r="CF28" s="613">
        <v>0</v>
      </c>
      <c r="CG28" s="613"/>
      <c r="CH28" s="613">
        <v>0</v>
      </c>
      <c r="CI28" s="613"/>
      <c r="CJ28" s="613">
        <v>0</v>
      </c>
      <c r="CK28" s="613"/>
      <c r="CL28" s="613">
        <v>0</v>
      </c>
      <c r="CM28" s="871">
        <v>5</v>
      </c>
      <c r="CN28" s="874" t="s">
        <v>5095</v>
      </c>
      <c r="CO28" s="672" t="s">
        <v>5095</v>
      </c>
      <c r="CP28" s="612"/>
      <c r="CQ28" s="613">
        <v>5.7020231607199996</v>
      </c>
      <c r="CR28" s="613"/>
      <c r="CS28" s="613">
        <v>0</v>
      </c>
      <c r="CT28" s="613"/>
      <c r="CU28" s="613">
        <v>0</v>
      </c>
      <c r="CV28" s="501">
        <f t="shared" si="0"/>
        <v>25396.522861611833</v>
      </c>
      <c r="CW28" s="501">
        <f t="shared" si="1"/>
        <v>23556.861002000314</v>
      </c>
    </row>
    <row r="29" spans="1:101" s="133" customFormat="1" ht="24.95" customHeight="1">
      <c r="A29" s="871"/>
      <c r="B29" s="874"/>
      <c r="C29" s="673" t="s">
        <v>5096</v>
      </c>
      <c r="D29" s="614">
        <v>97.729292178693413</v>
      </c>
      <c r="E29" s="615">
        <v>97.729292178693413</v>
      </c>
      <c r="F29" s="615">
        <v>5513.6397827813389</v>
      </c>
      <c r="G29" s="615">
        <v>4907.0935609253684</v>
      </c>
      <c r="H29" s="615">
        <v>2952.8970910208268</v>
      </c>
      <c r="I29" s="615">
        <v>3032.651443241195</v>
      </c>
      <c r="J29" s="615">
        <v>18.234667408525507</v>
      </c>
      <c r="K29" s="615">
        <v>17.308658857068796</v>
      </c>
      <c r="L29" s="871"/>
      <c r="M29" s="874"/>
      <c r="N29" s="673" t="s">
        <v>5096</v>
      </c>
      <c r="O29" s="618">
        <v>0</v>
      </c>
      <c r="P29" s="615">
        <v>0</v>
      </c>
      <c r="Q29" s="615">
        <v>0.17811877463910172</v>
      </c>
      <c r="R29" s="615">
        <v>8.4759166927637478E-2</v>
      </c>
      <c r="S29" s="615">
        <v>16.750340605854888</v>
      </c>
      <c r="T29" s="619">
        <v>16.750340605854888</v>
      </c>
      <c r="U29" s="615">
        <v>622.9466843076724</v>
      </c>
      <c r="V29" s="615">
        <v>438.5006027655574</v>
      </c>
      <c r="W29" s="871"/>
      <c r="X29" s="874"/>
      <c r="Y29" s="317" t="s">
        <v>5096</v>
      </c>
      <c r="Z29" s="615">
        <v>5866.89</v>
      </c>
      <c r="AA29" s="615">
        <v>5869.6500000000005</v>
      </c>
      <c r="AB29" s="615">
        <v>890.26712422881712</v>
      </c>
      <c r="AC29" s="615">
        <v>476.80102633877209</v>
      </c>
      <c r="AD29" s="615">
        <v>0</v>
      </c>
      <c r="AE29" s="615">
        <v>0</v>
      </c>
      <c r="AF29" s="398">
        <v>313.06605843131842</v>
      </c>
      <c r="AG29" s="615">
        <v>300.76141041290458</v>
      </c>
      <c r="AH29" s="871"/>
      <c r="AI29" s="874"/>
      <c r="AJ29" s="673" t="s">
        <v>5096</v>
      </c>
      <c r="AK29" s="614">
        <v>120.71153325710524</v>
      </c>
      <c r="AL29" s="615">
        <v>59.376189012766872</v>
      </c>
      <c r="AM29" s="615">
        <v>1.6097595388789485</v>
      </c>
      <c r="AN29" s="615">
        <v>1.6097595388789485</v>
      </c>
      <c r="AO29" s="398">
        <v>0</v>
      </c>
      <c r="AP29" s="398">
        <v>0</v>
      </c>
      <c r="AQ29" s="615">
        <v>2.5723665438129983</v>
      </c>
      <c r="AR29" s="398">
        <v>2.7618448764964234</v>
      </c>
      <c r="AS29" s="871"/>
      <c r="AT29" s="874"/>
      <c r="AU29" s="620" t="s">
        <v>5096</v>
      </c>
      <c r="AV29" s="615">
        <v>5.9414212995892557E-2</v>
      </c>
      <c r="AW29" s="615">
        <v>5.9414212995892557E-2</v>
      </c>
      <c r="AX29" s="615">
        <v>155.06871339371909</v>
      </c>
      <c r="AY29" s="615">
        <v>91.297386351747122</v>
      </c>
      <c r="AZ29" s="615">
        <v>5.9428778313303416</v>
      </c>
      <c r="BA29" s="615">
        <v>5.9428778313303416</v>
      </c>
      <c r="BB29" s="615">
        <v>0</v>
      </c>
      <c r="BC29" s="615">
        <v>0</v>
      </c>
      <c r="BD29" s="871"/>
      <c r="BE29" s="874"/>
      <c r="BF29" s="620" t="s">
        <v>5096</v>
      </c>
      <c r="BG29" s="615">
        <v>0</v>
      </c>
      <c r="BH29" s="615">
        <v>-0.11134427467356776</v>
      </c>
      <c r="BI29" s="615">
        <v>3309.0998209266922</v>
      </c>
      <c r="BJ29" s="615">
        <v>3302.8844794750557</v>
      </c>
      <c r="BK29" s="615">
        <v>621.2644992312562</v>
      </c>
      <c r="BL29" s="615">
        <v>553.33693915007541</v>
      </c>
      <c r="BM29" s="615">
        <v>199.96975173143224</v>
      </c>
      <c r="BN29" s="615">
        <v>252.01158675627997</v>
      </c>
      <c r="BO29" s="871"/>
      <c r="BP29" s="874"/>
      <c r="BQ29" s="620" t="s">
        <v>5096</v>
      </c>
      <c r="BR29" s="615">
        <v>0</v>
      </c>
      <c r="BS29" s="615">
        <v>0</v>
      </c>
      <c r="BT29" s="615">
        <v>30.776653295990847</v>
      </c>
      <c r="BU29" s="615">
        <v>32.479017184981629</v>
      </c>
      <c r="BV29" s="615">
        <v>156.85788349291241</v>
      </c>
      <c r="BW29" s="615">
        <v>138.99234209439689</v>
      </c>
      <c r="BX29" s="615">
        <v>4329.3835505335182</v>
      </c>
      <c r="BY29" s="615">
        <v>3804.2837580173523</v>
      </c>
      <c r="BZ29" s="615">
        <v>170.60687788449962</v>
      </c>
      <c r="CA29" s="615">
        <v>148.90363411956662</v>
      </c>
      <c r="CB29" s="871"/>
      <c r="CC29" s="874"/>
      <c r="CD29" s="673" t="s">
        <v>5096</v>
      </c>
      <c r="CE29" s="614">
        <v>0</v>
      </c>
      <c r="CF29" s="615">
        <v>0</v>
      </c>
      <c r="CG29" s="615">
        <v>0</v>
      </c>
      <c r="CH29" s="615">
        <v>0</v>
      </c>
      <c r="CI29" s="615">
        <v>0</v>
      </c>
      <c r="CJ29" s="615">
        <v>0</v>
      </c>
      <c r="CK29" s="615">
        <v>0</v>
      </c>
      <c r="CL29" s="615">
        <v>0</v>
      </c>
      <c r="CM29" s="871"/>
      <c r="CN29" s="874"/>
      <c r="CO29" s="673" t="s">
        <v>5096</v>
      </c>
      <c r="CP29" s="614">
        <v>0</v>
      </c>
      <c r="CQ29" s="615">
        <v>5.7020231607199996</v>
      </c>
      <c r="CR29" s="615">
        <v>0</v>
      </c>
      <c r="CS29" s="615">
        <v>0</v>
      </c>
      <c r="CT29" s="615">
        <v>0</v>
      </c>
      <c r="CU29" s="615">
        <v>0</v>
      </c>
      <c r="CV29" s="396">
        <f t="shared" si="0"/>
        <v>25396.522861611833</v>
      </c>
      <c r="CW29" s="396">
        <f t="shared" si="1"/>
        <v>23556.861002000314</v>
      </c>
    </row>
    <row r="30" spans="1:101" s="133" customFormat="1" ht="36" customHeight="1">
      <c r="A30" s="871">
        <v>6</v>
      </c>
      <c r="B30" s="872" t="s">
        <v>5097</v>
      </c>
      <c r="C30" s="672" t="s">
        <v>5097</v>
      </c>
      <c r="D30" s="612"/>
      <c r="E30" s="613">
        <v>0</v>
      </c>
      <c r="F30" s="613">
        <v>9294.8900258992908</v>
      </c>
      <c r="G30" s="613">
        <v>10136.891272533272</v>
      </c>
      <c r="H30" s="613"/>
      <c r="I30" s="613">
        <v>0</v>
      </c>
      <c r="J30" s="613"/>
      <c r="K30" s="613">
        <v>0</v>
      </c>
      <c r="L30" s="871">
        <v>6</v>
      </c>
      <c r="M30" s="872" t="s">
        <v>5097</v>
      </c>
      <c r="N30" s="672" t="s">
        <v>5097</v>
      </c>
      <c r="O30" s="616"/>
      <c r="P30" s="613">
        <v>0</v>
      </c>
      <c r="Q30" s="613"/>
      <c r="R30" s="613">
        <v>0</v>
      </c>
      <c r="S30" s="613"/>
      <c r="T30" s="617">
        <v>0</v>
      </c>
      <c r="U30" s="613"/>
      <c r="V30" s="613">
        <v>0</v>
      </c>
      <c r="W30" s="871">
        <v>6</v>
      </c>
      <c r="X30" s="874" t="s">
        <v>5097</v>
      </c>
      <c r="Y30" s="316" t="s">
        <v>5097</v>
      </c>
      <c r="Z30" s="613">
        <v>8682.9699999999993</v>
      </c>
      <c r="AA30" s="613">
        <v>8682.9699999999993</v>
      </c>
      <c r="AB30" s="613">
        <v>8592.6903785101586</v>
      </c>
      <c r="AC30" s="613">
        <v>73346.996861107735</v>
      </c>
      <c r="AD30" s="613"/>
      <c r="AE30" s="613">
        <v>0</v>
      </c>
      <c r="AF30" s="573"/>
      <c r="AG30" s="613">
        <v>0</v>
      </c>
      <c r="AH30" s="871">
        <v>6</v>
      </c>
      <c r="AI30" s="872" t="s">
        <v>5097</v>
      </c>
      <c r="AJ30" s="672" t="s">
        <v>5097</v>
      </c>
      <c r="AK30" s="612"/>
      <c r="AL30" s="613">
        <v>0</v>
      </c>
      <c r="AM30" s="613"/>
      <c r="AN30" s="613">
        <v>0</v>
      </c>
      <c r="AO30" s="573"/>
      <c r="AP30" s="573">
        <v>0</v>
      </c>
      <c r="AQ30" s="613"/>
      <c r="AR30" s="573">
        <v>0</v>
      </c>
      <c r="AS30" s="871">
        <v>6</v>
      </c>
      <c r="AT30" s="872" t="s">
        <v>5097</v>
      </c>
      <c r="AU30" s="621" t="s">
        <v>5097</v>
      </c>
      <c r="AV30" s="613"/>
      <c r="AW30" s="613">
        <v>0</v>
      </c>
      <c r="AX30" s="613"/>
      <c r="AY30" s="613">
        <v>0</v>
      </c>
      <c r="AZ30" s="613"/>
      <c r="BA30" s="613">
        <v>0</v>
      </c>
      <c r="BB30" s="613"/>
      <c r="BC30" s="613">
        <v>0</v>
      </c>
      <c r="BD30" s="871">
        <v>6</v>
      </c>
      <c r="BE30" s="872" t="s">
        <v>5097</v>
      </c>
      <c r="BF30" s="621" t="s">
        <v>5097</v>
      </c>
      <c r="BG30" s="613"/>
      <c r="BH30" s="613">
        <v>0</v>
      </c>
      <c r="BI30" s="613"/>
      <c r="BJ30" s="613">
        <v>0</v>
      </c>
      <c r="BK30" s="613">
        <v>2024.5166053850369</v>
      </c>
      <c r="BL30" s="613">
        <v>1930.1224385293788</v>
      </c>
      <c r="BM30" s="613"/>
      <c r="BN30" s="613">
        <v>0</v>
      </c>
      <c r="BO30" s="871">
        <v>6</v>
      </c>
      <c r="BP30" s="872" t="s">
        <v>5097</v>
      </c>
      <c r="BQ30" s="621" t="s">
        <v>5097</v>
      </c>
      <c r="BR30" s="613"/>
      <c r="BS30" s="613">
        <v>0</v>
      </c>
      <c r="BT30" s="613"/>
      <c r="BU30" s="613">
        <v>0</v>
      </c>
      <c r="BV30" s="613"/>
      <c r="BW30" s="613">
        <v>0</v>
      </c>
      <c r="BX30" s="613">
        <v>3986.0040084298589</v>
      </c>
      <c r="BY30" s="613">
        <v>7227.7350341284155</v>
      </c>
      <c r="BZ30" s="613"/>
      <c r="CA30" s="613">
        <v>0</v>
      </c>
      <c r="CB30" s="871">
        <v>6</v>
      </c>
      <c r="CC30" s="872" t="s">
        <v>5097</v>
      </c>
      <c r="CD30" s="672" t="s">
        <v>5097</v>
      </c>
      <c r="CE30" s="612"/>
      <c r="CF30" s="613">
        <v>0</v>
      </c>
      <c r="CG30" s="613"/>
      <c r="CH30" s="613">
        <v>0</v>
      </c>
      <c r="CI30" s="613"/>
      <c r="CJ30" s="613">
        <v>0</v>
      </c>
      <c r="CK30" s="613"/>
      <c r="CL30" s="613">
        <v>0</v>
      </c>
      <c r="CM30" s="871">
        <v>6</v>
      </c>
      <c r="CN30" s="872" t="s">
        <v>5097</v>
      </c>
      <c r="CO30" s="672" t="s">
        <v>5097</v>
      </c>
      <c r="CP30" s="612"/>
      <c r="CQ30" s="613"/>
      <c r="CR30" s="613"/>
      <c r="CS30" s="613">
        <v>0</v>
      </c>
      <c r="CT30" s="613"/>
      <c r="CU30" s="613">
        <v>0</v>
      </c>
      <c r="CV30" s="501">
        <f t="shared" si="0"/>
        <v>32581.071018224346</v>
      </c>
      <c r="CW30" s="501">
        <f t="shared" si="1"/>
        <v>101324.71560629881</v>
      </c>
    </row>
    <row r="31" spans="1:101" s="133" customFormat="1" ht="24.95" customHeight="1">
      <c r="A31" s="871"/>
      <c r="B31" s="873"/>
      <c r="C31" s="673" t="s">
        <v>5098</v>
      </c>
      <c r="D31" s="614">
        <v>0</v>
      </c>
      <c r="E31" s="615">
        <v>0</v>
      </c>
      <c r="F31" s="615">
        <v>9294.8900258992908</v>
      </c>
      <c r="G31" s="615">
        <v>10136.891272533272</v>
      </c>
      <c r="H31" s="615">
        <v>0</v>
      </c>
      <c r="I31" s="615">
        <v>0</v>
      </c>
      <c r="J31" s="615">
        <v>0</v>
      </c>
      <c r="K31" s="615">
        <v>0</v>
      </c>
      <c r="L31" s="871"/>
      <c r="M31" s="873"/>
      <c r="N31" s="673" t="s">
        <v>5098</v>
      </c>
      <c r="O31" s="618">
        <v>0</v>
      </c>
      <c r="P31" s="615">
        <v>0</v>
      </c>
      <c r="Q31" s="615">
        <v>0</v>
      </c>
      <c r="R31" s="615">
        <v>0</v>
      </c>
      <c r="S31" s="615">
        <v>0</v>
      </c>
      <c r="T31" s="619">
        <v>0</v>
      </c>
      <c r="U31" s="615">
        <v>0</v>
      </c>
      <c r="V31" s="615">
        <v>0</v>
      </c>
      <c r="W31" s="871"/>
      <c r="X31" s="874"/>
      <c r="Y31" s="317" t="s">
        <v>5098</v>
      </c>
      <c r="Z31" s="615">
        <v>8682.9699999999993</v>
      </c>
      <c r="AA31" s="615">
        <v>8682.9699999999993</v>
      </c>
      <c r="AB31" s="615">
        <v>8592.6903785101586</v>
      </c>
      <c r="AC31" s="615">
        <v>73346.996861107735</v>
      </c>
      <c r="AD31" s="615">
        <v>0</v>
      </c>
      <c r="AE31" s="615">
        <v>0</v>
      </c>
      <c r="AF31" s="398">
        <v>0</v>
      </c>
      <c r="AG31" s="615">
        <v>0</v>
      </c>
      <c r="AH31" s="871"/>
      <c r="AI31" s="873"/>
      <c r="AJ31" s="673" t="s">
        <v>5098</v>
      </c>
      <c r="AK31" s="614">
        <v>0</v>
      </c>
      <c r="AL31" s="615">
        <v>0</v>
      </c>
      <c r="AM31" s="615">
        <v>0</v>
      </c>
      <c r="AN31" s="615">
        <v>0</v>
      </c>
      <c r="AO31" s="398">
        <v>0</v>
      </c>
      <c r="AP31" s="398">
        <v>0</v>
      </c>
      <c r="AQ31" s="615">
        <v>0</v>
      </c>
      <c r="AR31" s="398">
        <v>0</v>
      </c>
      <c r="AS31" s="871"/>
      <c r="AT31" s="873"/>
      <c r="AU31" s="620" t="s">
        <v>5098</v>
      </c>
      <c r="AV31" s="615">
        <v>0</v>
      </c>
      <c r="AW31" s="615">
        <v>0</v>
      </c>
      <c r="AX31" s="615">
        <v>0</v>
      </c>
      <c r="AY31" s="615">
        <v>0</v>
      </c>
      <c r="AZ31" s="615">
        <v>0</v>
      </c>
      <c r="BA31" s="615">
        <v>0</v>
      </c>
      <c r="BB31" s="615">
        <v>0</v>
      </c>
      <c r="BC31" s="615">
        <v>0</v>
      </c>
      <c r="BD31" s="871"/>
      <c r="BE31" s="873"/>
      <c r="BF31" s="620" t="s">
        <v>5098</v>
      </c>
      <c r="BG31" s="615">
        <v>0</v>
      </c>
      <c r="BH31" s="615">
        <v>0</v>
      </c>
      <c r="BI31" s="615">
        <v>0</v>
      </c>
      <c r="BJ31" s="615">
        <v>0</v>
      </c>
      <c r="BK31" s="615">
        <v>2024.5166053850369</v>
      </c>
      <c r="BL31" s="615">
        <v>1930.1224385293788</v>
      </c>
      <c r="BM31" s="615">
        <v>0</v>
      </c>
      <c r="BN31" s="615">
        <v>0</v>
      </c>
      <c r="BO31" s="871"/>
      <c r="BP31" s="873"/>
      <c r="BQ31" s="620" t="s">
        <v>5098</v>
      </c>
      <c r="BR31" s="615">
        <v>0</v>
      </c>
      <c r="BS31" s="615">
        <v>0</v>
      </c>
      <c r="BT31" s="615">
        <v>0</v>
      </c>
      <c r="BU31" s="615">
        <v>0</v>
      </c>
      <c r="BV31" s="615">
        <v>0</v>
      </c>
      <c r="BW31" s="615">
        <v>0</v>
      </c>
      <c r="BX31" s="615">
        <v>3986.0040084298589</v>
      </c>
      <c r="BY31" s="615">
        <v>7227.7350341284155</v>
      </c>
      <c r="BZ31" s="615">
        <v>0</v>
      </c>
      <c r="CA31" s="615">
        <v>0</v>
      </c>
      <c r="CB31" s="871"/>
      <c r="CC31" s="873"/>
      <c r="CD31" s="673" t="s">
        <v>5098</v>
      </c>
      <c r="CE31" s="614">
        <v>0</v>
      </c>
      <c r="CF31" s="615">
        <v>0</v>
      </c>
      <c r="CG31" s="615">
        <v>0</v>
      </c>
      <c r="CH31" s="615">
        <v>0</v>
      </c>
      <c r="CI31" s="615">
        <v>0</v>
      </c>
      <c r="CJ31" s="615">
        <v>0</v>
      </c>
      <c r="CK31" s="615">
        <v>0</v>
      </c>
      <c r="CL31" s="615">
        <v>0</v>
      </c>
      <c r="CM31" s="871"/>
      <c r="CN31" s="873"/>
      <c r="CO31" s="673" t="s">
        <v>5098</v>
      </c>
      <c r="CP31" s="614">
        <v>0</v>
      </c>
      <c r="CQ31" s="615">
        <v>0</v>
      </c>
      <c r="CR31" s="615">
        <v>0</v>
      </c>
      <c r="CS31" s="615">
        <v>0</v>
      </c>
      <c r="CT31" s="615">
        <v>0</v>
      </c>
      <c r="CU31" s="615">
        <v>0</v>
      </c>
      <c r="CV31" s="396">
        <f t="shared" si="0"/>
        <v>32581.071018224346</v>
      </c>
      <c r="CW31" s="396">
        <f t="shared" si="1"/>
        <v>101324.71560629881</v>
      </c>
    </row>
    <row r="32" spans="1:101" s="133" customFormat="1" ht="36.75" customHeight="1">
      <c r="A32" s="875">
        <v>7</v>
      </c>
      <c r="B32" s="874" t="s">
        <v>5105</v>
      </c>
      <c r="C32" s="672" t="s">
        <v>5099</v>
      </c>
      <c r="D32" s="612">
        <v>437.78337673291912</v>
      </c>
      <c r="E32" s="613">
        <v>386.73318199447289</v>
      </c>
      <c r="F32" s="613">
        <v>0.35683279621712244</v>
      </c>
      <c r="G32" s="613">
        <v>0.45538135685726577</v>
      </c>
      <c r="H32" s="613">
        <v>1217.480692610681</v>
      </c>
      <c r="I32" s="613">
        <v>1152.6954721883744</v>
      </c>
      <c r="J32" s="613">
        <v>1944.282276580798</v>
      </c>
      <c r="K32" s="613">
        <v>1984.1917455891589</v>
      </c>
      <c r="L32" s="875">
        <v>7</v>
      </c>
      <c r="M32" s="874" t="s">
        <v>5105</v>
      </c>
      <c r="N32" s="672" t="s">
        <v>5099</v>
      </c>
      <c r="O32" s="616">
        <v>5.1950494526704682</v>
      </c>
      <c r="P32" s="613">
        <v>5.1950494526704682</v>
      </c>
      <c r="Q32" s="613">
        <v>58.462735293310232</v>
      </c>
      <c r="R32" s="613">
        <v>72.543918118275172</v>
      </c>
      <c r="S32" s="613">
        <v>222.06509474888387</v>
      </c>
      <c r="T32" s="617">
        <v>221.53949090619724</v>
      </c>
      <c r="U32" s="613">
        <v>46.530254310105072</v>
      </c>
      <c r="V32" s="613">
        <v>58.410140517113632</v>
      </c>
      <c r="W32" s="875">
        <v>7</v>
      </c>
      <c r="X32" s="874" t="s">
        <v>5105</v>
      </c>
      <c r="Y32" s="316" t="s">
        <v>5099</v>
      </c>
      <c r="Z32" s="613">
        <v>2.82</v>
      </c>
      <c r="AA32" s="613">
        <v>2.69</v>
      </c>
      <c r="AB32" s="613">
        <v>460.55750531093616</v>
      </c>
      <c r="AC32" s="613">
        <v>240.18607860934782</v>
      </c>
      <c r="AD32" s="613">
        <v>12.762730671631761</v>
      </c>
      <c r="AE32" s="613">
        <v>12.762730671631761</v>
      </c>
      <c r="AF32" s="573">
        <v>31.173684420933871</v>
      </c>
      <c r="AG32" s="613">
        <v>30.495432794636304</v>
      </c>
      <c r="AH32" s="875">
        <v>7</v>
      </c>
      <c r="AI32" s="874" t="s">
        <v>5105</v>
      </c>
      <c r="AJ32" s="672" t="s">
        <v>5099</v>
      </c>
      <c r="AK32" s="612">
        <v>222.43716405368428</v>
      </c>
      <c r="AL32" s="613">
        <v>187.06727143476405</v>
      </c>
      <c r="AM32" s="613"/>
      <c r="AN32" s="613">
        <v>0</v>
      </c>
      <c r="AO32" s="573">
        <v>6.7396919862536286</v>
      </c>
      <c r="AP32" s="573">
        <v>16.343481508784151</v>
      </c>
      <c r="AQ32" s="613">
        <v>107.16475217777136</v>
      </c>
      <c r="AR32" s="573">
        <v>118.46755349957833</v>
      </c>
      <c r="AS32" s="875">
        <v>7</v>
      </c>
      <c r="AT32" s="874" t="s">
        <v>5105</v>
      </c>
      <c r="AU32" s="621" t="s">
        <v>5099</v>
      </c>
      <c r="AV32" s="613">
        <v>56.199596399051195</v>
      </c>
      <c r="AW32" s="613">
        <v>56.199596399051195</v>
      </c>
      <c r="AX32" s="613"/>
      <c r="AY32" s="613">
        <v>0</v>
      </c>
      <c r="AZ32" s="613"/>
      <c r="BA32" s="613">
        <v>0</v>
      </c>
      <c r="BB32" s="613">
        <v>357.39883893726409</v>
      </c>
      <c r="BC32" s="613">
        <v>316.66468833379315</v>
      </c>
      <c r="BD32" s="875">
        <v>7</v>
      </c>
      <c r="BE32" s="874" t="s">
        <v>5105</v>
      </c>
      <c r="BF32" s="621" t="s">
        <v>5099</v>
      </c>
      <c r="BG32" s="613">
        <v>114.61271851516562</v>
      </c>
      <c r="BH32" s="613">
        <v>41.0771572748219</v>
      </c>
      <c r="BI32" s="613">
        <v>192.18854810604569</v>
      </c>
      <c r="BJ32" s="613">
        <v>175.41100543435138</v>
      </c>
      <c r="BK32" s="613"/>
      <c r="BL32" s="613">
        <v>0</v>
      </c>
      <c r="BM32" s="613">
        <v>129.78820129012689</v>
      </c>
      <c r="BN32" s="613">
        <v>129.78820129012689</v>
      </c>
      <c r="BO32" s="875">
        <v>7</v>
      </c>
      <c r="BP32" s="874" t="s">
        <v>5105</v>
      </c>
      <c r="BQ32" s="621" t="s">
        <v>5099</v>
      </c>
      <c r="BR32" s="613">
        <v>5.6954909100997391</v>
      </c>
      <c r="BS32" s="613">
        <v>4.7612127952315326</v>
      </c>
      <c r="BT32" s="613">
        <v>15.721347228040534</v>
      </c>
      <c r="BU32" s="613">
        <v>18.969075729681666</v>
      </c>
      <c r="BV32" s="613">
        <v>2303.348495949358</v>
      </c>
      <c r="BW32" s="613">
        <v>2224.8900212208496</v>
      </c>
      <c r="BX32" s="613">
        <v>9.9646309280801912E-2</v>
      </c>
      <c r="BY32" s="613">
        <v>9.9646309280801912E-2</v>
      </c>
      <c r="BZ32" s="613">
        <v>193.87866377774185</v>
      </c>
      <c r="CA32" s="613">
        <v>117.6787532935554</v>
      </c>
      <c r="CB32" s="875">
        <v>7</v>
      </c>
      <c r="CC32" s="874" t="s">
        <v>5105</v>
      </c>
      <c r="CD32" s="672" t="s">
        <v>5099</v>
      </c>
      <c r="CE32" s="612">
        <v>17.891201339418902</v>
      </c>
      <c r="CF32" s="613">
        <v>17.829117018470001</v>
      </c>
      <c r="CG32" s="613"/>
      <c r="CH32" s="613">
        <v>0</v>
      </c>
      <c r="CI32" s="613"/>
      <c r="CJ32" s="613">
        <v>0</v>
      </c>
      <c r="CK32" s="613">
        <v>8.148339200303802</v>
      </c>
      <c r="CL32" s="613">
        <v>7.9480895523766728</v>
      </c>
      <c r="CM32" s="875">
        <v>7</v>
      </c>
      <c r="CN32" s="874" t="s">
        <v>5105</v>
      </c>
      <c r="CO32" s="672" t="s">
        <v>5099</v>
      </c>
      <c r="CP32" s="612">
        <v>3.7721009936500001</v>
      </c>
      <c r="CQ32" s="613">
        <v>4.1010673464648004</v>
      </c>
      <c r="CR32" s="613"/>
      <c r="CS32" s="613">
        <v>0</v>
      </c>
      <c r="CT32" s="613">
        <v>0.91317648083025749</v>
      </c>
      <c r="CU32" s="613">
        <v>0.91317648083025749</v>
      </c>
      <c r="CV32" s="501">
        <f t="shared" si="0"/>
        <v>8175.4682065831748</v>
      </c>
      <c r="CW32" s="501">
        <f t="shared" si="1"/>
        <v>7606.1077371207475</v>
      </c>
    </row>
    <row r="33" spans="1:101" s="133" customFormat="1" ht="39.75" customHeight="1">
      <c r="A33" s="875"/>
      <c r="B33" s="874"/>
      <c r="C33" s="672" t="s">
        <v>5100</v>
      </c>
      <c r="D33" s="614">
        <v>888.12665463026076</v>
      </c>
      <c r="E33" s="615">
        <v>858.29051534783559</v>
      </c>
      <c r="F33" s="615"/>
      <c r="G33" s="615">
        <v>1.2908818686374146E-2</v>
      </c>
      <c r="H33" s="615"/>
      <c r="I33" s="615">
        <v>0</v>
      </c>
      <c r="J33" s="615"/>
      <c r="K33" s="615">
        <v>0</v>
      </c>
      <c r="L33" s="875"/>
      <c r="M33" s="874"/>
      <c r="N33" s="672" t="s">
        <v>5100</v>
      </c>
      <c r="O33" s="618"/>
      <c r="P33" s="615">
        <v>0</v>
      </c>
      <c r="Q33" s="615">
        <v>24.574473251356395</v>
      </c>
      <c r="R33" s="615">
        <v>21.80404798432135</v>
      </c>
      <c r="S33" s="615">
        <v>6220.4782623484534</v>
      </c>
      <c r="T33" s="619">
        <v>6389.9255372070847</v>
      </c>
      <c r="U33" s="615"/>
      <c r="V33" s="615">
        <v>0</v>
      </c>
      <c r="W33" s="875"/>
      <c r="X33" s="874"/>
      <c r="Y33" s="316" t="s">
        <v>5100</v>
      </c>
      <c r="Z33" s="615"/>
      <c r="AA33" s="615">
        <v>0</v>
      </c>
      <c r="AB33" s="615"/>
      <c r="AC33" s="615">
        <v>0</v>
      </c>
      <c r="AD33" s="615"/>
      <c r="AE33" s="615">
        <v>0</v>
      </c>
      <c r="AF33" s="398">
        <v>25.587613867943823</v>
      </c>
      <c r="AG33" s="615">
        <v>23.979187458446443</v>
      </c>
      <c r="AH33" s="875"/>
      <c r="AI33" s="874"/>
      <c r="AJ33" s="672" t="s">
        <v>5100</v>
      </c>
      <c r="AK33" s="614">
        <v>104.69689898714022</v>
      </c>
      <c r="AL33" s="615">
        <v>101.7692679687112</v>
      </c>
      <c r="AM33" s="615"/>
      <c r="AN33" s="615">
        <v>0</v>
      </c>
      <c r="AO33" s="398">
        <v>1133.9891411939163</v>
      </c>
      <c r="AP33" s="398">
        <v>1103.8585350317103</v>
      </c>
      <c r="AQ33" s="615"/>
      <c r="AR33" s="398">
        <v>0</v>
      </c>
      <c r="AS33" s="875"/>
      <c r="AT33" s="874"/>
      <c r="AU33" s="621" t="s">
        <v>5100</v>
      </c>
      <c r="AV33" s="615"/>
      <c r="AW33" s="615">
        <v>0</v>
      </c>
      <c r="AX33" s="615"/>
      <c r="AY33" s="615">
        <v>0</v>
      </c>
      <c r="AZ33" s="615"/>
      <c r="BA33" s="615">
        <v>0</v>
      </c>
      <c r="BB33" s="615">
        <v>1362.1727368075747</v>
      </c>
      <c r="BC33" s="615">
        <v>1339.4312164306873</v>
      </c>
      <c r="BD33" s="875"/>
      <c r="BE33" s="874"/>
      <c r="BF33" s="621" t="s">
        <v>5100</v>
      </c>
      <c r="BG33" s="615"/>
      <c r="BH33" s="615">
        <v>0</v>
      </c>
      <c r="BI33" s="615"/>
      <c r="BJ33" s="615">
        <v>0</v>
      </c>
      <c r="BK33" s="615"/>
      <c r="BL33" s="615">
        <v>0</v>
      </c>
      <c r="BM33" s="615">
        <v>713.93077024174318</v>
      </c>
      <c r="BN33" s="615">
        <v>711.2527838277789</v>
      </c>
      <c r="BO33" s="875"/>
      <c r="BP33" s="874"/>
      <c r="BQ33" s="621" t="s">
        <v>5100</v>
      </c>
      <c r="BR33" s="615"/>
      <c r="BS33" s="615">
        <v>0</v>
      </c>
      <c r="BT33" s="615"/>
      <c r="BU33" s="615">
        <v>0</v>
      </c>
      <c r="BV33" s="615"/>
      <c r="BW33" s="615">
        <v>0</v>
      </c>
      <c r="BX33" s="615"/>
      <c r="BY33" s="615">
        <v>0</v>
      </c>
      <c r="BZ33" s="615">
        <v>94.230220689782712</v>
      </c>
      <c r="CA33" s="615">
        <v>92.846527528791199</v>
      </c>
      <c r="CB33" s="875"/>
      <c r="CC33" s="874"/>
      <c r="CD33" s="672" t="s">
        <v>5100</v>
      </c>
      <c r="CE33" s="614">
        <v>124.15030267170199</v>
      </c>
      <c r="CF33" s="615">
        <v>117.84714097359159</v>
      </c>
      <c r="CG33" s="615"/>
      <c r="CH33" s="615">
        <v>0</v>
      </c>
      <c r="CI33" s="615"/>
      <c r="CJ33" s="615">
        <v>0</v>
      </c>
      <c r="CK33" s="615">
        <v>19.127475106487001</v>
      </c>
      <c r="CL33" s="615">
        <v>19.127475106487001</v>
      </c>
      <c r="CM33" s="875"/>
      <c r="CN33" s="874"/>
      <c r="CO33" s="672" t="s">
        <v>5100</v>
      </c>
      <c r="CP33" s="614"/>
      <c r="CQ33" s="615"/>
      <c r="CR33" s="615"/>
      <c r="CS33" s="615">
        <v>0</v>
      </c>
      <c r="CT33" s="615">
        <v>7.804984416524773</v>
      </c>
      <c r="CU33" s="615">
        <v>7.1212112792270403</v>
      </c>
      <c r="CV33" s="396">
        <f t="shared" si="0"/>
        <v>10718.869534212885</v>
      </c>
      <c r="CW33" s="396">
        <f t="shared" si="1"/>
        <v>10787.266354963358</v>
      </c>
    </row>
    <row r="34" spans="1:101" s="133" customFormat="1" ht="41.25" customHeight="1">
      <c r="A34" s="875"/>
      <c r="B34" s="874"/>
      <c r="C34" s="672" t="s">
        <v>5101</v>
      </c>
      <c r="D34" s="612">
        <v>3878.8436453736836</v>
      </c>
      <c r="E34" s="613">
        <v>3899.6548665301957</v>
      </c>
      <c r="F34" s="613">
        <v>1527.1491632472357</v>
      </c>
      <c r="G34" s="613">
        <v>1453.4297582011227</v>
      </c>
      <c r="H34" s="613">
        <v>6728.9908927277766</v>
      </c>
      <c r="I34" s="613">
        <v>6746.2958308031757</v>
      </c>
      <c r="J34" s="613">
        <v>4288.8631791205189</v>
      </c>
      <c r="K34" s="613">
        <v>4034.4663657861029</v>
      </c>
      <c r="L34" s="875"/>
      <c r="M34" s="874"/>
      <c r="N34" s="672" t="s">
        <v>5136</v>
      </c>
      <c r="O34" s="616">
        <v>1847.3842043380889</v>
      </c>
      <c r="P34" s="613">
        <v>1846.7045353373269</v>
      </c>
      <c r="Q34" s="613">
        <v>68.806205162449245</v>
      </c>
      <c r="R34" s="613">
        <v>68.280144641952091</v>
      </c>
      <c r="S34" s="613">
        <v>3227.8094959495393</v>
      </c>
      <c r="T34" s="617">
        <v>3261.5841570086222</v>
      </c>
      <c r="U34" s="613">
        <v>357.72486475877503</v>
      </c>
      <c r="V34" s="613">
        <v>358.97477771506271</v>
      </c>
      <c r="W34" s="875"/>
      <c r="X34" s="874"/>
      <c r="Y34" s="316" t="s">
        <v>5101</v>
      </c>
      <c r="Z34" s="613">
        <v>876.51</v>
      </c>
      <c r="AA34" s="613">
        <v>876.54</v>
      </c>
      <c r="AB34" s="613">
        <v>1787.2618885953</v>
      </c>
      <c r="AC34" s="613">
        <v>1676.0277559803544</v>
      </c>
      <c r="AD34" s="613">
        <v>1372.338016039691</v>
      </c>
      <c r="AE34" s="613">
        <v>1373.6906460353127</v>
      </c>
      <c r="AF34" s="573">
        <v>2003.0192336119649</v>
      </c>
      <c r="AG34" s="613">
        <v>1998.803991299372</v>
      </c>
      <c r="AH34" s="875"/>
      <c r="AI34" s="874"/>
      <c r="AJ34" s="672" t="s">
        <v>5101</v>
      </c>
      <c r="AK34" s="612">
        <v>575.68974125900218</v>
      </c>
      <c r="AL34" s="613">
        <v>574.8672246013748</v>
      </c>
      <c r="AM34" s="613">
        <v>3215.9379747475027</v>
      </c>
      <c r="AN34" s="613">
        <v>3204.7423214155879</v>
      </c>
      <c r="AO34" s="573">
        <v>3968.2020992579028</v>
      </c>
      <c r="AP34" s="573">
        <v>3954.9469758256655</v>
      </c>
      <c r="AQ34" s="613">
        <v>147.80085774496322</v>
      </c>
      <c r="AR34" s="573">
        <v>133.09770878353487</v>
      </c>
      <c r="AS34" s="875"/>
      <c r="AT34" s="874"/>
      <c r="AU34" s="621" t="s">
        <v>5101</v>
      </c>
      <c r="AV34" s="613">
        <v>278.61618933599766</v>
      </c>
      <c r="AW34" s="613">
        <v>278.6533541034795</v>
      </c>
      <c r="AX34" s="613">
        <v>125.20898709048298</v>
      </c>
      <c r="AY34" s="613">
        <v>126.09232486284986</v>
      </c>
      <c r="AZ34" s="613">
        <v>187.45683944890456</v>
      </c>
      <c r="BA34" s="613">
        <v>187.45683944890456</v>
      </c>
      <c r="BB34" s="613">
        <v>3037.755115506443</v>
      </c>
      <c r="BC34" s="613">
        <v>3038.5762912525879</v>
      </c>
      <c r="BD34" s="875"/>
      <c r="BE34" s="874"/>
      <c r="BF34" s="621" t="s">
        <v>5101</v>
      </c>
      <c r="BG34" s="613">
        <v>731.93717664985547</v>
      </c>
      <c r="BH34" s="613">
        <v>725.18878697837295</v>
      </c>
      <c r="BI34" s="613">
        <v>3283.9471383586897</v>
      </c>
      <c r="BJ34" s="613">
        <v>3283.7513840419092</v>
      </c>
      <c r="BK34" s="613">
        <v>46.95</v>
      </c>
      <c r="BL34" s="613">
        <v>46.95</v>
      </c>
      <c r="BM34" s="613">
        <v>1750.9294342279225</v>
      </c>
      <c r="BN34" s="613">
        <v>1749.7599154247862</v>
      </c>
      <c r="BO34" s="875"/>
      <c r="BP34" s="874"/>
      <c r="BQ34" s="621" t="s">
        <v>5101</v>
      </c>
      <c r="BR34" s="613">
        <v>50.552654561830735</v>
      </c>
      <c r="BS34" s="613">
        <v>49.596639342417994</v>
      </c>
      <c r="BT34" s="613">
        <v>2190.3651143309398</v>
      </c>
      <c r="BU34" s="613">
        <v>2196.5754460558146</v>
      </c>
      <c r="BV34" s="613">
        <v>6693.3899325705625</v>
      </c>
      <c r="BW34" s="613">
        <v>6886.3693817307503</v>
      </c>
      <c r="BX34" s="613">
        <v>1063.3658754081218</v>
      </c>
      <c r="BY34" s="613">
        <v>1030.5027203394973</v>
      </c>
      <c r="BZ34" s="613">
        <v>5615.6225994479719</v>
      </c>
      <c r="CA34" s="613">
        <v>5667.63889845836</v>
      </c>
      <c r="CB34" s="875"/>
      <c r="CC34" s="874"/>
      <c r="CD34" s="672" t="s">
        <v>5101</v>
      </c>
      <c r="CE34" s="612">
        <v>53.10368305491</v>
      </c>
      <c r="CF34" s="613">
        <v>51.132918056000001</v>
      </c>
      <c r="CG34" s="613">
        <v>0.17331449896477555</v>
      </c>
      <c r="CH34" s="613">
        <v>0.17331449896477555</v>
      </c>
      <c r="CI34" s="613">
        <v>8.2220529346762916</v>
      </c>
      <c r="CJ34" s="613">
        <v>8.2220529346762916</v>
      </c>
      <c r="CK34" s="613">
        <v>3.8923334444742324</v>
      </c>
      <c r="CL34" s="613">
        <v>3.8923334444742324</v>
      </c>
      <c r="CM34" s="875"/>
      <c r="CN34" s="874"/>
      <c r="CO34" s="672" t="s">
        <v>5101</v>
      </c>
      <c r="CP34" s="612">
        <v>20.810034232134999</v>
      </c>
      <c r="CQ34" s="613">
        <v>27.141410252474792</v>
      </c>
      <c r="CR34" s="613"/>
      <c r="CS34" s="613">
        <v>0</v>
      </c>
      <c r="CT34" s="613">
        <v>17.846589955972654</v>
      </c>
      <c r="CU34" s="613">
        <v>15.734593064680439</v>
      </c>
      <c r="CV34" s="501">
        <f t="shared" si="0"/>
        <v>61032.476526993261</v>
      </c>
      <c r="CW34" s="501">
        <f t="shared" si="1"/>
        <v>60835.51566425577</v>
      </c>
    </row>
    <row r="35" spans="1:101" s="133" customFormat="1" ht="24.95" customHeight="1">
      <c r="A35" s="875"/>
      <c r="B35" s="874"/>
      <c r="C35" s="673" t="s">
        <v>5102</v>
      </c>
      <c r="D35" s="614">
        <v>6760.3690774460838</v>
      </c>
      <c r="E35" s="615">
        <v>7055.4297977100323</v>
      </c>
      <c r="F35" s="615">
        <v>33.660543608231293</v>
      </c>
      <c r="G35" s="615">
        <v>31.403812662759467</v>
      </c>
      <c r="H35" s="615">
        <v>81.628875349615527</v>
      </c>
      <c r="I35" s="615">
        <v>87.111828213486618</v>
      </c>
      <c r="J35" s="615">
        <v>182.21138181951093</v>
      </c>
      <c r="K35" s="615">
        <v>203.3555660310389</v>
      </c>
      <c r="L35" s="875"/>
      <c r="M35" s="874"/>
      <c r="N35" s="673" t="s">
        <v>5102</v>
      </c>
      <c r="O35" s="618">
        <v>1584.6958341301324</v>
      </c>
      <c r="P35" s="615">
        <v>1583.3211210900799</v>
      </c>
      <c r="Q35" s="615">
        <v>30.013498582023299</v>
      </c>
      <c r="R35" s="615">
        <v>23.464673448841612</v>
      </c>
      <c r="S35" s="615">
        <v>3535.7838988488097</v>
      </c>
      <c r="T35" s="619">
        <v>3492.0870102677936</v>
      </c>
      <c r="U35" s="615">
        <v>159.13498566194954</v>
      </c>
      <c r="V35" s="615">
        <v>174.80160556057024</v>
      </c>
      <c r="W35" s="875"/>
      <c r="X35" s="874"/>
      <c r="Y35" s="317" t="s">
        <v>5102</v>
      </c>
      <c r="Z35" s="615">
        <v>419.64</v>
      </c>
      <c r="AA35" s="615">
        <v>431.31</v>
      </c>
      <c r="AB35" s="615">
        <v>6471.221287736771</v>
      </c>
      <c r="AC35" s="615">
        <v>6395.6651041928244</v>
      </c>
      <c r="AD35" s="615">
        <v>674.29516740083272</v>
      </c>
      <c r="AE35" s="615">
        <v>679.57091183864441</v>
      </c>
      <c r="AF35" s="398">
        <v>5305.4871826771887</v>
      </c>
      <c r="AG35" s="615">
        <v>5298.1044488431271</v>
      </c>
      <c r="AH35" s="875"/>
      <c r="AI35" s="874"/>
      <c r="AJ35" s="673" t="s">
        <v>5102</v>
      </c>
      <c r="AK35" s="614">
        <v>630.31543915069142</v>
      </c>
      <c r="AL35" s="615">
        <v>628.52183707083282</v>
      </c>
      <c r="AM35" s="615">
        <v>5360.3350771338391</v>
      </c>
      <c r="AN35" s="615">
        <v>5714.4255635289201</v>
      </c>
      <c r="AO35" s="398">
        <v>6016.7857725534432</v>
      </c>
      <c r="AP35" s="398">
        <v>5550.1716541881488</v>
      </c>
      <c r="AQ35" s="615">
        <v>304.36921433230776</v>
      </c>
      <c r="AR35" s="398">
        <v>315.411336243611</v>
      </c>
      <c r="AS35" s="875"/>
      <c r="AT35" s="874"/>
      <c r="AU35" s="620" t="s">
        <v>5102</v>
      </c>
      <c r="AV35" s="615">
        <v>18.061552154337637</v>
      </c>
      <c r="AW35" s="615">
        <v>18.108230172296523</v>
      </c>
      <c r="AX35" s="615">
        <v>26.630514479922319</v>
      </c>
      <c r="AY35" s="615">
        <v>31.131797313857916</v>
      </c>
      <c r="AZ35" s="615">
        <v>23.952989012367425</v>
      </c>
      <c r="BA35" s="615">
        <v>23.952989012367425</v>
      </c>
      <c r="BB35" s="615">
        <v>2530.690332800154</v>
      </c>
      <c r="BC35" s="615">
        <v>2554.4699201784106</v>
      </c>
      <c r="BD35" s="875"/>
      <c r="BE35" s="874"/>
      <c r="BF35" s="620" t="s">
        <v>5102</v>
      </c>
      <c r="BG35" s="615">
        <v>83.653954093714432</v>
      </c>
      <c r="BH35" s="615">
        <v>115.01792462601244</v>
      </c>
      <c r="BI35" s="615">
        <v>3129.0095388383284</v>
      </c>
      <c r="BJ35" s="615">
        <v>3144.4801903263919</v>
      </c>
      <c r="BK35" s="615">
        <v>20.65</v>
      </c>
      <c r="BL35" s="615">
        <v>22.465965437069539</v>
      </c>
      <c r="BM35" s="615">
        <v>7064.7509676272966</v>
      </c>
      <c r="BN35" s="615">
        <v>7072.3164791349855</v>
      </c>
      <c r="BO35" s="875"/>
      <c r="BP35" s="874"/>
      <c r="BQ35" s="620" t="s">
        <v>5102</v>
      </c>
      <c r="BR35" s="615">
        <v>57.448561773725167</v>
      </c>
      <c r="BS35" s="615">
        <v>57.477357938133245</v>
      </c>
      <c r="BT35" s="615">
        <v>4734.0144077535297</v>
      </c>
      <c r="BU35" s="615">
        <v>4687.9106536533154</v>
      </c>
      <c r="BV35" s="615">
        <v>1570.4536866877943</v>
      </c>
      <c r="BW35" s="615">
        <v>1458.3162364751547</v>
      </c>
      <c r="BX35" s="615">
        <v>198.91142992743565</v>
      </c>
      <c r="BY35" s="615">
        <v>195.87661094638099</v>
      </c>
      <c r="BZ35" s="615">
        <v>1313.4051562883519</v>
      </c>
      <c r="CA35" s="615">
        <v>1460.8698624350318</v>
      </c>
      <c r="CB35" s="875"/>
      <c r="CC35" s="874"/>
      <c r="CD35" s="673" t="s">
        <v>5102</v>
      </c>
      <c r="CE35" s="614">
        <v>8.3506238755489992</v>
      </c>
      <c r="CF35" s="615">
        <v>7.949605266929999</v>
      </c>
      <c r="CG35" s="615">
        <v>1.5540725898817558</v>
      </c>
      <c r="CH35" s="615">
        <v>1.5820867885546188</v>
      </c>
      <c r="CI35" s="615">
        <v>12.108473835597994</v>
      </c>
      <c r="CJ35" s="615">
        <v>12.250344361202536</v>
      </c>
      <c r="CK35" s="615">
        <v>0.53629640014600632</v>
      </c>
      <c r="CL35" s="615">
        <v>0.47974202592225645</v>
      </c>
      <c r="CM35" s="875"/>
      <c r="CN35" s="874"/>
      <c r="CO35" s="673" t="s">
        <v>5102</v>
      </c>
      <c r="CP35" s="614">
        <v>3.40084134631</v>
      </c>
      <c r="CQ35" s="615">
        <v>3.7830302430275897</v>
      </c>
      <c r="CR35" s="615">
        <v>1.6684217914120125E-2</v>
      </c>
      <c r="CS35" s="615">
        <v>1.6684217914120125E-2</v>
      </c>
      <c r="CT35" s="615">
        <v>19.675678183404845</v>
      </c>
      <c r="CU35" s="615">
        <v>19.5306056557178</v>
      </c>
      <c r="CV35" s="396">
        <f t="shared" si="0"/>
        <v>58367.2229983172</v>
      </c>
      <c r="CW35" s="396">
        <f t="shared" si="1"/>
        <v>58552.142587099392</v>
      </c>
    </row>
    <row r="36" spans="1:101" s="133" customFormat="1" ht="24.95" customHeight="1">
      <c r="A36" s="875"/>
      <c r="B36" s="874"/>
      <c r="C36" s="673" t="s">
        <v>5103</v>
      </c>
      <c r="D36" s="612">
        <v>11965.122754182947</v>
      </c>
      <c r="E36" s="613">
        <v>12200.108361582536</v>
      </c>
      <c r="F36" s="613">
        <v>1561.1665396516842</v>
      </c>
      <c r="G36" s="613">
        <v>1485.3018610394258</v>
      </c>
      <c r="H36" s="613">
        <v>8028.1004606880733</v>
      </c>
      <c r="I36" s="613">
        <v>7986.1031312050372</v>
      </c>
      <c r="J36" s="613">
        <v>6415.3568375208279</v>
      </c>
      <c r="K36" s="613">
        <v>6222.0136774063003</v>
      </c>
      <c r="L36" s="875"/>
      <c r="M36" s="874"/>
      <c r="N36" s="673" t="s">
        <v>5103</v>
      </c>
      <c r="O36" s="616">
        <v>3437.2750879208916</v>
      </c>
      <c r="P36" s="613">
        <v>3435.2207058800773</v>
      </c>
      <c r="Q36" s="613">
        <v>181.85691228913916</v>
      </c>
      <c r="R36" s="613">
        <v>186.09278419339023</v>
      </c>
      <c r="S36" s="613">
        <v>13206.136751895685</v>
      </c>
      <c r="T36" s="617">
        <v>13365.136195389696</v>
      </c>
      <c r="U36" s="613">
        <v>563.39010473082965</v>
      </c>
      <c r="V36" s="613">
        <v>592.18652379274658</v>
      </c>
      <c r="W36" s="875"/>
      <c r="X36" s="874"/>
      <c r="Y36" s="317" t="s">
        <v>5103</v>
      </c>
      <c r="Z36" s="613">
        <v>1298.97</v>
      </c>
      <c r="AA36" s="613">
        <v>1310.54</v>
      </c>
      <c r="AB36" s="613">
        <v>8719.0406816430077</v>
      </c>
      <c r="AC36" s="613">
        <v>8311.8789387825273</v>
      </c>
      <c r="AD36" s="613">
        <v>2059.3959141121554</v>
      </c>
      <c r="AE36" s="613">
        <v>2066.0242885455891</v>
      </c>
      <c r="AF36" s="573">
        <v>7365.2677145780308</v>
      </c>
      <c r="AG36" s="613">
        <v>7351.3830603955812</v>
      </c>
      <c r="AH36" s="875"/>
      <c r="AI36" s="874"/>
      <c r="AJ36" s="673" t="s">
        <v>5103</v>
      </c>
      <c r="AK36" s="612">
        <v>1533.1392434505181</v>
      </c>
      <c r="AL36" s="613">
        <v>1492.225601075683</v>
      </c>
      <c r="AM36" s="613">
        <v>8576.2730518813423</v>
      </c>
      <c r="AN36" s="613">
        <v>8919.167884944507</v>
      </c>
      <c r="AO36" s="573">
        <v>11125.716704991515</v>
      </c>
      <c r="AP36" s="573">
        <v>10625.320646554306</v>
      </c>
      <c r="AQ36" s="613">
        <v>559.33482425504235</v>
      </c>
      <c r="AR36" s="573">
        <v>566.97659852672416</v>
      </c>
      <c r="AS36" s="875"/>
      <c r="AT36" s="874"/>
      <c r="AU36" s="620" t="s">
        <v>5103</v>
      </c>
      <c r="AV36" s="613">
        <v>352.87733788938647</v>
      </c>
      <c r="AW36" s="613">
        <v>352.96118067482718</v>
      </c>
      <c r="AX36" s="613">
        <v>151.8395015704053</v>
      </c>
      <c r="AY36" s="613">
        <v>157.22412217670777</v>
      </c>
      <c r="AZ36" s="613">
        <v>211.40982846127199</v>
      </c>
      <c r="BA36" s="613">
        <v>211.40982846127199</v>
      </c>
      <c r="BB36" s="613">
        <v>7288.0170240514362</v>
      </c>
      <c r="BC36" s="613">
        <v>7249.1421161954795</v>
      </c>
      <c r="BD36" s="875"/>
      <c r="BE36" s="874"/>
      <c r="BF36" s="620" t="s">
        <v>5103</v>
      </c>
      <c r="BG36" s="613">
        <v>930.20384925873554</v>
      </c>
      <c r="BH36" s="613">
        <v>881.28386887920738</v>
      </c>
      <c r="BI36" s="613">
        <v>6605.1452253030639</v>
      </c>
      <c r="BJ36" s="613">
        <v>6603.642579802653</v>
      </c>
      <c r="BK36" s="613">
        <v>67.599999999999994</v>
      </c>
      <c r="BL36" s="613">
        <v>69.415965437069531</v>
      </c>
      <c r="BM36" s="613">
        <v>9659.3993733870884</v>
      </c>
      <c r="BN36" s="613">
        <v>9663.1173796776766</v>
      </c>
      <c r="BO36" s="875"/>
      <c r="BP36" s="874"/>
      <c r="BQ36" s="620" t="s">
        <v>5103</v>
      </c>
      <c r="BR36" s="613">
        <v>113.69670724565563</v>
      </c>
      <c r="BS36" s="613">
        <v>111.83521007578277</v>
      </c>
      <c r="BT36" s="613">
        <v>6940.1008693125095</v>
      </c>
      <c r="BU36" s="613">
        <v>6903.4551754388103</v>
      </c>
      <c r="BV36" s="613">
        <v>10567.192115207716</v>
      </c>
      <c r="BW36" s="613">
        <v>10569.575639426757</v>
      </c>
      <c r="BX36" s="613">
        <v>1262.3769516448383</v>
      </c>
      <c r="BY36" s="613">
        <v>1226.478977595159</v>
      </c>
      <c r="BZ36" s="613">
        <v>7217.1366402038475</v>
      </c>
      <c r="CA36" s="613">
        <v>7339.0340417157377</v>
      </c>
      <c r="CB36" s="875"/>
      <c r="CC36" s="874"/>
      <c r="CD36" s="673" t="s">
        <v>5103</v>
      </c>
      <c r="CE36" s="612">
        <v>203.49581094157989</v>
      </c>
      <c r="CF36" s="613">
        <v>194.75878131499161</v>
      </c>
      <c r="CG36" s="613">
        <v>1.7273870888465312</v>
      </c>
      <c r="CH36" s="613">
        <v>1.7554012875193943</v>
      </c>
      <c r="CI36" s="613">
        <v>20.330526770274286</v>
      </c>
      <c r="CJ36" s="613">
        <v>20.472397295878828</v>
      </c>
      <c r="CK36" s="613">
        <v>31.704444151411042</v>
      </c>
      <c r="CL36" s="613">
        <v>31.447640129260165</v>
      </c>
      <c r="CM36" s="875"/>
      <c r="CN36" s="874"/>
      <c r="CO36" s="673" t="s">
        <v>5103</v>
      </c>
      <c r="CP36" s="612">
        <v>27.982976572094998</v>
      </c>
      <c r="CQ36" s="613">
        <v>35.025507841967183</v>
      </c>
      <c r="CR36" s="613">
        <v>1.6684217914120125E-2</v>
      </c>
      <c r="CS36" s="613">
        <v>1.6684217914120125E-2</v>
      </c>
      <c r="CT36" s="613">
        <v>46.240429036732529</v>
      </c>
      <c r="CU36" s="613">
        <v>43.299586480455538</v>
      </c>
      <c r="CV36" s="501">
        <f t="shared" si="0"/>
        <v>138294.03726610646</v>
      </c>
      <c r="CW36" s="501">
        <f t="shared" si="1"/>
        <v>137781.0323434392</v>
      </c>
    </row>
    <row r="37" spans="1:101" s="133" customFormat="1" ht="24.95" customHeight="1">
      <c r="A37" s="321"/>
      <c r="B37" s="607"/>
      <c r="C37" s="611" t="s">
        <v>5104</v>
      </c>
      <c r="D37" s="614">
        <v>162989.00001231453</v>
      </c>
      <c r="E37" s="615">
        <v>162989.00001231453</v>
      </c>
      <c r="F37" s="615">
        <v>83742.999995735561</v>
      </c>
      <c r="G37" s="615">
        <v>83742.999995735561</v>
      </c>
      <c r="H37" s="615">
        <v>78437.999963063965</v>
      </c>
      <c r="I37" s="615">
        <v>78437.999963063965</v>
      </c>
      <c r="J37" s="615">
        <v>94170.999979156462</v>
      </c>
      <c r="K37" s="615">
        <v>94170.999979156462</v>
      </c>
      <c r="L37" s="321"/>
      <c r="M37" s="607"/>
      <c r="N37" s="611" t="s">
        <v>5104</v>
      </c>
      <c r="O37" s="618">
        <v>135193.99997944629</v>
      </c>
      <c r="P37" s="615">
        <v>135194.33914722363</v>
      </c>
      <c r="Q37" s="615">
        <v>3702.0000006787609</v>
      </c>
      <c r="R37" s="615">
        <v>3702.0000006787604</v>
      </c>
      <c r="S37" s="615">
        <v>196023.99836797535</v>
      </c>
      <c r="T37" s="619">
        <v>196024.18375178461</v>
      </c>
      <c r="U37" s="615">
        <v>44212.000008319184</v>
      </c>
      <c r="V37" s="615">
        <v>44212.000008319184</v>
      </c>
      <c r="W37" s="321"/>
      <c r="X37" s="322"/>
      <c r="Y37" s="321" t="s">
        <v>5104</v>
      </c>
      <c r="Z37" s="615">
        <v>55672.99</v>
      </c>
      <c r="AA37" s="615">
        <v>55672.969999999994</v>
      </c>
      <c r="AB37" s="615">
        <v>222235.57872675208</v>
      </c>
      <c r="AC37" s="615">
        <v>222235.57872675202</v>
      </c>
      <c r="AD37" s="615">
        <v>79705.999997381863</v>
      </c>
      <c r="AE37" s="615">
        <v>79706.324657043908</v>
      </c>
      <c r="AF37" s="398">
        <v>191790.99999512828</v>
      </c>
      <c r="AG37" s="615">
        <v>191790.99999512828</v>
      </c>
      <c r="AH37" s="321"/>
      <c r="AI37" s="607"/>
      <c r="AJ37" s="611" t="s">
        <v>5104</v>
      </c>
      <c r="AK37" s="614">
        <v>38862.99999889324</v>
      </c>
      <c r="AL37" s="615">
        <v>38862.99999889324</v>
      </c>
      <c r="AM37" s="615">
        <v>308252.0000010737</v>
      </c>
      <c r="AN37" s="615">
        <v>308252.0000010737</v>
      </c>
      <c r="AO37" s="398">
        <v>307689.99999514822</v>
      </c>
      <c r="AP37" s="398">
        <v>307689.99999514822</v>
      </c>
      <c r="AQ37" s="615">
        <v>22327.000679696263</v>
      </c>
      <c r="AR37" s="398">
        <v>22327.000679696263</v>
      </c>
      <c r="AS37" s="321"/>
      <c r="AT37" s="607"/>
      <c r="AU37" s="611" t="s">
        <v>5104</v>
      </c>
      <c r="AV37" s="615">
        <v>22429.000000992899</v>
      </c>
      <c r="AW37" s="615">
        <v>22429.000000992899</v>
      </c>
      <c r="AX37" s="615">
        <v>21081.000004747926</v>
      </c>
      <c r="AY37" s="615">
        <v>21081.000004747926</v>
      </c>
      <c r="AZ37" s="615">
        <v>16579.000009614745</v>
      </c>
      <c r="BA37" s="615">
        <v>16579.000009614745</v>
      </c>
      <c r="BB37" s="615">
        <v>155706.99998467497</v>
      </c>
      <c r="BC37" s="615">
        <v>155706.99998467497</v>
      </c>
      <c r="BD37" s="321"/>
      <c r="BE37" s="607"/>
      <c r="BF37" s="611" t="s">
        <v>5104</v>
      </c>
      <c r="BG37" s="615">
        <v>50361.868405155619</v>
      </c>
      <c r="BH37" s="615">
        <v>50361.868405155619</v>
      </c>
      <c r="BI37" s="615">
        <v>342239.0000020517</v>
      </c>
      <c r="BJ37" s="615">
        <v>342239.0000020517</v>
      </c>
      <c r="BK37" s="615">
        <v>7095.9962609707964</v>
      </c>
      <c r="BL37" s="615">
        <v>7095.9962609707964</v>
      </c>
      <c r="BM37" s="615">
        <v>130058.00000030229</v>
      </c>
      <c r="BN37" s="615">
        <v>130058.00000030229</v>
      </c>
      <c r="BO37" s="321"/>
      <c r="BP37" s="607"/>
      <c r="BQ37" s="611" t="s">
        <v>5104</v>
      </c>
      <c r="BR37" s="615">
        <v>10486.000002289142</v>
      </c>
      <c r="BS37" s="615">
        <v>10486.000002289142</v>
      </c>
      <c r="BT37" s="615">
        <v>112078.9999990358</v>
      </c>
      <c r="BU37" s="615">
        <v>112078.9999990358</v>
      </c>
      <c r="BV37" s="615">
        <v>240927.99999997875</v>
      </c>
      <c r="BW37" s="615">
        <v>240927.99999997875</v>
      </c>
      <c r="BX37" s="615">
        <v>53483.347446145352</v>
      </c>
      <c r="BY37" s="615">
        <v>53483.347446145359</v>
      </c>
      <c r="BZ37" s="615">
        <v>88751.999999181862</v>
      </c>
      <c r="CA37" s="615">
        <v>88751.999999181862</v>
      </c>
      <c r="CB37" s="321"/>
      <c r="CC37" s="607"/>
      <c r="CD37" s="611" t="s">
        <v>5104</v>
      </c>
      <c r="CE37" s="614">
        <v>8248.9982935994231</v>
      </c>
      <c r="CF37" s="615">
        <v>8248.9982935994231</v>
      </c>
      <c r="CG37" s="615">
        <v>113.99999994627906</v>
      </c>
      <c r="CH37" s="615">
        <v>114.39691603772296</v>
      </c>
      <c r="CI37" s="615">
        <v>490.99999996039446</v>
      </c>
      <c r="CJ37" s="615">
        <v>491.12172391561944</v>
      </c>
      <c r="CK37" s="615">
        <v>111.9999998279783</v>
      </c>
      <c r="CL37" s="615">
        <v>111.9999998279783</v>
      </c>
      <c r="CM37" s="321"/>
      <c r="CN37" s="607"/>
      <c r="CO37" s="611" t="s">
        <v>5104</v>
      </c>
      <c r="CP37" s="614">
        <v>1482.9999996924118</v>
      </c>
      <c r="CQ37" s="615">
        <v>1483.0000002200056</v>
      </c>
      <c r="CR37" s="615">
        <v>32.000000442548298</v>
      </c>
      <c r="CS37" s="615">
        <v>32.000000442548298</v>
      </c>
      <c r="CT37" s="615">
        <v>492.00000055579903</v>
      </c>
      <c r="CU37" s="615">
        <v>492.00000055579903</v>
      </c>
      <c r="CV37" s="396">
        <f>D37+F37+H37+J37+O37+Q37+S37+U37+Z37+AB37+AD37+AF37+AK37+AM37+AO37+AQ37+AV37+AX37+AZ37+BB37+BG37+BI37+BK37+BM37+BR37+BT37+BV37+BX37+BZ37+CE37+CG37+CI37+CK37+CP37+CR37+CT37</f>
        <v>3287262.7781099309</v>
      </c>
      <c r="CW37" s="396">
        <f>E37+G37+I37+K37+P37+R37+T37+V37+AA37+AC37+AE37+AG37+AL37+AN37+AP37+AR37+AW37+AY37+BA37+BC37+BH37+BJ37+BL37+BN37+BS37+BU37+BW37+BY37+CA37+CF37+CH37+CJ37+CL37+CQ37+CS37+CU37-1</f>
        <v>3287263.1259617535</v>
      </c>
    </row>
    <row r="38" spans="1:101" s="137" customFormat="1" ht="19.5" customHeight="1">
      <c r="A38" s="894" t="s">
        <v>5072</v>
      </c>
      <c r="B38" s="895"/>
      <c r="C38" s="895"/>
      <c r="D38" s="895"/>
      <c r="E38" s="895"/>
      <c r="F38" s="895"/>
      <c r="G38" s="895"/>
      <c r="H38" s="895"/>
      <c r="I38" s="895"/>
      <c r="J38" s="895"/>
      <c r="K38" s="896"/>
      <c r="L38" s="891" t="s">
        <v>562</v>
      </c>
      <c r="M38" s="892"/>
      <c r="N38" s="892"/>
      <c r="O38" s="892"/>
      <c r="P38" s="892"/>
      <c r="Q38" s="892"/>
      <c r="R38" s="892"/>
      <c r="S38" s="892"/>
      <c r="T38" s="892"/>
      <c r="U38" s="892"/>
      <c r="V38" s="893"/>
      <c r="W38" s="325" t="s">
        <v>562</v>
      </c>
      <c r="X38" s="326"/>
      <c r="Y38" s="327"/>
      <c r="Z38" s="327"/>
      <c r="AA38" s="327"/>
      <c r="AB38" s="327"/>
      <c r="AC38" s="327"/>
      <c r="AD38" s="327"/>
      <c r="AE38" s="327"/>
      <c r="AF38" s="327"/>
      <c r="AG38" s="327"/>
      <c r="AH38" s="891" t="s">
        <v>562</v>
      </c>
      <c r="AI38" s="892"/>
      <c r="AJ38" s="892"/>
      <c r="AK38" s="892"/>
      <c r="AL38" s="892"/>
      <c r="AM38" s="892"/>
      <c r="AN38" s="892"/>
      <c r="AO38" s="892"/>
      <c r="AP38" s="892"/>
      <c r="AQ38" s="892"/>
      <c r="AR38" s="893"/>
      <c r="AS38" s="891" t="s">
        <v>562</v>
      </c>
      <c r="AT38" s="892"/>
      <c r="AU38" s="892"/>
      <c r="AV38" s="892"/>
      <c r="AW38" s="892"/>
      <c r="AX38" s="892"/>
      <c r="AY38" s="892"/>
      <c r="AZ38" s="892"/>
      <c r="BA38" s="892"/>
      <c r="BB38" s="892"/>
      <c r="BC38" s="893"/>
      <c r="BD38" s="891" t="s">
        <v>562</v>
      </c>
      <c r="BE38" s="892"/>
      <c r="BF38" s="892"/>
      <c r="BG38" s="892"/>
      <c r="BH38" s="892"/>
      <c r="BI38" s="892"/>
      <c r="BJ38" s="892"/>
      <c r="BK38" s="892"/>
      <c r="BL38" s="892"/>
      <c r="BM38" s="892"/>
      <c r="BN38" s="893"/>
      <c r="BO38" s="891" t="s">
        <v>562</v>
      </c>
      <c r="BP38" s="892"/>
      <c r="BQ38" s="892"/>
      <c r="BR38" s="892"/>
      <c r="BS38" s="892"/>
      <c r="BT38" s="892"/>
      <c r="BU38" s="892"/>
      <c r="BV38" s="892"/>
      <c r="BW38" s="892"/>
      <c r="BX38" s="892"/>
      <c r="BY38" s="892"/>
      <c r="BZ38" s="892"/>
      <c r="CA38" s="893"/>
      <c r="CB38" s="891" t="s">
        <v>562</v>
      </c>
      <c r="CC38" s="892"/>
      <c r="CD38" s="892"/>
      <c r="CE38" s="892"/>
      <c r="CF38" s="892"/>
      <c r="CG38" s="892"/>
      <c r="CH38" s="892"/>
      <c r="CI38" s="892"/>
      <c r="CJ38" s="892"/>
      <c r="CK38" s="892"/>
      <c r="CL38" s="893"/>
      <c r="CM38" s="891" t="s">
        <v>562</v>
      </c>
      <c r="CN38" s="892"/>
      <c r="CO38" s="892"/>
      <c r="CP38" s="892"/>
      <c r="CQ38" s="892"/>
      <c r="CR38" s="892"/>
      <c r="CS38" s="892"/>
      <c r="CT38" s="892"/>
      <c r="CU38" s="892"/>
      <c r="CV38" s="892"/>
      <c r="CW38" s="893"/>
    </row>
    <row r="39" spans="1:101" s="328" customFormat="1" ht="15.75">
      <c r="A39" s="50"/>
      <c r="B39" s="51"/>
      <c r="C39" s="898"/>
      <c r="D39" s="898"/>
      <c r="E39" s="898"/>
      <c r="F39" s="898"/>
      <c r="G39" s="898"/>
      <c r="H39" s="898"/>
      <c r="I39" s="898"/>
      <c r="J39" s="898"/>
      <c r="K39" s="50"/>
      <c r="M39" s="329"/>
      <c r="X39" s="329"/>
      <c r="AI39" s="329"/>
      <c r="AT39" s="329"/>
      <c r="BE39" s="329"/>
      <c r="BP39" s="329"/>
      <c r="CC39" s="329"/>
      <c r="CN39" s="329"/>
    </row>
    <row r="40" spans="1:101" ht="16.5" customHeight="1">
      <c r="A40" s="47"/>
      <c r="B40" s="49"/>
      <c r="C40" s="897"/>
      <c r="D40" s="897"/>
      <c r="E40" s="897"/>
      <c r="F40" s="897"/>
      <c r="G40" s="897"/>
      <c r="H40" s="897"/>
      <c r="I40" s="897"/>
      <c r="J40" s="897"/>
      <c r="K40" s="897"/>
      <c r="U40" s="40"/>
      <c r="V40" s="40"/>
    </row>
    <row r="41" spans="1:101">
      <c r="A41" s="46"/>
      <c r="B41" s="330"/>
      <c r="C41" s="330"/>
      <c r="D41" s="46"/>
      <c r="E41" s="46"/>
      <c r="F41" s="46"/>
      <c r="G41" s="46"/>
      <c r="H41" s="46"/>
      <c r="I41" s="46"/>
      <c r="J41" s="46"/>
      <c r="K41" s="46"/>
      <c r="U41" s="40"/>
      <c r="V41" s="40"/>
    </row>
    <row r="42" spans="1:101">
      <c r="A42" s="901"/>
      <c r="B42" s="902"/>
      <c r="C42" s="45"/>
      <c r="D42" s="59"/>
      <c r="E42" s="43"/>
      <c r="F42" s="43"/>
      <c r="G42" s="43"/>
      <c r="H42" s="43"/>
      <c r="I42" s="43"/>
      <c r="J42" s="43"/>
      <c r="K42" s="43"/>
      <c r="U42" s="40"/>
      <c r="V42" s="40"/>
    </row>
    <row r="43" spans="1:101">
      <c r="A43" s="901"/>
      <c r="B43" s="902"/>
      <c r="C43" s="44"/>
      <c r="D43" s="59"/>
      <c r="E43" s="43"/>
      <c r="F43" s="43"/>
      <c r="G43" s="43"/>
      <c r="H43" s="43"/>
      <c r="I43" s="43"/>
      <c r="J43" s="43"/>
      <c r="K43" s="43"/>
      <c r="U43" s="40"/>
      <c r="V43" s="40"/>
    </row>
    <row r="44" spans="1:101">
      <c r="A44" s="901"/>
      <c r="B44" s="902"/>
      <c r="C44" s="45"/>
      <c r="D44" s="59"/>
      <c r="E44" s="43"/>
      <c r="F44" s="43"/>
      <c r="G44" s="43"/>
      <c r="H44" s="43"/>
      <c r="I44" s="43"/>
      <c r="J44" s="43"/>
      <c r="K44" s="43"/>
    </row>
    <row r="45" spans="1:101">
      <c r="A45" s="901"/>
      <c r="B45" s="902"/>
      <c r="C45" s="44"/>
      <c r="D45" s="59"/>
      <c r="E45" s="43"/>
      <c r="F45" s="43"/>
      <c r="G45" s="43"/>
      <c r="H45" s="43"/>
      <c r="I45" s="43"/>
      <c r="J45" s="43"/>
      <c r="K45" s="43"/>
    </row>
    <row r="46" spans="1:101">
      <c r="A46" s="901"/>
      <c r="B46" s="902"/>
      <c r="C46" s="44"/>
      <c r="D46" s="58"/>
      <c r="E46" s="41"/>
      <c r="F46" s="43"/>
      <c r="G46" s="43"/>
      <c r="H46" s="43"/>
      <c r="I46" s="43"/>
      <c r="J46" s="43"/>
      <c r="K46" s="43"/>
    </row>
    <row r="47" spans="1:101" ht="16.5" customHeight="1">
      <c r="A47" s="903"/>
      <c r="B47" s="904"/>
      <c r="C47" s="42"/>
      <c r="D47" s="59"/>
      <c r="E47" s="43"/>
      <c r="F47" s="43"/>
      <c r="G47" s="43"/>
      <c r="H47" s="43"/>
      <c r="I47" s="43"/>
      <c r="J47" s="43"/>
      <c r="K47" s="43"/>
    </row>
    <row r="48" spans="1:101">
      <c r="A48" s="903"/>
      <c r="B48" s="904"/>
      <c r="C48" s="42"/>
      <c r="D48" s="59"/>
      <c r="E48" s="43"/>
      <c r="F48" s="43"/>
      <c r="G48" s="43"/>
      <c r="H48" s="43"/>
      <c r="I48" s="43"/>
      <c r="J48" s="43"/>
      <c r="K48" s="43"/>
    </row>
    <row r="49" spans="1:11">
      <c r="A49" s="903"/>
      <c r="B49" s="904"/>
      <c r="C49" s="42"/>
      <c r="D49" s="59"/>
      <c r="E49" s="43"/>
      <c r="F49" s="43"/>
      <c r="G49" s="43"/>
      <c r="H49" s="43"/>
      <c r="I49" s="43"/>
      <c r="J49" s="43"/>
      <c r="K49" s="43"/>
    </row>
    <row r="50" spans="1:11">
      <c r="A50" s="903"/>
      <c r="B50" s="904"/>
      <c r="C50" s="42"/>
      <c r="D50" s="59"/>
      <c r="E50" s="43"/>
      <c r="F50" s="43"/>
      <c r="G50" s="43"/>
      <c r="H50" s="43"/>
      <c r="I50" s="43"/>
      <c r="J50" s="43"/>
      <c r="K50" s="43"/>
    </row>
    <row r="51" spans="1:11">
      <c r="A51" s="903"/>
      <c r="B51" s="904"/>
      <c r="C51" s="42"/>
      <c r="D51" s="59"/>
      <c r="E51" s="43"/>
      <c r="F51" s="43"/>
      <c r="G51" s="43"/>
      <c r="H51" s="43"/>
      <c r="I51" s="43"/>
      <c r="J51" s="43"/>
      <c r="K51" s="43"/>
    </row>
    <row r="52" spans="1:11">
      <c r="A52" s="903"/>
      <c r="B52" s="904"/>
      <c r="C52" s="42"/>
      <c r="D52" s="59"/>
      <c r="E52" s="43"/>
      <c r="F52" s="43"/>
      <c r="G52" s="43"/>
      <c r="H52" s="43"/>
      <c r="I52" s="43"/>
      <c r="J52" s="43"/>
      <c r="K52" s="43"/>
    </row>
    <row r="53" spans="1:11">
      <c r="A53" s="903"/>
      <c r="B53" s="904"/>
      <c r="C53" s="42"/>
      <c r="D53" s="58"/>
      <c r="E53" s="41"/>
      <c r="F53" s="43"/>
      <c r="G53" s="43"/>
      <c r="H53" s="43"/>
      <c r="I53" s="43"/>
      <c r="J53" s="43"/>
      <c r="K53" s="43"/>
    </row>
    <row r="54" spans="1:11">
      <c r="A54" s="901"/>
      <c r="B54" s="902"/>
      <c r="C54" s="42"/>
      <c r="D54" s="59"/>
      <c r="E54" s="43"/>
      <c r="F54" s="43"/>
      <c r="G54" s="43"/>
      <c r="H54" s="43"/>
      <c r="I54" s="43"/>
      <c r="J54" s="43"/>
      <c r="K54" s="43"/>
    </row>
    <row r="55" spans="1:11">
      <c r="A55" s="901"/>
      <c r="B55" s="902"/>
      <c r="C55" s="42"/>
      <c r="D55" s="59"/>
      <c r="E55" s="43"/>
      <c r="F55" s="43"/>
      <c r="G55" s="43"/>
      <c r="H55" s="43"/>
      <c r="I55" s="43"/>
      <c r="J55" s="43"/>
      <c r="K55" s="43"/>
    </row>
    <row r="56" spans="1:11">
      <c r="A56" s="901"/>
      <c r="B56" s="902"/>
      <c r="C56" s="42"/>
      <c r="D56" s="59"/>
      <c r="E56" s="43"/>
      <c r="F56" s="43"/>
      <c r="G56" s="43"/>
      <c r="H56" s="43"/>
      <c r="I56" s="43"/>
      <c r="J56" s="43"/>
      <c r="K56" s="43"/>
    </row>
    <row r="57" spans="1:11">
      <c r="A57" s="901"/>
      <c r="B57" s="902"/>
      <c r="C57" s="42"/>
      <c r="D57" s="58"/>
      <c r="E57" s="41"/>
      <c r="F57" s="43"/>
      <c r="G57" s="43"/>
      <c r="H57" s="43"/>
      <c r="I57" s="43"/>
      <c r="J57" s="43"/>
      <c r="K57" s="43"/>
    </row>
    <row r="58" spans="1:11">
      <c r="A58" s="901"/>
      <c r="B58" s="902"/>
      <c r="C58" s="42"/>
      <c r="D58" s="59"/>
      <c r="E58" s="43"/>
      <c r="F58" s="43"/>
      <c r="G58" s="43"/>
      <c r="H58" s="43"/>
      <c r="I58" s="43"/>
      <c r="J58" s="43"/>
      <c r="K58" s="43"/>
    </row>
    <row r="59" spans="1:11">
      <c r="A59" s="901"/>
      <c r="B59" s="902"/>
      <c r="C59" s="42"/>
      <c r="D59" s="59"/>
      <c r="E59" s="43"/>
      <c r="F59" s="43"/>
      <c r="G59" s="43"/>
      <c r="H59" s="43"/>
      <c r="I59" s="43"/>
      <c r="J59" s="43"/>
      <c r="K59" s="43"/>
    </row>
    <row r="60" spans="1:11">
      <c r="A60" s="901"/>
      <c r="B60" s="902"/>
      <c r="C60" s="42"/>
      <c r="D60" s="59"/>
      <c r="E60" s="43"/>
      <c r="F60" s="43"/>
      <c r="G60" s="43"/>
      <c r="H60" s="43"/>
      <c r="I60" s="43"/>
      <c r="J60" s="43"/>
      <c r="K60" s="43"/>
    </row>
    <row r="61" spans="1:11">
      <c r="A61" s="901"/>
      <c r="B61" s="902"/>
      <c r="C61" s="42"/>
      <c r="D61" s="59"/>
      <c r="E61" s="43"/>
      <c r="F61" s="43"/>
      <c r="G61" s="43"/>
      <c r="H61" s="43"/>
      <c r="I61" s="43"/>
      <c r="J61" s="43"/>
      <c r="K61" s="43"/>
    </row>
    <row r="62" spans="1:11">
      <c r="A62" s="901"/>
      <c r="B62" s="902"/>
      <c r="C62" s="42"/>
      <c r="D62" s="59"/>
      <c r="E62" s="43"/>
      <c r="F62" s="43"/>
      <c r="G62" s="43"/>
      <c r="H62" s="43"/>
      <c r="I62" s="43"/>
      <c r="J62" s="43"/>
      <c r="K62" s="43"/>
    </row>
    <row r="63" spans="1:11">
      <c r="A63" s="901"/>
      <c r="B63" s="902"/>
      <c r="C63" s="42"/>
      <c r="D63" s="58"/>
      <c r="E63" s="41"/>
      <c r="F63" s="43"/>
      <c r="G63" s="43"/>
      <c r="H63" s="43"/>
      <c r="I63" s="43"/>
      <c r="J63" s="43"/>
      <c r="K63" s="43"/>
    </row>
    <row r="64" spans="1:11">
      <c r="A64" s="901"/>
      <c r="B64" s="902"/>
      <c r="C64" s="42"/>
      <c r="D64" s="59"/>
      <c r="E64" s="43"/>
      <c r="F64" s="43"/>
      <c r="G64" s="43"/>
      <c r="H64" s="43"/>
      <c r="I64" s="43"/>
      <c r="J64" s="43"/>
      <c r="K64" s="43"/>
    </row>
    <row r="65" spans="1:11">
      <c r="A65" s="901"/>
      <c r="B65" s="902"/>
      <c r="C65" s="42"/>
      <c r="D65" s="58"/>
      <c r="E65" s="41"/>
      <c r="F65" s="43"/>
      <c r="G65" s="43"/>
      <c r="H65" s="43"/>
      <c r="I65" s="43"/>
      <c r="J65" s="43"/>
      <c r="K65" s="43"/>
    </row>
    <row r="66" spans="1:11">
      <c r="A66" s="901"/>
      <c r="B66" s="902"/>
      <c r="C66" s="42"/>
      <c r="D66" s="59"/>
      <c r="E66" s="43"/>
      <c r="F66" s="43"/>
      <c r="G66" s="43"/>
      <c r="H66" s="43"/>
      <c r="I66" s="43"/>
      <c r="J66" s="43"/>
      <c r="K66" s="43"/>
    </row>
    <row r="67" spans="1:11">
      <c r="A67" s="901"/>
      <c r="B67" s="902"/>
      <c r="C67" s="42"/>
      <c r="D67" s="59"/>
      <c r="E67" s="43"/>
      <c r="F67" s="43"/>
      <c r="G67" s="43"/>
      <c r="H67" s="43"/>
      <c r="I67" s="43"/>
      <c r="J67" s="43"/>
      <c r="K67" s="43"/>
    </row>
    <row r="68" spans="1:11" ht="32.25" customHeight="1">
      <c r="A68" s="903"/>
      <c r="B68" s="904"/>
      <c r="C68" s="42"/>
      <c r="D68" s="59"/>
      <c r="E68" s="43"/>
      <c r="F68" s="43"/>
      <c r="G68" s="43"/>
      <c r="H68" s="43"/>
      <c r="I68" s="43"/>
      <c r="J68" s="43"/>
      <c r="K68" s="43"/>
    </row>
    <row r="69" spans="1:11">
      <c r="A69" s="903"/>
      <c r="B69" s="904"/>
      <c r="C69" s="42"/>
      <c r="D69" s="59"/>
      <c r="E69" s="43"/>
      <c r="F69" s="43"/>
      <c r="G69" s="43"/>
      <c r="H69" s="43"/>
      <c r="I69" s="43"/>
      <c r="J69" s="43"/>
      <c r="K69" s="43"/>
    </row>
    <row r="70" spans="1:11">
      <c r="A70" s="903"/>
      <c r="B70" s="904"/>
      <c r="C70" s="42"/>
      <c r="D70" s="59"/>
      <c r="E70" s="43"/>
      <c r="F70" s="43"/>
      <c r="G70" s="43"/>
      <c r="H70" s="43"/>
      <c r="I70" s="43"/>
      <c r="J70" s="43"/>
      <c r="K70" s="43"/>
    </row>
    <row r="71" spans="1:11">
      <c r="A71" s="903"/>
      <c r="B71" s="904"/>
      <c r="C71" s="42"/>
      <c r="D71" s="59"/>
      <c r="E71" s="43"/>
      <c r="F71" s="43"/>
      <c r="G71" s="43"/>
      <c r="H71" s="43"/>
      <c r="I71" s="43"/>
      <c r="J71" s="43"/>
      <c r="K71" s="43"/>
    </row>
    <row r="72" spans="1:11">
      <c r="A72" s="903"/>
      <c r="B72" s="904"/>
      <c r="C72" s="42"/>
      <c r="D72" s="58"/>
      <c r="E72" s="41"/>
      <c r="F72" s="41"/>
      <c r="G72" s="41"/>
      <c r="H72" s="41"/>
      <c r="I72" s="41"/>
      <c r="J72" s="41"/>
      <c r="K72" s="41"/>
    </row>
    <row r="73" spans="1:11">
      <c r="A73" s="42"/>
      <c r="B73" s="901"/>
      <c r="C73" s="901"/>
      <c r="D73" s="41"/>
      <c r="E73" s="41"/>
      <c r="F73" s="41"/>
      <c r="G73" s="41"/>
      <c r="H73" s="41"/>
      <c r="I73" s="41"/>
      <c r="J73" s="41"/>
      <c r="K73" s="41"/>
    </row>
    <row r="74" spans="1:11">
      <c r="A74" s="905"/>
      <c r="B74" s="905"/>
      <c r="C74" s="905"/>
      <c r="D74" s="905"/>
      <c r="E74" s="905"/>
      <c r="F74" s="905"/>
      <c r="G74" s="905"/>
      <c r="H74" s="905"/>
      <c r="I74" s="905"/>
      <c r="J74" s="905"/>
      <c r="K74" s="905"/>
    </row>
    <row r="75" spans="1:11">
      <c r="A75" s="906"/>
      <c r="B75" s="906"/>
      <c r="C75" s="906"/>
      <c r="D75" s="906"/>
      <c r="E75" s="906"/>
      <c r="F75" s="906"/>
      <c r="G75" s="906"/>
      <c r="H75" s="906"/>
      <c r="I75" s="906"/>
      <c r="J75" s="906"/>
      <c r="K75" s="906"/>
    </row>
    <row r="76" spans="1:11" ht="15.75">
      <c r="A76" s="50"/>
      <c r="B76" s="51"/>
      <c r="C76" s="898"/>
      <c r="D76" s="898"/>
      <c r="E76" s="898"/>
      <c r="F76" s="898"/>
      <c r="G76" s="898"/>
      <c r="H76" s="898"/>
      <c r="I76" s="898"/>
      <c r="J76" s="898"/>
      <c r="K76" s="50"/>
    </row>
    <row r="77" spans="1:11" ht="15.75">
      <c r="A77" s="47"/>
      <c r="B77" s="49"/>
      <c r="C77" s="897"/>
      <c r="D77" s="897"/>
      <c r="E77" s="897"/>
      <c r="F77" s="897"/>
      <c r="G77" s="897"/>
      <c r="H77" s="897"/>
      <c r="I77" s="897"/>
      <c r="J77" s="897"/>
      <c r="K77" s="897"/>
    </row>
    <row r="78" spans="1:11">
      <c r="A78" s="907"/>
      <c r="B78" s="908"/>
      <c r="C78" s="908"/>
      <c r="D78" s="909"/>
      <c r="E78" s="907"/>
      <c r="F78" s="909"/>
      <c r="G78" s="907"/>
      <c r="H78" s="909"/>
      <c r="I78" s="907"/>
      <c r="J78" s="909"/>
      <c r="K78" s="907"/>
    </row>
    <row r="79" spans="1:11">
      <c r="A79" s="907"/>
      <c r="B79" s="908"/>
      <c r="C79" s="908"/>
      <c r="D79" s="46"/>
      <c r="E79" s="46"/>
      <c r="F79" s="46"/>
      <c r="G79" s="46"/>
      <c r="H79" s="46"/>
      <c r="I79" s="46"/>
      <c r="J79" s="46"/>
      <c r="K79" s="46"/>
    </row>
    <row r="80" spans="1:11">
      <c r="A80" s="901"/>
      <c r="B80" s="57"/>
      <c r="C80" s="57"/>
      <c r="D80" s="43"/>
      <c r="E80" s="43"/>
      <c r="F80" s="43"/>
      <c r="G80" s="43"/>
      <c r="H80" s="43"/>
      <c r="I80" s="43"/>
      <c r="J80" s="32"/>
      <c r="K80" s="43"/>
    </row>
    <row r="81" spans="1:11">
      <c r="A81" s="901"/>
      <c r="B81" s="57"/>
      <c r="C81" s="57"/>
      <c r="D81" s="43"/>
      <c r="E81" s="43"/>
      <c r="F81" s="43"/>
      <c r="G81" s="43"/>
      <c r="H81" s="43"/>
      <c r="I81" s="43"/>
      <c r="J81" s="32"/>
      <c r="K81" s="43"/>
    </row>
    <row r="82" spans="1:11">
      <c r="A82" s="901"/>
      <c r="B82" s="57"/>
      <c r="C82" s="57"/>
      <c r="D82" s="43"/>
      <c r="E82" s="43"/>
      <c r="F82" s="43"/>
      <c r="G82" s="43"/>
      <c r="H82" s="43"/>
      <c r="I82" s="43"/>
      <c r="J82" s="43"/>
      <c r="K82" s="43"/>
    </row>
    <row r="83" spans="1:11">
      <c r="A83" s="901"/>
      <c r="B83" s="57"/>
      <c r="C83" s="57"/>
      <c r="D83" s="43"/>
      <c r="E83" s="43"/>
      <c r="F83" s="43"/>
      <c r="G83" s="43"/>
      <c r="H83" s="43"/>
      <c r="I83" s="43"/>
      <c r="J83" s="43"/>
      <c r="K83" s="43"/>
    </row>
    <row r="84" spans="1:11">
      <c r="A84" s="901"/>
      <c r="B84" s="57"/>
      <c r="C84" s="57"/>
      <c r="D84" s="43"/>
      <c r="E84" s="43"/>
      <c r="F84" s="43"/>
      <c r="G84" s="43"/>
      <c r="H84" s="43"/>
      <c r="I84" s="43"/>
      <c r="J84" s="43"/>
      <c r="K84" s="43"/>
    </row>
    <row r="85" spans="1:11">
      <c r="A85" s="903"/>
      <c r="B85" s="57"/>
      <c r="C85" s="57"/>
      <c r="D85" s="43"/>
      <c r="E85" s="43"/>
      <c r="F85" s="43"/>
      <c r="G85" s="43"/>
      <c r="H85" s="43"/>
      <c r="I85" s="43"/>
      <c r="J85" s="43"/>
      <c r="K85" s="43"/>
    </row>
    <row r="86" spans="1:11">
      <c r="A86" s="903"/>
      <c r="B86" s="57"/>
      <c r="C86" s="57"/>
      <c r="D86" s="43"/>
      <c r="E86" s="43"/>
      <c r="F86" s="43"/>
      <c r="G86" s="43"/>
      <c r="H86" s="43"/>
      <c r="I86" s="43"/>
      <c r="J86" s="43"/>
      <c r="K86" s="43"/>
    </row>
    <row r="87" spans="1:11">
      <c r="A87" s="903"/>
      <c r="B87" s="57"/>
      <c r="C87" s="57"/>
      <c r="D87" s="43"/>
      <c r="E87" s="43"/>
      <c r="F87" s="43"/>
      <c r="G87" s="43"/>
      <c r="H87" s="43"/>
      <c r="I87" s="43"/>
      <c r="J87" s="43"/>
      <c r="K87" s="43"/>
    </row>
    <row r="88" spans="1:11">
      <c r="A88" s="903"/>
      <c r="B88" s="57"/>
      <c r="C88" s="57"/>
      <c r="D88" s="43"/>
      <c r="E88" s="43"/>
      <c r="F88" s="43"/>
      <c r="G88" s="43"/>
      <c r="H88" s="43"/>
      <c r="I88" s="43"/>
      <c r="J88" s="43"/>
      <c r="K88" s="43"/>
    </row>
    <row r="89" spans="1:11">
      <c r="A89" s="903"/>
      <c r="B89" s="57"/>
      <c r="C89" s="57"/>
      <c r="D89" s="43"/>
      <c r="E89" s="43"/>
      <c r="F89" s="43"/>
      <c r="G89" s="43"/>
      <c r="H89" s="43"/>
      <c r="I89" s="43"/>
      <c r="J89" s="43"/>
      <c r="K89" s="43"/>
    </row>
    <row r="90" spans="1:11">
      <c r="A90" s="903"/>
      <c r="B90" s="57"/>
      <c r="C90" s="57"/>
      <c r="D90" s="43"/>
      <c r="E90" s="43"/>
      <c r="F90" s="43"/>
      <c r="G90" s="43"/>
      <c r="H90" s="43"/>
      <c r="I90" s="43"/>
      <c r="J90" s="43"/>
      <c r="K90" s="43"/>
    </row>
    <row r="91" spans="1:11">
      <c r="A91" s="903"/>
      <c r="B91" s="57"/>
      <c r="C91" s="57"/>
      <c r="D91" s="43"/>
      <c r="E91" s="43"/>
      <c r="F91" s="43"/>
      <c r="G91" s="43"/>
      <c r="H91" s="43"/>
      <c r="I91" s="43"/>
      <c r="J91" s="43"/>
      <c r="K91" s="43"/>
    </row>
    <row r="92" spans="1:11">
      <c r="A92" s="901"/>
      <c r="B92" s="57"/>
      <c r="C92" s="57"/>
      <c r="D92" s="43"/>
      <c r="E92" s="43"/>
      <c r="F92" s="43"/>
      <c r="G92" s="43"/>
      <c r="H92" s="43"/>
      <c r="I92" s="43"/>
      <c r="J92" s="43"/>
      <c r="K92" s="43"/>
    </row>
    <row r="93" spans="1:11">
      <c r="A93" s="901"/>
      <c r="B93" s="57"/>
      <c r="C93" s="57"/>
      <c r="D93" s="43"/>
      <c r="E93" s="43"/>
      <c r="F93" s="43"/>
      <c r="G93" s="43"/>
      <c r="H93" s="43"/>
      <c r="I93" s="43"/>
      <c r="J93" s="43"/>
      <c r="K93" s="43"/>
    </row>
    <row r="94" spans="1:11">
      <c r="A94" s="901"/>
      <c r="B94" s="57"/>
      <c r="C94" s="57"/>
      <c r="D94" s="43"/>
      <c r="E94" s="43"/>
      <c r="F94" s="43"/>
      <c r="G94" s="43"/>
      <c r="H94" s="43"/>
      <c r="I94" s="43"/>
      <c r="J94" s="43"/>
      <c r="K94" s="43"/>
    </row>
    <row r="95" spans="1:11">
      <c r="A95" s="901"/>
      <c r="B95" s="57"/>
      <c r="C95" s="57"/>
      <c r="D95" s="43"/>
      <c r="E95" s="43"/>
      <c r="F95" s="43"/>
      <c r="G95" s="43"/>
      <c r="H95" s="43"/>
      <c r="I95" s="43"/>
      <c r="J95" s="43"/>
      <c r="K95" s="43"/>
    </row>
    <row r="96" spans="1:11">
      <c r="A96" s="901"/>
      <c r="B96" s="57"/>
      <c r="C96" s="57"/>
      <c r="D96" s="43"/>
      <c r="E96" s="43"/>
      <c r="F96" s="43"/>
      <c r="G96" s="43"/>
      <c r="H96" s="43"/>
      <c r="I96" s="43"/>
      <c r="J96" s="43"/>
      <c r="K96" s="43"/>
    </row>
    <row r="97" spans="1:11">
      <c r="A97" s="901"/>
      <c r="B97" s="57"/>
      <c r="C97" s="57"/>
      <c r="D97" s="43"/>
      <c r="E97" s="43"/>
      <c r="F97" s="43"/>
      <c r="G97" s="43"/>
      <c r="H97" s="43"/>
      <c r="I97" s="43"/>
      <c r="J97" s="43"/>
      <c r="K97" s="43"/>
    </row>
    <row r="98" spans="1:11">
      <c r="A98" s="901"/>
      <c r="B98" s="57"/>
      <c r="C98" s="57"/>
      <c r="D98" s="43"/>
      <c r="E98" s="43"/>
      <c r="F98" s="43"/>
      <c r="G98" s="43"/>
      <c r="H98" s="43"/>
      <c r="I98" s="43"/>
      <c r="J98" s="43"/>
      <c r="K98" s="43"/>
    </row>
    <row r="99" spans="1:11">
      <c r="A99" s="901"/>
      <c r="B99" s="57"/>
      <c r="C99" s="57"/>
      <c r="D99" s="43"/>
      <c r="E99" s="43"/>
      <c r="F99" s="43"/>
      <c r="G99" s="43"/>
      <c r="H99" s="43"/>
      <c r="I99" s="43"/>
      <c r="J99" s="43"/>
      <c r="K99" s="43"/>
    </row>
    <row r="100" spans="1:11">
      <c r="A100" s="901"/>
      <c r="B100" s="57"/>
      <c r="C100" s="57"/>
      <c r="D100" s="43"/>
      <c r="E100" s="43"/>
      <c r="F100" s="43"/>
      <c r="G100" s="43"/>
      <c r="H100" s="43"/>
      <c r="I100" s="43"/>
      <c r="J100" s="43"/>
      <c r="K100" s="43"/>
    </row>
    <row r="101" spans="1:11">
      <c r="A101" s="901"/>
      <c r="B101" s="57"/>
      <c r="C101" s="57"/>
      <c r="D101" s="43"/>
      <c r="E101" s="43"/>
      <c r="F101" s="43"/>
      <c r="G101" s="43"/>
      <c r="H101" s="43"/>
      <c r="I101" s="43"/>
      <c r="J101" s="43"/>
      <c r="K101" s="43"/>
    </row>
    <row r="102" spans="1:11">
      <c r="A102" s="901"/>
      <c r="B102" s="57"/>
      <c r="C102" s="57"/>
      <c r="D102" s="43"/>
      <c r="E102" s="43"/>
      <c r="F102" s="43"/>
      <c r="G102" s="43"/>
      <c r="H102" s="43"/>
      <c r="I102" s="43"/>
      <c r="J102" s="43"/>
      <c r="K102" s="43"/>
    </row>
    <row r="103" spans="1:11">
      <c r="A103" s="901"/>
      <c r="B103" s="57"/>
      <c r="C103" s="57"/>
      <c r="D103" s="43"/>
      <c r="E103" s="43"/>
      <c r="F103" s="43"/>
      <c r="G103" s="43"/>
      <c r="H103" s="43"/>
      <c r="I103" s="43"/>
      <c r="J103" s="43"/>
      <c r="K103" s="43"/>
    </row>
    <row r="104" spans="1:11">
      <c r="A104" s="901"/>
      <c r="B104" s="57"/>
      <c r="C104" s="57"/>
      <c r="D104" s="43"/>
      <c r="E104" s="43"/>
      <c r="F104" s="43"/>
      <c r="G104" s="43"/>
      <c r="H104" s="43"/>
      <c r="I104" s="43"/>
      <c r="J104" s="43"/>
      <c r="K104" s="43"/>
    </row>
    <row r="105" spans="1:11">
      <c r="A105" s="901"/>
      <c r="B105" s="57"/>
      <c r="C105" s="57"/>
      <c r="D105" s="43"/>
      <c r="E105" s="43"/>
      <c r="F105" s="43"/>
      <c r="G105" s="43"/>
      <c r="H105" s="43"/>
      <c r="I105" s="43"/>
      <c r="J105" s="43"/>
      <c r="K105" s="43"/>
    </row>
    <row r="106" spans="1:11">
      <c r="A106" s="903"/>
      <c r="B106" s="57"/>
      <c r="C106" s="57"/>
      <c r="D106" s="43"/>
      <c r="E106" s="43"/>
      <c r="F106" s="43"/>
      <c r="G106" s="43"/>
      <c r="H106" s="43"/>
      <c r="I106" s="43"/>
      <c r="J106" s="43"/>
      <c r="K106" s="43"/>
    </row>
    <row r="107" spans="1:11">
      <c r="A107" s="903"/>
      <c r="B107" s="57"/>
      <c r="C107" s="57"/>
      <c r="D107" s="43"/>
      <c r="E107" s="43"/>
      <c r="F107" s="43"/>
      <c r="G107" s="43"/>
      <c r="H107" s="43"/>
      <c r="I107" s="43"/>
      <c r="J107" s="43"/>
      <c r="K107" s="43"/>
    </row>
    <row r="108" spans="1:11">
      <c r="A108" s="903"/>
      <c r="B108" s="57"/>
      <c r="C108" s="57"/>
      <c r="D108" s="43"/>
      <c r="E108" s="43"/>
      <c r="F108" s="43"/>
      <c r="G108" s="43"/>
      <c r="H108" s="43"/>
      <c r="I108" s="43"/>
      <c r="J108" s="43"/>
      <c r="K108" s="43"/>
    </row>
    <row r="109" spans="1:11">
      <c r="A109" s="903"/>
      <c r="B109" s="57"/>
      <c r="C109" s="57"/>
      <c r="D109" s="43"/>
      <c r="E109" s="43"/>
      <c r="F109" s="43"/>
      <c r="G109" s="43"/>
      <c r="H109" s="43"/>
      <c r="I109" s="43"/>
      <c r="J109" s="43"/>
      <c r="K109" s="43"/>
    </row>
    <row r="110" spans="1:11">
      <c r="A110" s="903"/>
      <c r="B110" s="56"/>
      <c r="C110" s="56"/>
      <c r="D110" s="41"/>
      <c r="E110" s="41"/>
      <c r="F110" s="41"/>
      <c r="G110" s="41"/>
      <c r="H110" s="41"/>
      <c r="I110" s="41"/>
      <c r="J110" s="41"/>
      <c r="K110" s="41"/>
    </row>
    <row r="111" spans="1:11">
      <c r="A111" s="42"/>
      <c r="B111" s="901"/>
      <c r="C111" s="901"/>
      <c r="D111" s="41"/>
      <c r="E111" s="41"/>
      <c r="F111" s="41"/>
      <c r="G111" s="41"/>
      <c r="H111" s="41"/>
      <c r="I111" s="41"/>
      <c r="J111" s="41"/>
      <c r="K111" s="41"/>
    </row>
    <row r="112" spans="1:11">
      <c r="A112" s="55"/>
      <c r="B112" s="53"/>
      <c r="C112" s="52"/>
      <c r="D112" s="52"/>
      <c r="E112" s="52"/>
      <c r="F112" s="52"/>
      <c r="G112" s="52"/>
      <c r="H112" s="52"/>
      <c r="I112" s="52"/>
      <c r="J112" s="52"/>
      <c r="K112" s="52"/>
    </row>
    <row r="113" spans="1:11">
      <c r="A113" s="54"/>
      <c r="B113" s="53"/>
      <c r="C113" s="52"/>
      <c r="D113" s="52"/>
      <c r="E113" s="52"/>
      <c r="F113" s="52"/>
      <c r="G113" s="52"/>
      <c r="H113" s="52"/>
      <c r="I113" s="52"/>
      <c r="J113" s="52"/>
      <c r="K113" s="52"/>
    </row>
    <row r="114" spans="1:11" ht="15.75">
      <c r="A114" s="50"/>
      <c r="B114" s="51"/>
      <c r="C114" s="898"/>
      <c r="D114" s="898"/>
      <c r="E114" s="898"/>
      <c r="F114" s="898"/>
      <c r="G114" s="898"/>
      <c r="H114" s="898"/>
      <c r="I114" s="898"/>
      <c r="J114" s="898"/>
      <c r="K114" s="50"/>
    </row>
    <row r="115" spans="1:11" ht="15.75">
      <c r="A115" s="47"/>
      <c r="B115" s="49"/>
      <c r="C115" s="897"/>
      <c r="D115" s="897"/>
      <c r="E115" s="897"/>
      <c r="F115" s="897"/>
      <c r="G115" s="897"/>
      <c r="H115" s="897"/>
      <c r="I115" s="897"/>
      <c r="J115" s="897"/>
      <c r="K115" s="897"/>
    </row>
    <row r="116" spans="1:11">
      <c r="A116" s="907"/>
      <c r="B116" s="908"/>
      <c r="C116" s="908"/>
      <c r="D116" s="909"/>
      <c r="E116" s="907"/>
      <c r="F116" s="909"/>
      <c r="G116" s="907"/>
      <c r="H116" s="909"/>
      <c r="I116" s="907"/>
      <c r="J116" s="909"/>
      <c r="K116" s="907"/>
    </row>
    <row r="117" spans="1:11">
      <c r="A117" s="907"/>
      <c r="B117" s="908"/>
      <c r="C117" s="908"/>
      <c r="D117" s="46"/>
      <c r="E117" s="46"/>
      <c r="F117" s="46"/>
      <c r="G117" s="46"/>
      <c r="H117" s="46"/>
      <c r="I117" s="46"/>
      <c r="J117" s="46"/>
      <c r="K117" s="46"/>
    </row>
    <row r="118" spans="1:11">
      <c r="A118" s="901"/>
      <c r="B118" s="902"/>
      <c r="C118" s="44"/>
      <c r="D118" s="43"/>
      <c r="E118" s="43"/>
      <c r="F118" s="43"/>
      <c r="G118" s="43"/>
      <c r="H118" s="32"/>
      <c r="I118" s="32"/>
      <c r="J118" s="43"/>
      <c r="K118" s="32"/>
    </row>
    <row r="119" spans="1:11">
      <c r="A119" s="901"/>
      <c r="B119" s="902"/>
      <c r="C119" s="44"/>
      <c r="D119" s="43"/>
      <c r="E119" s="43"/>
      <c r="F119" s="43"/>
      <c r="G119" s="43"/>
      <c r="H119" s="32"/>
      <c r="I119" s="32"/>
      <c r="J119" s="43"/>
      <c r="K119" s="32"/>
    </row>
    <row r="120" spans="1:11">
      <c r="A120" s="901"/>
      <c r="B120" s="902"/>
      <c r="C120" s="44"/>
      <c r="D120" s="43"/>
      <c r="E120" s="43"/>
      <c r="F120" s="43"/>
      <c r="G120" s="43"/>
      <c r="H120" s="43"/>
      <c r="I120" s="43"/>
      <c r="J120" s="43"/>
      <c r="K120" s="43"/>
    </row>
    <row r="121" spans="1:11">
      <c r="A121" s="901"/>
      <c r="B121" s="902"/>
      <c r="C121" s="44"/>
      <c r="D121" s="43"/>
      <c r="E121" s="43"/>
      <c r="F121" s="43"/>
      <c r="G121" s="43"/>
      <c r="H121" s="43"/>
      <c r="I121" s="43"/>
      <c r="J121" s="43"/>
      <c r="K121" s="43"/>
    </row>
    <row r="122" spans="1:11">
      <c r="A122" s="901"/>
      <c r="B122" s="902"/>
      <c r="C122" s="44"/>
      <c r="D122" s="43"/>
      <c r="E122" s="43"/>
      <c r="F122" s="43"/>
      <c r="G122" s="43"/>
      <c r="H122" s="43"/>
      <c r="I122" s="43"/>
      <c r="J122" s="43"/>
      <c r="K122" s="43"/>
    </row>
    <row r="123" spans="1:11">
      <c r="A123" s="903"/>
      <c r="B123" s="904"/>
      <c r="C123" s="42"/>
      <c r="D123" s="43"/>
      <c r="E123" s="43"/>
      <c r="F123" s="43"/>
      <c r="G123" s="43"/>
      <c r="H123" s="43"/>
      <c r="I123" s="43"/>
      <c r="J123" s="43"/>
      <c r="K123" s="43"/>
    </row>
    <row r="124" spans="1:11">
      <c r="A124" s="903"/>
      <c r="B124" s="904"/>
      <c r="C124" s="42"/>
      <c r="D124" s="43"/>
      <c r="E124" s="43"/>
      <c r="F124" s="43"/>
      <c r="G124" s="43"/>
      <c r="H124" s="43"/>
      <c r="I124" s="43"/>
      <c r="J124" s="43"/>
      <c r="K124" s="43"/>
    </row>
    <row r="125" spans="1:11">
      <c r="A125" s="903"/>
      <c r="B125" s="904"/>
      <c r="C125" s="42"/>
      <c r="D125" s="43"/>
      <c r="E125" s="43"/>
      <c r="F125" s="43"/>
      <c r="G125" s="43"/>
      <c r="H125" s="43"/>
      <c r="I125" s="43"/>
      <c r="J125" s="43"/>
      <c r="K125" s="43"/>
    </row>
    <row r="126" spans="1:11">
      <c r="A126" s="903"/>
      <c r="B126" s="904"/>
      <c r="C126" s="42"/>
      <c r="D126" s="43"/>
      <c r="E126" s="43"/>
      <c r="F126" s="43"/>
      <c r="G126" s="43"/>
      <c r="H126" s="43"/>
      <c r="I126" s="43"/>
      <c r="J126" s="43"/>
      <c r="K126" s="43"/>
    </row>
    <row r="127" spans="1:11">
      <c r="A127" s="903"/>
      <c r="B127" s="904"/>
      <c r="C127" s="42"/>
      <c r="D127" s="43"/>
      <c r="E127" s="43"/>
      <c r="F127" s="43"/>
      <c r="G127" s="43"/>
      <c r="H127" s="43"/>
      <c r="I127" s="43"/>
      <c r="J127" s="43"/>
      <c r="K127" s="43"/>
    </row>
    <row r="128" spans="1:11">
      <c r="A128" s="903"/>
      <c r="B128" s="904"/>
      <c r="C128" s="42"/>
      <c r="D128" s="43"/>
      <c r="E128" s="43"/>
      <c r="F128" s="43"/>
      <c r="G128" s="43"/>
      <c r="H128" s="43"/>
      <c r="I128" s="43"/>
      <c r="J128" s="43"/>
      <c r="K128" s="43"/>
    </row>
    <row r="129" spans="1:11">
      <c r="A129" s="903"/>
      <c r="B129" s="904"/>
      <c r="C129" s="42"/>
      <c r="D129" s="43"/>
      <c r="E129" s="43"/>
      <c r="F129" s="43"/>
      <c r="G129" s="43"/>
      <c r="H129" s="43"/>
      <c r="I129" s="43"/>
      <c r="J129" s="43"/>
      <c r="K129" s="43"/>
    </row>
    <row r="130" spans="1:11">
      <c r="A130" s="901"/>
      <c r="B130" s="902"/>
      <c r="C130" s="42"/>
      <c r="D130" s="43"/>
      <c r="E130" s="43"/>
      <c r="F130" s="43"/>
      <c r="G130" s="43"/>
      <c r="H130" s="43"/>
      <c r="I130" s="43"/>
      <c r="J130" s="43"/>
      <c r="K130" s="43"/>
    </row>
    <row r="131" spans="1:11">
      <c r="A131" s="901"/>
      <c r="B131" s="902"/>
      <c r="C131" s="42"/>
      <c r="D131" s="43"/>
      <c r="E131" s="43"/>
      <c r="F131" s="43"/>
      <c r="G131" s="43"/>
      <c r="H131" s="43"/>
      <c r="I131" s="43"/>
      <c r="J131" s="43"/>
      <c r="K131" s="43"/>
    </row>
    <row r="132" spans="1:11">
      <c r="A132" s="901"/>
      <c r="B132" s="902"/>
      <c r="C132" s="42"/>
      <c r="D132" s="43"/>
      <c r="E132" s="43"/>
      <c r="F132" s="43"/>
      <c r="G132" s="43"/>
      <c r="H132" s="43"/>
      <c r="I132" s="43"/>
      <c r="J132" s="43"/>
      <c r="K132" s="43"/>
    </row>
    <row r="133" spans="1:11">
      <c r="A133" s="901"/>
      <c r="B133" s="902"/>
      <c r="C133" s="42"/>
      <c r="D133" s="43"/>
      <c r="E133" s="43"/>
      <c r="F133" s="43"/>
      <c r="G133" s="43"/>
      <c r="H133" s="43"/>
      <c r="I133" s="43"/>
      <c r="J133" s="43"/>
      <c r="K133" s="43"/>
    </row>
    <row r="134" spans="1:11">
      <c r="A134" s="901"/>
      <c r="B134" s="902"/>
      <c r="C134" s="42"/>
      <c r="D134" s="43"/>
      <c r="E134" s="43"/>
      <c r="F134" s="43"/>
      <c r="G134" s="43"/>
      <c r="H134" s="43"/>
      <c r="I134" s="43"/>
      <c r="J134" s="43"/>
      <c r="K134" s="43"/>
    </row>
    <row r="135" spans="1:11">
      <c r="A135" s="901"/>
      <c r="B135" s="902"/>
      <c r="C135" s="42"/>
      <c r="D135" s="43"/>
      <c r="E135" s="43"/>
      <c r="F135" s="43"/>
      <c r="G135" s="43"/>
      <c r="H135" s="43"/>
      <c r="I135" s="43"/>
      <c r="J135" s="43"/>
      <c r="K135" s="43"/>
    </row>
    <row r="136" spans="1:11">
      <c r="A136" s="901"/>
      <c r="B136" s="902"/>
      <c r="C136" s="42"/>
      <c r="D136" s="43"/>
      <c r="E136" s="43"/>
      <c r="F136" s="43"/>
      <c r="G136" s="43"/>
      <c r="H136" s="43"/>
      <c r="I136" s="43"/>
      <c r="J136" s="43"/>
      <c r="K136" s="43"/>
    </row>
    <row r="137" spans="1:11">
      <c r="A137" s="901"/>
      <c r="B137" s="902"/>
      <c r="C137" s="42"/>
      <c r="D137" s="43"/>
      <c r="E137" s="43"/>
      <c r="F137" s="43"/>
      <c r="G137" s="43"/>
      <c r="H137" s="43"/>
      <c r="I137" s="43"/>
      <c r="J137" s="43"/>
      <c r="K137" s="43"/>
    </row>
    <row r="138" spans="1:11">
      <c r="A138" s="901"/>
      <c r="B138" s="902"/>
      <c r="C138" s="42"/>
      <c r="D138" s="43"/>
      <c r="E138" s="43"/>
      <c r="F138" s="43"/>
      <c r="G138" s="43"/>
      <c r="H138" s="43"/>
      <c r="I138" s="43"/>
      <c r="J138" s="43"/>
      <c r="K138" s="43"/>
    </row>
    <row r="139" spans="1:11">
      <c r="A139" s="901"/>
      <c r="B139" s="902"/>
      <c r="C139" s="42"/>
      <c r="D139" s="43"/>
      <c r="E139" s="43"/>
      <c r="F139" s="43"/>
      <c r="G139" s="43"/>
      <c r="H139" s="43"/>
      <c r="I139" s="43"/>
      <c r="J139" s="43"/>
      <c r="K139" s="43"/>
    </row>
    <row r="140" spans="1:11">
      <c r="A140" s="901"/>
      <c r="B140" s="902"/>
      <c r="C140" s="42"/>
      <c r="D140" s="43"/>
      <c r="E140" s="43"/>
      <c r="F140" s="43"/>
      <c r="G140" s="43"/>
      <c r="H140" s="43"/>
      <c r="I140" s="43"/>
      <c r="J140" s="43"/>
      <c r="K140" s="43"/>
    </row>
    <row r="141" spans="1:11">
      <c r="A141" s="901"/>
      <c r="B141" s="902"/>
      <c r="C141" s="42"/>
      <c r="D141" s="43"/>
      <c r="E141" s="43"/>
      <c r="F141" s="43"/>
      <c r="G141" s="43"/>
      <c r="H141" s="43"/>
      <c r="I141" s="43"/>
      <c r="J141" s="43"/>
      <c r="K141" s="43"/>
    </row>
    <row r="142" spans="1:11">
      <c r="A142" s="901"/>
      <c r="B142" s="902"/>
      <c r="C142" s="42"/>
      <c r="D142" s="43"/>
      <c r="E142" s="43"/>
      <c r="F142" s="43"/>
      <c r="G142" s="43"/>
      <c r="H142" s="43"/>
      <c r="I142" s="43"/>
      <c r="J142" s="43"/>
      <c r="K142" s="43"/>
    </row>
    <row r="143" spans="1:11">
      <c r="A143" s="901"/>
      <c r="B143" s="902"/>
      <c r="C143" s="42"/>
      <c r="D143" s="43"/>
      <c r="E143" s="43"/>
      <c r="F143" s="43"/>
      <c r="G143" s="43"/>
      <c r="H143" s="43"/>
      <c r="I143" s="43"/>
      <c r="J143" s="43"/>
      <c r="K143" s="43"/>
    </row>
    <row r="144" spans="1:11">
      <c r="A144" s="903"/>
      <c r="B144" s="904"/>
      <c r="C144" s="42"/>
      <c r="D144" s="43"/>
      <c r="E144" s="43"/>
      <c r="F144" s="43"/>
      <c r="G144" s="43"/>
      <c r="H144" s="43"/>
      <c r="I144" s="43"/>
      <c r="J144" s="43"/>
      <c r="K144" s="43"/>
    </row>
    <row r="145" spans="1:11">
      <c r="A145" s="903"/>
      <c r="B145" s="904"/>
      <c r="C145" s="42"/>
      <c r="D145" s="43"/>
      <c r="E145" s="43"/>
      <c r="F145" s="43"/>
      <c r="G145" s="43"/>
      <c r="H145" s="43"/>
      <c r="I145" s="43"/>
      <c r="J145" s="43"/>
      <c r="K145" s="43"/>
    </row>
    <row r="146" spans="1:11">
      <c r="A146" s="903"/>
      <c r="B146" s="904"/>
      <c r="C146" s="42"/>
      <c r="D146" s="43"/>
      <c r="E146" s="43"/>
      <c r="F146" s="43"/>
      <c r="G146" s="43"/>
      <c r="H146" s="43"/>
      <c r="I146" s="43"/>
      <c r="J146" s="43"/>
      <c r="K146" s="43"/>
    </row>
    <row r="147" spans="1:11">
      <c r="A147" s="903"/>
      <c r="B147" s="904"/>
      <c r="C147" s="42"/>
      <c r="D147" s="43"/>
      <c r="E147" s="43"/>
      <c r="F147" s="43"/>
      <c r="G147" s="43"/>
      <c r="H147" s="43"/>
      <c r="I147" s="43"/>
      <c r="J147" s="43"/>
      <c r="K147" s="43"/>
    </row>
    <row r="148" spans="1:11">
      <c r="A148" s="903"/>
      <c r="B148" s="904"/>
      <c r="C148" s="42"/>
      <c r="D148" s="41"/>
      <c r="E148" s="41"/>
      <c r="F148" s="41"/>
      <c r="G148" s="41"/>
      <c r="H148" s="41"/>
      <c r="I148" s="41"/>
      <c r="J148" s="41"/>
      <c r="K148" s="41"/>
    </row>
    <row r="149" spans="1:11">
      <c r="A149" s="42"/>
      <c r="B149" s="901"/>
      <c r="C149" s="901"/>
      <c r="D149" s="41"/>
      <c r="E149" s="41"/>
      <c r="F149" s="41"/>
      <c r="G149" s="41"/>
      <c r="H149" s="41"/>
      <c r="I149" s="41"/>
      <c r="J149" s="41"/>
      <c r="K149" s="41"/>
    </row>
    <row r="150" spans="1:11">
      <c r="A150" s="905"/>
      <c r="B150" s="905"/>
      <c r="C150" s="905"/>
      <c r="D150" s="905"/>
      <c r="E150" s="905"/>
      <c r="F150" s="905"/>
      <c r="G150" s="905"/>
      <c r="H150" s="905"/>
      <c r="I150" s="905"/>
      <c r="J150" s="905"/>
      <c r="K150" s="905"/>
    </row>
    <row r="151" spans="1:11">
      <c r="A151" s="906"/>
      <c r="B151" s="906"/>
      <c r="C151" s="906"/>
      <c r="D151" s="906"/>
      <c r="E151" s="906"/>
      <c r="F151" s="906"/>
      <c r="G151" s="906"/>
      <c r="H151" s="906"/>
      <c r="I151" s="906"/>
      <c r="J151" s="906"/>
      <c r="K151" s="906"/>
    </row>
    <row r="152" spans="1:11" ht="15.75">
      <c r="A152" s="50"/>
      <c r="B152" s="51"/>
      <c r="C152" s="898"/>
      <c r="D152" s="898"/>
      <c r="E152" s="898"/>
      <c r="F152" s="898"/>
      <c r="G152" s="898"/>
      <c r="H152" s="898"/>
      <c r="I152" s="898"/>
      <c r="J152" s="898"/>
      <c r="K152" s="50"/>
    </row>
    <row r="153" spans="1:11" ht="15.75">
      <c r="A153" s="47"/>
      <c r="B153" s="49"/>
      <c r="C153" s="897"/>
      <c r="D153" s="897"/>
      <c r="E153" s="897"/>
      <c r="F153" s="897"/>
      <c r="G153" s="897"/>
      <c r="H153" s="897"/>
      <c r="I153" s="897"/>
      <c r="J153" s="897"/>
      <c r="K153" s="897"/>
    </row>
    <row r="154" spans="1:11">
      <c r="A154" s="907"/>
      <c r="B154" s="908"/>
      <c r="C154" s="908"/>
      <c r="D154" s="909"/>
      <c r="E154" s="907"/>
      <c r="F154" s="909"/>
      <c r="G154" s="907"/>
      <c r="H154" s="909"/>
      <c r="I154" s="907"/>
      <c r="J154" s="909"/>
      <c r="K154" s="907"/>
    </row>
    <row r="155" spans="1:11">
      <c r="A155" s="907"/>
      <c r="B155" s="908"/>
      <c r="C155" s="908"/>
      <c r="D155" s="46"/>
      <c r="E155" s="46"/>
      <c r="F155" s="46"/>
      <c r="G155" s="46"/>
      <c r="H155" s="46"/>
      <c r="I155" s="46"/>
      <c r="J155" s="46"/>
      <c r="K155" s="46"/>
    </row>
    <row r="156" spans="1:11">
      <c r="A156" s="901"/>
      <c r="B156" s="902"/>
      <c r="C156" s="44"/>
      <c r="D156" s="43"/>
      <c r="E156" s="43"/>
      <c r="F156" s="43"/>
      <c r="G156" s="43"/>
      <c r="H156" s="43"/>
      <c r="I156" s="43"/>
      <c r="J156" s="43"/>
      <c r="K156" s="43"/>
    </row>
    <row r="157" spans="1:11">
      <c r="A157" s="901"/>
      <c r="B157" s="902"/>
      <c r="C157" s="44"/>
      <c r="D157" s="43"/>
      <c r="E157" s="43"/>
      <c r="F157" s="43"/>
      <c r="G157" s="43"/>
      <c r="H157" s="43"/>
      <c r="I157" s="43"/>
      <c r="J157" s="43"/>
      <c r="K157" s="43"/>
    </row>
    <row r="158" spans="1:11">
      <c r="A158" s="901"/>
      <c r="B158" s="902"/>
      <c r="C158" s="44"/>
      <c r="D158" s="43"/>
      <c r="E158" s="43"/>
      <c r="F158" s="43"/>
      <c r="G158" s="43"/>
      <c r="H158" s="43"/>
      <c r="I158" s="43"/>
      <c r="J158" s="43"/>
      <c r="K158" s="43"/>
    </row>
    <row r="159" spans="1:11">
      <c r="A159" s="901"/>
      <c r="B159" s="902"/>
      <c r="C159" s="44"/>
      <c r="D159" s="43"/>
      <c r="E159" s="43"/>
      <c r="F159" s="43"/>
      <c r="G159" s="43"/>
      <c r="H159" s="43"/>
      <c r="I159" s="43"/>
      <c r="J159" s="43"/>
      <c r="K159" s="43"/>
    </row>
    <row r="160" spans="1:11">
      <c r="A160" s="901"/>
      <c r="B160" s="902"/>
      <c r="C160" s="44"/>
      <c r="D160" s="43"/>
      <c r="E160" s="43"/>
      <c r="F160" s="43"/>
      <c r="G160" s="43"/>
      <c r="H160" s="43"/>
      <c r="I160" s="43"/>
      <c r="J160" s="43"/>
      <c r="K160" s="43"/>
    </row>
    <row r="161" spans="1:11">
      <c r="A161" s="903"/>
      <c r="B161" s="904"/>
      <c r="C161" s="42"/>
      <c r="D161" s="43"/>
      <c r="E161" s="43"/>
      <c r="F161" s="43"/>
      <c r="G161" s="43"/>
      <c r="H161" s="43"/>
      <c r="I161" s="43"/>
      <c r="J161" s="43"/>
      <c r="K161" s="43"/>
    </row>
    <row r="162" spans="1:11">
      <c r="A162" s="903"/>
      <c r="B162" s="904"/>
      <c r="C162" s="42"/>
      <c r="D162" s="43"/>
      <c r="E162" s="43"/>
      <c r="F162" s="43"/>
      <c r="G162" s="43"/>
      <c r="H162" s="43"/>
      <c r="I162" s="43"/>
      <c r="J162" s="43"/>
      <c r="K162" s="43"/>
    </row>
    <row r="163" spans="1:11">
      <c r="A163" s="903"/>
      <c r="B163" s="904"/>
      <c r="C163" s="42"/>
      <c r="D163" s="43"/>
      <c r="E163" s="43"/>
      <c r="F163" s="43"/>
      <c r="G163" s="43"/>
      <c r="H163" s="43"/>
      <c r="I163" s="43"/>
      <c r="J163" s="43"/>
      <c r="K163" s="43"/>
    </row>
    <row r="164" spans="1:11">
      <c r="A164" s="903"/>
      <c r="B164" s="904"/>
      <c r="C164" s="42"/>
      <c r="D164" s="43"/>
      <c r="E164" s="43"/>
      <c r="F164" s="43"/>
      <c r="G164" s="43"/>
      <c r="H164" s="43"/>
      <c r="I164" s="43"/>
      <c r="J164" s="43"/>
      <c r="K164" s="43"/>
    </row>
    <row r="165" spans="1:11">
      <c r="A165" s="903"/>
      <c r="B165" s="904"/>
      <c r="C165" s="42"/>
      <c r="D165" s="43"/>
      <c r="E165" s="43"/>
      <c r="F165" s="43"/>
      <c r="G165" s="43"/>
      <c r="H165" s="43"/>
      <c r="I165" s="43"/>
      <c r="J165" s="43"/>
      <c r="K165" s="43"/>
    </row>
    <row r="166" spans="1:11">
      <c r="A166" s="903"/>
      <c r="B166" s="904"/>
      <c r="C166" s="42"/>
      <c r="D166" s="43"/>
      <c r="E166" s="43"/>
      <c r="F166" s="43"/>
      <c r="G166" s="43"/>
      <c r="H166" s="43"/>
      <c r="I166" s="43"/>
      <c r="J166" s="43"/>
      <c r="K166" s="43"/>
    </row>
    <row r="167" spans="1:11">
      <c r="A167" s="903"/>
      <c r="B167" s="904"/>
      <c r="C167" s="42"/>
      <c r="D167" s="43"/>
      <c r="E167" s="43"/>
      <c r="F167" s="43"/>
      <c r="G167" s="43"/>
      <c r="H167" s="43"/>
      <c r="I167" s="43"/>
      <c r="J167" s="43"/>
      <c r="K167" s="43"/>
    </row>
    <row r="168" spans="1:11">
      <c r="A168" s="901"/>
      <c r="B168" s="902"/>
      <c r="C168" s="42"/>
      <c r="D168" s="43"/>
      <c r="E168" s="43"/>
      <c r="F168" s="43"/>
      <c r="G168" s="43"/>
      <c r="H168" s="43"/>
      <c r="I168" s="43"/>
      <c r="J168" s="43"/>
      <c r="K168" s="43"/>
    </row>
    <row r="169" spans="1:11">
      <c r="A169" s="901"/>
      <c r="B169" s="902"/>
      <c r="C169" s="42"/>
      <c r="D169" s="43"/>
      <c r="E169" s="43"/>
      <c r="F169" s="43"/>
      <c r="G169" s="43"/>
      <c r="H169" s="43"/>
      <c r="I169" s="43"/>
      <c r="J169" s="43"/>
      <c r="K169" s="43"/>
    </row>
    <row r="170" spans="1:11">
      <c r="A170" s="901"/>
      <c r="B170" s="902"/>
      <c r="C170" s="42"/>
      <c r="D170" s="43"/>
      <c r="E170" s="43"/>
      <c r="F170" s="43"/>
      <c r="G170" s="43"/>
      <c r="H170" s="43"/>
      <c r="I170" s="43"/>
      <c r="J170" s="43"/>
      <c r="K170" s="43"/>
    </row>
    <row r="171" spans="1:11">
      <c r="A171" s="901"/>
      <c r="B171" s="902"/>
      <c r="C171" s="42"/>
      <c r="D171" s="43"/>
      <c r="E171" s="43"/>
      <c r="F171" s="43"/>
      <c r="G171" s="43"/>
      <c r="H171" s="43"/>
      <c r="I171" s="43"/>
      <c r="J171" s="43"/>
      <c r="K171" s="43"/>
    </row>
    <row r="172" spans="1:11">
      <c r="A172" s="901"/>
      <c r="B172" s="902"/>
      <c r="C172" s="42"/>
      <c r="D172" s="43"/>
      <c r="E172" s="43"/>
      <c r="F172" s="43"/>
      <c r="G172" s="43"/>
      <c r="H172" s="43"/>
      <c r="I172" s="43"/>
      <c r="J172" s="43"/>
      <c r="K172" s="43"/>
    </row>
    <row r="173" spans="1:11">
      <c r="A173" s="901"/>
      <c r="B173" s="902"/>
      <c r="C173" s="42"/>
      <c r="D173" s="43"/>
      <c r="E173" s="43"/>
      <c r="F173" s="43"/>
      <c r="G173" s="43"/>
      <c r="H173" s="43"/>
      <c r="I173" s="43"/>
      <c r="J173" s="43"/>
      <c r="K173" s="43"/>
    </row>
    <row r="174" spans="1:11">
      <c r="A174" s="901"/>
      <c r="B174" s="902"/>
      <c r="C174" s="42"/>
      <c r="D174" s="43"/>
      <c r="E174" s="43"/>
      <c r="F174" s="43"/>
      <c r="G174" s="43"/>
      <c r="H174" s="43"/>
      <c r="I174" s="43"/>
      <c r="J174" s="43"/>
      <c r="K174" s="43"/>
    </row>
    <row r="175" spans="1:11">
      <c r="A175" s="901"/>
      <c r="B175" s="902"/>
      <c r="C175" s="42"/>
      <c r="D175" s="43"/>
      <c r="E175" s="43"/>
      <c r="F175" s="43"/>
      <c r="G175" s="43"/>
      <c r="H175" s="43"/>
      <c r="I175" s="43"/>
      <c r="J175" s="43"/>
      <c r="K175" s="43"/>
    </row>
    <row r="176" spans="1:11">
      <c r="A176" s="901"/>
      <c r="B176" s="902"/>
      <c r="C176" s="42"/>
      <c r="D176" s="43"/>
      <c r="E176" s="43"/>
      <c r="F176" s="43"/>
      <c r="G176" s="43"/>
      <c r="H176" s="43"/>
      <c r="I176" s="43"/>
      <c r="J176" s="43"/>
      <c r="K176" s="43"/>
    </row>
    <row r="177" spans="1:11">
      <c r="A177" s="901"/>
      <c r="B177" s="902"/>
      <c r="C177" s="42"/>
      <c r="D177" s="43"/>
      <c r="E177" s="43"/>
      <c r="F177" s="43"/>
      <c r="G177" s="43"/>
      <c r="H177" s="43"/>
      <c r="I177" s="43"/>
      <c r="J177" s="43"/>
      <c r="K177" s="43"/>
    </row>
    <row r="178" spans="1:11">
      <c r="A178" s="901"/>
      <c r="B178" s="902"/>
      <c r="C178" s="42"/>
      <c r="D178" s="43"/>
      <c r="E178" s="43"/>
      <c r="F178" s="43"/>
      <c r="G178" s="43"/>
      <c r="H178" s="43"/>
      <c r="I178" s="43"/>
      <c r="J178" s="43"/>
      <c r="K178" s="43"/>
    </row>
    <row r="179" spans="1:11">
      <c r="A179" s="901"/>
      <c r="B179" s="902"/>
      <c r="C179" s="42"/>
      <c r="D179" s="43"/>
      <c r="E179" s="43"/>
      <c r="F179" s="43"/>
      <c r="G179" s="43"/>
      <c r="H179" s="43"/>
      <c r="I179" s="43"/>
      <c r="J179" s="43"/>
      <c r="K179" s="43"/>
    </row>
    <row r="180" spans="1:11">
      <c r="A180" s="901"/>
      <c r="B180" s="902"/>
      <c r="C180" s="42"/>
      <c r="D180" s="43"/>
      <c r="E180" s="43"/>
      <c r="F180" s="43"/>
      <c r="G180" s="43"/>
      <c r="H180" s="43"/>
      <c r="I180" s="43"/>
      <c r="J180" s="43"/>
      <c r="K180" s="43"/>
    </row>
    <row r="181" spans="1:11">
      <c r="A181" s="901"/>
      <c r="B181" s="902"/>
      <c r="C181" s="42"/>
      <c r="D181" s="43"/>
      <c r="E181" s="43"/>
      <c r="F181" s="43"/>
      <c r="G181" s="43"/>
      <c r="H181" s="43"/>
      <c r="I181" s="43"/>
      <c r="J181" s="43"/>
      <c r="K181" s="43"/>
    </row>
    <row r="182" spans="1:11">
      <c r="A182" s="903"/>
      <c r="B182" s="904"/>
      <c r="C182" s="42"/>
      <c r="D182" s="43"/>
      <c r="E182" s="43"/>
      <c r="F182" s="43"/>
      <c r="G182" s="43"/>
      <c r="H182" s="43"/>
      <c r="I182" s="43"/>
      <c r="J182" s="43"/>
      <c r="K182" s="43"/>
    </row>
    <row r="183" spans="1:11">
      <c r="A183" s="903"/>
      <c r="B183" s="904"/>
      <c r="C183" s="42"/>
      <c r="D183" s="43"/>
      <c r="E183" s="43"/>
      <c r="F183" s="43"/>
      <c r="G183" s="43"/>
      <c r="H183" s="43"/>
      <c r="I183" s="43"/>
      <c r="J183" s="43"/>
      <c r="K183" s="43"/>
    </row>
    <row r="184" spans="1:11">
      <c r="A184" s="903"/>
      <c r="B184" s="904"/>
      <c r="C184" s="42"/>
      <c r="D184" s="43"/>
      <c r="E184" s="43"/>
      <c r="F184" s="43"/>
      <c r="G184" s="43"/>
      <c r="H184" s="43"/>
      <c r="I184" s="43"/>
      <c r="J184" s="43"/>
      <c r="K184" s="43"/>
    </row>
    <row r="185" spans="1:11">
      <c r="A185" s="903"/>
      <c r="B185" s="904"/>
      <c r="C185" s="42"/>
      <c r="D185" s="43"/>
      <c r="E185" s="43"/>
      <c r="F185" s="43"/>
      <c r="G185" s="43"/>
      <c r="H185" s="43"/>
      <c r="I185" s="43"/>
      <c r="J185" s="43"/>
      <c r="K185" s="43"/>
    </row>
    <row r="186" spans="1:11">
      <c r="A186" s="903"/>
      <c r="B186" s="904"/>
      <c r="C186" s="42"/>
      <c r="D186" s="41"/>
      <c r="E186" s="41"/>
      <c r="F186" s="41"/>
      <c r="G186" s="41"/>
      <c r="H186" s="41"/>
      <c r="I186" s="41"/>
      <c r="J186" s="41"/>
      <c r="K186" s="41"/>
    </row>
    <row r="187" spans="1:11">
      <c r="A187" s="42"/>
      <c r="B187" s="901"/>
      <c r="C187" s="901"/>
      <c r="D187" s="41"/>
      <c r="E187" s="41"/>
      <c r="F187" s="41"/>
      <c r="G187" s="41"/>
      <c r="H187" s="41"/>
      <c r="I187" s="41"/>
      <c r="J187" s="41"/>
      <c r="K187" s="41"/>
    </row>
    <row r="188" spans="1:11">
      <c r="A188" s="905"/>
      <c r="B188" s="905"/>
      <c r="C188" s="905"/>
      <c r="D188" s="905"/>
      <c r="E188" s="905"/>
      <c r="F188" s="905"/>
      <c r="G188" s="905"/>
      <c r="H188" s="905"/>
      <c r="I188" s="905"/>
      <c r="J188" s="905"/>
      <c r="K188" s="905"/>
    </row>
    <row r="189" spans="1:11">
      <c r="A189" s="906"/>
      <c r="B189" s="906"/>
      <c r="C189" s="906"/>
      <c r="D189" s="906"/>
      <c r="E189" s="906"/>
      <c r="F189" s="906"/>
      <c r="G189" s="906"/>
      <c r="H189" s="906"/>
      <c r="I189" s="906"/>
      <c r="J189" s="906"/>
      <c r="K189" s="906"/>
    </row>
    <row r="190" spans="1:11" ht="15.75">
      <c r="A190" s="50"/>
      <c r="B190" s="51"/>
      <c r="C190" s="898"/>
      <c r="D190" s="898"/>
      <c r="E190" s="898"/>
      <c r="F190" s="898"/>
      <c r="G190" s="898"/>
      <c r="H190" s="898"/>
      <c r="I190" s="898"/>
      <c r="J190" s="898"/>
      <c r="K190" s="50"/>
    </row>
    <row r="191" spans="1:11" ht="15.75">
      <c r="A191" s="47"/>
      <c r="B191" s="49"/>
      <c r="C191" s="897"/>
      <c r="D191" s="897"/>
      <c r="E191" s="897"/>
      <c r="F191" s="897"/>
      <c r="G191" s="897"/>
      <c r="H191" s="897"/>
      <c r="I191" s="897"/>
      <c r="J191" s="897"/>
      <c r="K191" s="897"/>
    </row>
    <row r="192" spans="1:11">
      <c r="A192" s="907"/>
      <c r="B192" s="908"/>
      <c r="C192" s="908"/>
      <c r="D192" s="909"/>
      <c r="E192" s="907"/>
      <c r="F192" s="909"/>
      <c r="G192" s="907"/>
      <c r="H192" s="909"/>
      <c r="I192" s="907"/>
      <c r="J192" s="909"/>
      <c r="K192" s="907"/>
    </row>
    <row r="193" spans="1:11">
      <c r="A193" s="907"/>
      <c r="B193" s="908"/>
      <c r="C193" s="908"/>
      <c r="D193" s="46"/>
      <c r="E193" s="46"/>
      <c r="F193" s="46"/>
      <c r="G193" s="46"/>
      <c r="H193" s="46"/>
      <c r="I193" s="46"/>
      <c r="J193" s="46"/>
      <c r="K193" s="46"/>
    </row>
    <row r="194" spans="1:11">
      <c r="A194" s="901"/>
      <c r="B194" s="902"/>
      <c r="C194" s="44"/>
      <c r="D194" s="43"/>
      <c r="E194" s="43"/>
      <c r="F194" s="43"/>
      <c r="G194" s="43"/>
      <c r="H194" s="43"/>
      <c r="I194" s="43"/>
      <c r="J194" s="43"/>
      <c r="K194" s="43"/>
    </row>
    <row r="195" spans="1:11">
      <c r="A195" s="901"/>
      <c r="B195" s="902"/>
      <c r="C195" s="44"/>
      <c r="D195" s="43"/>
      <c r="E195" s="43"/>
      <c r="F195" s="43"/>
      <c r="G195" s="43"/>
      <c r="H195" s="43"/>
      <c r="I195" s="43"/>
      <c r="J195" s="43"/>
      <c r="K195" s="43"/>
    </row>
    <row r="196" spans="1:11">
      <c r="A196" s="901"/>
      <c r="B196" s="902"/>
      <c r="C196" s="44"/>
      <c r="D196" s="43"/>
      <c r="E196" s="43"/>
      <c r="F196" s="43"/>
      <c r="G196" s="43"/>
      <c r="H196" s="43"/>
      <c r="I196" s="43"/>
      <c r="J196" s="43"/>
      <c r="K196" s="43"/>
    </row>
    <row r="197" spans="1:11">
      <c r="A197" s="901"/>
      <c r="B197" s="902"/>
      <c r="C197" s="44"/>
      <c r="D197" s="43"/>
      <c r="E197" s="43"/>
      <c r="F197" s="43"/>
      <c r="G197" s="43"/>
      <c r="H197" s="43"/>
      <c r="I197" s="43"/>
      <c r="J197" s="43"/>
      <c r="K197" s="43"/>
    </row>
    <row r="198" spans="1:11">
      <c r="A198" s="901"/>
      <c r="B198" s="902"/>
      <c r="C198" s="44"/>
      <c r="D198" s="43"/>
      <c r="E198" s="43"/>
      <c r="F198" s="43"/>
      <c r="G198" s="43"/>
      <c r="H198" s="43"/>
      <c r="I198" s="43"/>
      <c r="J198" s="43"/>
      <c r="K198" s="43"/>
    </row>
    <row r="199" spans="1:11">
      <c r="A199" s="903"/>
      <c r="B199" s="904"/>
      <c r="C199" s="42"/>
      <c r="D199" s="43"/>
      <c r="E199" s="43"/>
      <c r="F199" s="43"/>
      <c r="G199" s="43"/>
      <c r="H199" s="43"/>
      <c r="I199" s="43"/>
      <c r="J199" s="43"/>
      <c r="K199" s="43"/>
    </row>
    <row r="200" spans="1:11">
      <c r="A200" s="903"/>
      <c r="B200" s="904"/>
      <c r="C200" s="42"/>
      <c r="D200" s="43"/>
      <c r="E200" s="43"/>
      <c r="F200" s="43"/>
      <c r="G200" s="43"/>
      <c r="H200" s="43"/>
      <c r="I200" s="43"/>
      <c r="J200" s="43"/>
      <c r="K200" s="43"/>
    </row>
    <row r="201" spans="1:11">
      <c r="A201" s="903"/>
      <c r="B201" s="904"/>
      <c r="C201" s="42"/>
      <c r="D201" s="43"/>
      <c r="E201" s="43"/>
      <c r="F201" s="43"/>
      <c r="G201" s="43"/>
      <c r="H201" s="43"/>
      <c r="I201" s="43"/>
      <c r="J201" s="43"/>
      <c r="K201" s="43"/>
    </row>
    <row r="202" spans="1:11">
      <c r="A202" s="903"/>
      <c r="B202" s="904"/>
      <c r="C202" s="42"/>
      <c r="D202" s="43"/>
      <c r="E202" s="43"/>
      <c r="F202" s="43"/>
      <c r="G202" s="43"/>
      <c r="H202" s="43"/>
      <c r="I202" s="43"/>
      <c r="J202" s="43"/>
      <c r="K202" s="43"/>
    </row>
    <row r="203" spans="1:11">
      <c r="A203" s="903"/>
      <c r="B203" s="904"/>
      <c r="C203" s="42"/>
      <c r="D203" s="43"/>
      <c r="E203" s="43"/>
      <c r="F203" s="43"/>
      <c r="G203" s="43"/>
      <c r="H203" s="43"/>
      <c r="I203" s="43"/>
      <c r="J203" s="43"/>
      <c r="K203" s="43"/>
    </row>
    <row r="204" spans="1:11">
      <c r="A204" s="903"/>
      <c r="B204" s="904"/>
      <c r="C204" s="42"/>
      <c r="D204" s="43"/>
      <c r="E204" s="43"/>
      <c r="F204" s="43"/>
      <c r="G204" s="43"/>
      <c r="H204" s="43"/>
      <c r="I204" s="43"/>
      <c r="J204" s="43"/>
      <c r="K204" s="43"/>
    </row>
    <row r="205" spans="1:11">
      <c r="A205" s="903"/>
      <c r="B205" s="904"/>
      <c r="C205" s="42"/>
      <c r="D205" s="43"/>
      <c r="E205" s="43"/>
      <c r="F205" s="43"/>
      <c r="G205" s="43"/>
      <c r="H205" s="43"/>
      <c r="I205" s="43"/>
      <c r="J205" s="43"/>
      <c r="K205" s="43"/>
    </row>
    <row r="206" spans="1:11">
      <c r="A206" s="901"/>
      <c r="B206" s="902"/>
      <c r="C206" s="42"/>
      <c r="D206" s="43"/>
      <c r="E206" s="43"/>
      <c r="F206" s="43"/>
      <c r="G206" s="43"/>
      <c r="H206" s="43"/>
      <c r="I206" s="43"/>
      <c r="J206" s="43"/>
      <c r="K206" s="43"/>
    </row>
    <row r="207" spans="1:11">
      <c r="A207" s="901"/>
      <c r="B207" s="902"/>
      <c r="C207" s="42"/>
      <c r="D207" s="43"/>
      <c r="E207" s="43"/>
      <c r="F207" s="43"/>
      <c r="G207" s="43"/>
      <c r="H207" s="43"/>
      <c r="I207" s="43"/>
      <c r="J207" s="43"/>
      <c r="K207" s="43"/>
    </row>
    <row r="208" spans="1:11">
      <c r="A208" s="901"/>
      <c r="B208" s="902"/>
      <c r="C208" s="42"/>
      <c r="D208" s="43"/>
      <c r="E208" s="43"/>
      <c r="F208" s="43"/>
      <c r="G208" s="43"/>
      <c r="H208" s="43"/>
      <c r="I208" s="43"/>
      <c r="J208" s="43"/>
      <c r="K208" s="43"/>
    </row>
    <row r="209" spans="1:11">
      <c r="A209" s="901"/>
      <c r="B209" s="902"/>
      <c r="C209" s="42"/>
      <c r="D209" s="43"/>
      <c r="E209" s="43"/>
      <c r="F209" s="43"/>
      <c r="G209" s="43"/>
      <c r="H209" s="43"/>
      <c r="I209" s="43"/>
      <c r="J209" s="43"/>
      <c r="K209" s="43"/>
    </row>
    <row r="210" spans="1:11">
      <c r="A210" s="901"/>
      <c r="B210" s="902"/>
      <c r="C210" s="42"/>
      <c r="D210" s="43"/>
      <c r="E210" s="43"/>
      <c r="F210" s="43"/>
      <c r="G210" s="43"/>
      <c r="H210" s="43"/>
      <c r="I210" s="43"/>
      <c r="J210" s="43"/>
      <c r="K210" s="43"/>
    </row>
    <row r="211" spans="1:11">
      <c r="A211" s="901"/>
      <c r="B211" s="902"/>
      <c r="C211" s="42"/>
      <c r="D211" s="43"/>
      <c r="E211" s="43"/>
      <c r="F211" s="43"/>
      <c r="G211" s="43"/>
      <c r="H211" s="43"/>
      <c r="I211" s="43"/>
      <c r="J211" s="43"/>
      <c r="K211" s="43"/>
    </row>
    <row r="212" spans="1:11">
      <c r="A212" s="901"/>
      <c r="B212" s="902"/>
      <c r="C212" s="42"/>
      <c r="D212" s="43"/>
      <c r="E212" s="43"/>
      <c r="F212" s="43"/>
      <c r="G212" s="43"/>
      <c r="H212" s="43"/>
      <c r="I212" s="43"/>
      <c r="J212" s="43"/>
      <c r="K212" s="43"/>
    </row>
    <row r="213" spans="1:11">
      <c r="A213" s="901"/>
      <c r="B213" s="902"/>
      <c r="C213" s="42"/>
      <c r="D213" s="43"/>
      <c r="E213" s="43"/>
      <c r="F213" s="43"/>
      <c r="G213" s="43"/>
      <c r="H213" s="43"/>
      <c r="I213" s="43"/>
      <c r="J213" s="43"/>
      <c r="K213" s="43"/>
    </row>
    <row r="214" spans="1:11">
      <c r="A214" s="901"/>
      <c r="B214" s="902"/>
      <c r="C214" s="42"/>
      <c r="D214" s="43"/>
      <c r="E214" s="43"/>
      <c r="F214" s="43"/>
      <c r="G214" s="43"/>
      <c r="H214" s="43"/>
      <c r="I214" s="43"/>
      <c r="J214" s="43"/>
      <c r="K214" s="43"/>
    </row>
    <row r="215" spans="1:11">
      <c r="A215" s="901"/>
      <c r="B215" s="902"/>
      <c r="C215" s="42"/>
      <c r="D215" s="43"/>
      <c r="E215" s="43"/>
      <c r="F215" s="43"/>
      <c r="G215" s="43"/>
      <c r="H215" s="43"/>
      <c r="I215" s="43"/>
      <c r="J215" s="43"/>
      <c r="K215" s="43"/>
    </row>
    <row r="216" spans="1:11">
      <c r="A216" s="901"/>
      <c r="B216" s="902"/>
      <c r="C216" s="42"/>
      <c r="D216" s="43"/>
      <c r="E216" s="43"/>
      <c r="F216" s="43"/>
      <c r="G216" s="43"/>
      <c r="H216" s="43"/>
      <c r="I216" s="43"/>
      <c r="J216" s="43"/>
      <c r="K216" s="43"/>
    </row>
    <row r="217" spans="1:11">
      <c r="A217" s="901"/>
      <c r="B217" s="902"/>
      <c r="C217" s="42"/>
      <c r="D217" s="43"/>
      <c r="E217" s="43"/>
      <c r="F217" s="43"/>
      <c r="G217" s="43"/>
      <c r="H217" s="43"/>
      <c r="I217" s="43"/>
      <c r="J217" s="43"/>
      <c r="K217" s="43"/>
    </row>
    <row r="218" spans="1:11">
      <c r="A218" s="901"/>
      <c r="B218" s="902"/>
      <c r="C218" s="42"/>
      <c r="D218" s="43"/>
      <c r="E218" s="43"/>
      <c r="F218" s="43"/>
      <c r="G218" s="43"/>
      <c r="H218" s="43"/>
      <c r="I218" s="43"/>
      <c r="J218" s="43"/>
      <c r="K218" s="43"/>
    </row>
    <row r="219" spans="1:11">
      <c r="A219" s="901"/>
      <c r="B219" s="902"/>
      <c r="C219" s="42"/>
      <c r="D219" s="43"/>
      <c r="E219" s="43"/>
      <c r="F219" s="43"/>
      <c r="G219" s="43"/>
      <c r="H219" s="43"/>
      <c r="I219" s="43"/>
      <c r="J219" s="43"/>
      <c r="K219" s="43"/>
    </row>
    <row r="220" spans="1:11">
      <c r="A220" s="903"/>
      <c r="B220" s="904"/>
      <c r="C220" s="42"/>
      <c r="D220" s="43"/>
      <c r="E220" s="43"/>
      <c r="F220" s="43"/>
      <c r="G220" s="43"/>
      <c r="H220" s="43"/>
      <c r="I220" s="43"/>
      <c r="J220" s="43"/>
      <c r="K220" s="43"/>
    </row>
    <row r="221" spans="1:11">
      <c r="A221" s="903"/>
      <c r="B221" s="904"/>
      <c r="C221" s="42"/>
      <c r="D221" s="43"/>
      <c r="E221" s="43"/>
      <c r="F221" s="43"/>
      <c r="G221" s="43"/>
      <c r="H221" s="43"/>
      <c r="I221" s="43"/>
      <c r="J221" s="43"/>
      <c r="K221" s="43"/>
    </row>
    <row r="222" spans="1:11">
      <c r="A222" s="903"/>
      <c r="B222" s="904"/>
      <c r="C222" s="42"/>
      <c r="D222" s="43"/>
      <c r="E222" s="43"/>
      <c r="F222" s="43"/>
      <c r="G222" s="43"/>
      <c r="H222" s="43"/>
      <c r="I222" s="43"/>
      <c r="J222" s="43"/>
      <c r="K222" s="43"/>
    </row>
    <row r="223" spans="1:11">
      <c r="A223" s="903"/>
      <c r="B223" s="904"/>
      <c r="C223" s="42"/>
      <c r="D223" s="43"/>
      <c r="E223" s="43"/>
      <c r="F223" s="43"/>
      <c r="G223" s="43"/>
      <c r="H223" s="43"/>
      <c r="I223" s="43"/>
      <c r="J223" s="43"/>
      <c r="K223" s="43"/>
    </row>
    <row r="224" spans="1:11">
      <c r="A224" s="903"/>
      <c r="B224" s="904"/>
      <c r="C224" s="42"/>
      <c r="D224" s="41"/>
      <c r="E224" s="41"/>
      <c r="F224" s="41"/>
      <c r="G224" s="41"/>
      <c r="H224" s="41"/>
      <c r="I224" s="41"/>
      <c r="J224" s="41"/>
      <c r="K224" s="41"/>
    </row>
    <row r="225" spans="1:13">
      <c r="A225" s="42"/>
      <c r="B225" s="901"/>
      <c r="C225" s="901"/>
      <c r="D225" s="41"/>
      <c r="E225" s="41"/>
      <c r="F225" s="41"/>
      <c r="G225" s="41"/>
      <c r="H225" s="41"/>
      <c r="I225" s="41"/>
      <c r="J225" s="41"/>
      <c r="K225" s="41"/>
    </row>
    <row r="226" spans="1:13">
      <c r="A226" s="905"/>
      <c r="B226" s="905"/>
      <c r="C226" s="905"/>
      <c r="D226" s="905"/>
      <c r="E226" s="905"/>
      <c r="F226" s="905"/>
      <c r="G226" s="905"/>
      <c r="H226" s="905"/>
      <c r="I226" s="905"/>
      <c r="J226" s="905"/>
      <c r="K226" s="905"/>
    </row>
    <row r="227" spans="1:13">
      <c r="A227" s="910"/>
      <c r="B227" s="910"/>
      <c r="C227" s="910"/>
      <c r="D227" s="910"/>
      <c r="E227" s="910"/>
      <c r="F227" s="910"/>
      <c r="G227" s="910"/>
      <c r="H227" s="910"/>
      <c r="I227" s="910"/>
      <c r="J227" s="910"/>
      <c r="K227" s="910"/>
    </row>
    <row r="228" spans="1:13" ht="15.75">
      <c r="A228" s="50"/>
      <c r="B228" s="51"/>
      <c r="C228" s="898"/>
      <c r="D228" s="898"/>
      <c r="E228" s="898"/>
      <c r="F228" s="898"/>
      <c r="G228" s="898"/>
      <c r="H228" s="898"/>
      <c r="I228" s="898"/>
      <c r="J228" s="898"/>
      <c r="K228" s="898"/>
      <c r="L228" s="50"/>
      <c r="M228" s="50"/>
    </row>
    <row r="229" spans="1:13" ht="15.75">
      <c r="A229" s="47"/>
      <c r="B229" s="49"/>
      <c r="C229" s="897"/>
      <c r="D229" s="897"/>
      <c r="E229" s="897"/>
      <c r="F229" s="897"/>
      <c r="G229" s="897"/>
      <c r="H229" s="897"/>
      <c r="I229" s="897"/>
      <c r="J229" s="897"/>
      <c r="K229" s="897"/>
      <c r="L229" s="48"/>
      <c r="M229" s="47"/>
    </row>
    <row r="230" spans="1:13">
      <c r="A230" s="907"/>
      <c r="B230" s="908"/>
      <c r="C230" s="908"/>
      <c r="D230" s="909"/>
      <c r="E230" s="907"/>
      <c r="F230" s="912"/>
      <c r="G230" s="912"/>
      <c r="H230" s="909"/>
      <c r="I230" s="907"/>
      <c r="J230" s="909"/>
      <c r="K230" s="907"/>
      <c r="L230" s="911"/>
      <c r="M230" s="911"/>
    </row>
    <row r="231" spans="1:13">
      <c r="A231" s="907"/>
      <c r="B231" s="908"/>
      <c r="C231" s="908"/>
      <c r="D231" s="46"/>
      <c r="E231" s="46"/>
      <c r="F231" s="46"/>
      <c r="G231" s="46"/>
      <c r="H231" s="46"/>
      <c r="I231" s="46"/>
      <c r="J231" s="46"/>
      <c r="K231" s="46"/>
      <c r="L231" s="908"/>
      <c r="M231" s="908"/>
    </row>
    <row r="232" spans="1:13">
      <c r="A232" s="901"/>
      <c r="B232" s="902"/>
      <c r="C232" s="44"/>
      <c r="D232" s="43"/>
      <c r="E232" s="43"/>
      <c r="F232" s="43"/>
      <c r="G232" s="43"/>
      <c r="H232" s="43"/>
      <c r="I232" s="43"/>
      <c r="J232" s="43"/>
      <c r="K232" s="43"/>
      <c r="L232" s="902"/>
      <c r="M232" s="45"/>
    </row>
    <row r="233" spans="1:13">
      <c r="A233" s="901"/>
      <c r="B233" s="902"/>
      <c r="C233" s="44"/>
      <c r="D233" s="43"/>
      <c r="E233" s="43"/>
      <c r="F233" s="43"/>
      <c r="G233" s="43"/>
      <c r="H233" s="43"/>
      <c r="I233" s="43"/>
      <c r="J233" s="43"/>
      <c r="K233" s="43"/>
      <c r="L233" s="902"/>
      <c r="M233" s="44"/>
    </row>
    <row r="234" spans="1:13">
      <c r="A234" s="901"/>
      <c r="B234" s="902"/>
      <c r="C234" s="44"/>
      <c r="D234" s="43"/>
      <c r="E234" s="43"/>
      <c r="F234" s="43"/>
      <c r="G234" s="43"/>
      <c r="H234" s="43"/>
      <c r="I234" s="43"/>
      <c r="J234" s="43"/>
      <c r="K234" s="43"/>
      <c r="L234" s="902"/>
      <c r="M234" s="45"/>
    </row>
    <row r="235" spans="1:13">
      <c r="A235" s="901"/>
      <c r="B235" s="902"/>
      <c r="C235" s="44"/>
      <c r="D235" s="43"/>
      <c r="E235" s="43"/>
      <c r="F235" s="43"/>
      <c r="G235" s="43"/>
      <c r="H235" s="43"/>
      <c r="I235" s="43"/>
      <c r="J235" s="43"/>
      <c r="K235" s="43"/>
      <c r="L235" s="902"/>
      <c r="M235" s="44"/>
    </row>
    <row r="236" spans="1:13">
      <c r="A236" s="901"/>
      <c r="B236" s="902"/>
      <c r="C236" s="44"/>
      <c r="D236" s="43"/>
      <c r="E236" s="43"/>
      <c r="F236" s="43"/>
      <c r="G236" s="43"/>
      <c r="H236" s="43"/>
      <c r="I236" s="43"/>
      <c r="J236" s="43"/>
      <c r="K236" s="43"/>
      <c r="L236" s="902"/>
      <c r="M236" s="44"/>
    </row>
    <row r="237" spans="1:13">
      <c r="A237" s="903"/>
      <c r="B237" s="904"/>
      <c r="C237" s="42"/>
      <c r="D237" s="43"/>
      <c r="E237" s="43"/>
      <c r="F237" s="43"/>
      <c r="G237" s="43"/>
      <c r="H237" s="43"/>
      <c r="I237" s="43"/>
      <c r="J237" s="43"/>
      <c r="K237" s="43"/>
      <c r="L237" s="904"/>
      <c r="M237" s="42"/>
    </row>
    <row r="238" spans="1:13">
      <c r="A238" s="903"/>
      <c r="B238" s="904"/>
      <c r="C238" s="42"/>
      <c r="D238" s="43"/>
      <c r="E238" s="43"/>
      <c r="F238" s="43"/>
      <c r="G238" s="43"/>
      <c r="H238" s="43"/>
      <c r="I238" s="43"/>
      <c r="J238" s="43"/>
      <c r="K238" s="43"/>
      <c r="L238" s="904"/>
      <c r="M238" s="42"/>
    </row>
    <row r="239" spans="1:13">
      <c r="A239" s="903"/>
      <c r="B239" s="904"/>
      <c r="C239" s="42"/>
      <c r="D239" s="43"/>
      <c r="E239" s="43"/>
      <c r="F239" s="43"/>
      <c r="G239" s="43"/>
      <c r="H239" s="43"/>
      <c r="I239" s="43"/>
      <c r="J239" s="43"/>
      <c r="K239" s="43"/>
      <c r="L239" s="904"/>
      <c r="M239" s="42"/>
    </row>
    <row r="240" spans="1:13">
      <c r="A240" s="903"/>
      <c r="B240" s="904"/>
      <c r="C240" s="42"/>
      <c r="D240" s="43"/>
      <c r="E240" s="43"/>
      <c r="F240" s="43"/>
      <c r="G240" s="43"/>
      <c r="H240" s="43"/>
      <c r="I240" s="43"/>
      <c r="J240" s="43"/>
      <c r="K240" s="43"/>
      <c r="L240" s="904"/>
      <c r="M240" s="42"/>
    </row>
    <row r="241" spans="1:13">
      <c r="A241" s="903"/>
      <c r="B241" s="904"/>
      <c r="C241" s="42"/>
      <c r="D241" s="43"/>
      <c r="E241" s="43"/>
      <c r="F241" s="43"/>
      <c r="G241" s="43"/>
      <c r="H241" s="43"/>
      <c r="I241" s="43"/>
      <c r="J241" s="43"/>
      <c r="K241" s="43"/>
      <c r="L241" s="904"/>
      <c r="M241" s="42"/>
    </row>
    <row r="242" spans="1:13">
      <c r="A242" s="903"/>
      <c r="B242" s="904"/>
      <c r="C242" s="42"/>
      <c r="D242" s="43"/>
      <c r="E242" s="43"/>
      <c r="F242" s="43"/>
      <c r="G242" s="43"/>
      <c r="H242" s="43"/>
      <c r="I242" s="43"/>
      <c r="J242" s="43"/>
      <c r="K242" s="43"/>
      <c r="L242" s="904"/>
      <c r="M242" s="42"/>
    </row>
    <row r="243" spans="1:13">
      <c r="A243" s="903"/>
      <c r="B243" s="904"/>
      <c r="C243" s="42"/>
      <c r="D243" s="43"/>
      <c r="E243" s="43"/>
      <c r="F243" s="43"/>
      <c r="G243" s="43"/>
      <c r="H243" s="43"/>
      <c r="I243" s="43"/>
      <c r="J243" s="43"/>
      <c r="K243" s="43"/>
      <c r="L243" s="904"/>
      <c r="M243" s="42"/>
    </row>
    <row r="244" spans="1:13">
      <c r="A244" s="901"/>
      <c r="B244" s="902"/>
      <c r="C244" s="42"/>
      <c r="D244" s="43"/>
      <c r="E244" s="43"/>
      <c r="F244" s="43"/>
      <c r="G244" s="43"/>
      <c r="H244" s="43"/>
      <c r="I244" s="43"/>
      <c r="J244" s="43"/>
      <c r="K244" s="43"/>
      <c r="L244" s="902"/>
      <c r="M244" s="42"/>
    </row>
    <row r="245" spans="1:13">
      <c r="A245" s="901"/>
      <c r="B245" s="902"/>
      <c r="C245" s="42"/>
      <c r="D245" s="43"/>
      <c r="E245" s="43"/>
      <c r="F245" s="43"/>
      <c r="G245" s="43"/>
      <c r="H245" s="43"/>
      <c r="I245" s="43"/>
      <c r="J245" s="43"/>
      <c r="K245" s="43"/>
      <c r="L245" s="902"/>
      <c r="M245" s="42"/>
    </row>
    <row r="246" spans="1:13">
      <c r="A246" s="901"/>
      <c r="B246" s="902"/>
      <c r="C246" s="42"/>
      <c r="D246" s="43"/>
      <c r="E246" s="43"/>
      <c r="F246" s="43"/>
      <c r="G246" s="43"/>
      <c r="H246" s="43"/>
      <c r="I246" s="43"/>
      <c r="J246" s="43"/>
      <c r="K246" s="43"/>
      <c r="L246" s="902"/>
      <c r="M246" s="42"/>
    </row>
    <row r="247" spans="1:13">
      <c r="A247" s="901"/>
      <c r="B247" s="902"/>
      <c r="C247" s="42"/>
      <c r="D247" s="43"/>
      <c r="E247" s="43"/>
      <c r="F247" s="43"/>
      <c r="G247" s="43"/>
      <c r="H247" s="43"/>
      <c r="I247" s="43"/>
      <c r="J247" s="43"/>
      <c r="K247" s="43"/>
      <c r="L247" s="902"/>
      <c r="M247" s="42"/>
    </row>
    <row r="248" spans="1:13">
      <c r="A248" s="901"/>
      <c r="B248" s="902"/>
      <c r="C248" s="42"/>
      <c r="D248" s="43"/>
      <c r="E248" s="43"/>
      <c r="F248" s="43"/>
      <c r="G248" s="43"/>
      <c r="H248" s="43"/>
      <c r="I248" s="43"/>
      <c r="J248" s="43"/>
      <c r="K248" s="43"/>
      <c r="L248" s="902"/>
      <c r="M248" s="42"/>
    </row>
    <row r="249" spans="1:13">
      <c r="A249" s="901"/>
      <c r="B249" s="902"/>
      <c r="C249" s="42"/>
      <c r="D249" s="43"/>
      <c r="E249" s="43"/>
      <c r="F249" s="43"/>
      <c r="G249" s="43"/>
      <c r="H249" s="43"/>
      <c r="I249" s="43"/>
      <c r="J249" s="43"/>
      <c r="K249" s="43"/>
      <c r="L249" s="902"/>
      <c r="M249" s="42"/>
    </row>
    <row r="250" spans="1:13">
      <c r="A250" s="901"/>
      <c r="B250" s="902"/>
      <c r="C250" s="42"/>
      <c r="D250" s="43"/>
      <c r="E250" s="43"/>
      <c r="F250" s="43"/>
      <c r="G250" s="43"/>
      <c r="H250" s="43"/>
      <c r="I250" s="43"/>
      <c r="J250" s="43"/>
      <c r="K250" s="43"/>
      <c r="L250" s="902"/>
      <c r="M250" s="42"/>
    </row>
    <row r="251" spans="1:13">
      <c r="A251" s="901"/>
      <c r="B251" s="902"/>
      <c r="C251" s="42"/>
      <c r="D251" s="43"/>
      <c r="E251" s="43"/>
      <c r="F251" s="43"/>
      <c r="G251" s="43"/>
      <c r="H251" s="43"/>
      <c r="I251" s="43"/>
      <c r="J251" s="43"/>
      <c r="K251" s="43"/>
      <c r="L251" s="902"/>
      <c r="M251" s="42"/>
    </row>
    <row r="252" spans="1:13">
      <c r="A252" s="901"/>
      <c r="B252" s="902"/>
      <c r="C252" s="42"/>
      <c r="D252" s="43"/>
      <c r="E252" s="43"/>
      <c r="F252" s="43"/>
      <c r="G252" s="43"/>
      <c r="H252" s="43"/>
      <c r="I252" s="43"/>
      <c r="J252" s="43"/>
      <c r="K252" s="43"/>
      <c r="L252" s="902"/>
      <c r="M252" s="42"/>
    </row>
    <row r="253" spans="1:13">
      <c r="A253" s="901"/>
      <c r="B253" s="902"/>
      <c r="C253" s="42"/>
      <c r="D253" s="43"/>
      <c r="E253" s="43"/>
      <c r="F253" s="43"/>
      <c r="G253" s="43"/>
      <c r="H253" s="43"/>
      <c r="I253" s="43"/>
      <c r="J253" s="43"/>
      <c r="K253" s="43"/>
      <c r="L253" s="902"/>
      <c r="M253" s="42"/>
    </row>
    <row r="254" spans="1:13">
      <c r="A254" s="901"/>
      <c r="B254" s="902"/>
      <c r="C254" s="42"/>
      <c r="D254" s="43"/>
      <c r="E254" s="43"/>
      <c r="F254" s="43"/>
      <c r="G254" s="43"/>
      <c r="H254" s="43"/>
      <c r="I254" s="43"/>
      <c r="J254" s="43"/>
      <c r="K254" s="43"/>
      <c r="L254" s="902"/>
      <c r="M254" s="42"/>
    </row>
    <row r="255" spans="1:13">
      <c r="A255" s="901"/>
      <c r="B255" s="902"/>
      <c r="C255" s="42"/>
      <c r="D255" s="43"/>
      <c r="E255" s="43"/>
      <c r="F255" s="43"/>
      <c r="G255" s="43"/>
      <c r="H255" s="43"/>
      <c r="I255" s="43"/>
      <c r="J255" s="43"/>
      <c r="K255" s="43"/>
      <c r="L255" s="902"/>
      <c r="M255" s="42"/>
    </row>
    <row r="256" spans="1:13">
      <c r="A256" s="901"/>
      <c r="B256" s="902"/>
      <c r="C256" s="42"/>
      <c r="D256" s="43"/>
      <c r="E256" s="43"/>
      <c r="F256" s="43"/>
      <c r="G256" s="43"/>
      <c r="H256" s="43"/>
      <c r="I256" s="43"/>
      <c r="J256" s="43"/>
      <c r="K256" s="43"/>
      <c r="L256" s="902"/>
      <c r="M256" s="42"/>
    </row>
    <row r="257" spans="1:13">
      <c r="A257" s="901"/>
      <c r="B257" s="902"/>
      <c r="C257" s="42"/>
      <c r="D257" s="43"/>
      <c r="E257" s="43"/>
      <c r="F257" s="43"/>
      <c r="G257" s="43"/>
      <c r="H257" s="43"/>
      <c r="I257" s="43"/>
      <c r="J257" s="43"/>
      <c r="K257" s="43"/>
      <c r="L257" s="902"/>
      <c r="M257" s="42"/>
    </row>
    <row r="258" spans="1:13">
      <c r="A258" s="903"/>
      <c r="B258" s="904"/>
      <c r="C258" s="42"/>
      <c r="D258" s="43"/>
      <c r="E258" s="43"/>
      <c r="F258" s="43"/>
      <c r="G258" s="43"/>
      <c r="H258" s="43"/>
      <c r="I258" s="43"/>
      <c r="J258" s="43"/>
      <c r="K258" s="43"/>
      <c r="L258" s="904"/>
      <c r="M258" s="42"/>
    </row>
    <row r="259" spans="1:13">
      <c r="A259" s="903"/>
      <c r="B259" s="904"/>
      <c r="C259" s="42"/>
      <c r="D259" s="43"/>
      <c r="E259" s="43"/>
      <c r="F259" s="43"/>
      <c r="G259" s="43"/>
      <c r="H259" s="43"/>
      <c r="I259" s="43"/>
      <c r="J259" s="43"/>
      <c r="K259" s="43"/>
      <c r="L259" s="904"/>
      <c r="M259" s="42"/>
    </row>
    <row r="260" spans="1:13">
      <c r="A260" s="903"/>
      <c r="B260" s="904"/>
      <c r="C260" s="42"/>
      <c r="D260" s="43"/>
      <c r="E260" s="43"/>
      <c r="F260" s="43"/>
      <c r="G260" s="43"/>
      <c r="H260" s="43"/>
      <c r="I260" s="43"/>
      <c r="J260" s="43"/>
      <c r="K260" s="43"/>
      <c r="L260" s="904"/>
      <c r="M260" s="42"/>
    </row>
    <row r="261" spans="1:13">
      <c r="A261" s="903"/>
      <c r="B261" s="904"/>
      <c r="C261" s="42"/>
      <c r="D261" s="43"/>
      <c r="E261" s="43"/>
      <c r="F261" s="43"/>
      <c r="G261" s="43"/>
      <c r="H261" s="43"/>
      <c r="I261" s="43"/>
      <c r="J261" s="43"/>
      <c r="K261" s="43"/>
      <c r="L261" s="904"/>
      <c r="M261" s="42"/>
    </row>
    <row r="262" spans="1:13">
      <c r="A262" s="903"/>
      <c r="B262" s="904"/>
      <c r="C262" s="42"/>
      <c r="D262" s="41"/>
      <c r="E262" s="41"/>
      <c r="F262" s="41"/>
      <c r="G262" s="41"/>
      <c r="H262" s="41"/>
      <c r="I262" s="41"/>
      <c r="J262" s="41"/>
      <c r="K262" s="41"/>
      <c r="L262" s="904"/>
      <c r="M262" s="42"/>
    </row>
    <row r="263" spans="1:13">
      <c r="A263" s="42"/>
      <c r="B263" s="901"/>
      <c r="C263" s="901"/>
      <c r="D263" s="41"/>
      <c r="E263" s="41"/>
      <c r="F263" s="41"/>
      <c r="G263" s="41"/>
      <c r="H263" s="41"/>
      <c r="I263" s="41"/>
      <c r="J263" s="41"/>
      <c r="K263" s="41"/>
      <c r="L263" s="901"/>
      <c r="M263" s="901"/>
    </row>
    <row r="264" spans="1:13">
      <c r="A264" s="905"/>
      <c r="B264" s="905"/>
      <c r="C264" s="905"/>
      <c r="D264" s="905"/>
      <c r="E264" s="905"/>
      <c r="F264" s="905"/>
      <c r="G264" s="905"/>
      <c r="H264" s="905"/>
      <c r="I264" s="905"/>
      <c r="J264" s="905"/>
      <c r="K264" s="905"/>
      <c r="L264" s="905"/>
      <c r="M264" s="52"/>
    </row>
    <row r="265" spans="1:13">
      <c r="A265" s="910"/>
      <c r="B265" s="910"/>
      <c r="C265" s="910"/>
      <c r="D265" s="910"/>
      <c r="E265" s="910"/>
      <c r="F265" s="910"/>
      <c r="G265" s="910"/>
      <c r="H265" s="910"/>
      <c r="I265" s="910"/>
      <c r="J265" s="910"/>
      <c r="K265" s="910"/>
      <c r="L265" s="910"/>
      <c r="M265" s="52"/>
    </row>
    <row r="266" spans="1:13" ht="15.75">
      <c r="A266" s="50"/>
      <c r="B266" s="51"/>
      <c r="C266" s="898"/>
      <c r="D266" s="898"/>
      <c r="E266" s="898"/>
      <c r="F266" s="898"/>
      <c r="G266" s="898"/>
      <c r="H266" s="898"/>
      <c r="I266" s="898"/>
      <c r="J266" s="898"/>
      <c r="K266" s="50"/>
    </row>
    <row r="267" spans="1:13" ht="15.75">
      <c r="A267" s="47"/>
      <c r="B267" s="49"/>
      <c r="C267" s="897"/>
      <c r="D267" s="897"/>
      <c r="E267" s="897"/>
      <c r="F267" s="897"/>
      <c r="G267" s="897"/>
      <c r="H267" s="897"/>
      <c r="I267" s="897"/>
      <c r="J267" s="897"/>
      <c r="K267" s="897"/>
    </row>
    <row r="268" spans="1:13">
      <c r="A268" s="907"/>
      <c r="B268" s="908"/>
      <c r="C268" s="908"/>
      <c r="D268" s="909"/>
      <c r="E268" s="907"/>
      <c r="F268" s="909"/>
      <c r="G268" s="907"/>
      <c r="H268" s="909"/>
      <c r="I268" s="907"/>
      <c r="J268" s="909"/>
      <c r="K268" s="907"/>
    </row>
    <row r="269" spans="1:13">
      <c r="A269" s="907"/>
      <c r="B269" s="908"/>
      <c r="C269" s="908"/>
      <c r="D269" s="46"/>
      <c r="E269" s="46"/>
      <c r="F269" s="46"/>
      <c r="G269" s="46"/>
      <c r="H269" s="46"/>
      <c r="I269" s="46"/>
      <c r="J269" s="46"/>
      <c r="K269" s="46"/>
    </row>
    <row r="270" spans="1:13">
      <c r="A270" s="901"/>
      <c r="B270" s="902"/>
      <c r="C270" s="44"/>
      <c r="D270" s="43"/>
      <c r="E270" s="43"/>
      <c r="F270" s="43"/>
      <c r="G270" s="43"/>
      <c r="H270" s="43"/>
      <c r="I270" s="43"/>
      <c r="J270" s="43"/>
      <c r="K270" s="43"/>
    </row>
    <row r="271" spans="1:13">
      <c r="A271" s="901"/>
      <c r="B271" s="902"/>
      <c r="C271" s="44"/>
      <c r="D271" s="43"/>
      <c r="E271" s="43"/>
      <c r="F271" s="43"/>
      <c r="G271" s="43"/>
      <c r="H271" s="43"/>
      <c r="I271" s="43"/>
      <c r="J271" s="43"/>
      <c r="K271" s="43"/>
    </row>
    <row r="272" spans="1:13">
      <c r="A272" s="901"/>
      <c r="B272" s="902"/>
      <c r="C272" s="44"/>
      <c r="D272" s="43"/>
      <c r="E272" s="43"/>
      <c r="F272" s="43"/>
      <c r="G272" s="43"/>
      <c r="H272" s="43"/>
      <c r="I272" s="43"/>
      <c r="J272" s="43"/>
      <c r="K272" s="43"/>
    </row>
    <row r="273" spans="1:11">
      <c r="A273" s="901"/>
      <c r="B273" s="902"/>
      <c r="C273" s="44"/>
      <c r="D273" s="43"/>
      <c r="E273" s="43"/>
      <c r="F273" s="43"/>
      <c r="G273" s="43"/>
      <c r="H273" s="43"/>
      <c r="I273" s="43"/>
      <c r="J273" s="43"/>
      <c r="K273" s="43"/>
    </row>
    <row r="274" spans="1:11">
      <c r="A274" s="901"/>
      <c r="B274" s="902"/>
      <c r="C274" s="44"/>
      <c r="D274" s="43"/>
      <c r="E274" s="43"/>
      <c r="F274" s="43"/>
      <c r="G274" s="43"/>
      <c r="H274" s="43"/>
      <c r="I274" s="43"/>
      <c r="J274" s="43"/>
      <c r="K274" s="43"/>
    </row>
    <row r="275" spans="1:11">
      <c r="A275" s="903"/>
      <c r="B275" s="904"/>
      <c r="C275" s="42"/>
      <c r="D275" s="43"/>
      <c r="E275" s="43"/>
      <c r="F275" s="43"/>
      <c r="G275" s="43"/>
      <c r="H275" s="43"/>
      <c r="I275" s="43"/>
      <c r="J275" s="43"/>
      <c r="K275" s="43"/>
    </row>
    <row r="276" spans="1:11">
      <c r="A276" s="903"/>
      <c r="B276" s="904"/>
      <c r="C276" s="42"/>
      <c r="D276" s="43"/>
      <c r="E276" s="43"/>
      <c r="F276" s="43"/>
      <c r="G276" s="43"/>
      <c r="H276" s="43"/>
      <c r="I276" s="43"/>
      <c r="J276" s="43"/>
      <c r="K276" s="43"/>
    </row>
    <row r="277" spans="1:11">
      <c r="A277" s="903"/>
      <c r="B277" s="904"/>
      <c r="C277" s="42"/>
      <c r="D277" s="43"/>
      <c r="E277" s="43"/>
      <c r="F277" s="43"/>
      <c r="G277" s="43"/>
      <c r="H277" s="43"/>
      <c r="I277" s="43"/>
      <c r="J277" s="43"/>
      <c r="K277" s="43"/>
    </row>
    <row r="278" spans="1:11">
      <c r="A278" s="903"/>
      <c r="B278" s="904"/>
      <c r="C278" s="42"/>
      <c r="D278" s="43"/>
      <c r="E278" s="43"/>
      <c r="F278" s="43"/>
      <c r="G278" s="43"/>
      <c r="H278" s="43"/>
      <c r="I278" s="43"/>
      <c r="J278" s="43"/>
      <c r="K278" s="43"/>
    </row>
    <row r="279" spans="1:11">
      <c r="A279" s="903"/>
      <c r="B279" s="904"/>
      <c r="C279" s="42"/>
      <c r="D279" s="43"/>
      <c r="E279" s="43"/>
      <c r="F279" s="43"/>
      <c r="G279" s="43"/>
      <c r="H279" s="43"/>
      <c r="I279" s="43"/>
      <c r="J279" s="43"/>
      <c r="K279" s="43"/>
    </row>
    <row r="280" spans="1:11">
      <c r="A280" s="903"/>
      <c r="B280" s="904"/>
      <c r="C280" s="42"/>
      <c r="D280" s="43"/>
      <c r="E280" s="43"/>
      <c r="F280" s="43"/>
      <c r="G280" s="43"/>
      <c r="H280" s="43"/>
      <c r="I280" s="43"/>
      <c r="J280" s="43"/>
      <c r="K280" s="43"/>
    </row>
    <row r="281" spans="1:11">
      <c r="A281" s="903"/>
      <c r="B281" s="904"/>
      <c r="C281" s="42"/>
      <c r="D281" s="43"/>
      <c r="E281" s="43"/>
      <c r="F281" s="43"/>
      <c r="G281" s="43"/>
      <c r="H281" s="43"/>
      <c r="I281" s="43"/>
      <c r="J281" s="43"/>
      <c r="K281" s="43"/>
    </row>
    <row r="282" spans="1:11">
      <c r="A282" s="901"/>
      <c r="B282" s="902"/>
      <c r="C282" s="42"/>
      <c r="D282" s="43"/>
      <c r="E282" s="43"/>
      <c r="F282" s="43"/>
      <c r="G282" s="43"/>
      <c r="H282" s="43"/>
      <c r="I282" s="43"/>
      <c r="J282" s="43"/>
      <c r="K282" s="43"/>
    </row>
    <row r="283" spans="1:11">
      <c r="A283" s="901"/>
      <c r="B283" s="902"/>
      <c r="C283" s="42"/>
      <c r="D283" s="43"/>
      <c r="E283" s="43"/>
      <c r="F283" s="43"/>
      <c r="G283" s="43"/>
      <c r="H283" s="43"/>
      <c r="I283" s="43"/>
      <c r="J283" s="43"/>
      <c r="K283" s="43"/>
    </row>
    <row r="284" spans="1:11">
      <c r="A284" s="901"/>
      <c r="B284" s="902"/>
      <c r="C284" s="42"/>
      <c r="D284" s="43"/>
      <c r="E284" s="43"/>
      <c r="F284" s="43"/>
      <c r="G284" s="43"/>
      <c r="H284" s="43"/>
      <c r="I284" s="43"/>
      <c r="J284" s="43"/>
      <c r="K284" s="43"/>
    </row>
    <row r="285" spans="1:11">
      <c r="A285" s="901"/>
      <c r="B285" s="902"/>
      <c r="C285" s="42"/>
      <c r="D285" s="43"/>
      <c r="E285" s="43"/>
      <c r="F285" s="43"/>
      <c r="G285" s="43"/>
      <c r="H285" s="43"/>
      <c r="I285" s="43"/>
      <c r="J285" s="43"/>
      <c r="K285" s="43"/>
    </row>
    <row r="286" spans="1:11">
      <c r="A286" s="901"/>
      <c r="B286" s="902"/>
      <c r="C286" s="42"/>
      <c r="D286" s="43"/>
      <c r="E286" s="43"/>
      <c r="F286" s="43"/>
      <c r="G286" s="43"/>
      <c r="H286" s="43"/>
      <c r="I286" s="43"/>
      <c r="J286" s="43"/>
      <c r="K286" s="43"/>
    </row>
    <row r="287" spans="1:11">
      <c r="A287" s="901"/>
      <c r="B287" s="902"/>
      <c r="C287" s="42"/>
      <c r="D287" s="43"/>
      <c r="E287" s="43"/>
      <c r="F287" s="43"/>
      <c r="G287" s="43"/>
      <c r="H287" s="43"/>
      <c r="I287" s="43"/>
      <c r="J287" s="43"/>
      <c r="K287" s="43"/>
    </row>
    <row r="288" spans="1:11">
      <c r="A288" s="901"/>
      <c r="B288" s="902"/>
      <c r="C288" s="42"/>
      <c r="D288" s="43"/>
      <c r="E288" s="43"/>
      <c r="F288" s="43"/>
      <c r="G288" s="43"/>
      <c r="H288" s="43"/>
      <c r="I288" s="43"/>
      <c r="J288" s="43"/>
      <c r="K288" s="43"/>
    </row>
    <row r="289" spans="1:11">
      <c r="A289" s="901"/>
      <c r="B289" s="902"/>
      <c r="C289" s="42"/>
      <c r="D289" s="43"/>
      <c r="E289" s="43"/>
      <c r="F289" s="43"/>
      <c r="G289" s="43"/>
      <c r="H289" s="43"/>
      <c r="I289" s="43"/>
      <c r="J289" s="43"/>
      <c r="K289" s="43"/>
    </row>
    <row r="290" spans="1:11">
      <c r="A290" s="901"/>
      <c r="B290" s="902"/>
      <c r="C290" s="42"/>
      <c r="D290" s="43"/>
      <c r="E290" s="43"/>
      <c r="F290" s="43"/>
      <c r="G290" s="43"/>
      <c r="H290" s="43"/>
      <c r="I290" s="43"/>
      <c r="J290" s="43"/>
      <c r="K290" s="43"/>
    </row>
    <row r="291" spans="1:11">
      <c r="A291" s="901"/>
      <c r="B291" s="902"/>
      <c r="C291" s="42"/>
      <c r="D291" s="43"/>
      <c r="E291" s="43"/>
      <c r="F291" s="43"/>
      <c r="G291" s="43"/>
      <c r="H291" s="43"/>
      <c r="I291" s="43"/>
      <c r="J291" s="43"/>
      <c r="K291" s="43"/>
    </row>
    <row r="292" spans="1:11">
      <c r="A292" s="901"/>
      <c r="B292" s="902"/>
      <c r="C292" s="42"/>
      <c r="D292" s="43"/>
      <c r="E292" s="43"/>
      <c r="F292" s="43"/>
      <c r="G292" s="43"/>
      <c r="H292" s="43"/>
      <c r="I292" s="43"/>
      <c r="J292" s="43"/>
      <c r="K292" s="43"/>
    </row>
    <row r="293" spans="1:11">
      <c r="A293" s="901"/>
      <c r="B293" s="902"/>
      <c r="C293" s="42"/>
      <c r="D293" s="43"/>
      <c r="E293" s="43"/>
      <c r="F293" s="43"/>
      <c r="G293" s="43"/>
      <c r="H293" s="43"/>
      <c r="I293" s="43"/>
      <c r="J293" s="43"/>
      <c r="K293" s="43"/>
    </row>
    <row r="294" spans="1:11">
      <c r="A294" s="901"/>
      <c r="B294" s="902"/>
      <c r="C294" s="42"/>
      <c r="D294" s="43"/>
      <c r="E294" s="43"/>
      <c r="F294" s="43"/>
      <c r="G294" s="43"/>
      <c r="H294" s="43"/>
      <c r="I294" s="43"/>
      <c r="J294" s="43"/>
      <c r="K294" s="43"/>
    </row>
    <row r="295" spans="1:11">
      <c r="A295" s="901"/>
      <c r="B295" s="902"/>
      <c r="C295" s="42"/>
      <c r="D295" s="43"/>
      <c r="E295" s="43"/>
      <c r="F295" s="43"/>
      <c r="G295" s="43"/>
      <c r="H295" s="43"/>
      <c r="I295" s="43"/>
      <c r="J295" s="43"/>
      <c r="K295" s="43"/>
    </row>
    <row r="296" spans="1:11">
      <c r="A296" s="903"/>
      <c r="B296" s="904"/>
      <c r="C296" s="42"/>
      <c r="D296" s="43"/>
      <c r="E296" s="43"/>
      <c r="F296" s="43"/>
      <c r="G296" s="43"/>
      <c r="H296" s="43"/>
      <c r="I296" s="43"/>
      <c r="J296" s="43"/>
      <c r="K296" s="43"/>
    </row>
    <row r="297" spans="1:11">
      <c r="A297" s="903"/>
      <c r="B297" s="904"/>
      <c r="C297" s="42"/>
      <c r="D297" s="43"/>
      <c r="E297" s="43"/>
      <c r="F297" s="43"/>
      <c r="G297" s="43"/>
      <c r="H297" s="43"/>
      <c r="I297" s="43"/>
      <c r="J297" s="43"/>
      <c r="K297" s="43"/>
    </row>
    <row r="298" spans="1:11">
      <c r="A298" s="903"/>
      <c r="B298" s="904"/>
      <c r="C298" s="42"/>
      <c r="D298" s="43"/>
      <c r="E298" s="43"/>
      <c r="F298" s="43"/>
      <c r="G298" s="43"/>
      <c r="H298" s="43"/>
      <c r="I298" s="43"/>
      <c r="J298" s="43"/>
      <c r="K298" s="43"/>
    </row>
    <row r="299" spans="1:11">
      <c r="A299" s="903"/>
      <c r="B299" s="904"/>
      <c r="C299" s="42"/>
      <c r="D299" s="43"/>
      <c r="E299" s="43"/>
      <c r="F299" s="43"/>
      <c r="G299" s="43"/>
      <c r="H299" s="43"/>
      <c r="I299" s="43"/>
      <c r="J299" s="43"/>
      <c r="K299" s="43"/>
    </row>
    <row r="300" spans="1:11">
      <c r="A300" s="903"/>
      <c r="B300" s="904"/>
      <c r="C300" s="42"/>
      <c r="D300" s="41"/>
      <c r="E300" s="41"/>
      <c r="F300" s="41"/>
      <c r="G300" s="41"/>
      <c r="H300" s="41"/>
      <c r="I300" s="41"/>
      <c r="J300" s="41"/>
      <c r="K300" s="41"/>
    </row>
    <row r="301" spans="1:11">
      <c r="A301" s="42"/>
      <c r="B301" s="901"/>
      <c r="C301" s="901"/>
      <c r="D301" s="41"/>
      <c r="E301" s="41"/>
      <c r="F301" s="41"/>
      <c r="G301" s="41"/>
      <c r="H301" s="41"/>
      <c r="I301" s="41"/>
      <c r="J301" s="41"/>
      <c r="K301" s="41"/>
    </row>
    <row r="302" spans="1:11">
      <c r="A302" s="905"/>
      <c r="B302" s="905"/>
      <c r="C302" s="905"/>
      <c r="D302" s="905"/>
      <c r="E302" s="905"/>
      <c r="F302" s="905"/>
      <c r="G302" s="905"/>
      <c r="H302" s="905"/>
      <c r="I302" s="905"/>
      <c r="J302" s="905"/>
      <c r="K302" s="905"/>
    </row>
    <row r="303" spans="1:11">
      <c r="A303" s="910"/>
      <c r="B303" s="910"/>
      <c r="C303" s="910"/>
      <c r="D303" s="910"/>
      <c r="E303" s="910"/>
      <c r="F303" s="910"/>
      <c r="G303" s="910"/>
      <c r="H303" s="910"/>
      <c r="I303" s="910"/>
      <c r="J303" s="910"/>
      <c r="K303" s="910"/>
    </row>
  </sheetData>
  <mergeCells count="397">
    <mergeCell ref="A270:A274"/>
    <mergeCell ref="B270:B274"/>
    <mergeCell ref="A275:A281"/>
    <mergeCell ref="B275:B281"/>
    <mergeCell ref="A282:A285"/>
    <mergeCell ref="B282:B285"/>
    <mergeCell ref="CM1:CW1"/>
    <mergeCell ref="BO1:CA1"/>
    <mergeCell ref="BD1:BN1"/>
    <mergeCell ref="AS1:BC1"/>
    <mergeCell ref="A1:K1"/>
    <mergeCell ref="CB1:CL1"/>
    <mergeCell ref="AB4:AC4"/>
    <mergeCell ref="AD4:AE4"/>
    <mergeCell ref="AF4:AG4"/>
    <mergeCell ref="BG4:BH4"/>
    <mergeCell ref="BI4:BJ4"/>
    <mergeCell ref="BM4:BN4"/>
    <mergeCell ref="M4:M5"/>
    <mergeCell ref="N4:N5"/>
    <mergeCell ref="A256:A257"/>
    <mergeCell ref="B256:B257"/>
    <mergeCell ref="L256:L257"/>
    <mergeCell ref="J268:K268"/>
    <mergeCell ref="A302:K302"/>
    <mergeCell ref="A296:A300"/>
    <mergeCell ref="B296:B300"/>
    <mergeCell ref="B301:C301"/>
    <mergeCell ref="A303:K303"/>
    <mergeCell ref="A286:A291"/>
    <mergeCell ref="B286:B291"/>
    <mergeCell ref="A292:A293"/>
    <mergeCell ref="B292:B293"/>
    <mergeCell ref="A294:A295"/>
    <mergeCell ref="B294:B295"/>
    <mergeCell ref="A268:A269"/>
    <mergeCell ref="B268:B269"/>
    <mergeCell ref="C268:C269"/>
    <mergeCell ref="D268:E268"/>
    <mergeCell ref="F268:G268"/>
    <mergeCell ref="H268:I268"/>
    <mergeCell ref="A254:A255"/>
    <mergeCell ref="B254:B255"/>
    <mergeCell ref="L254:L255"/>
    <mergeCell ref="A258:A262"/>
    <mergeCell ref="B258:B262"/>
    <mergeCell ref="L258:L262"/>
    <mergeCell ref="B263:C263"/>
    <mergeCell ref="L263:M263"/>
    <mergeCell ref="A264:L264"/>
    <mergeCell ref="A265:L265"/>
    <mergeCell ref="C266:J266"/>
    <mergeCell ref="C267:K267"/>
    <mergeCell ref="M230:M231"/>
    <mergeCell ref="A232:A236"/>
    <mergeCell ref="B232:B236"/>
    <mergeCell ref="L232:L236"/>
    <mergeCell ref="A230:A231"/>
    <mergeCell ref="B230:B231"/>
    <mergeCell ref="C230:C231"/>
    <mergeCell ref="A248:A253"/>
    <mergeCell ref="B248:B253"/>
    <mergeCell ref="L248:L253"/>
    <mergeCell ref="D230:E230"/>
    <mergeCell ref="F230:G230"/>
    <mergeCell ref="H230:I230"/>
    <mergeCell ref="J230:K230"/>
    <mergeCell ref="L230:L231"/>
    <mergeCell ref="A237:A243"/>
    <mergeCell ref="B237:B243"/>
    <mergeCell ref="L237:L243"/>
    <mergeCell ref="A244:A247"/>
    <mergeCell ref="B244:B247"/>
    <mergeCell ref="L244:L247"/>
    <mergeCell ref="B225:C225"/>
    <mergeCell ref="A226:K226"/>
    <mergeCell ref="A216:A217"/>
    <mergeCell ref="B216:B217"/>
    <mergeCell ref="A218:A219"/>
    <mergeCell ref="B218:B219"/>
    <mergeCell ref="A227:K227"/>
    <mergeCell ref="C228:K228"/>
    <mergeCell ref="C229:K229"/>
    <mergeCell ref="A206:A209"/>
    <mergeCell ref="B206:B209"/>
    <mergeCell ref="A210:A215"/>
    <mergeCell ref="B210:B215"/>
    <mergeCell ref="A194:A198"/>
    <mergeCell ref="B194:B198"/>
    <mergeCell ref="A199:A205"/>
    <mergeCell ref="B199:B205"/>
    <mergeCell ref="A220:A224"/>
    <mergeCell ref="B220:B224"/>
    <mergeCell ref="A188:K188"/>
    <mergeCell ref="A178:A179"/>
    <mergeCell ref="B178:B179"/>
    <mergeCell ref="A180:A181"/>
    <mergeCell ref="B180:B181"/>
    <mergeCell ref="A189:K189"/>
    <mergeCell ref="C190:J190"/>
    <mergeCell ref="C191:K191"/>
    <mergeCell ref="A192:A193"/>
    <mergeCell ref="B192:B193"/>
    <mergeCell ref="C192:C193"/>
    <mergeCell ref="D192:E192"/>
    <mergeCell ref="F192:G192"/>
    <mergeCell ref="H192:I192"/>
    <mergeCell ref="J192:K192"/>
    <mergeCell ref="A172:A177"/>
    <mergeCell ref="B172:B177"/>
    <mergeCell ref="A156:A160"/>
    <mergeCell ref="B156:B160"/>
    <mergeCell ref="A161:A167"/>
    <mergeCell ref="B161:B167"/>
    <mergeCell ref="A182:A186"/>
    <mergeCell ref="B182:B186"/>
    <mergeCell ref="B187:C187"/>
    <mergeCell ref="A154:A155"/>
    <mergeCell ref="B154:B155"/>
    <mergeCell ref="C154:C155"/>
    <mergeCell ref="D154:E154"/>
    <mergeCell ref="F154:G154"/>
    <mergeCell ref="H154:I154"/>
    <mergeCell ref="J154:K154"/>
    <mergeCell ref="A168:A171"/>
    <mergeCell ref="B168:B171"/>
    <mergeCell ref="B149:C149"/>
    <mergeCell ref="A150:K150"/>
    <mergeCell ref="A140:A141"/>
    <mergeCell ref="B140:B141"/>
    <mergeCell ref="A142:A143"/>
    <mergeCell ref="B142:B143"/>
    <mergeCell ref="A151:K151"/>
    <mergeCell ref="C152:J152"/>
    <mergeCell ref="C153:K153"/>
    <mergeCell ref="A130:A133"/>
    <mergeCell ref="B130:B133"/>
    <mergeCell ref="A134:A139"/>
    <mergeCell ref="B134:B139"/>
    <mergeCell ref="A118:A122"/>
    <mergeCell ref="B118:B122"/>
    <mergeCell ref="A123:A129"/>
    <mergeCell ref="B123:B129"/>
    <mergeCell ref="A144:A148"/>
    <mergeCell ref="B144:B148"/>
    <mergeCell ref="A104:A105"/>
    <mergeCell ref="A106:A110"/>
    <mergeCell ref="B111:C111"/>
    <mergeCell ref="A92:A95"/>
    <mergeCell ref="A96:A101"/>
    <mergeCell ref="A102:A103"/>
    <mergeCell ref="C114:J114"/>
    <mergeCell ref="C115:K115"/>
    <mergeCell ref="A116:A117"/>
    <mergeCell ref="B116:B117"/>
    <mergeCell ref="C116:C117"/>
    <mergeCell ref="D116:E116"/>
    <mergeCell ref="F116:G116"/>
    <mergeCell ref="H116:I116"/>
    <mergeCell ref="J116:K116"/>
    <mergeCell ref="B73:C73"/>
    <mergeCell ref="A74:K74"/>
    <mergeCell ref="A64:A65"/>
    <mergeCell ref="B64:B65"/>
    <mergeCell ref="A66:A67"/>
    <mergeCell ref="B66:B67"/>
    <mergeCell ref="A80:A84"/>
    <mergeCell ref="A85:A91"/>
    <mergeCell ref="A75:K75"/>
    <mergeCell ref="C76:J76"/>
    <mergeCell ref="C77:K77"/>
    <mergeCell ref="A78:A79"/>
    <mergeCell ref="B78:B79"/>
    <mergeCell ref="C78:C79"/>
    <mergeCell ref="D78:E78"/>
    <mergeCell ref="F78:G78"/>
    <mergeCell ref="H78:I78"/>
    <mergeCell ref="J78:K78"/>
    <mergeCell ref="A54:A57"/>
    <mergeCell ref="B54:B57"/>
    <mergeCell ref="A58:A63"/>
    <mergeCell ref="B58:B63"/>
    <mergeCell ref="A42:A46"/>
    <mergeCell ref="B42:B46"/>
    <mergeCell ref="A47:A53"/>
    <mergeCell ref="B47:B53"/>
    <mergeCell ref="A68:A72"/>
    <mergeCell ref="B68:B72"/>
    <mergeCell ref="C40:K40"/>
    <mergeCell ref="A4:A5"/>
    <mergeCell ref="B4:B5"/>
    <mergeCell ref="C39:J39"/>
    <mergeCell ref="L4:L5"/>
    <mergeCell ref="O4:P4"/>
    <mergeCell ref="Q4:R4"/>
    <mergeCell ref="Z4:AA4"/>
    <mergeCell ref="C4:C5"/>
    <mergeCell ref="D4:E4"/>
    <mergeCell ref="F4:G4"/>
    <mergeCell ref="H4:I4"/>
    <mergeCell ref="J4:K4"/>
    <mergeCell ref="W11:W17"/>
    <mergeCell ref="X11:X17"/>
    <mergeCell ref="A18:A21"/>
    <mergeCell ref="B18:B21"/>
    <mergeCell ref="L18:L21"/>
    <mergeCell ref="M18:M21"/>
    <mergeCell ref="W18:W21"/>
    <mergeCell ref="A32:A36"/>
    <mergeCell ref="B32:B36"/>
    <mergeCell ref="L32:L36"/>
    <mergeCell ref="M32:M36"/>
    <mergeCell ref="BO38:CA38"/>
    <mergeCell ref="CB38:CL38"/>
    <mergeCell ref="CM38:CW38"/>
    <mergeCell ref="A38:K38"/>
    <mergeCell ref="L38:V38"/>
    <mergeCell ref="AH38:AR38"/>
    <mergeCell ref="AS38:BC38"/>
    <mergeCell ref="AU4:AU5"/>
    <mergeCell ref="S4:T4"/>
    <mergeCell ref="U4:V4"/>
    <mergeCell ref="BD4:BD5"/>
    <mergeCell ref="X4:X5"/>
    <mergeCell ref="AI4:AI5"/>
    <mergeCell ref="AJ4:AJ5"/>
    <mergeCell ref="BD38:BN38"/>
    <mergeCell ref="Y4:Y5"/>
    <mergeCell ref="BX4:BY4"/>
    <mergeCell ref="BZ4:CA4"/>
    <mergeCell ref="BP4:BP5"/>
    <mergeCell ref="BK4:BL4"/>
    <mergeCell ref="CV4:CW4"/>
    <mergeCell ref="CC6:CC10"/>
    <mergeCell ref="W4:W5"/>
    <mergeCell ref="AO4:AP4"/>
    <mergeCell ref="AT6:AT10"/>
    <mergeCell ref="BT4:BU4"/>
    <mergeCell ref="AV4:AW4"/>
    <mergeCell ref="AX4:AY4"/>
    <mergeCell ref="AZ4:BA4"/>
    <mergeCell ref="BB4:BC4"/>
    <mergeCell ref="CT4:CU4"/>
    <mergeCell ref="BR4:BS4"/>
    <mergeCell ref="CI4:CJ4"/>
    <mergeCell ref="CK4:CL4"/>
    <mergeCell ref="CB6:CB10"/>
    <mergeCell ref="CM4:CM5"/>
    <mergeCell ref="CN4:CN5"/>
    <mergeCell ref="CB4:CB5"/>
    <mergeCell ref="CC4:CC5"/>
    <mergeCell ref="CM6:CM10"/>
    <mergeCell ref="CN6:CN10"/>
    <mergeCell ref="CO4:CO5"/>
    <mergeCell ref="CP4:CQ4"/>
    <mergeCell ref="CD4:CD5"/>
    <mergeCell ref="CE4:CF4"/>
    <mergeCell ref="CG4:CH4"/>
    <mergeCell ref="CR4:CS4"/>
    <mergeCell ref="BV4:BW4"/>
    <mergeCell ref="AQ4:AR4"/>
    <mergeCell ref="BE4:BE5"/>
    <mergeCell ref="BF4:BF5"/>
    <mergeCell ref="BO4:BO5"/>
    <mergeCell ref="AH4:AH5"/>
    <mergeCell ref="AK4:AL4"/>
    <mergeCell ref="AM4:AN4"/>
    <mergeCell ref="AT4:AT5"/>
    <mergeCell ref="AS4:AS5"/>
    <mergeCell ref="BQ4:BQ5"/>
    <mergeCell ref="AS18:AS21"/>
    <mergeCell ref="BO11:BO17"/>
    <mergeCell ref="BP11:BP17"/>
    <mergeCell ref="BD6:BD10"/>
    <mergeCell ref="BE6:BE10"/>
    <mergeCell ref="BO6:BO10"/>
    <mergeCell ref="BP6:BP10"/>
    <mergeCell ref="A11:A17"/>
    <mergeCell ref="B11:B17"/>
    <mergeCell ref="L11:L17"/>
    <mergeCell ref="M11:M17"/>
    <mergeCell ref="BD11:BD17"/>
    <mergeCell ref="AS11:AS17"/>
    <mergeCell ref="AH11:AH17"/>
    <mergeCell ref="AI11:AI17"/>
    <mergeCell ref="A6:A10"/>
    <mergeCell ref="B6:B10"/>
    <mergeCell ref="L6:L10"/>
    <mergeCell ref="M6:M10"/>
    <mergeCell ref="W6:W10"/>
    <mergeCell ref="X6:X10"/>
    <mergeCell ref="AH6:AH10"/>
    <mergeCell ref="AI6:AI10"/>
    <mergeCell ref="AS6:AS10"/>
    <mergeCell ref="CC28:CC29"/>
    <mergeCell ref="BE28:BE29"/>
    <mergeCell ref="CM18:CM21"/>
    <mergeCell ref="AT18:AT21"/>
    <mergeCell ref="X18:X21"/>
    <mergeCell ref="BE22:BE27"/>
    <mergeCell ref="CN18:CN21"/>
    <mergeCell ref="BE11:BE17"/>
    <mergeCell ref="BD18:BD21"/>
    <mergeCell ref="BE18:BE21"/>
    <mergeCell ref="BO18:BO21"/>
    <mergeCell ref="BP18:BP21"/>
    <mergeCell ref="CB18:CB21"/>
    <mergeCell ref="CC18:CC21"/>
    <mergeCell ref="BP22:BP27"/>
    <mergeCell ref="AT22:AT27"/>
    <mergeCell ref="BD22:BD27"/>
    <mergeCell ref="AT11:AT17"/>
    <mergeCell ref="CM11:CM17"/>
    <mergeCell ref="CN11:CN17"/>
    <mergeCell ref="CB11:CB17"/>
    <mergeCell ref="CC11:CC17"/>
    <mergeCell ref="AH18:AH21"/>
    <mergeCell ref="AI18:AI21"/>
    <mergeCell ref="X28:X29"/>
    <mergeCell ref="AH28:AH29"/>
    <mergeCell ref="CM28:CM29"/>
    <mergeCell ref="CN28:CN29"/>
    <mergeCell ref="CB22:CB27"/>
    <mergeCell ref="CC22:CC27"/>
    <mergeCell ref="CM22:CM27"/>
    <mergeCell ref="CN22:CN27"/>
    <mergeCell ref="BO22:BO27"/>
    <mergeCell ref="BP28:BP29"/>
    <mergeCell ref="CB28:CB29"/>
    <mergeCell ref="BO28:BO29"/>
    <mergeCell ref="A22:A27"/>
    <mergeCell ref="B22:B27"/>
    <mergeCell ref="L22:L27"/>
    <mergeCell ref="M22:M27"/>
    <mergeCell ref="W22:W27"/>
    <mergeCell ref="AI28:AI29"/>
    <mergeCell ref="AS28:AS29"/>
    <mergeCell ref="AT28:AT29"/>
    <mergeCell ref="BD28:BD29"/>
    <mergeCell ref="X22:X27"/>
    <mergeCell ref="AH22:AH27"/>
    <mergeCell ref="AI22:AI27"/>
    <mergeCell ref="AS22:AS27"/>
    <mergeCell ref="A28:A29"/>
    <mergeCell ref="B28:B29"/>
    <mergeCell ref="L28:L29"/>
    <mergeCell ref="M28:M29"/>
    <mergeCell ref="W28:W29"/>
    <mergeCell ref="W32:W36"/>
    <mergeCell ref="BO30:BO31"/>
    <mergeCell ref="BP30:BP31"/>
    <mergeCell ref="X32:X36"/>
    <mergeCell ref="A30:A31"/>
    <mergeCell ref="B30:B31"/>
    <mergeCell ref="L30:L31"/>
    <mergeCell ref="M30:M31"/>
    <mergeCell ref="AH32:AH36"/>
    <mergeCell ref="AI32:AI36"/>
    <mergeCell ref="AS32:AS36"/>
    <mergeCell ref="BE30:BE31"/>
    <mergeCell ref="W30:W31"/>
    <mergeCell ref="X30:X31"/>
    <mergeCell ref="AH30:AH31"/>
    <mergeCell ref="AI30:AI31"/>
    <mergeCell ref="AT30:AT31"/>
    <mergeCell ref="BD30:BD31"/>
    <mergeCell ref="CM30:CM31"/>
    <mergeCell ref="CN30:CN31"/>
    <mergeCell ref="CB30:CB31"/>
    <mergeCell ref="CC30:CC31"/>
    <mergeCell ref="AS30:AS31"/>
    <mergeCell ref="CN32:CN36"/>
    <mergeCell ref="CB32:CB36"/>
    <mergeCell ref="CC32:CC36"/>
    <mergeCell ref="CM32:CM36"/>
    <mergeCell ref="AT32:AT36"/>
    <mergeCell ref="BD32:BD36"/>
    <mergeCell ref="BE32:BE36"/>
    <mergeCell ref="BO32:BO36"/>
    <mergeCell ref="BP32:BP36"/>
    <mergeCell ref="I3:K3"/>
    <mergeCell ref="T3:V3"/>
    <mergeCell ref="AE3:AG3"/>
    <mergeCell ref="CB2:CL2"/>
    <mergeCell ref="CM2:CW2"/>
    <mergeCell ref="AH1:AR1"/>
    <mergeCell ref="BA3:BC3"/>
    <mergeCell ref="AP3:AR3"/>
    <mergeCell ref="A2:K2"/>
    <mergeCell ref="L1:V1"/>
    <mergeCell ref="L2:V2"/>
    <mergeCell ref="AS2:BC2"/>
    <mergeCell ref="W2:AG2"/>
    <mergeCell ref="W1:AG1"/>
    <mergeCell ref="AH2:AR2"/>
    <mergeCell ref="BD2:BN2"/>
    <mergeCell ref="BO2:CA2"/>
  </mergeCells>
  <conditionalFormatting sqref="A42:K73 A80:A111 D80:K111 B111:C111 A118:K149 A156:K187 A194:K225 A232:M263 A270:K301">
    <cfRule type="expression" dxfId="13" priority="9">
      <formula>MOD(ROW(),3)=0</formula>
    </cfRule>
  </conditionalFormatting>
  <conditionalFormatting sqref="CX6:XFD37">
    <cfRule type="expression" dxfId="12" priority="10">
      <formula>MOD(ROW(),3)=1</formula>
    </cfRule>
  </conditionalFormatting>
  <printOptions horizontalCentered="1"/>
  <pageMargins left="0.25" right="0.25" top="0.75" bottom="0.75" header="0.3" footer="0.3"/>
  <pageSetup paperSize="9" scale="58" fitToHeight="0" orientation="portrait" r:id="rId1"/>
  <colBreaks count="8" manualBreakCount="8">
    <brk id="11" max="37" man="1"/>
    <brk id="22" max="37" man="1"/>
    <brk id="33" max="37" man="1"/>
    <brk id="44" max="37" man="1"/>
    <brk id="55" max="36" man="1"/>
    <brk id="66" max="37" man="1"/>
    <brk id="79" max="36" man="1"/>
    <brk id="90" max="37"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3AF20-901A-4013-8085-E422B281CF5C}">
  <sheetPr>
    <tabColor rgb="FF00B050"/>
  </sheetPr>
  <dimension ref="A1:J67"/>
  <sheetViews>
    <sheetView tabSelected="1" view="pageBreakPreview" topLeftCell="A28" zoomScaleSheetLayoutView="100" workbookViewId="0">
      <selection activeCell="J141" sqref="J141"/>
    </sheetView>
  </sheetViews>
  <sheetFormatPr defaultColWidth="9.140625" defaultRowHeight="12.75"/>
  <cols>
    <col min="1" max="1" width="8.140625" style="68" customWidth="1"/>
    <col min="2" max="2" width="20.5703125" style="65" customWidth="1"/>
    <col min="3" max="3" width="13.28515625" style="67" customWidth="1"/>
    <col min="4" max="4" width="10" style="65" customWidth="1"/>
    <col min="5" max="5" width="13.28515625" style="65" customWidth="1"/>
    <col min="6" max="6" width="14.140625" style="66" customWidth="1"/>
    <col min="7" max="7" width="10" style="65" customWidth="1"/>
    <col min="8" max="8" width="13.28515625" style="65" customWidth="1"/>
    <col min="9" max="9" width="14.140625" style="65" customWidth="1"/>
    <col min="10" max="10" width="21.5703125" style="65" customWidth="1"/>
    <col min="11" max="16384" width="9.140625" style="65"/>
  </cols>
  <sheetData>
    <row r="1" spans="1:10" s="69" customFormat="1" ht="17.25">
      <c r="A1" s="918" t="s">
        <v>5120</v>
      </c>
      <c r="B1" s="919"/>
      <c r="C1" s="919"/>
      <c r="D1" s="919"/>
      <c r="E1" s="919"/>
      <c r="F1" s="919"/>
      <c r="G1" s="920"/>
      <c r="H1" s="920"/>
      <c r="I1" s="920"/>
      <c r="J1" s="921"/>
    </row>
    <row r="2" spans="1:10" s="69" customFormat="1" ht="16.5">
      <c r="A2" s="926" t="s">
        <v>5112</v>
      </c>
      <c r="B2" s="927"/>
      <c r="C2" s="927"/>
      <c r="D2" s="927"/>
      <c r="E2" s="927"/>
      <c r="F2" s="927"/>
      <c r="G2" s="927"/>
      <c r="H2" s="927"/>
      <c r="I2" s="927"/>
      <c r="J2" s="928"/>
    </row>
    <row r="3" spans="1:10" s="73" customFormat="1" ht="32.25" customHeight="1">
      <c r="A3" s="922" t="s">
        <v>601</v>
      </c>
      <c r="B3" s="925" t="s">
        <v>4586</v>
      </c>
      <c r="C3" s="924" t="s">
        <v>5113</v>
      </c>
      <c r="D3" s="922" t="s">
        <v>5114</v>
      </c>
      <c r="E3" s="922"/>
      <c r="F3" s="922"/>
      <c r="G3" s="922" t="s">
        <v>5122</v>
      </c>
      <c r="H3" s="922"/>
      <c r="I3" s="922"/>
      <c r="J3" s="923" t="s">
        <v>4587</v>
      </c>
    </row>
    <row r="4" spans="1:10" s="71" customFormat="1" ht="62.25" customHeight="1">
      <c r="A4" s="922"/>
      <c r="B4" s="925"/>
      <c r="C4" s="924"/>
      <c r="D4" s="335" t="s">
        <v>5115</v>
      </c>
      <c r="E4" s="335" t="s">
        <v>5116</v>
      </c>
      <c r="F4" s="335" t="s">
        <v>5117</v>
      </c>
      <c r="G4" s="335" t="s">
        <v>5118</v>
      </c>
      <c r="H4" s="335" t="s">
        <v>5116</v>
      </c>
      <c r="I4" s="335" t="s">
        <v>5119</v>
      </c>
      <c r="J4" s="923"/>
    </row>
    <row r="5" spans="1:10" s="69" customFormat="1" ht="16.5">
      <c r="A5" s="338">
        <v>1</v>
      </c>
      <c r="B5" s="336" t="s">
        <v>468</v>
      </c>
      <c r="C5" s="339">
        <v>160229</v>
      </c>
      <c r="D5" s="340">
        <v>3</v>
      </c>
      <c r="E5" s="340">
        <v>1368.87</v>
      </c>
      <c r="F5" s="340">
        <v>0.85</v>
      </c>
      <c r="G5" s="340">
        <v>13</v>
      </c>
      <c r="H5" s="339">
        <v>6771.4</v>
      </c>
      <c r="I5" s="340">
        <v>4.2300000000000004</v>
      </c>
      <c r="J5" s="341" t="s">
        <v>25</v>
      </c>
    </row>
    <row r="6" spans="1:10" s="69" customFormat="1" ht="16.5">
      <c r="A6" s="342">
        <v>2</v>
      </c>
      <c r="B6" s="337" t="s">
        <v>430</v>
      </c>
      <c r="C6" s="343">
        <v>83743</v>
      </c>
      <c r="D6" s="344">
        <v>2</v>
      </c>
      <c r="E6" s="344">
        <v>2290.8200000000002</v>
      </c>
      <c r="F6" s="344">
        <v>2.74</v>
      </c>
      <c r="G6" s="344">
        <v>13</v>
      </c>
      <c r="H6" s="343">
        <v>7614.56</v>
      </c>
      <c r="I6" s="344">
        <v>9.09</v>
      </c>
      <c r="J6" s="345" t="s">
        <v>2</v>
      </c>
    </row>
    <row r="7" spans="1:10" s="69" customFormat="1" ht="16.5">
      <c r="A7" s="338">
        <v>3</v>
      </c>
      <c r="B7" s="336" t="s">
        <v>429</v>
      </c>
      <c r="C7" s="339">
        <v>78438</v>
      </c>
      <c r="D7" s="340">
        <v>7</v>
      </c>
      <c r="E7" s="340">
        <v>2664.58</v>
      </c>
      <c r="F7" s="340">
        <v>3.4</v>
      </c>
      <c r="G7" s="340">
        <v>17</v>
      </c>
      <c r="H7" s="339">
        <v>1728.95</v>
      </c>
      <c r="I7" s="340">
        <v>2.2000000000000002</v>
      </c>
      <c r="J7" s="341" t="s">
        <v>10</v>
      </c>
    </row>
    <row r="8" spans="1:10" s="69" customFormat="1" ht="16.5">
      <c r="A8" s="342">
        <v>4</v>
      </c>
      <c r="B8" s="337" t="s">
        <v>467</v>
      </c>
      <c r="C8" s="343">
        <v>94163</v>
      </c>
      <c r="D8" s="344">
        <v>1</v>
      </c>
      <c r="E8" s="344">
        <v>335.65</v>
      </c>
      <c r="F8" s="344">
        <v>0.36</v>
      </c>
      <c r="G8" s="344">
        <v>13</v>
      </c>
      <c r="H8" s="343">
        <v>3437.49</v>
      </c>
      <c r="I8" s="344">
        <v>3.65</v>
      </c>
      <c r="J8" s="345" t="s">
        <v>3</v>
      </c>
    </row>
    <row r="9" spans="1:10" s="69" customFormat="1" ht="16.5">
      <c r="A9" s="338">
        <v>5</v>
      </c>
      <c r="B9" s="336" t="s">
        <v>466</v>
      </c>
      <c r="C9" s="339">
        <v>135191</v>
      </c>
      <c r="D9" s="340">
        <v>3</v>
      </c>
      <c r="E9" s="340">
        <v>2899.08</v>
      </c>
      <c r="F9" s="340">
        <v>2.14</v>
      </c>
      <c r="G9" s="340">
        <v>11</v>
      </c>
      <c r="H9" s="339">
        <v>3760.28</v>
      </c>
      <c r="I9" s="340">
        <v>2.78</v>
      </c>
      <c r="J9" s="341" t="s">
        <v>5</v>
      </c>
    </row>
    <row r="10" spans="1:10" s="69" customFormat="1" ht="16.5">
      <c r="A10" s="342">
        <v>6</v>
      </c>
      <c r="B10" s="337" t="s">
        <v>426</v>
      </c>
      <c r="C10" s="343">
        <v>1483</v>
      </c>
      <c r="D10" s="344">
        <v>0</v>
      </c>
      <c r="E10" s="344">
        <v>0</v>
      </c>
      <c r="F10" s="344">
        <v>0</v>
      </c>
      <c r="G10" s="344">
        <v>1</v>
      </c>
      <c r="H10" s="343">
        <v>19.61</v>
      </c>
      <c r="I10" s="344">
        <v>1.32</v>
      </c>
      <c r="J10" s="345" t="s">
        <v>19</v>
      </c>
    </row>
    <row r="11" spans="1:10" s="69" customFormat="1" ht="16.5">
      <c r="A11" s="338">
        <v>7</v>
      </c>
      <c r="B11" s="336" t="s">
        <v>425</v>
      </c>
      <c r="C11" s="339">
        <v>3702</v>
      </c>
      <c r="D11" s="340">
        <v>1</v>
      </c>
      <c r="E11" s="340">
        <v>107</v>
      </c>
      <c r="F11" s="340">
        <v>2.89</v>
      </c>
      <c r="G11" s="340">
        <v>6</v>
      </c>
      <c r="H11" s="339">
        <v>647.96</v>
      </c>
      <c r="I11" s="340">
        <v>17.5</v>
      </c>
      <c r="J11" s="341" t="s">
        <v>23</v>
      </c>
    </row>
    <row r="12" spans="1:10" s="69" customFormat="1" ht="16.5">
      <c r="A12" s="342">
        <v>8</v>
      </c>
      <c r="B12" s="337" t="s">
        <v>424</v>
      </c>
      <c r="C12" s="343">
        <v>196022</v>
      </c>
      <c r="D12" s="344">
        <v>4</v>
      </c>
      <c r="E12" s="344">
        <v>480.12</v>
      </c>
      <c r="F12" s="344">
        <v>0.24</v>
      </c>
      <c r="G12" s="344">
        <v>23</v>
      </c>
      <c r="H12" s="343">
        <v>16618.419999999998</v>
      </c>
      <c r="I12" s="344">
        <v>8.48</v>
      </c>
      <c r="J12" s="345" t="s">
        <v>22</v>
      </c>
    </row>
    <row r="13" spans="1:10" s="69" customFormat="1" ht="16.5">
      <c r="A13" s="338">
        <v>9</v>
      </c>
      <c r="B13" s="336" t="s">
        <v>423</v>
      </c>
      <c r="C13" s="339">
        <v>44212</v>
      </c>
      <c r="D13" s="340">
        <v>2</v>
      </c>
      <c r="E13" s="340">
        <v>48.25</v>
      </c>
      <c r="F13" s="340">
        <v>0.11</v>
      </c>
      <c r="G13" s="340">
        <v>8</v>
      </c>
      <c r="H13" s="339">
        <v>233.52</v>
      </c>
      <c r="I13" s="340">
        <v>0.53</v>
      </c>
      <c r="J13" s="341" t="s">
        <v>18</v>
      </c>
    </row>
    <row r="14" spans="1:10" s="69" customFormat="1" ht="16.5">
      <c r="A14" s="342">
        <v>10</v>
      </c>
      <c r="B14" s="337" t="s">
        <v>422</v>
      </c>
      <c r="C14" s="343">
        <v>55673</v>
      </c>
      <c r="D14" s="344">
        <v>5</v>
      </c>
      <c r="E14" s="344">
        <v>2407.2800000000002</v>
      </c>
      <c r="F14" s="344">
        <v>4.32</v>
      </c>
      <c r="G14" s="344">
        <v>26</v>
      </c>
      <c r="H14" s="343">
        <v>5964.97</v>
      </c>
      <c r="I14" s="344">
        <v>10.71</v>
      </c>
      <c r="J14" s="345" t="s">
        <v>421</v>
      </c>
    </row>
    <row r="15" spans="1:10" s="69" customFormat="1" ht="16.5">
      <c r="A15" s="338">
        <v>11</v>
      </c>
      <c r="B15" s="336" t="s">
        <v>486</v>
      </c>
      <c r="C15" s="339">
        <v>163090</v>
      </c>
      <c r="D15" s="340">
        <v>4</v>
      </c>
      <c r="E15" s="340">
        <v>2430.19</v>
      </c>
      <c r="F15" s="340">
        <v>1.49</v>
      </c>
      <c r="G15" s="340">
        <v>14</v>
      </c>
      <c r="H15" s="339">
        <v>1754.13</v>
      </c>
      <c r="I15" s="340">
        <v>1.08</v>
      </c>
      <c r="J15" s="341" t="s">
        <v>582</v>
      </c>
    </row>
    <row r="16" spans="1:10" s="69" customFormat="1" ht="16.5">
      <c r="A16" s="342">
        <v>12</v>
      </c>
      <c r="B16" s="337" t="s">
        <v>465</v>
      </c>
      <c r="C16" s="343">
        <v>79714</v>
      </c>
      <c r="D16" s="344">
        <v>1</v>
      </c>
      <c r="E16" s="344">
        <v>226.33</v>
      </c>
      <c r="F16" s="344">
        <v>0.28000000000000003</v>
      </c>
      <c r="G16" s="344">
        <v>11</v>
      </c>
      <c r="H16" s="343">
        <v>1955.82</v>
      </c>
      <c r="I16" s="344">
        <v>2.4500000000000002</v>
      </c>
      <c r="J16" s="345" t="s">
        <v>464</v>
      </c>
    </row>
    <row r="17" spans="1:10" s="69" customFormat="1" ht="16.5">
      <c r="A17" s="338">
        <v>13</v>
      </c>
      <c r="B17" s="336" t="s">
        <v>418</v>
      </c>
      <c r="C17" s="339">
        <v>191791</v>
      </c>
      <c r="D17" s="340">
        <v>5</v>
      </c>
      <c r="E17" s="340">
        <v>2794.05</v>
      </c>
      <c r="F17" s="340">
        <v>1.46</v>
      </c>
      <c r="G17" s="340">
        <v>38</v>
      </c>
      <c r="H17" s="339">
        <v>8216.69</v>
      </c>
      <c r="I17" s="340">
        <v>4.28</v>
      </c>
      <c r="J17" s="341" t="s">
        <v>27</v>
      </c>
    </row>
    <row r="18" spans="1:10" s="69" customFormat="1" ht="16.5">
      <c r="A18" s="342">
        <v>14</v>
      </c>
      <c r="B18" s="337" t="s">
        <v>417</v>
      </c>
      <c r="C18" s="343">
        <v>38863</v>
      </c>
      <c r="D18" s="344">
        <v>6</v>
      </c>
      <c r="E18" s="344">
        <v>558.16</v>
      </c>
      <c r="F18" s="344">
        <v>1.44</v>
      </c>
      <c r="G18" s="344">
        <v>18</v>
      </c>
      <c r="H18" s="343">
        <v>2156.2199999999998</v>
      </c>
      <c r="I18" s="344">
        <v>5.55</v>
      </c>
      <c r="J18" s="345" t="s">
        <v>7</v>
      </c>
    </row>
    <row r="19" spans="1:10" s="69" customFormat="1" ht="16.5">
      <c r="A19" s="338">
        <v>15</v>
      </c>
      <c r="B19" s="336" t="s">
        <v>463</v>
      </c>
      <c r="C19" s="339">
        <v>308245</v>
      </c>
      <c r="D19" s="340">
        <v>11</v>
      </c>
      <c r="E19" s="340">
        <v>4349.13</v>
      </c>
      <c r="F19" s="340">
        <v>1.41</v>
      </c>
      <c r="G19" s="340">
        <v>24</v>
      </c>
      <c r="H19" s="339">
        <v>6849.82</v>
      </c>
      <c r="I19" s="340">
        <v>2.2200000000000002</v>
      </c>
      <c r="J19" s="341" t="s">
        <v>21</v>
      </c>
    </row>
    <row r="20" spans="1:10" s="69" customFormat="1" ht="16.5">
      <c r="A20" s="342">
        <v>16</v>
      </c>
      <c r="B20" s="337" t="s">
        <v>414</v>
      </c>
      <c r="C20" s="343">
        <v>307713</v>
      </c>
      <c r="D20" s="344">
        <v>6</v>
      </c>
      <c r="E20" s="344">
        <v>1273.5999999999999</v>
      </c>
      <c r="F20" s="344">
        <v>0.41</v>
      </c>
      <c r="G20" s="344">
        <v>49</v>
      </c>
      <c r="H20" s="343">
        <v>7861.7</v>
      </c>
      <c r="I20" s="344">
        <v>2.5499999999999998</v>
      </c>
      <c r="J20" s="345" t="s">
        <v>24</v>
      </c>
    </row>
    <row r="21" spans="1:10" s="69" customFormat="1" ht="16.5">
      <c r="A21" s="338">
        <v>17</v>
      </c>
      <c r="B21" s="336" t="s">
        <v>413</v>
      </c>
      <c r="C21" s="339">
        <v>22327</v>
      </c>
      <c r="D21" s="340">
        <v>2</v>
      </c>
      <c r="E21" s="340">
        <v>140</v>
      </c>
      <c r="F21" s="340">
        <v>0.63</v>
      </c>
      <c r="G21" s="340">
        <v>7</v>
      </c>
      <c r="H21" s="339">
        <v>708.14</v>
      </c>
      <c r="I21" s="340">
        <v>3.17</v>
      </c>
      <c r="J21" s="341" t="s">
        <v>12</v>
      </c>
    </row>
    <row r="22" spans="1:10" s="69" customFormat="1" ht="16.5">
      <c r="A22" s="342">
        <v>18</v>
      </c>
      <c r="B22" s="337" t="s">
        <v>412</v>
      </c>
      <c r="C22" s="343">
        <v>22429</v>
      </c>
      <c r="D22" s="344">
        <v>2</v>
      </c>
      <c r="E22" s="344">
        <v>267.48</v>
      </c>
      <c r="F22" s="344">
        <v>1.19</v>
      </c>
      <c r="G22" s="344">
        <v>4</v>
      </c>
      <c r="H22" s="343">
        <v>94.11</v>
      </c>
      <c r="I22" s="344">
        <v>0.42</v>
      </c>
      <c r="J22" s="345" t="s">
        <v>411</v>
      </c>
    </row>
    <row r="23" spans="1:10" s="69" customFormat="1" ht="16.5">
      <c r="A23" s="338">
        <v>19</v>
      </c>
      <c r="B23" s="336" t="s">
        <v>410</v>
      </c>
      <c r="C23" s="339">
        <v>21081</v>
      </c>
      <c r="D23" s="340">
        <v>2</v>
      </c>
      <c r="E23" s="340">
        <v>150</v>
      </c>
      <c r="F23" s="340">
        <v>0.71</v>
      </c>
      <c r="G23" s="340">
        <v>7</v>
      </c>
      <c r="H23" s="339">
        <v>720.75</v>
      </c>
      <c r="I23" s="340">
        <v>3.42</v>
      </c>
      <c r="J23" s="341" t="s">
        <v>13</v>
      </c>
    </row>
    <row r="24" spans="1:10" s="69" customFormat="1" ht="16.5">
      <c r="A24" s="342">
        <v>20</v>
      </c>
      <c r="B24" s="337" t="s">
        <v>409</v>
      </c>
      <c r="C24" s="343">
        <v>16579</v>
      </c>
      <c r="D24" s="344">
        <v>1</v>
      </c>
      <c r="E24" s="344">
        <v>202.02</v>
      </c>
      <c r="F24" s="344">
        <v>1.22</v>
      </c>
      <c r="G24" s="344">
        <v>4</v>
      </c>
      <c r="H24" s="343">
        <v>43.91</v>
      </c>
      <c r="I24" s="344">
        <v>0.26</v>
      </c>
      <c r="J24" s="345" t="s">
        <v>11</v>
      </c>
    </row>
    <row r="25" spans="1:10" s="69" customFormat="1" ht="16.5">
      <c r="A25" s="338">
        <v>21</v>
      </c>
      <c r="B25" s="336" t="s">
        <v>408</v>
      </c>
      <c r="C25" s="339">
        <v>155707</v>
      </c>
      <c r="D25" s="340">
        <v>2</v>
      </c>
      <c r="E25" s="340">
        <v>990.7</v>
      </c>
      <c r="F25" s="340">
        <v>0.64</v>
      </c>
      <c r="G25" s="340">
        <v>19</v>
      </c>
      <c r="H25" s="339">
        <v>7094.65</v>
      </c>
      <c r="I25" s="340">
        <v>4.5599999999999996</v>
      </c>
      <c r="J25" s="341" t="s">
        <v>407</v>
      </c>
    </row>
    <row r="26" spans="1:10" s="69" customFormat="1" ht="16.5">
      <c r="A26" s="342">
        <v>22</v>
      </c>
      <c r="B26" s="337" t="s">
        <v>406</v>
      </c>
      <c r="C26" s="343">
        <v>50362</v>
      </c>
      <c r="D26" s="344">
        <v>0</v>
      </c>
      <c r="E26" s="344">
        <v>0</v>
      </c>
      <c r="F26" s="344">
        <v>0</v>
      </c>
      <c r="G26" s="344">
        <v>13</v>
      </c>
      <c r="H26" s="343">
        <v>326.60000000000002</v>
      </c>
      <c r="I26" s="344">
        <v>0.65</v>
      </c>
      <c r="J26" s="345" t="s">
        <v>4</v>
      </c>
    </row>
    <row r="27" spans="1:10" s="69" customFormat="1" ht="16.5">
      <c r="A27" s="338">
        <v>23</v>
      </c>
      <c r="B27" s="336" t="s">
        <v>405</v>
      </c>
      <c r="C27" s="339">
        <v>342239</v>
      </c>
      <c r="D27" s="340">
        <v>5</v>
      </c>
      <c r="E27" s="340">
        <v>3947.04</v>
      </c>
      <c r="F27" s="340">
        <v>1.1499999999999999</v>
      </c>
      <c r="G27" s="340">
        <v>26</v>
      </c>
      <c r="H27" s="339">
        <v>9145.8700000000008</v>
      </c>
      <c r="I27" s="340">
        <v>2.67</v>
      </c>
      <c r="J27" s="341" t="s">
        <v>20</v>
      </c>
    </row>
    <row r="28" spans="1:10" s="69" customFormat="1" ht="16.5">
      <c r="A28" s="342">
        <v>24</v>
      </c>
      <c r="B28" s="337" t="s">
        <v>404</v>
      </c>
      <c r="C28" s="343">
        <v>7096</v>
      </c>
      <c r="D28" s="344">
        <v>1</v>
      </c>
      <c r="E28" s="344">
        <v>1784</v>
      </c>
      <c r="F28" s="344">
        <v>25.14</v>
      </c>
      <c r="G28" s="344">
        <v>7</v>
      </c>
      <c r="H28" s="343">
        <v>399.1</v>
      </c>
      <c r="I28" s="344">
        <v>5.62</v>
      </c>
      <c r="J28" s="345" t="s">
        <v>15</v>
      </c>
    </row>
    <row r="29" spans="1:10" s="69" customFormat="1" ht="16.5">
      <c r="A29" s="338">
        <v>25</v>
      </c>
      <c r="B29" s="336" t="s">
        <v>403</v>
      </c>
      <c r="C29" s="339">
        <v>130058</v>
      </c>
      <c r="D29" s="340">
        <v>5</v>
      </c>
      <c r="E29" s="340">
        <v>827.52</v>
      </c>
      <c r="F29" s="340">
        <v>0.64</v>
      </c>
      <c r="G29" s="340">
        <v>34</v>
      </c>
      <c r="H29" s="339">
        <v>7097.8</v>
      </c>
      <c r="I29" s="340">
        <v>5.46</v>
      </c>
      <c r="J29" s="341" t="s">
        <v>26</v>
      </c>
    </row>
    <row r="30" spans="1:10" s="69" customFormat="1" ht="16.5">
      <c r="A30" s="342">
        <v>26</v>
      </c>
      <c r="B30" s="337" t="s">
        <v>462</v>
      </c>
      <c r="C30" s="343">
        <v>114840</v>
      </c>
      <c r="D30" s="344">
        <v>3</v>
      </c>
      <c r="E30" s="344">
        <v>19.62</v>
      </c>
      <c r="F30" s="344">
        <v>0.02</v>
      </c>
      <c r="G30" s="344">
        <v>9</v>
      </c>
      <c r="H30" s="343">
        <v>5672.69</v>
      </c>
      <c r="I30" s="344">
        <v>4.9400000000000004</v>
      </c>
      <c r="J30" s="345" t="s">
        <v>6</v>
      </c>
    </row>
    <row r="31" spans="1:10" s="69" customFormat="1" ht="16.5">
      <c r="A31" s="338">
        <v>27</v>
      </c>
      <c r="B31" s="336" t="s">
        <v>402</v>
      </c>
      <c r="C31" s="339">
        <v>10486</v>
      </c>
      <c r="D31" s="340">
        <v>2</v>
      </c>
      <c r="E31" s="340">
        <v>36.71</v>
      </c>
      <c r="F31" s="340">
        <v>0.35</v>
      </c>
      <c r="G31" s="340">
        <v>4</v>
      </c>
      <c r="H31" s="339">
        <v>603.64</v>
      </c>
      <c r="I31" s="340">
        <v>5.76</v>
      </c>
      <c r="J31" s="341" t="s">
        <v>14</v>
      </c>
    </row>
    <row r="32" spans="1:10" s="69" customFormat="1" ht="16.5">
      <c r="A32" s="342">
        <v>28</v>
      </c>
      <c r="B32" s="337" t="s">
        <v>461</v>
      </c>
      <c r="C32" s="343">
        <v>240928</v>
      </c>
      <c r="D32" s="344">
        <v>1</v>
      </c>
      <c r="E32" s="344">
        <v>490</v>
      </c>
      <c r="F32" s="344">
        <v>0.2</v>
      </c>
      <c r="G32" s="344">
        <v>26</v>
      </c>
      <c r="H32" s="343">
        <v>5852.2</v>
      </c>
      <c r="I32" s="344">
        <v>2.4300000000000002</v>
      </c>
      <c r="J32" s="345" t="s">
        <v>17</v>
      </c>
    </row>
    <row r="33" spans="1:10" s="69" customFormat="1" ht="16.5">
      <c r="A33" s="338">
        <v>29</v>
      </c>
      <c r="B33" s="336" t="s">
        <v>460</v>
      </c>
      <c r="C33" s="339">
        <v>53483</v>
      </c>
      <c r="D33" s="340">
        <v>6</v>
      </c>
      <c r="E33" s="340">
        <v>5001.3599999999997</v>
      </c>
      <c r="F33" s="340">
        <v>9.35</v>
      </c>
      <c r="G33" s="340">
        <v>7</v>
      </c>
      <c r="H33" s="339">
        <v>2683.8</v>
      </c>
      <c r="I33" s="340">
        <v>5.0199999999999996</v>
      </c>
      <c r="J33" s="341" t="s">
        <v>459</v>
      </c>
    </row>
    <row r="34" spans="1:10" s="69" customFormat="1" ht="16.5">
      <c r="A34" s="342">
        <v>30</v>
      </c>
      <c r="B34" s="337" t="s">
        <v>399</v>
      </c>
      <c r="C34" s="343">
        <v>88752</v>
      </c>
      <c r="D34" s="344">
        <v>6</v>
      </c>
      <c r="E34" s="344">
        <v>1981.48</v>
      </c>
      <c r="F34" s="344">
        <v>2.23</v>
      </c>
      <c r="G34" s="344">
        <v>16</v>
      </c>
      <c r="H34" s="343">
        <v>1440.18</v>
      </c>
      <c r="I34" s="344">
        <v>1.62</v>
      </c>
      <c r="J34" s="345" t="s">
        <v>16</v>
      </c>
    </row>
    <row r="35" spans="1:10" s="69" customFormat="1" ht="31.5" customHeight="1">
      <c r="A35" s="338">
        <v>31</v>
      </c>
      <c r="B35" s="336" t="s">
        <v>600</v>
      </c>
      <c r="C35" s="339">
        <v>8249</v>
      </c>
      <c r="D35" s="340">
        <v>6</v>
      </c>
      <c r="E35" s="340">
        <v>1216.95</v>
      </c>
      <c r="F35" s="340">
        <v>14.75</v>
      </c>
      <c r="G35" s="340">
        <v>96</v>
      </c>
      <c r="H35" s="339">
        <v>412.46</v>
      </c>
      <c r="I35" s="340">
        <v>5</v>
      </c>
      <c r="J35" s="341" t="s">
        <v>599</v>
      </c>
    </row>
    <row r="36" spans="1:10" s="69" customFormat="1" ht="16.5">
      <c r="A36" s="342">
        <v>32</v>
      </c>
      <c r="B36" s="337" t="s">
        <v>598</v>
      </c>
      <c r="C36" s="343">
        <v>114</v>
      </c>
      <c r="D36" s="344">
        <v>0</v>
      </c>
      <c r="E36" s="344">
        <v>0</v>
      </c>
      <c r="F36" s="344">
        <v>0</v>
      </c>
      <c r="G36" s="344">
        <v>2</v>
      </c>
      <c r="H36" s="343">
        <v>26.01</v>
      </c>
      <c r="I36" s="344">
        <v>22.82</v>
      </c>
      <c r="J36" s="345" t="s">
        <v>158</v>
      </c>
    </row>
    <row r="37" spans="1:10" s="69" customFormat="1" ht="16.5">
      <c r="A37" s="338">
        <v>33</v>
      </c>
      <c r="B37" s="336" t="s">
        <v>597</v>
      </c>
      <c r="C37" s="339">
        <v>491</v>
      </c>
      <c r="D37" s="340">
        <v>0</v>
      </c>
      <c r="E37" s="340">
        <v>0</v>
      </c>
      <c r="F37" s="340">
        <v>0</v>
      </c>
      <c r="G37" s="340">
        <v>1</v>
      </c>
      <c r="H37" s="339">
        <v>92.17</v>
      </c>
      <c r="I37" s="340">
        <v>18.77</v>
      </c>
      <c r="J37" s="341" t="s">
        <v>596</v>
      </c>
    </row>
    <row r="38" spans="1:10" s="69" customFormat="1" ht="16.5">
      <c r="A38" s="342">
        <v>34</v>
      </c>
      <c r="B38" s="337" t="s">
        <v>595</v>
      </c>
      <c r="C38" s="343">
        <v>112</v>
      </c>
      <c r="D38" s="344">
        <v>0</v>
      </c>
      <c r="E38" s="344">
        <v>0</v>
      </c>
      <c r="F38" s="344">
        <v>0</v>
      </c>
      <c r="G38" s="344">
        <v>1</v>
      </c>
      <c r="H38" s="343">
        <v>2.1800000000000002</v>
      </c>
      <c r="I38" s="344">
        <v>1.95</v>
      </c>
      <c r="J38" s="345" t="s">
        <v>594</v>
      </c>
    </row>
    <row r="39" spans="1:10" s="69" customFormat="1" ht="16.5">
      <c r="A39" s="338">
        <v>35</v>
      </c>
      <c r="B39" s="336" t="s">
        <v>593</v>
      </c>
      <c r="C39" s="339">
        <v>59146</v>
      </c>
      <c r="D39" s="340">
        <v>1</v>
      </c>
      <c r="E39" s="340">
        <v>3350</v>
      </c>
      <c r="F39" s="340">
        <v>5.66</v>
      </c>
      <c r="G39" s="340">
        <v>2</v>
      </c>
      <c r="H39" s="339">
        <v>9000</v>
      </c>
      <c r="I39" s="340">
        <v>15.22</v>
      </c>
      <c r="J39" s="341" t="s">
        <v>370</v>
      </c>
    </row>
    <row r="40" spans="1:10" s="69" customFormat="1" ht="16.5">
      <c r="A40" s="342">
        <v>36</v>
      </c>
      <c r="B40" s="337" t="s">
        <v>397</v>
      </c>
      <c r="C40" s="343">
        <v>32</v>
      </c>
      <c r="D40" s="344">
        <v>0</v>
      </c>
      <c r="E40" s="344">
        <v>0</v>
      </c>
      <c r="F40" s="344">
        <v>0</v>
      </c>
      <c r="G40" s="344">
        <v>1</v>
      </c>
      <c r="H40" s="343">
        <v>0.01</v>
      </c>
      <c r="I40" s="344">
        <v>0.03</v>
      </c>
      <c r="J40" s="345" t="s">
        <v>28</v>
      </c>
    </row>
    <row r="41" spans="1:10" s="69" customFormat="1" ht="16.5">
      <c r="A41" s="338">
        <v>37</v>
      </c>
      <c r="B41" s="336" t="s">
        <v>396</v>
      </c>
      <c r="C41" s="339">
        <v>480</v>
      </c>
      <c r="D41" s="340">
        <v>0</v>
      </c>
      <c r="E41" s="340">
        <v>0</v>
      </c>
      <c r="F41" s="340">
        <v>0</v>
      </c>
      <c r="G41" s="340">
        <v>1</v>
      </c>
      <c r="H41" s="339">
        <v>3.9</v>
      </c>
      <c r="I41" s="340">
        <v>0.81</v>
      </c>
      <c r="J41" s="341" t="s">
        <v>159</v>
      </c>
    </row>
    <row r="42" spans="1:10" s="69" customFormat="1" ht="16.5">
      <c r="A42" s="342"/>
      <c r="B42" s="337" t="s">
        <v>365</v>
      </c>
      <c r="C42" s="343">
        <f>SUM(C5:C41)</f>
        <v>3287263</v>
      </c>
      <c r="D42" s="344">
        <f>SUM(D5:D41)</f>
        <v>106</v>
      </c>
      <c r="E42" s="344">
        <v>44637.99</v>
      </c>
      <c r="F42" s="344">
        <v>1.36</v>
      </c>
      <c r="G42" s="344">
        <f>SUM(G5:G41)</f>
        <v>572</v>
      </c>
      <c r="H42" s="343">
        <f>SUM(H5:H41)</f>
        <v>127011.70999999998</v>
      </c>
      <c r="I42" s="344">
        <v>3.86</v>
      </c>
      <c r="J42" s="345" t="s">
        <v>8</v>
      </c>
    </row>
    <row r="43" spans="1:10" s="69" customFormat="1" ht="48.75" customHeight="1">
      <c r="A43" s="914" t="s">
        <v>5121</v>
      </c>
      <c r="B43" s="915"/>
      <c r="C43" s="915"/>
      <c r="D43" s="915"/>
      <c r="E43" s="915"/>
      <c r="F43" s="915"/>
      <c r="G43" s="915"/>
      <c r="H43" s="915"/>
      <c r="I43" s="915"/>
      <c r="J43" s="916"/>
    </row>
    <row r="44" spans="1:10" ht="15" customHeight="1">
      <c r="B44" s="63"/>
      <c r="C44" s="917"/>
      <c r="D44" s="917"/>
      <c r="E44" s="917"/>
      <c r="F44" s="917"/>
      <c r="G44" s="917"/>
      <c r="H44" s="917"/>
      <c r="I44" s="917"/>
      <c r="J44" s="917"/>
    </row>
    <row r="48" spans="1:10" ht="15.75">
      <c r="A48" s="65"/>
      <c r="C48" s="70"/>
    </row>
    <row r="49" spans="1:6">
      <c r="A49" s="65"/>
    </row>
    <row r="50" spans="1:6">
      <c r="A50" s="65"/>
    </row>
    <row r="51" spans="1:6">
      <c r="A51" s="65"/>
    </row>
    <row r="52" spans="1:6">
      <c r="A52" s="65"/>
    </row>
    <row r="53" spans="1:6">
      <c r="A53" s="65"/>
    </row>
    <row r="64" spans="1:6" ht="15">
      <c r="A64" s="65"/>
      <c r="B64" s="69"/>
      <c r="C64" s="65"/>
      <c r="F64" s="65"/>
    </row>
    <row r="65" spans="2:2" s="65" customFormat="1" ht="15">
      <c r="B65" s="69"/>
    </row>
    <row r="66" spans="2:2" s="65" customFormat="1" ht="15">
      <c r="B66" s="69"/>
    </row>
    <row r="67" spans="2:2" s="65" customFormat="1" ht="15">
      <c r="B67" s="69"/>
    </row>
  </sheetData>
  <mergeCells count="10">
    <mergeCell ref="A43:J43"/>
    <mergeCell ref="C44:J44"/>
    <mergeCell ref="A1:J1"/>
    <mergeCell ref="A3:A4"/>
    <mergeCell ref="J3:J4"/>
    <mergeCell ref="C3:C4"/>
    <mergeCell ref="D3:F3"/>
    <mergeCell ref="G3:I3"/>
    <mergeCell ref="B3:B4"/>
    <mergeCell ref="A2:J2"/>
  </mergeCells>
  <conditionalFormatting sqref="L5:XFD42">
    <cfRule type="expression" dxfId="11" priority="1">
      <formula>MOD(ROW(),3)=1</formula>
    </cfRule>
  </conditionalFormatting>
  <printOptions horizontalCentered="1"/>
  <pageMargins left="0.47244094488188981" right="0.47244094488188981" top="0.74803149606299213" bottom="0.74803149606299213" header="0.31496062992125984" footer="0.31496062992125984"/>
  <pageSetup paperSize="9" scale="96"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F20DF-3DA9-4F5A-9DA3-6BCE7DBAF5D4}">
  <sheetPr>
    <tabColor rgb="FFFFFF00"/>
  </sheetPr>
  <dimension ref="A1:G54"/>
  <sheetViews>
    <sheetView tabSelected="1" view="pageBreakPreview" topLeftCell="A13" zoomScale="98" zoomScaleSheetLayoutView="98" workbookViewId="0">
      <selection activeCell="J141" sqref="J141"/>
    </sheetView>
  </sheetViews>
  <sheetFormatPr defaultRowHeight="15"/>
  <cols>
    <col min="1" max="1" width="7.7109375" style="32" customWidth="1"/>
    <col min="2" max="2" width="15.28515625" style="32" customWidth="1"/>
    <col min="3" max="3" width="12.140625" style="32" customWidth="1"/>
    <col min="4" max="4" width="36.85546875" style="32" bestFit="1" customWidth="1"/>
    <col min="5" max="5" width="20.5703125" style="32" hidden="1" customWidth="1"/>
    <col min="6" max="6" width="23.5703125" style="32" customWidth="1"/>
    <col min="7" max="7" width="9.140625" style="85"/>
    <col min="8" max="16384" width="9.140625" style="32"/>
  </cols>
  <sheetData>
    <row r="1" spans="1:7" ht="38.25" customHeight="1">
      <c r="A1" s="918" t="s">
        <v>5124</v>
      </c>
      <c r="B1" s="929"/>
      <c r="C1" s="929"/>
      <c r="D1" s="929"/>
      <c r="E1" s="929"/>
      <c r="F1" s="930"/>
      <c r="G1" s="32"/>
    </row>
    <row r="2" spans="1:7" ht="38.25" customHeight="1">
      <c r="A2" s="931" t="s">
        <v>5123</v>
      </c>
      <c r="B2" s="932"/>
      <c r="C2" s="932"/>
      <c r="D2" s="932"/>
      <c r="E2" s="932"/>
      <c r="F2" s="933"/>
      <c r="G2" s="32"/>
    </row>
    <row r="3" spans="1:7" s="76" customFormat="1" ht="36" customHeight="1">
      <c r="A3" s="271" t="s">
        <v>5125</v>
      </c>
      <c r="B3" s="348" t="s">
        <v>5126</v>
      </c>
      <c r="C3" s="348" t="s">
        <v>5127</v>
      </c>
      <c r="D3" s="348" t="s">
        <v>4590</v>
      </c>
      <c r="E3" s="348" t="s">
        <v>650</v>
      </c>
      <c r="F3" s="348" t="s">
        <v>5149</v>
      </c>
    </row>
    <row r="4" spans="1:7" ht="16.5">
      <c r="A4" s="352"/>
      <c r="B4" s="349"/>
      <c r="C4" s="350" t="s">
        <v>629</v>
      </c>
      <c r="D4" s="350" t="s">
        <v>4591</v>
      </c>
      <c r="E4" s="350" t="s">
        <v>649</v>
      </c>
      <c r="F4" s="349">
        <v>80</v>
      </c>
      <c r="G4" s="32"/>
    </row>
    <row r="5" spans="1:7" ht="33">
      <c r="A5" s="353"/>
      <c r="B5" s="346"/>
      <c r="C5" s="347" t="s">
        <v>628</v>
      </c>
      <c r="D5" s="347" t="s">
        <v>4592</v>
      </c>
      <c r="E5" s="347" t="s">
        <v>648</v>
      </c>
      <c r="F5" s="346">
        <v>24</v>
      </c>
      <c r="G5" s="32"/>
    </row>
    <row r="6" spans="1:7" ht="24" customHeight="1">
      <c r="A6" s="352"/>
      <c r="B6" s="349"/>
      <c r="C6" s="350" t="s">
        <v>647</v>
      </c>
      <c r="D6" s="350" t="s">
        <v>4593</v>
      </c>
      <c r="E6" s="350" t="s">
        <v>646</v>
      </c>
      <c r="F6" s="349">
        <v>4</v>
      </c>
      <c r="G6" s="32"/>
    </row>
    <row r="7" spans="1:7" ht="24" customHeight="1">
      <c r="A7" s="353"/>
      <c r="B7" s="346"/>
      <c r="C7" s="347" t="s">
        <v>645</v>
      </c>
      <c r="D7" s="347" t="s">
        <v>4594</v>
      </c>
      <c r="E7" s="347" t="s">
        <v>615</v>
      </c>
      <c r="F7" s="346">
        <v>47</v>
      </c>
      <c r="G7" s="32"/>
    </row>
    <row r="8" spans="1:7" ht="45">
      <c r="A8" s="352"/>
      <c r="B8" s="349"/>
      <c r="C8" s="350"/>
      <c r="D8" s="350" t="s">
        <v>4595</v>
      </c>
      <c r="E8" s="350" t="s">
        <v>644</v>
      </c>
      <c r="F8" s="349" t="s">
        <v>643</v>
      </c>
      <c r="G8" s="32"/>
    </row>
    <row r="9" spans="1:7" ht="36" customHeight="1">
      <c r="A9" s="353"/>
      <c r="B9" s="346"/>
      <c r="C9" s="347"/>
      <c r="D9" s="347" t="s">
        <v>4596</v>
      </c>
      <c r="E9" s="347" t="s">
        <v>642</v>
      </c>
      <c r="F9" s="346" t="s">
        <v>641</v>
      </c>
      <c r="G9" s="32"/>
    </row>
    <row r="10" spans="1:7" ht="17.25" customHeight="1">
      <c r="A10" s="352"/>
      <c r="B10" s="349"/>
      <c r="C10" s="350"/>
      <c r="D10" s="350" t="s">
        <v>4597</v>
      </c>
      <c r="E10" s="350" t="s">
        <v>640</v>
      </c>
      <c r="F10" s="349">
        <v>3</v>
      </c>
      <c r="G10" s="32"/>
    </row>
    <row r="11" spans="1:7" ht="17.25" customHeight="1">
      <c r="A11" s="353"/>
      <c r="B11" s="346"/>
      <c r="C11" s="347"/>
      <c r="D11" s="347" t="s">
        <v>4598</v>
      </c>
      <c r="E11" s="347" t="s">
        <v>609</v>
      </c>
      <c r="F11" s="346">
        <v>3</v>
      </c>
      <c r="G11" s="32"/>
    </row>
    <row r="12" spans="1:7" ht="17.25" customHeight="1">
      <c r="A12" s="352"/>
      <c r="B12" s="349"/>
      <c r="C12" s="350" t="s">
        <v>639</v>
      </c>
      <c r="D12" s="350" t="s">
        <v>4599</v>
      </c>
      <c r="E12" s="350" t="s">
        <v>607</v>
      </c>
      <c r="F12" s="349">
        <v>11</v>
      </c>
      <c r="G12" s="32"/>
    </row>
    <row r="13" spans="1:7" ht="36" customHeight="1">
      <c r="A13" s="353">
        <v>1</v>
      </c>
      <c r="B13" s="346" t="s">
        <v>638</v>
      </c>
      <c r="C13" s="347"/>
      <c r="D13" s="347" t="s">
        <v>4600</v>
      </c>
      <c r="E13" s="347" t="s">
        <v>637</v>
      </c>
      <c r="F13" s="346">
        <v>36</v>
      </c>
      <c r="G13" s="32"/>
    </row>
    <row r="14" spans="1:7" ht="15.75" customHeight="1">
      <c r="A14" s="352"/>
      <c r="B14" s="349"/>
      <c r="C14" s="350"/>
      <c r="D14" s="350" t="s">
        <v>4601</v>
      </c>
      <c r="E14" s="350" t="s">
        <v>606</v>
      </c>
      <c r="F14" s="349">
        <v>37</v>
      </c>
      <c r="G14" s="32"/>
    </row>
    <row r="15" spans="1:7" ht="15.75" customHeight="1">
      <c r="A15" s="353"/>
      <c r="B15" s="346"/>
      <c r="C15" s="347"/>
      <c r="D15" s="347" t="s">
        <v>4602</v>
      </c>
      <c r="E15" s="347" t="s">
        <v>619</v>
      </c>
      <c r="F15" s="346">
        <v>14</v>
      </c>
      <c r="G15" s="32"/>
    </row>
    <row r="16" spans="1:7" ht="15.75" customHeight="1">
      <c r="A16" s="352"/>
      <c r="B16" s="349"/>
      <c r="C16" s="350"/>
      <c r="D16" s="350" t="s">
        <v>4603</v>
      </c>
      <c r="E16" s="350" t="s">
        <v>636</v>
      </c>
      <c r="F16" s="349">
        <v>6</v>
      </c>
      <c r="G16" s="32"/>
    </row>
    <row r="17" spans="1:7" ht="15.75" customHeight="1">
      <c r="A17" s="353"/>
      <c r="B17" s="346"/>
      <c r="C17" s="347"/>
      <c r="D17" s="347" t="s">
        <v>4604</v>
      </c>
      <c r="E17" s="347" t="s">
        <v>635</v>
      </c>
      <c r="F17" s="346">
        <v>18</v>
      </c>
      <c r="G17" s="32"/>
    </row>
    <row r="18" spans="1:7" ht="15.75" customHeight="1">
      <c r="A18" s="352"/>
      <c r="B18" s="349"/>
      <c r="C18" s="350" t="s">
        <v>634</v>
      </c>
      <c r="D18" s="350" t="s">
        <v>4605</v>
      </c>
      <c r="E18" s="350" t="s">
        <v>633</v>
      </c>
      <c r="F18" s="349">
        <v>5</v>
      </c>
      <c r="G18" s="32"/>
    </row>
    <row r="19" spans="1:7" ht="15.75" customHeight="1">
      <c r="A19" s="353"/>
      <c r="B19" s="346"/>
      <c r="C19" s="347" t="s">
        <v>632</v>
      </c>
      <c r="D19" s="347" t="s">
        <v>4606</v>
      </c>
      <c r="E19" s="347" t="s">
        <v>613</v>
      </c>
      <c r="F19" s="346">
        <v>9</v>
      </c>
      <c r="G19" s="32"/>
    </row>
    <row r="20" spans="1:7" ht="15.75" customHeight="1">
      <c r="A20" s="352"/>
      <c r="B20" s="349"/>
      <c r="C20" s="350" t="s">
        <v>631</v>
      </c>
      <c r="D20" s="350" t="s">
        <v>4607</v>
      </c>
      <c r="E20" s="350" t="s">
        <v>630</v>
      </c>
      <c r="F20" s="349">
        <v>1</v>
      </c>
      <c r="G20" s="32"/>
    </row>
    <row r="21" spans="1:7" ht="36" customHeight="1">
      <c r="A21" s="353"/>
      <c r="B21" s="346"/>
      <c r="C21" s="347"/>
      <c r="D21" s="347" t="s">
        <v>5152</v>
      </c>
      <c r="E21" s="347"/>
      <c r="F21" s="346"/>
      <c r="G21" s="32"/>
    </row>
    <row r="22" spans="1:7" ht="36" customHeight="1">
      <c r="A22" s="352"/>
      <c r="B22" s="349"/>
      <c r="C22" s="350" t="s">
        <v>629</v>
      </c>
      <c r="D22" s="350"/>
      <c r="E22" s="350"/>
      <c r="F22" s="349">
        <v>14</v>
      </c>
      <c r="G22" s="32"/>
    </row>
    <row r="23" spans="1:7" ht="36" customHeight="1">
      <c r="A23" s="353"/>
      <c r="B23" s="346"/>
      <c r="C23" s="347" t="s">
        <v>628</v>
      </c>
      <c r="D23" s="347"/>
      <c r="E23" s="347"/>
      <c r="F23" s="346" t="s">
        <v>627</v>
      </c>
      <c r="G23" s="32"/>
    </row>
    <row r="24" spans="1:7" ht="36" customHeight="1">
      <c r="A24" s="352"/>
      <c r="B24" s="349"/>
      <c r="C24" s="350"/>
      <c r="D24" s="350" t="s">
        <v>4608</v>
      </c>
      <c r="E24" s="350" t="s">
        <v>626</v>
      </c>
      <c r="F24" s="349" t="s">
        <v>610</v>
      </c>
      <c r="G24" s="32"/>
    </row>
    <row r="25" spans="1:7" ht="19.5" customHeight="1">
      <c r="A25" s="353"/>
      <c r="B25" s="346"/>
      <c r="C25" s="347"/>
      <c r="D25" s="347" t="s">
        <v>4609</v>
      </c>
      <c r="E25" s="347" t="s">
        <v>625</v>
      </c>
      <c r="F25" s="346">
        <v>22</v>
      </c>
      <c r="G25" s="32"/>
    </row>
    <row r="26" spans="1:7" ht="19.5" customHeight="1">
      <c r="A26" s="352"/>
      <c r="B26" s="349"/>
      <c r="C26" s="350"/>
      <c r="D26" s="350" t="s">
        <v>5150</v>
      </c>
      <c r="E26" s="350" t="s">
        <v>624</v>
      </c>
      <c r="F26" s="349">
        <v>8</v>
      </c>
      <c r="G26" s="32"/>
    </row>
    <row r="27" spans="1:7" ht="19.5" customHeight="1">
      <c r="A27" s="353"/>
      <c r="B27" s="346"/>
      <c r="C27" s="347"/>
      <c r="D27" s="347" t="s">
        <v>5151</v>
      </c>
      <c r="E27" s="347" t="s">
        <v>623</v>
      </c>
      <c r="F27" s="346">
        <v>1</v>
      </c>
      <c r="G27" s="32"/>
    </row>
    <row r="28" spans="1:7" ht="19.5" customHeight="1">
      <c r="A28" s="352"/>
      <c r="B28" s="349"/>
      <c r="C28" s="350"/>
      <c r="D28" s="350" t="s">
        <v>4610</v>
      </c>
      <c r="E28" s="350" t="s">
        <v>622</v>
      </c>
      <c r="F28" s="349">
        <v>10</v>
      </c>
      <c r="G28" s="32"/>
    </row>
    <row r="29" spans="1:7" ht="19.5" customHeight="1">
      <c r="A29" s="353">
        <v>2</v>
      </c>
      <c r="B29" s="346" t="s">
        <v>621</v>
      </c>
      <c r="C29" s="347"/>
      <c r="D29" s="347" t="s">
        <v>4612</v>
      </c>
      <c r="E29" s="347" t="s">
        <v>609</v>
      </c>
      <c r="F29" s="346">
        <v>2</v>
      </c>
      <c r="G29" s="32"/>
    </row>
    <row r="30" spans="1:7" ht="19.5" customHeight="1">
      <c r="A30" s="352"/>
      <c r="B30" s="349"/>
      <c r="C30" s="350"/>
      <c r="D30" s="350" t="s">
        <v>4611</v>
      </c>
      <c r="E30" s="350" t="s">
        <v>620</v>
      </c>
      <c r="F30" s="349">
        <v>5</v>
      </c>
      <c r="G30" s="32"/>
    </row>
    <row r="31" spans="1:7" ht="19.5" customHeight="1">
      <c r="A31" s="353"/>
      <c r="B31" s="346"/>
      <c r="C31" s="347"/>
      <c r="D31" s="347" t="s">
        <v>4613</v>
      </c>
      <c r="E31" s="347" t="s">
        <v>608</v>
      </c>
      <c r="F31" s="346">
        <v>3</v>
      </c>
      <c r="G31" s="32"/>
    </row>
    <row r="32" spans="1:7" ht="19.5" customHeight="1">
      <c r="A32" s="352"/>
      <c r="B32" s="349"/>
      <c r="C32" s="350"/>
      <c r="D32" s="350" t="s">
        <v>4614</v>
      </c>
      <c r="E32" s="350" t="s">
        <v>607</v>
      </c>
      <c r="F32" s="349">
        <v>115</v>
      </c>
      <c r="G32" s="32"/>
    </row>
    <row r="33" spans="1:7" ht="19.5" customHeight="1">
      <c r="A33" s="353"/>
      <c r="B33" s="346"/>
      <c r="C33" s="347"/>
      <c r="D33" s="347" t="s">
        <v>4615</v>
      </c>
      <c r="E33" s="347" t="s">
        <v>606</v>
      </c>
      <c r="F33" s="346">
        <v>75</v>
      </c>
      <c r="G33" s="32"/>
    </row>
    <row r="34" spans="1:7" ht="19.5" customHeight="1">
      <c r="A34" s="352"/>
      <c r="B34" s="349"/>
      <c r="C34" s="350"/>
      <c r="D34" s="350" t="s">
        <v>4616</v>
      </c>
      <c r="E34" s="350" t="s">
        <v>619</v>
      </c>
      <c r="F34" s="349">
        <v>21</v>
      </c>
      <c r="G34" s="32"/>
    </row>
    <row r="35" spans="1:7" ht="19.5" customHeight="1">
      <c r="A35" s="353"/>
      <c r="B35" s="346"/>
      <c r="C35" s="347"/>
      <c r="D35" s="347" t="s">
        <v>4617</v>
      </c>
      <c r="E35" s="347" t="s">
        <v>618</v>
      </c>
      <c r="F35" s="346">
        <v>21</v>
      </c>
      <c r="G35" s="32"/>
    </row>
    <row r="36" spans="1:7" ht="19.5" customHeight="1">
      <c r="A36" s="352"/>
      <c r="B36" s="349"/>
      <c r="C36" s="350"/>
      <c r="D36" s="350" t="s">
        <v>4618</v>
      </c>
      <c r="E36" s="350" t="s">
        <v>617</v>
      </c>
      <c r="F36" s="349">
        <v>55</v>
      </c>
      <c r="G36" s="32"/>
    </row>
    <row r="37" spans="1:7" ht="16.5">
      <c r="A37" s="353"/>
      <c r="B37" s="346"/>
      <c r="C37" s="347"/>
      <c r="D37" s="347"/>
      <c r="E37" s="347"/>
      <c r="F37" s="346"/>
      <c r="G37" s="32"/>
    </row>
    <row r="38" spans="1:7" ht="16.5">
      <c r="A38" s="352">
        <v>3</v>
      </c>
      <c r="B38" s="349" t="s">
        <v>616</v>
      </c>
      <c r="C38" s="350"/>
      <c r="D38" s="350"/>
      <c r="E38" s="350"/>
      <c r="F38" s="349">
        <v>8</v>
      </c>
      <c r="G38" s="32"/>
    </row>
    <row r="39" spans="1:7" ht="16.5">
      <c r="A39" s="353"/>
      <c r="B39" s="346"/>
      <c r="C39" s="347"/>
      <c r="D39" s="347"/>
      <c r="E39" s="347"/>
      <c r="F39" s="346">
        <v>16</v>
      </c>
      <c r="G39" s="32"/>
    </row>
    <row r="40" spans="1:7" ht="72" customHeight="1">
      <c r="A40" s="352"/>
      <c r="B40" s="349"/>
      <c r="C40" s="350"/>
      <c r="D40" s="350" t="s">
        <v>4625</v>
      </c>
      <c r="E40" s="350"/>
      <c r="F40" s="349"/>
      <c r="G40" s="32"/>
    </row>
    <row r="41" spans="1:7" ht="16.5">
      <c r="A41" s="353"/>
      <c r="B41" s="346"/>
      <c r="C41" s="347"/>
      <c r="D41" s="347" t="s">
        <v>4619</v>
      </c>
      <c r="E41" s="347" t="s">
        <v>615</v>
      </c>
      <c r="F41" s="346">
        <v>83</v>
      </c>
      <c r="G41" s="32"/>
    </row>
    <row r="42" spans="1:7" ht="16.5">
      <c r="A42" s="352"/>
      <c r="B42" s="349"/>
      <c r="C42" s="350"/>
      <c r="D42" s="350" t="s">
        <v>4620</v>
      </c>
      <c r="E42" s="350" t="s">
        <v>614</v>
      </c>
      <c r="F42" s="349">
        <v>14</v>
      </c>
      <c r="G42" s="32"/>
    </row>
    <row r="43" spans="1:7" ht="21" customHeight="1">
      <c r="A43" s="353"/>
      <c r="B43" s="346"/>
      <c r="C43" s="347"/>
      <c r="D43" s="347" t="s">
        <v>4606</v>
      </c>
      <c r="E43" s="347" t="s">
        <v>613</v>
      </c>
      <c r="F43" s="346">
        <v>15</v>
      </c>
      <c r="G43" s="32"/>
    </row>
    <row r="44" spans="1:7" ht="21" customHeight="1">
      <c r="A44" s="352">
        <v>4</v>
      </c>
      <c r="B44" s="349" t="s">
        <v>612</v>
      </c>
      <c r="C44" s="350"/>
      <c r="D44" s="350" t="s">
        <v>4621</v>
      </c>
      <c r="E44" s="350" t="s">
        <v>611</v>
      </c>
      <c r="F44" s="349" t="s">
        <v>610</v>
      </c>
      <c r="G44" s="32"/>
    </row>
    <row r="45" spans="1:7" ht="21" customHeight="1">
      <c r="A45" s="353"/>
      <c r="B45" s="346"/>
      <c r="C45" s="347"/>
      <c r="D45" s="347" t="s">
        <v>4612</v>
      </c>
      <c r="E45" s="347" t="s">
        <v>609</v>
      </c>
      <c r="F45" s="346">
        <v>4</v>
      </c>
      <c r="G45" s="32"/>
    </row>
    <row r="46" spans="1:7" ht="21" customHeight="1">
      <c r="A46" s="352"/>
      <c r="B46" s="349"/>
      <c r="C46" s="350"/>
      <c r="D46" s="350" t="s">
        <v>4613</v>
      </c>
      <c r="E46" s="350" t="s">
        <v>608</v>
      </c>
      <c r="F46" s="349">
        <v>9</v>
      </c>
      <c r="G46" s="32"/>
    </row>
    <row r="47" spans="1:7" ht="21" customHeight="1">
      <c r="A47" s="353"/>
      <c r="B47" s="346"/>
      <c r="C47" s="347"/>
      <c r="D47" s="347" t="s">
        <v>4614</v>
      </c>
      <c r="E47" s="347" t="s">
        <v>607</v>
      </c>
      <c r="F47" s="346">
        <v>1</v>
      </c>
      <c r="G47" s="32"/>
    </row>
    <row r="48" spans="1:7" ht="21" customHeight="1">
      <c r="A48" s="352"/>
      <c r="B48" s="349"/>
      <c r="C48" s="350"/>
      <c r="D48" s="350" t="s">
        <v>4622</v>
      </c>
      <c r="E48" s="350" t="s">
        <v>606</v>
      </c>
      <c r="F48" s="349">
        <v>1</v>
      </c>
      <c r="G48" s="32"/>
    </row>
    <row r="49" spans="1:7" ht="21" customHeight="1">
      <c r="A49" s="353"/>
      <c r="B49" s="346"/>
      <c r="C49" s="347"/>
      <c r="D49" s="347" t="s">
        <v>4623</v>
      </c>
      <c r="E49" s="347" t="s">
        <v>605</v>
      </c>
      <c r="F49" s="346">
        <v>4</v>
      </c>
      <c r="G49" s="32"/>
    </row>
    <row r="50" spans="1:7" ht="21" customHeight="1">
      <c r="A50" s="352"/>
      <c r="B50" s="349"/>
      <c r="C50" s="350"/>
      <c r="D50" s="350"/>
      <c r="E50" s="350"/>
      <c r="F50" s="349"/>
      <c r="G50" s="32"/>
    </row>
    <row r="51" spans="1:7" ht="21" customHeight="1">
      <c r="A51" s="353">
        <v>5</v>
      </c>
      <c r="B51" s="346" t="s">
        <v>604</v>
      </c>
      <c r="C51" s="347"/>
      <c r="D51" s="347"/>
      <c r="E51" s="347"/>
      <c r="F51" s="346">
        <v>4</v>
      </c>
      <c r="G51" s="32"/>
    </row>
    <row r="52" spans="1:7" ht="21" customHeight="1">
      <c r="A52" s="352"/>
      <c r="B52" s="349"/>
      <c r="C52" s="350"/>
      <c r="D52" s="350"/>
      <c r="E52" s="350"/>
      <c r="F52" s="349"/>
      <c r="G52" s="32"/>
    </row>
    <row r="53" spans="1:7" ht="21" customHeight="1">
      <c r="A53" s="353">
        <v>6</v>
      </c>
      <c r="B53" s="346" t="s">
        <v>603</v>
      </c>
      <c r="C53" s="347"/>
      <c r="D53" s="347" t="s">
        <v>4624</v>
      </c>
      <c r="E53" s="347" t="s">
        <v>602</v>
      </c>
      <c r="F53" s="346">
        <v>6</v>
      </c>
      <c r="G53" s="32"/>
    </row>
    <row r="54" spans="1:7" ht="33.75" customHeight="1">
      <c r="A54" s="934" t="s">
        <v>5128</v>
      </c>
      <c r="B54" s="935"/>
      <c r="C54" s="935"/>
      <c r="D54" s="935"/>
      <c r="E54" s="935"/>
      <c r="F54" s="936"/>
      <c r="G54" s="32"/>
    </row>
  </sheetData>
  <mergeCells count="3">
    <mergeCell ref="A1:F1"/>
    <mergeCell ref="A2:F2"/>
    <mergeCell ref="A54:F54"/>
  </mergeCells>
  <printOptions horizontalCentered="1"/>
  <pageMargins left="0.70866141732283472" right="0.70866141732283472" top="0.74803149606299213" bottom="0.74803149606299213" header="0.31496062992125984" footer="0.31496062992125984"/>
  <pageSetup scale="81" orientation="portrait" r:id="rId1"/>
  <rowBreaks count="1" manualBreakCount="1">
    <brk id="3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48689-024D-4E6B-ADEA-785A971D11B8}">
  <sheetPr>
    <tabColor rgb="FF00B050"/>
  </sheetPr>
  <dimension ref="A1:K66"/>
  <sheetViews>
    <sheetView tabSelected="1" view="pageBreakPreview" topLeftCell="A44" zoomScaleSheetLayoutView="100" workbookViewId="0">
      <selection activeCell="J141" sqref="J141"/>
    </sheetView>
  </sheetViews>
  <sheetFormatPr defaultColWidth="9.140625" defaultRowHeight="12.75"/>
  <cols>
    <col min="1" max="1" width="9.140625" style="139"/>
    <col min="2" max="2" width="16.140625" style="139" customWidth="1"/>
    <col min="3" max="4" width="12.85546875" style="139" customWidth="1"/>
    <col min="5" max="5" width="12.85546875" style="140" customWidth="1"/>
    <col min="6" max="9" width="12.85546875" style="139" customWidth="1"/>
    <col min="10" max="10" width="12.140625" style="139" customWidth="1"/>
    <col min="11" max="11" width="24.85546875" style="139" customWidth="1"/>
    <col min="12" max="12" width="16.7109375" style="139" customWidth="1"/>
    <col min="13" max="16384" width="9.140625" style="139"/>
  </cols>
  <sheetData>
    <row r="1" spans="1:11" ht="30" customHeight="1">
      <c r="A1" s="942" t="s">
        <v>5365</v>
      </c>
      <c r="B1" s="943"/>
      <c r="C1" s="943"/>
      <c r="D1" s="943"/>
      <c r="E1" s="943"/>
      <c r="F1" s="943"/>
      <c r="G1" s="943"/>
      <c r="H1" s="943"/>
      <c r="I1" s="943"/>
      <c r="J1" s="943"/>
      <c r="K1" s="944"/>
    </row>
    <row r="2" spans="1:11" ht="24" customHeight="1">
      <c r="A2" s="945" t="s">
        <v>5173</v>
      </c>
      <c r="B2" s="946"/>
      <c r="C2" s="946"/>
      <c r="D2" s="946"/>
      <c r="E2" s="946"/>
      <c r="F2" s="946"/>
      <c r="G2" s="946"/>
      <c r="H2" s="946"/>
      <c r="I2" s="946"/>
      <c r="J2" s="946"/>
      <c r="K2" s="947"/>
    </row>
    <row r="3" spans="1:11" ht="17.25" customHeight="1">
      <c r="A3" s="948" t="s">
        <v>5153</v>
      </c>
      <c r="B3" s="949"/>
      <c r="C3" s="949"/>
      <c r="D3" s="949"/>
      <c r="E3" s="949"/>
      <c r="F3" s="949"/>
      <c r="G3" s="949"/>
      <c r="H3" s="949"/>
      <c r="I3" s="949"/>
      <c r="J3" s="949"/>
      <c r="K3" s="950"/>
    </row>
    <row r="4" spans="1:11" ht="36" hidden="1" customHeight="1">
      <c r="A4" s="444"/>
      <c r="B4" s="356"/>
      <c r="C4" s="445"/>
      <c r="D4" s="445"/>
      <c r="E4" s="445"/>
      <c r="F4" s="445"/>
      <c r="G4" s="445"/>
      <c r="H4" s="445"/>
      <c r="I4" s="445"/>
      <c r="J4" s="445"/>
      <c r="K4" s="357"/>
    </row>
    <row r="5" spans="1:11" ht="90" customHeight="1">
      <c r="A5" s="937" t="s">
        <v>5125</v>
      </c>
      <c r="B5" s="953" t="s">
        <v>738</v>
      </c>
      <c r="C5" s="954" t="s">
        <v>5363</v>
      </c>
      <c r="D5" s="954"/>
      <c r="E5" s="954" t="s">
        <v>5362</v>
      </c>
      <c r="F5" s="954"/>
      <c r="G5" s="954"/>
      <c r="H5" s="954"/>
      <c r="I5" s="954" t="s">
        <v>5364</v>
      </c>
      <c r="J5" s="954"/>
      <c r="K5" s="951" t="s">
        <v>737</v>
      </c>
    </row>
    <row r="6" spans="1:11" ht="79.5" customHeight="1">
      <c r="A6" s="938"/>
      <c r="B6" s="953"/>
      <c r="C6" s="441" t="s">
        <v>735</v>
      </c>
      <c r="D6" s="441" t="s">
        <v>734</v>
      </c>
      <c r="E6" s="441" t="s">
        <v>736</v>
      </c>
      <c r="F6" s="441" t="s">
        <v>5357</v>
      </c>
      <c r="G6" s="441" t="s">
        <v>5358</v>
      </c>
      <c r="H6" s="441" t="s">
        <v>5359</v>
      </c>
      <c r="I6" s="441" t="s">
        <v>5360</v>
      </c>
      <c r="J6" s="441" t="s">
        <v>5361</v>
      </c>
      <c r="K6" s="951"/>
    </row>
    <row r="7" spans="1:11" ht="23.25" customHeight="1">
      <c r="A7" s="461">
        <v>1</v>
      </c>
      <c r="B7" s="442" t="s">
        <v>733</v>
      </c>
      <c r="C7" s="437"/>
      <c r="D7" s="437"/>
      <c r="E7" s="438"/>
      <c r="F7" s="439">
        <v>349</v>
      </c>
      <c r="G7" s="439">
        <v>58</v>
      </c>
      <c r="H7" s="438"/>
      <c r="I7" s="440"/>
      <c r="J7" s="440"/>
      <c r="K7" s="446" t="s">
        <v>732</v>
      </c>
    </row>
    <row r="8" spans="1:11" ht="23.25" customHeight="1">
      <c r="A8" s="462">
        <v>2</v>
      </c>
      <c r="B8" s="443" t="s">
        <v>731</v>
      </c>
      <c r="C8" s="355">
        <v>31250</v>
      </c>
      <c r="D8" s="355">
        <v>2577</v>
      </c>
      <c r="E8" s="354">
        <v>291</v>
      </c>
      <c r="F8" s="354"/>
      <c r="G8" s="354"/>
      <c r="H8" s="354"/>
      <c r="I8" s="354">
        <v>50012</v>
      </c>
      <c r="J8" s="354">
        <v>3570</v>
      </c>
      <c r="K8" s="355" t="s">
        <v>730</v>
      </c>
    </row>
    <row r="9" spans="1:11" ht="23.25" customHeight="1">
      <c r="A9" s="461">
        <v>3</v>
      </c>
      <c r="B9" s="442" t="s">
        <v>729</v>
      </c>
      <c r="C9" s="437"/>
      <c r="D9" s="437"/>
      <c r="E9" s="438"/>
      <c r="F9" s="439"/>
      <c r="G9" s="439"/>
      <c r="H9" s="438"/>
      <c r="I9" s="440">
        <v>122</v>
      </c>
      <c r="J9" s="440">
        <v>10</v>
      </c>
      <c r="K9" s="446" t="s">
        <v>728</v>
      </c>
    </row>
    <row r="10" spans="1:11" ht="23.25" customHeight="1">
      <c r="A10" s="462">
        <v>4</v>
      </c>
      <c r="B10" s="443" t="s">
        <v>727</v>
      </c>
      <c r="C10" s="355"/>
      <c r="D10" s="355"/>
      <c r="E10" s="354"/>
      <c r="F10" s="354"/>
      <c r="G10" s="354">
        <v>130</v>
      </c>
      <c r="H10" s="354"/>
      <c r="I10" s="354"/>
      <c r="J10" s="354"/>
      <c r="K10" s="355" t="s">
        <v>726</v>
      </c>
    </row>
    <row r="11" spans="1:11" ht="23.25" customHeight="1">
      <c r="A11" s="461">
        <v>5</v>
      </c>
      <c r="B11" s="442" t="s">
        <v>725</v>
      </c>
      <c r="C11" s="437">
        <v>8339</v>
      </c>
      <c r="D11" s="437">
        <v>512</v>
      </c>
      <c r="E11" s="438">
        <v>31</v>
      </c>
      <c r="F11" s="439">
        <v>5</v>
      </c>
      <c r="G11" s="439">
        <v>4</v>
      </c>
      <c r="H11" s="438"/>
      <c r="I11" s="440">
        <v>8550</v>
      </c>
      <c r="J11" s="440">
        <v>574</v>
      </c>
      <c r="K11" s="446" t="s">
        <v>724</v>
      </c>
    </row>
    <row r="12" spans="1:11" ht="23.25" customHeight="1">
      <c r="A12" s="462">
        <v>6</v>
      </c>
      <c r="B12" s="443" t="s">
        <v>723</v>
      </c>
      <c r="C12" s="355">
        <v>12553</v>
      </c>
      <c r="D12" s="355">
        <v>1385</v>
      </c>
      <c r="E12" s="354">
        <v>9</v>
      </c>
      <c r="F12" s="354">
        <v>73</v>
      </c>
      <c r="G12" s="354">
        <v>92</v>
      </c>
      <c r="H12" s="354"/>
      <c r="I12" s="354">
        <v>11935</v>
      </c>
      <c r="J12" s="354">
        <v>1468</v>
      </c>
      <c r="K12" s="355" t="s">
        <v>722</v>
      </c>
    </row>
    <row r="13" spans="1:11" ht="23.25" customHeight="1">
      <c r="A13" s="461">
        <v>7</v>
      </c>
      <c r="B13" s="442" t="s">
        <v>721</v>
      </c>
      <c r="C13" s="437">
        <v>197</v>
      </c>
      <c r="D13" s="437">
        <v>19</v>
      </c>
      <c r="E13" s="438"/>
      <c r="F13" s="439">
        <v>4</v>
      </c>
      <c r="G13" s="439">
        <v>5</v>
      </c>
      <c r="H13" s="438"/>
      <c r="I13" s="440">
        <v>199</v>
      </c>
      <c r="J13" s="440">
        <v>20</v>
      </c>
      <c r="K13" s="446" t="s">
        <v>720</v>
      </c>
    </row>
    <row r="14" spans="1:11" ht="23.25" customHeight="1">
      <c r="A14" s="462">
        <v>8</v>
      </c>
      <c r="B14" s="443" t="s">
        <v>719</v>
      </c>
      <c r="C14" s="355">
        <v>12821</v>
      </c>
      <c r="D14" s="355">
        <v>832</v>
      </c>
      <c r="E14" s="354">
        <v>163</v>
      </c>
      <c r="F14" s="354">
        <v>1</v>
      </c>
      <c r="G14" s="354"/>
      <c r="H14" s="354"/>
      <c r="I14" s="354">
        <v>29495</v>
      </c>
      <c r="J14" s="354">
        <v>1806</v>
      </c>
      <c r="K14" s="355" t="s">
        <v>718</v>
      </c>
    </row>
    <row r="15" spans="1:11" ht="23.25" customHeight="1">
      <c r="A15" s="461">
        <v>9</v>
      </c>
      <c r="B15" s="442" t="s">
        <v>717</v>
      </c>
      <c r="C15" s="437">
        <v>1005</v>
      </c>
      <c r="D15" s="437">
        <v>46</v>
      </c>
      <c r="E15" s="438"/>
      <c r="F15" s="439"/>
      <c r="G15" s="439"/>
      <c r="H15" s="438"/>
      <c r="I15" s="440"/>
      <c r="J15" s="440"/>
      <c r="K15" s="446" t="s">
        <v>716</v>
      </c>
    </row>
    <row r="16" spans="1:11" ht="23.25" customHeight="1">
      <c r="A16" s="462">
        <v>10</v>
      </c>
      <c r="B16" s="443" t="s">
        <v>715</v>
      </c>
      <c r="C16" s="355">
        <v>122</v>
      </c>
      <c r="D16" s="355">
        <v>6</v>
      </c>
      <c r="E16" s="354"/>
      <c r="F16" s="354"/>
      <c r="G16" s="354"/>
      <c r="H16" s="354"/>
      <c r="I16" s="354"/>
      <c r="J16" s="354"/>
      <c r="K16" s="355" t="s">
        <v>714</v>
      </c>
    </row>
    <row r="17" spans="1:11" ht="23.25" customHeight="1">
      <c r="A17" s="461">
        <v>11</v>
      </c>
      <c r="B17" s="442" t="s">
        <v>713</v>
      </c>
      <c r="C17" s="437">
        <v>1362</v>
      </c>
      <c r="D17" s="437">
        <v>6</v>
      </c>
      <c r="E17" s="438"/>
      <c r="F17" s="439">
        <v>1</v>
      </c>
      <c r="G17" s="439"/>
      <c r="H17" s="438"/>
      <c r="I17" s="440">
        <v>1368</v>
      </c>
      <c r="J17" s="440">
        <v>6</v>
      </c>
      <c r="K17" s="446" t="s">
        <v>712</v>
      </c>
    </row>
    <row r="18" spans="1:11" ht="23.25" customHeight="1">
      <c r="A18" s="462">
        <v>12</v>
      </c>
      <c r="B18" s="443" t="s">
        <v>711</v>
      </c>
      <c r="C18" s="355">
        <v>497</v>
      </c>
      <c r="D18" s="355">
        <v>61</v>
      </c>
      <c r="E18" s="354">
        <v>24</v>
      </c>
      <c r="F18" s="354">
        <v>1</v>
      </c>
      <c r="G18" s="354"/>
      <c r="H18" s="354"/>
      <c r="I18" s="354">
        <v>790</v>
      </c>
      <c r="J18" s="354">
        <v>163</v>
      </c>
      <c r="K18" s="355" t="s">
        <v>710</v>
      </c>
    </row>
    <row r="19" spans="1:11" ht="23.25" customHeight="1">
      <c r="A19" s="461">
        <v>13</v>
      </c>
      <c r="B19" s="442" t="s">
        <v>709</v>
      </c>
      <c r="C19" s="437">
        <v>172</v>
      </c>
      <c r="D19" s="437">
        <v>47</v>
      </c>
      <c r="E19" s="438">
        <v>419</v>
      </c>
      <c r="F19" s="439">
        <v>53</v>
      </c>
      <c r="G19" s="439">
        <v>38</v>
      </c>
      <c r="H19" s="438">
        <v>419</v>
      </c>
      <c r="I19" s="440">
        <v>2200</v>
      </c>
      <c r="J19" s="440">
        <v>467</v>
      </c>
      <c r="K19" s="446" t="s">
        <v>708</v>
      </c>
    </row>
    <row r="20" spans="1:11" ht="23.25" customHeight="1">
      <c r="A20" s="462">
        <v>14</v>
      </c>
      <c r="B20" s="443" t="s">
        <v>707</v>
      </c>
      <c r="C20" s="355"/>
      <c r="D20" s="355"/>
      <c r="E20" s="354"/>
      <c r="F20" s="354"/>
      <c r="G20" s="354"/>
      <c r="H20" s="354"/>
      <c r="I20" s="354"/>
      <c r="J20" s="354"/>
      <c r="K20" s="355" t="s">
        <v>706</v>
      </c>
    </row>
    <row r="21" spans="1:11" ht="23.25" customHeight="1">
      <c r="A21" s="461">
        <v>15</v>
      </c>
      <c r="B21" s="442" t="s">
        <v>705</v>
      </c>
      <c r="C21" s="437">
        <v>188</v>
      </c>
      <c r="D21" s="437">
        <v>10</v>
      </c>
      <c r="E21" s="438"/>
      <c r="F21" s="439">
        <v>1</v>
      </c>
      <c r="G21" s="439"/>
      <c r="H21" s="438"/>
      <c r="I21" s="440">
        <v>315</v>
      </c>
      <c r="J21" s="440">
        <v>10</v>
      </c>
      <c r="K21" s="446" t="s">
        <v>704</v>
      </c>
    </row>
    <row r="22" spans="1:11" ht="23.25" customHeight="1">
      <c r="A22" s="462">
        <v>16</v>
      </c>
      <c r="B22" s="443" t="s">
        <v>703</v>
      </c>
      <c r="C22" s="355">
        <v>6000</v>
      </c>
      <c r="D22" s="355">
        <v>229</v>
      </c>
      <c r="E22" s="354">
        <v>140</v>
      </c>
      <c r="F22" s="354">
        <v>1</v>
      </c>
      <c r="G22" s="354">
        <v>1</v>
      </c>
      <c r="H22" s="354"/>
      <c r="I22" s="354">
        <v>1308</v>
      </c>
      <c r="J22" s="354">
        <v>308</v>
      </c>
      <c r="K22" s="355" t="s">
        <v>702</v>
      </c>
    </row>
    <row r="23" spans="1:11" ht="23.25" customHeight="1">
      <c r="A23" s="461">
        <v>17</v>
      </c>
      <c r="B23" s="442" t="s">
        <v>701</v>
      </c>
      <c r="C23" s="437">
        <v>6833</v>
      </c>
      <c r="D23" s="437">
        <v>356</v>
      </c>
      <c r="E23" s="438">
        <v>422</v>
      </c>
      <c r="F23" s="439">
        <v>125</v>
      </c>
      <c r="G23" s="439">
        <v>30</v>
      </c>
      <c r="H23" s="438">
        <v>2949</v>
      </c>
      <c r="I23" s="440">
        <v>30027</v>
      </c>
      <c r="J23" s="440">
        <v>3031</v>
      </c>
      <c r="K23" s="446" t="s">
        <v>700</v>
      </c>
    </row>
    <row r="24" spans="1:11" ht="23.25" customHeight="1">
      <c r="A24" s="462">
        <v>18</v>
      </c>
      <c r="B24" s="443" t="s">
        <v>699</v>
      </c>
      <c r="C24" s="355">
        <v>101</v>
      </c>
      <c r="D24" s="355">
        <v>4</v>
      </c>
      <c r="E24" s="354"/>
      <c r="F24" s="354"/>
      <c r="G24" s="354"/>
      <c r="H24" s="354"/>
      <c r="I24" s="354"/>
      <c r="J24" s="354"/>
      <c r="K24" s="355" t="s">
        <v>698</v>
      </c>
    </row>
    <row r="25" spans="1:11" ht="23.25" customHeight="1">
      <c r="A25" s="461">
        <v>19</v>
      </c>
      <c r="B25" s="442" t="s">
        <v>697</v>
      </c>
      <c r="C25" s="437">
        <v>42579</v>
      </c>
      <c r="D25" s="437">
        <v>3400</v>
      </c>
      <c r="E25" s="438">
        <v>217</v>
      </c>
      <c r="F25" s="439">
        <v>173</v>
      </c>
      <c r="G25" s="439">
        <v>426</v>
      </c>
      <c r="H25" s="438">
        <v>1130</v>
      </c>
      <c r="I25" s="440">
        <v>85015</v>
      </c>
      <c r="J25" s="440">
        <v>5266</v>
      </c>
      <c r="K25" s="446" t="s">
        <v>696</v>
      </c>
    </row>
    <row r="26" spans="1:11" ht="23.25" customHeight="1">
      <c r="A26" s="462">
        <v>20</v>
      </c>
      <c r="B26" s="443" t="s">
        <v>695</v>
      </c>
      <c r="C26" s="355">
        <v>3736</v>
      </c>
      <c r="D26" s="355">
        <v>389</v>
      </c>
      <c r="E26" s="354"/>
      <c r="F26" s="354"/>
      <c r="G26" s="354"/>
      <c r="H26" s="354"/>
      <c r="I26" s="354"/>
      <c r="J26" s="354"/>
      <c r="K26" s="355" t="s">
        <v>694</v>
      </c>
    </row>
    <row r="27" spans="1:11" ht="23.25" customHeight="1">
      <c r="A27" s="461">
        <v>21</v>
      </c>
      <c r="B27" s="442" t="s">
        <v>693</v>
      </c>
      <c r="C27" s="437">
        <v>11800</v>
      </c>
      <c r="D27" s="437">
        <v>590</v>
      </c>
      <c r="E27" s="438">
        <v>167</v>
      </c>
      <c r="F27" s="439">
        <v>269</v>
      </c>
      <c r="G27" s="439">
        <v>269</v>
      </c>
      <c r="H27" s="438"/>
      <c r="I27" s="440">
        <v>20006</v>
      </c>
      <c r="J27" s="440">
        <v>1060</v>
      </c>
      <c r="K27" s="446" t="s">
        <v>692</v>
      </c>
    </row>
    <row r="28" spans="1:11" ht="23.25" customHeight="1">
      <c r="A28" s="462">
        <v>22</v>
      </c>
      <c r="B28" s="443" t="s">
        <v>691</v>
      </c>
      <c r="C28" s="355">
        <v>50588</v>
      </c>
      <c r="D28" s="355">
        <v>3956</v>
      </c>
      <c r="E28" s="354">
        <v>5923</v>
      </c>
      <c r="F28" s="354">
        <v>2393</v>
      </c>
      <c r="G28" s="354">
        <v>1003</v>
      </c>
      <c r="H28" s="354">
        <v>17625</v>
      </c>
      <c r="I28" s="354">
        <v>1204316</v>
      </c>
      <c r="J28" s="354">
        <v>77776</v>
      </c>
      <c r="K28" s="355" t="s">
        <v>690</v>
      </c>
    </row>
    <row r="29" spans="1:11" ht="23.25" customHeight="1">
      <c r="A29" s="461">
        <v>23</v>
      </c>
      <c r="B29" s="442" t="s">
        <v>689</v>
      </c>
      <c r="C29" s="437">
        <v>147</v>
      </c>
      <c r="D29" s="437">
        <v>41</v>
      </c>
      <c r="E29" s="438"/>
      <c r="F29" s="439">
        <v>1</v>
      </c>
      <c r="G29" s="439">
        <v>1</v>
      </c>
      <c r="H29" s="438"/>
      <c r="I29" s="440">
        <v>162</v>
      </c>
      <c r="J29" s="440">
        <v>41</v>
      </c>
      <c r="K29" s="446" t="s">
        <v>688</v>
      </c>
    </row>
    <row r="30" spans="1:11" ht="23.25" customHeight="1">
      <c r="A30" s="462">
        <v>24</v>
      </c>
      <c r="B30" s="443" t="s">
        <v>687</v>
      </c>
      <c r="C30" s="355"/>
      <c r="D30" s="355"/>
      <c r="E30" s="354"/>
      <c r="F30" s="354"/>
      <c r="G30" s="354"/>
      <c r="H30" s="354"/>
      <c r="I30" s="354">
        <v>198</v>
      </c>
      <c r="J30" s="354">
        <v>47</v>
      </c>
      <c r="K30" s="355" t="s">
        <v>686</v>
      </c>
    </row>
    <row r="31" spans="1:11" ht="23.25" customHeight="1">
      <c r="A31" s="461">
        <v>25</v>
      </c>
      <c r="B31" s="442" t="s">
        <v>685</v>
      </c>
      <c r="C31" s="437"/>
      <c r="D31" s="437"/>
      <c r="E31" s="438"/>
      <c r="F31" s="439"/>
      <c r="G31" s="439"/>
      <c r="H31" s="438"/>
      <c r="I31" s="440">
        <v>183</v>
      </c>
      <c r="J31" s="440">
        <v>1</v>
      </c>
      <c r="K31" s="446" t="s">
        <v>684</v>
      </c>
    </row>
    <row r="32" spans="1:11" ht="23.25" customHeight="1">
      <c r="A32" s="462">
        <v>26</v>
      </c>
      <c r="B32" s="443" t="s">
        <v>683</v>
      </c>
      <c r="C32" s="355">
        <v>202</v>
      </c>
      <c r="D32" s="355">
        <v>8</v>
      </c>
      <c r="E32" s="354">
        <v>10</v>
      </c>
      <c r="F32" s="354"/>
      <c r="G32" s="354"/>
      <c r="H32" s="354">
        <v>41</v>
      </c>
      <c r="I32" s="354">
        <v>1381</v>
      </c>
      <c r="J32" s="354">
        <v>32</v>
      </c>
      <c r="K32" s="355" t="s">
        <v>682</v>
      </c>
    </row>
    <row r="33" spans="1:11" ht="23.25" customHeight="1">
      <c r="A33" s="461">
        <v>27</v>
      </c>
      <c r="B33" s="442" t="s">
        <v>681</v>
      </c>
      <c r="C33" s="437">
        <v>11</v>
      </c>
      <c r="D33" s="437">
        <v>3</v>
      </c>
      <c r="E33" s="438"/>
      <c r="F33" s="439"/>
      <c r="G33" s="439"/>
      <c r="H33" s="438"/>
      <c r="I33" s="440">
        <v>12</v>
      </c>
      <c r="J33" s="440">
        <v>3</v>
      </c>
      <c r="K33" s="446" t="s">
        <v>680</v>
      </c>
    </row>
    <row r="34" spans="1:11" ht="23.25" customHeight="1">
      <c r="A34" s="462">
        <v>28</v>
      </c>
      <c r="B34" s="443" t="s">
        <v>679</v>
      </c>
      <c r="C34" s="355">
        <v>6148</v>
      </c>
      <c r="D34" s="355">
        <v>272</v>
      </c>
      <c r="E34" s="354">
        <v>22</v>
      </c>
      <c r="F34" s="354">
        <v>2</v>
      </c>
      <c r="G34" s="354">
        <v>4</v>
      </c>
      <c r="H34" s="354"/>
      <c r="I34" s="354">
        <v>5434</v>
      </c>
      <c r="J34" s="354">
        <v>355</v>
      </c>
      <c r="K34" s="355" t="s">
        <v>678</v>
      </c>
    </row>
    <row r="35" spans="1:11" ht="23.25" customHeight="1">
      <c r="A35" s="461">
        <v>29</v>
      </c>
      <c r="B35" s="442" t="s">
        <v>677</v>
      </c>
      <c r="C35" s="437">
        <v>181</v>
      </c>
      <c r="D35" s="437">
        <v>4</v>
      </c>
      <c r="E35" s="438">
        <v>1</v>
      </c>
      <c r="F35" s="439">
        <v>1</v>
      </c>
      <c r="G35" s="439"/>
      <c r="H35" s="438"/>
      <c r="I35" s="440">
        <v>150</v>
      </c>
      <c r="J35" s="440">
        <v>10</v>
      </c>
      <c r="K35" s="446" t="s">
        <v>676</v>
      </c>
    </row>
    <row r="36" spans="1:11" ht="23.25" customHeight="1">
      <c r="A36" s="462">
        <v>30</v>
      </c>
      <c r="B36" s="443" t="s">
        <v>675</v>
      </c>
      <c r="C36" s="355">
        <v>419</v>
      </c>
      <c r="D36" s="355">
        <v>8</v>
      </c>
      <c r="E36" s="354"/>
      <c r="F36" s="354">
        <v>2</v>
      </c>
      <c r="G36" s="354">
        <v>3</v>
      </c>
      <c r="H36" s="354"/>
      <c r="I36" s="354">
        <v>392</v>
      </c>
      <c r="J36" s="354">
        <v>8</v>
      </c>
      <c r="K36" s="355" t="s">
        <v>674</v>
      </c>
    </row>
    <row r="37" spans="1:11" ht="23.25" customHeight="1">
      <c r="A37" s="461">
        <v>31</v>
      </c>
      <c r="B37" s="442" t="s">
        <v>673</v>
      </c>
      <c r="C37" s="437">
        <v>7000</v>
      </c>
      <c r="D37" s="437">
        <v>777</v>
      </c>
      <c r="E37" s="438"/>
      <c r="F37" s="439">
        <v>8</v>
      </c>
      <c r="G37" s="439">
        <v>28</v>
      </c>
      <c r="H37" s="438"/>
      <c r="I37" s="440">
        <v>7551</v>
      </c>
      <c r="J37" s="440">
        <v>788</v>
      </c>
      <c r="K37" s="446" t="s">
        <v>672</v>
      </c>
    </row>
    <row r="38" spans="1:11" ht="23.25" customHeight="1">
      <c r="A38" s="462">
        <v>32</v>
      </c>
      <c r="B38" s="443" t="s">
        <v>671</v>
      </c>
      <c r="C38" s="355">
        <v>131</v>
      </c>
      <c r="D38" s="355">
        <v>44</v>
      </c>
      <c r="E38" s="354"/>
      <c r="F38" s="354">
        <v>15</v>
      </c>
      <c r="G38" s="354">
        <v>14</v>
      </c>
      <c r="H38" s="354"/>
      <c r="I38" s="354">
        <v>170</v>
      </c>
      <c r="J38" s="354">
        <v>44</v>
      </c>
      <c r="K38" s="355" t="s">
        <v>670</v>
      </c>
    </row>
    <row r="39" spans="1:11" ht="23.25" customHeight="1">
      <c r="A39" s="461">
        <v>33</v>
      </c>
      <c r="B39" s="442" t="s">
        <v>669</v>
      </c>
      <c r="C39" s="437">
        <v>130</v>
      </c>
      <c r="D39" s="437">
        <v>14</v>
      </c>
      <c r="E39" s="438"/>
      <c r="F39" s="439">
        <v>1</v>
      </c>
      <c r="G39" s="439">
        <v>1</v>
      </c>
      <c r="H39" s="438"/>
      <c r="I39" s="440">
        <v>139</v>
      </c>
      <c r="J39" s="440">
        <v>14</v>
      </c>
      <c r="K39" s="446" t="s">
        <v>668</v>
      </c>
    </row>
    <row r="40" spans="1:11" ht="23.25" customHeight="1">
      <c r="A40" s="462">
        <v>34</v>
      </c>
      <c r="B40" s="443" t="s">
        <v>667</v>
      </c>
      <c r="C40" s="355"/>
      <c r="D40" s="355"/>
      <c r="E40" s="354">
        <v>1597</v>
      </c>
      <c r="F40" s="354">
        <v>1544</v>
      </c>
      <c r="G40" s="354">
        <v>1276</v>
      </c>
      <c r="H40" s="354">
        <v>240</v>
      </c>
      <c r="I40" s="354">
        <v>110321</v>
      </c>
      <c r="J40" s="354">
        <v>7044</v>
      </c>
      <c r="K40" s="355" t="s">
        <v>666</v>
      </c>
    </row>
    <row r="41" spans="1:11" ht="23.25" customHeight="1">
      <c r="A41" s="461">
        <v>35</v>
      </c>
      <c r="B41" s="442" t="s">
        <v>665</v>
      </c>
      <c r="C41" s="437">
        <v>30</v>
      </c>
      <c r="D41" s="437">
        <v>6</v>
      </c>
      <c r="E41" s="438"/>
      <c r="F41" s="439"/>
      <c r="G41" s="439"/>
      <c r="H41" s="438"/>
      <c r="I41" s="440">
        <v>33</v>
      </c>
      <c r="J41" s="440">
        <v>6</v>
      </c>
      <c r="K41" s="446" t="s">
        <v>664</v>
      </c>
    </row>
    <row r="42" spans="1:11" ht="27" customHeight="1">
      <c r="A42" s="462">
        <v>36</v>
      </c>
      <c r="B42" s="443" t="s">
        <v>663</v>
      </c>
      <c r="C42" s="355">
        <v>3057</v>
      </c>
      <c r="D42" s="355">
        <v>516</v>
      </c>
      <c r="E42" s="354"/>
      <c r="F42" s="354"/>
      <c r="G42" s="354"/>
      <c r="H42" s="354"/>
      <c r="I42" s="354">
        <v>2804</v>
      </c>
      <c r="J42" s="354">
        <v>534</v>
      </c>
      <c r="K42" s="355" t="s">
        <v>662</v>
      </c>
    </row>
    <row r="43" spans="1:11" ht="23.25" customHeight="1">
      <c r="A43" s="461">
        <v>37</v>
      </c>
      <c r="B43" s="442" t="s">
        <v>661</v>
      </c>
      <c r="C43" s="437">
        <v>18196</v>
      </c>
      <c r="D43" s="437">
        <v>3267</v>
      </c>
      <c r="E43" s="438"/>
      <c r="F43" s="439"/>
      <c r="G43" s="439"/>
      <c r="H43" s="438"/>
      <c r="I43" s="440">
        <v>70449</v>
      </c>
      <c r="J43" s="440">
        <v>3532</v>
      </c>
      <c r="K43" s="446" t="s">
        <v>660</v>
      </c>
    </row>
    <row r="44" spans="1:11" ht="23.25" customHeight="1">
      <c r="A44" s="462">
        <v>38</v>
      </c>
      <c r="B44" s="443" t="s">
        <v>659</v>
      </c>
      <c r="C44" s="355">
        <v>74</v>
      </c>
      <c r="D44" s="355">
        <v>32</v>
      </c>
      <c r="E44" s="354"/>
      <c r="F44" s="354"/>
      <c r="G44" s="354"/>
      <c r="H44" s="354"/>
      <c r="I44" s="354">
        <v>11733</v>
      </c>
      <c r="J44" s="354">
        <v>738</v>
      </c>
      <c r="K44" s="355" t="s">
        <v>658</v>
      </c>
    </row>
    <row r="45" spans="1:11" ht="23.25" customHeight="1">
      <c r="A45" s="461">
        <v>39</v>
      </c>
      <c r="B45" s="442" t="s">
        <v>657</v>
      </c>
      <c r="C45" s="437"/>
      <c r="D45" s="437">
        <v>33</v>
      </c>
      <c r="E45" s="438"/>
      <c r="F45" s="439"/>
      <c r="G45" s="439"/>
      <c r="H45" s="438"/>
      <c r="I45" s="440">
        <v>10357</v>
      </c>
      <c r="J45" s="440">
        <v>1346</v>
      </c>
      <c r="K45" s="446" t="s">
        <v>656</v>
      </c>
    </row>
    <row r="46" spans="1:11" ht="23.25" customHeight="1">
      <c r="A46" s="462">
        <v>40</v>
      </c>
      <c r="B46" s="443" t="s">
        <v>655</v>
      </c>
      <c r="C46" s="355">
        <v>130</v>
      </c>
      <c r="D46" s="355">
        <v>33</v>
      </c>
      <c r="E46" s="354"/>
      <c r="F46" s="354"/>
      <c r="G46" s="354"/>
      <c r="H46" s="354"/>
      <c r="I46" s="354">
        <v>6500</v>
      </c>
      <c r="J46" s="354">
        <v>436</v>
      </c>
      <c r="K46" s="355" t="s">
        <v>654</v>
      </c>
    </row>
    <row r="47" spans="1:11" ht="23.25" customHeight="1">
      <c r="A47" s="461">
        <v>41</v>
      </c>
      <c r="B47" s="442" t="s">
        <v>653</v>
      </c>
      <c r="C47" s="437">
        <v>21606</v>
      </c>
      <c r="D47" s="437">
        <v>961</v>
      </c>
      <c r="E47" s="438"/>
      <c r="F47" s="439"/>
      <c r="G47" s="439"/>
      <c r="H47" s="438"/>
      <c r="I47" s="440"/>
      <c r="J47" s="440"/>
      <c r="K47" s="446" t="s">
        <v>652</v>
      </c>
    </row>
    <row r="48" spans="1:11" ht="27.75" customHeight="1">
      <c r="A48" s="462">
        <v>42</v>
      </c>
      <c r="B48" s="443" t="s">
        <v>568</v>
      </c>
      <c r="C48" s="355">
        <f>SUM(C7:C47)</f>
        <v>247605</v>
      </c>
      <c r="D48" s="355">
        <f>SUM(D7:D47)</f>
        <v>20444</v>
      </c>
      <c r="E48" s="354">
        <f>SUM(E7:E47)</f>
        <v>9436</v>
      </c>
      <c r="F48" s="354">
        <f>SUM(F7:F47)</f>
        <v>5023</v>
      </c>
      <c r="G48" s="354">
        <f>SUM(G7:G47)</f>
        <v>3383</v>
      </c>
      <c r="H48" s="354">
        <f t="shared" ref="H48:J48" si="0">SUM(H7:H47)</f>
        <v>22404</v>
      </c>
      <c r="I48" s="354">
        <f t="shared" si="0"/>
        <v>1673627</v>
      </c>
      <c r="J48" s="354">
        <f t="shared" si="0"/>
        <v>110514</v>
      </c>
      <c r="K48" s="355" t="s">
        <v>651</v>
      </c>
    </row>
    <row r="49" spans="1:11" ht="24.75" customHeight="1">
      <c r="A49" s="939" t="s">
        <v>5384</v>
      </c>
      <c r="B49" s="940"/>
      <c r="C49" s="940"/>
      <c r="D49" s="940"/>
      <c r="E49" s="940"/>
      <c r="F49" s="940"/>
      <c r="G49" s="940"/>
      <c r="H49" s="940"/>
      <c r="I49" s="940"/>
      <c r="J49" s="940"/>
      <c r="K49" s="941"/>
    </row>
    <row r="53" spans="1:11">
      <c r="C53" s="78"/>
      <c r="D53" s="78"/>
    </row>
    <row r="57" spans="1:11">
      <c r="B57" s="952"/>
      <c r="C57" s="952"/>
      <c r="D57" s="952"/>
      <c r="E57" s="952"/>
    </row>
    <row r="66" spans="6:8">
      <c r="F66" s="78"/>
      <c r="G66" s="78"/>
      <c r="H66" s="78"/>
    </row>
  </sheetData>
  <mergeCells count="11">
    <mergeCell ref="B57:E57"/>
    <mergeCell ref="B5:B6"/>
    <mergeCell ref="C5:D5"/>
    <mergeCell ref="E5:H5"/>
    <mergeCell ref="I5:J5"/>
    <mergeCell ref="A5:A6"/>
    <mergeCell ref="A49:K49"/>
    <mergeCell ref="A1:K1"/>
    <mergeCell ref="A2:K2"/>
    <mergeCell ref="A3:K3"/>
    <mergeCell ref="K5:K6"/>
  </mergeCells>
  <conditionalFormatting sqref="N13">
    <cfRule type="expression" dxfId="10" priority="2">
      <formula>MOD(ROW(),3)=1</formula>
    </cfRule>
  </conditionalFormatting>
  <printOptions horizontalCentered="1"/>
  <pageMargins left="0.48" right="0.48" top="0.75" bottom="0.75" header="0.3" footer="0.3"/>
  <pageSetup paperSize="9" scale="56" orientation="portrait" r:id="rId1"/>
  <headerFooter>
    <oddHeader>&amp;C</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A1A74-FB39-46C6-9CDD-1E6E7A34FC3A}">
  <sheetPr>
    <tabColor rgb="FF00B050"/>
    <pageSetUpPr fitToPage="1"/>
  </sheetPr>
  <dimension ref="A1:S15"/>
  <sheetViews>
    <sheetView tabSelected="1" showWhiteSpace="0" view="pageBreakPreview" zoomScaleSheetLayoutView="100" workbookViewId="0">
      <selection activeCell="J141" sqref="J141"/>
    </sheetView>
  </sheetViews>
  <sheetFormatPr defaultColWidth="9.140625" defaultRowHeight="12.75"/>
  <cols>
    <col min="1" max="1" width="9.140625" style="62"/>
    <col min="2" max="2" width="25.140625" style="62" customWidth="1"/>
    <col min="3" max="3" width="11.42578125" style="62" customWidth="1"/>
    <col min="4" max="4" width="12.42578125" style="62" customWidth="1"/>
    <col min="5" max="5" width="10.85546875" style="62" customWidth="1"/>
    <col min="6" max="6" width="10.5703125" style="62" customWidth="1"/>
    <col min="7" max="7" width="10.28515625" style="62" customWidth="1"/>
    <col min="8" max="8" width="10" style="62" customWidth="1"/>
    <col min="9" max="9" width="11" style="62" customWidth="1"/>
    <col min="10" max="10" width="8.85546875" style="62" customWidth="1"/>
    <col min="11" max="11" width="10.7109375" style="62" customWidth="1"/>
    <col min="12" max="12" width="8.28515625" style="62" customWidth="1"/>
    <col min="13" max="13" width="9.5703125" style="62" customWidth="1"/>
    <col min="14" max="14" width="8.42578125" style="62" customWidth="1"/>
    <col min="15" max="18" width="11.42578125" style="62" customWidth="1"/>
    <col min="19" max="19" width="23.28515625" style="62" customWidth="1"/>
    <col min="20" max="20" width="13.42578125" style="62" customWidth="1"/>
    <col min="21" max="16384" width="9.140625" style="62"/>
  </cols>
  <sheetData>
    <row r="1" spans="1:19" ht="24.75" customHeight="1">
      <c r="A1" s="958" t="s">
        <v>5380</v>
      </c>
      <c r="B1" s="959"/>
      <c r="C1" s="959"/>
      <c r="D1" s="959"/>
      <c r="E1" s="959"/>
      <c r="F1" s="959"/>
      <c r="G1" s="959"/>
      <c r="H1" s="959"/>
      <c r="I1" s="959"/>
      <c r="J1" s="959"/>
      <c r="K1" s="959"/>
      <c r="L1" s="959"/>
      <c r="M1" s="959"/>
      <c r="N1" s="959"/>
      <c r="O1" s="959"/>
      <c r="P1" s="959"/>
      <c r="Q1" s="959"/>
      <c r="R1" s="959"/>
      <c r="S1" s="960"/>
    </row>
    <row r="2" spans="1:19" ht="22.5" customHeight="1">
      <c r="A2" s="961" t="s">
        <v>5174</v>
      </c>
      <c r="B2" s="962"/>
      <c r="C2" s="962"/>
      <c r="D2" s="962"/>
      <c r="E2" s="962"/>
      <c r="F2" s="962"/>
      <c r="G2" s="962"/>
      <c r="H2" s="962"/>
      <c r="I2" s="962"/>
      <c r="J2" s="962"/>
      <c r="K2" s="962"/>
      <c r="L2" s="962"/>
      <c r="M2" s="962"/>
      <c r="N2" s="962"/>
      <c r="O2" s="962"/>
      <c r="P2" s="962"/>
      <c r="Q2" s="962"/>
      <c r="R2" s="962"/>
      <c r="S2" s="963"/>
    </row>
    <row r="3" spans="1:19" s="64" customFormat="1" ht="154.5" customHeight="1">
      <c r="A3" s="447" t="s">
        <v>5125</v>
      </c>
      <c r="B3" s="448" t="s">
        <v>761</v>
      </c>
      <c r="C3" s="447" t="s">
        <v>760</v>
      </c>
      <c r="D3" s="447" t="s">
        <v>5154</v>
      </c>
      <c r="E3" s="447" t="s">
        <v>5371</v>
      </c>
      <c r="F3" s="447" t="s">
        <v>5370</v>
      </c>
      <c r="G3" s="447" t="s">
        <v>5369</v>
      </c>
      <c r="H3" s="447" t="s">
        <v>5368</v>
      </c>
      <c r="I3" s="447" t="s">
        <v>5367</v>
      </c>
      <c r="J3" s="447" t="s">
        <v>5366</v>
      </c>
      <c r="K3" s="447" t="s">
        <v>5372</v>
      </c>
      <c r="L3" s="447" t="s">
        <v>5373</v>
      </c>
      <c r="M3" s="447" t="s">
        <v>5374</v>
      </c>
      <c r="N3" s="447" t="s">
        <v>5375</v>
      </c>
      <c r="O3" s="447" t="s">
        <v>5376</v>
      </c>
      <c r="P3" s="447" t="s">
        <v>5377</v>
      </c>
      <c r="Q3" s="447" t="s">
        <v>5378</v>
      </c>
      <c r="R3" s="447" t="s">
        <v>5379</v>
      </c>
      <c r="S3" s="450" t="s">
        <v>759</v>
      </c>
    </row>
    <row r="4" spans="1:19" ht="46.5" customHeight="1">
      <c r="A4" s="453">
        <v>1</v>
      </c>
      <c r="B4" s="454" t="s">
        <v>758</v>
      </c>
      <c r="C4" s="455">
        <v>86</v>
      </c>
      <c r="D4" s="456">
        <v>87</v>
      </c>
      <c r="E4" s="456">
        <v>91</v>
      </c>
      <c r="F4" s="456">
        <v>90</v>
      </c>
      <c r="G4" s="456">
        <v>97</v>
      </c>
      <c r="H4" s="456">
        <v>102</v>
      </c>
      <c r="I4" s="456">
        <v>97</v>
      </c>
      <c r="J4" s="456">
        <v>99</v>
      </c>
      <c r="K4" s="456">
        <v>105</v>
      </c>
      <c r="L4" s="456">
        <v>116</v>
      </c>
      <c r="M4" s="456">
        <v>122</v>
      </c>
      <c r="N4" s="456">
        <v>120</v>
      </c>
      <c r="O4" s="456">
        <v>123</v>
      </c>
      <c r="P4" s="456">
        <v>123</v>
      </c>
      <c r="Q4" s="456">
        <v>126</v>
      </c>
      <c r="R4" s="456">
        <v>129</v>
      </c>
      <c r="S4" s="457" t="s">
        <v>757</v>
      </c>
    </row>
    <row r="5" spans="1:19" ht="46.5" customHeight="1">
      <c r="A5" s="451">
        <v>2</v>
      </c>
      <c r="B5" s="449" t="s">
        <v>756</v>
      </c>
      <c r="C5" s="359">
        <v>28</v>
      </c>
      <c r="D5" s="359">
        <v>31</v>
      </c>
      <c r="E5" s="358">
        <v>31</v>
      </c>
      <c r="F5" s="358">
        <v>29</v>
      </c>
      <c r="G5" s="358">
        <v>37</v>
      </c>
      <c r="H5" s="358">
        <v>37</v>
      </c>
      <c r="I5" s="358">
        <v>37</v>
      </c>
      <c r="J5" s="358">
        <v>37</v>
      </c>
      <c r="K5" s="358">
        <v>37</v>
      </c>
      <c r="L5" s="358">
        <v>35</v>
      </c>
      <c r="M5" s="358">
        <v>35</v>
      </c>
      <c r="N5" s="358">
        <v>35</v>
      </c>
      <c r="O5" s="358">
        <v>42</v>
      </c>
      <c r="P5" s="358">
        <v>42</v>
      </c>
      <c r="Q5" s="358">
        <v>44</v>
      </c>
      <c r="R5" s="358">
        <v>45</v>
      </c>
      <c r="S5" s="452" t="s">
        <v>755</v>
      </c>
    </row>
    <row r="6" spans="1:19" ht="46.5" customHeight="1">
      <c r="A6" s="453">
        <v>3</v>
      </c>
      <c r="B6" s="454" t="s">
        <v>754</v>
      </c>
      <c r="C6" s="455">
        <v>1581</v>
      </c>
      <c r="D6" s="456">
        <v>1716</v>
      </c>
      <c r="E6" s="456">
        <v>1752</v>
      </c>
      <c r="F6" s="456">
        <v>1920</v>
      </c>
      <c r="G6" s="456">
        <v>2104</v>
      </c>
      <c r="H6" s="456">
        <v>2347</v>
      </c>
      <c r="I6" s="456">
        <v>2104</v>
      </c>
      <c r="J6" s="456">
        <v>2205</v>
      </c>
      <c r="K6" s="456">
        <v>2484</v>
      </c>
      <c r="L6" s="456">
        <v>2637</v>
      </c>
      <c r="M6" s="456">
        <v>2878</v>
      </c>
      <c r="N6" s="456">
        <v>2989</v>
      </c>
      <c r="O6" s="456">
        <v>4337</v>
      </c>
      <c r="P6" s="456">
        <v>4976</v>
      </c>
      <c r="Q6" s="456">
        <v>5336</v>
      </c>
      <c r="R6" s="456">
        <v>5702</v>
      </c>
      <c r="S6" s="457" t="s">
        <v>753</v>
      </c>
    </row>
    <row r="7" spans="1:19" ht="46.5" customHeight="1">
      <c r="A7" s="451">
        <v>4</v>
      </c>
      <c r="B7" s="449" t="s">
        <v>752</v>
      </c>
      <c r="C7" s="359">
        <v>2318</v>
      </c>
      <c r="D7" s="359">
        <v>2528</v>
      </c>
      <c r="E7" s="358">
        <v>2572</v>
      </c>
      <c r="F7" s="358">
        <v>2871</v>
      </c>
      <c r="G7" s="358">
        <v>3178</v>
      </c>
      <c r="H7" s="358">
        <v>3510</v>
      </c>
      <c r="I7" s="358">
        <v>3178</v>
      </c>
      <c r="J7" s="358">
        <v>3381</v>
      </c>
      <c r="K7" s="358">
        <v>3643</v>
      </c>
      <c r="L7" s="358">
        <v>3921</v>
      </c>
      <c r="M7" s="358">
        <v>4537</v>
      </c>
      <c r="N7" s="358">
        <v>4993</v>
      </c>
      <c r="O7" s="358">
        <v>7925</v>
      </c>
      <c r="P7" s="358">
        <v>9400</v>
      </c>
      <c r="Q7" s="358">
        <v>10202</v>
      </c>
      <c r="R7" s="358">
        <v>10901</v>
      </c>
      <c r="S7" s="452" t="s">
        <v>751</v>
      </c>
    </row>
    <row r="8" spans="1:19" ht="46.5" customHeight="1">
      <c r="A8" s="453">
        <v>5</v>
      </c>
      <c r="B8" s="454" t="s">
        <v>750</v>
      </c>
      <c r="C8" s="455">
        <v>4605</v>
      </c>
      <c r="D8" s="456">
        <v>4854</v>
      </c>
      <c r="E8" s="456">
        <v>4869</v>
      </c>
      <c r="F8" s="456">
        <v>5038</v>
      </c>
      <c r="G8" s="456">
        <v>5203</v>
      </c>
      <c r="H8" s="456">
        <v>5376</v>
      </c>
      <c r="I8" s="456">
        <v>5203</v>
      </c>
      <c r="J8" s="456">
        <v>5310</v>
      </c>
      <c r="K8" s="456">
        <v>5435</v>
      </c>
      <c r="L8" s="456">
        <v>5544</v>
      </c>
      <c r="M8" s="456">
        <v>5883</v>
      </c>
      <c r="N8" s="456">
        <v>6213</v>
      </c>
      <c r="O8" s="456">
        <v>8098</v>
      </c>
      <c r="P8" s="456">
        <v>8959</v>
      </c>
      <c r="Q8" s="456">
        <v>9376</v>
      </c>
      <c r="R8" s="456">
        <v>9673</v>
      </c>
      <c r="S8" s="457" t="s">
        <v>749</v>
      </c>
    </row>
    <row r="9" spans="1:19" ht="46.5" customHeight="1">
      <c r="A9" s="451">
        <v>6</v>
      </c>
      <c r="B9" s="449" t="s">
        <v>748</v>
      </c>
      <c r="C9" s="359">
        <v>1077</v>
      </c>
      <c r="D9" s="359">
        <v>1230</v>
      </c>
      <c r="E9" s="358">
        <v>1246</v>
      </c>
      <c r="F9" s="358">
        <v>1447</v>
      </c>
      <c r="G9" s="358">
        <v>1544</v>
      </c>
      <c r="H9" s="358">
        <v>1622</v>
      </c>
      <c r="I9" s="358">
        <v>1544</v>
      </c>
      <c r="J9" s="358">
        <v>1583</v>
      </c>
      <c r="K9" s="358">
        <v>1645</v>
      </c>
      <c r="L9" s="358">
        <v>1709</v>
      </c>
      <c r="M9" s="358">
        <v>1929</v>
      </c>
      <c r="N9" s="358">
        <v>2059</v>
      </c>
      <c r="O9" s="358">
        <v>3046</v>
      </c>
      <c r="P9" s="358">
        <v>3500</v>
      </c>
      <c r="Q9" s="358">
        <v>3761</v>
      </c>
      <c r="R9" s="358">
        <v>4033</v>
      </c>
      <c r="S9" s="452" t="s">
        <v>747</v>
      </c>
    </row>
    <row r="10" spans="1:19" ht="46.5" customHeight="1">
      <c r="A10" s="453">
        <v>7</v>
      </c>
      <c r="B10" s="454" t="s">
        <v>746</v>
      </c>
      <c r="C10" s="455">
        <v>237</v>
      </c>
      <c r="D10" s="456">
        <v>225</v>
      </c>
      <c r="E10" s="456">
        <v>224</v>
      </c>
      <c r="F10" s="456">
        <v>211</v>
      </c>
      <c r="G10" s="456">
        <v>210</v>
      </c>
      <c r="H10" s="456">
        <v>209</v>
      </c>
      <c r="I10" s="456">
        <v>210</v>
      </c>
      <c r="J10" s="456">
        <v>209</v>
      </c>
      <c r="K10" s="456">
        <v>209</v>
      </c>
      <c r="L10" s="456">
        <v>204</v>
      </c>
      <c r="M10" s="456">
        <v>184</v>
      </c>
      <c r="N10" s="456">
        <v>179</v>
      </c>
      <c r="O10" s="456">
        <v>161</v>
      </c>
      <c r="P10" s="456">
        <v>147</v>
      </c>
      <c r="Q10" s="456">
        <v>134</v>
      </c>
      <c r="R10" s="456">
        <v>126</v>
      </c>
      <c r="S10" s="457" t="s">
        <v>745</v>
      </c>
    </row>
    <row r="11" spans="1:19" ht="46.5" customHeight="1">
      <c r="A11" s="451">
        <v>8</v>
      </c>
      <c r="B11" s="449" t="s">
        <v>744</v>
      </c>
      <c r="C11" s="359">
        <v>744</v>
      </c>
      <c r="D11" s="359">
        <v>1011</v>
      </c>
      <c r="E11" s="358">
        <v>1070</v>
      </c>
      <c r="F11" s="358">
        <v>1358</v>
      </c>
      <c r="G11" s="358">
        <v>1526</v>
      </c>
      <c r="H11" s="358">
        <v>1610</v>
      </c>
      <c r="I11" s="358">
        <v>1526</v>
      </c>
      <c r="J11" s="358">
        <v>1599</v>
      </c>
      <c r="K11" s="358">
        <v>1674</v>
      </c>
      <c r="L11" s="358">
        <v>1841</v>
      </c>
      <c r="M11" s="358">
        <v>2263</v>
      </c>
      <c r="N11" s="358">
        <v>2405</v>
      </c>
      <c r="O11" s="358">
        <v>3596</v>
      </c>
      <c r="P11" s="358">
        <v>4686</v>
      </c>
      <c r="Q11" s="358">
        <v>5049</v>
      </c>
      <c r="R11" s="358">
        <v>5371</v>
      </c>
      <c r="S11" s="452" t="s">
        <v>743</v>
      </c>
    </row>
    <row r="12" spans="1:19" ht="46.5" customHeight="1">
      <c r="A12" s="453">
        <v>9</v>
      </c>
      <c r="B12" s="454" t="s">
        <v>742</v>
      </c>
      <c r="C12" s="455">
        <v>1531</v>
      </c>
      <c r="D12" s="456">
        <v>2507</v>
      </c>
      <c r="E12" s="456">
        <v>2727</v>
      </c>
      <c r="F12" s="456">
        <v>4640</v>
      </c>
      <c r="G12" s="456">
        <v>5481</v>
      </c>
      <c r="H12" s="456">
        <v>5942</v>
      </c>
      <c r="I12" s="456">
        <v>5481</v>
      </c>
      <c r="J12" s="456">
        <v>5762</v>
      </c>
      <c r="K12" s="456">
        <v>6635</v>
      </c>
      <c r="L12" s="456">
        <v>7067</v>
      </c>
      <c r="M12" s="456">
        <v>9679</v>
      </c>
      <c r="N12" s="456">
        <v>14245</v>
      </c>
      <c r="O12" s="456">
        <v>23041</v>
      </c>
      <c r="P12" s="456">
        <v>26510</v>
      </c>
      <c r="Q12" s="456">
        <v>28638</v>
      </c>
      <c r="R12" s="456">
        <v>30554</v>
      </c>
      <c r="S12" s="457" t="s">
        <v>741</v>
      </c>
    </row>
    <row r="13" spans="1:19" ht="46.5" customHeight="1">
      <c r="A13" s="451">
        <v>10</v>
      </c>
      <c r="B13" s="449" t="s">
        <v>740</v>
      </c>
      <c r="C13" s="359">
        <v>12207</v>
      </c>
      <c r="D13" s="359">
        <f>SUM(D4:D12)</f>
        <v>14189</v>
      </c>
      <c r="E13" s="358">
        <f>SUM(E4:E12)</f>
        <v>14582</v>
      </c>
      <c r="F13" s="358">
        <f>SUM(F4:F12)</f>
        <v>17604</v>
      </c>
      <c r="G13" s="358">
        <v>19380</v>
      </c>
      <c r="H13" s="358">
        <v>19380</v>
      </c>
      <c r="I13" s="358">
        <f>SUM(I4:I12)</f>
        <v>19380</v>
      </c>
      <c r="J13" s="358">
        <f>SUM(J4:J12)</f>
        <v>20185</v>
      </c>
      <c r="K13" s="358">
        <f>SUM(K4:K12)</f>
        <v>21867</v>
      </c>
      <c r="L13" s="358">
        <f>SUM(L4:L12)</f>
        <v>23074</v>
      </c>
      <c r="M13" s="358">
        <f>SUM(M4:M12)</f>
        <v>27510</v>
      </c>
      <c r="N13" s="358">
        <v>33238</v>
      </c>
      <c r="O13" s="358">
        <f>SUM(O4:O12)</f>
        <v>50369</v>
      </c>
      <c r="P13" s="358">
        <f>SUM(P4:P12)</f>
        <v>58343</v>
      </c>
      <c r="Q13" s="358">
        <f>SUM(Q4:Q12)</f>
        <v>62666</v>
      </c>
      <c r="R13" s="358">
        <f>SUM(R4:R12)</f>
        <v>66534</v>
      </c>
      <c r="S13" s="452" t="s">
        <v>739</v>
      </c>
    </row>
    <row r="14" spans="1:19" s="89" customFormat="1" ht="18.75" customHeight="1">
      <c r="A14" s="964" t="s">
        <v>5383</v>
      </c>
      <c r="B14" s="965"/>
      <c r="C14" s="965"/>
      <c r="D14" s="965"/>
      <c r="E14" s="965"/>
      <c r="F14" s="965"/>
      <c r="G14" s="965"/>
      <c r="H14" s="965"/>
      <c r="I14" s="965"/>
      <c r="J14" s="965"/>
      <c r="K14" s="965"/>
      <c r="L14" s="965"/>
      <c r="M14" s="965"/>
      <c r="N14" s="965"/>
      <c r="O14" s="965"/>
      <c r="P14" s="965"/>
      <c r="Q14" s="965"/>
      <c r="R14" s="965"/>
      <c r="S14" s="966"/>
    </row>
    <row r="15" spans="1:19" s="138" customFormat="1" ht="16.5" customHeight="1">
      <c r="A15" s="955" t="s">
        <v>4249</v>
      </c>
      <c r="B15" s="956"/>
      <c r="C15" s="956"/>
      <c r="D15" s="956"/>
      <c r="E15" s="956"/>
      <c r="F15" s="956"/>
      <c r="G15" s="956"/>
      <c r="H15" s="956"/>
      <c r="I15" s="956"/>
      <c r="J15" s="956"/>
      <c r="K15" s="956"/>
      <c r="L15" s="956"/>
      <c r="M15" s="956"/>
      <c r="N15" s="956"/>
      <c r="O15" s="956"/>
      <c r="P15" s="956"/>
      <c r="Q15" s="956"/>
      <c r="R15" s="956"/>
      <c r="S15" s="957"/>
    </row>
  </sheetData>
  <mergeCells count="4">
    <mergeCell ref="A15:S15"/>
    <mergeCell ref="A1:S1"/>
    <mergeCell ref="A2:S2"/>
    <mergeCell ref="A14:S14"/>
  </mergeCells>
  <conditionalFormatting sqref="U4:XFD13">
    <cfRule type="expression" dxfId="9" priority="1">
      <formula>MOD(ROW(),3)=1</formula>
    </cfRule>
  </conditionalFormatting>
  <hyperlinks>
    <hyperlink ref="A15" r:id="rId1" xr:uid="{C423C73F-A25B-4447-9099-E5C875E910C8}"/>
  </hyperlinks>
  <printOptions horizontalCentered="1"/>
  <pageMargins left="0.48" right="0.48" top="0.75" bottom="0.75" header="0.3" footer="0.3"/>
  <pageSetup paperSize="9" scale="59" orientation="landscape" r:id="rId2"/>
  <headerFooter>
    <oddHeader>&amp;C</oddHeader>
  </headerFooter>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0C6C-4227-4002-A73B-1670E719E76E}">
  <sheetPr>
    <tabColor rgb="FFFFFF00"/>
  </sheetPr>
  <dimension ref="A1:W45"/>
  <sheetViews>
    <sheetView tabSelected="1" view="pageBreakPreview" zoomScale="95" zoomScaleSheetLayoutView="95" workbookViewId="0">
      <selection activeCell="J141" sqref="J141"/>
    </sheetView>
  </sheetViews>
  <sheetFormatPr defaultRowHeight="12.75"/>
  <cols>
    <col min="1" max="1" width="7.42578125" style="77" customWidth="1"/>
    <col min="2" max="2" width="21.42578125" style="77" customWidth="1"/>
    <col min="3" max="3" width="4.140625" style="77" hidden="1" customWidth="1"/>
    <col min="4" max="4" width="9.5703125" style="77" hidden="1" customWidth="1"/>
    <col min="5" max="5" width="8.28515625" style="77" hidden="1" customWidth="1"/>
    <col min="6" max="6" width="9.7109375" style="77" hidden="1" customWidth="1"/>
    <col min="7" max="8" width="7" style="77" hidden="1" customWidth="1"/>
    <col min="9" max="9" width="7.140625" style="77" hidden="1" customWidth="1"/>
    <col min="10" max="10" width="11.140625" style="77" customWidth="1"/>
    <col min="11" max="11" width="10.5703125" style="77" customWidth="1"/>
    <col min="12" max="12" width="10.140625" style="77" customWidth="1"/>
    <col min="13" max="13" width="10.42578125" style="77" customWidth="1"/>
    <col min="14" max="14" width="10.140625" style="77" customWidth="1"/>
    <col min="15" max="19" width="10.28515625" style="77" customWidth="1"/>
    <col min="20" max="20" width="24" style="77" customWidth="1"/>
    <col min="21" max="23" width="0" style="77" hidden="1" customWidth="1"/>
    <col min="24" max="16384" width="9.140625" style="77"/>
  </cols>
  <sheetData>
    <row r="1" spans="1:23" s="32" customFormat="1" ht="24" customHeight="1">
      <c r="A1" s="918" t="s">
        <v>5382</v>
      </c>
      <c r="B1" s="919"/>
      <c r="C1" s="919"/>
      <c r="D1" s="919"/>
      <c r="E1" s="919"/>
      <c r="F1" s="919"/>
      <c r="G1" s="919"/>
      <c r="H1" s="919"/>
      <c r="I1" s="919"/>
      <c r="J1" s="919"/>
      <c r="K1" s="919"/>
      <c r="L1" s="919"/>
      <c r="M1" s="919"/>
      <c r="N1" s="919"/>
      <c r="O1" s="919"/>
      <c r="P1" s="919"/>
      <c r="Q1" s="919"/>
      <c r="R1" s="919"/>
      <c r="S1" s="919"/>
      <c r="T1" s="978"/>
      <c r="U1" s="485"/>
      <c r="V1" s="486"/>
      <c r="W1" s="487"/>
    </row>
    <row r="2" spans="1:23" s="32" customFormat="1" ht="21.75" customHeight="1">
      <c r="A2" s="970" t="s">
        <v>5175</v>
      </c>
      <c r="B2" s="971"/>
      <c r="C2" s="971"/>
      <c r="D2" s="971"/>
      <c r="E2" s="971"/>
      <c r="F2" s="971"/>
      <c r="G2" s="971"/>
      <c r="H2" s="971"/>
      <c r="I2" s="971"/>
      <c r="J2" s="971"/>
      <c r="K2" s="971"/>
      <c r="L2" s="971"/>
      <c r="M2" s="971"/>
      <c r="N2" s="971"/>
      <c r="O2" s="971"/>
      <c r="P2" s="971"/>
      <c r="Q2" s="971"/>
      <c r="R2" s="971"/>
      <c r="S2" s="971"/>
      <c r="T2" s="972"/>
      <c r="U2" s="488"/>
      <c r="V2" s="489"/>
      <c r="W2" s="490"/>
    </row>
    <row r="3" spans="1:23" s="32" customFormat="1" ht="17.25" customHeight="1">
      <c r="A3" s="979" t="s">
        <v>804</v>
      </c>
      <c r="B3" s="980"/>
      <c r="C3" s="980"/>
      <c r="D3" s="980"/>
      <c r="E3" s="980"/>
      <c r="F3" s="980"/>
      <c r="G3" s="980"/>
      <c r="H3" s="980"/>
      <c r="I3" s="980"/>
      <c r="J3" s="980"/>
      <c r="K3" s="980"/>
      <c r="L3" s="980"/>
      <c r="M3" s="980"/>
      <c r="N3" s="980"/>
      <c r="O3" s="980"/>
      <c r="P3" s="980"/>
      <c r="Q3" s="980"/>
      <c r="R3" s="980"/>
      <c r="S3" s="980"/>
      <c r="T3" s="981"/>
      <c r="U3" s="488"/>
      <c r="V3" s="488"/>
      <c r="W3" s="491"/>
    </row>
    <row r="4" spans="1:23" s="88" customFormat="1" ht="41.25" customHeight="1">
      <c r="A4" s="922" t="s">
        <v>566</v>
      </c>
      <c r="B4" s="925" t="s">
        <v>4586</v>
      </c>
      <c r="C4" s="984" t="s">
        <v>5381</v>
      </c>
      <c r="D4" s="984"/>
      <c r="E4" s="984"/>
      <c r="F4" s="984"/>
      <c r="G4" s="984"/>
      <c r="H4" s="984"/>
      <c r="I4" s="984"/>
      <c r="J4" s="984"/>
      <c r="K4" s="984"/>
      <c r="L4" s="984"/>
      <c r="M4" s="984"/>
      <c r="N4" s="984"/>
      <c r="O4" s="984"/>
      <c r="P4" s="984"/>
      <c r="Q4" s="984"/>
      <c r="R4" s="984"/>
      <c r="S4" s="985"/>
      <c r="T4" s="982" t="s">
        <v>4587</v>
      </c>
      <c r="U4" s="976"/>
      <c r="V4" s="977"/>
      <c r="W4" s="977"/>
    </row>
    <row r="5" spans="1:23" s="88" customFormat="1" ht="22.5" customHeight="1">
      <c r="A5" s="922"/>
      <c r="B5" s="925"/>
      <c r="C5" s="459">
        <v>1987</v>
      </c>
      <c r="D5" s="434">
        <v>1988</v>
      </c>
      <c r="E5" s="434">
        <v>1989</v>
      </c>
      <c r="F5" s="434">
        <v>1991</v>
      </c>
      <c r="G5" s="434">
        <v>1995</v>
      </c>
      <c r="H5" s="434">
        <v>1997</v>
      </c>
      <c r="I5" s="434">
        <v>1999</v>
      </c>
      <c r="J5" s="360">
        <v>2000</v>
      </c>
      <c r="K5" s="360">
        <v>2002</v>
      </c>
      <c r="L5" s="360">
        <v>2004</v>
      </c>
      <c r="M5" s="360">
        <v>2006</v>
      </c>
      <c r="N5" s="360" t="s">
        <v>592</v>
      </c>
      <c r="O5" s="360" t="s">
        <v>788</v>
      </c>
      <c r="P5" s="436" t="s">
        <v>787</v>
      </c>
      <c r="Q5" s="436" t="s">
        <v>483</v>
      </c>
      <c r="R5" s="436" t="s">
        <v>786</v>
      </c>
      <c r="S5" s="436" t="s">
        <v>785</v>
      </c>
      <c r="T5" s="983"/>
      <c r="U5" s="75">
        <v>1987</v>
      </c>
      <c r="V5" s="72">
        <v>1988</v>
      </c>
      <c r="W5" s="72">
        <v>1989</v>
      </c>
    </row>
    <row r="6" spans="1:23" s="32" customFormat="1" ht="18" customHeight="1">
      <c r="A6" s="492">
        <v>1</v>
      </c>
      <c r="B6" s="463" t="s">
        <v>372</v>
      </c>
      <c r="C6" s="464">
        <v>63771</v>
      </c>
      <c r="D6" s="341">
        <v>63771</v>
      </c>
      <c r="E6" s="341">
        <v>63771</v>
      </c>
      <c r="F6" s="341">
        <v>63726</v>
      </c>
      <c r="G6" s="465">
        <v>63814</v>
      </c>
      <c r="H6" s="465">
        <v>63814</v>
      </c>
      <c r="I6" s="465">
        <v>63814</v>
      </c>
      <c r="J6" s="466">
        <v>63814</v>
      </c>
      <c r="K6" s="466">
        <v>63821</v>
      </c>
      <c r="L6" s="466">
        <v>63821</v>
      </c>
      <c r="M6" s="466">
        <v>63814</v>
      </c>
      <c r="N6" s="466">
        <v>63814</v>
      </c>
      <c r="O6" s="466">
        <v>63814</v>
      </c>
      <c r="P6" s="467">
        <v>37258</v>
      </c>
      <c r="Q6" s="467">
        <v>37258</v>
      </c>
      <c r="R6" s="467">
        <v>37258</v>
      </c>
      <c r="S6" s="467">
        <v>37258</v>
      </c>
      <c r="T6" s="341" t="s">
        <v>25</v>
      </c>
      <c r="U6" s="87"/>
      <c r="V6" s="86">
        <v>63771</v>
      </c>
      <c r="W6" s="86">
        <v>63771</v>
      </c>
    </row>
    <row r="7" spans="1:23" s="32" customFormat="1" ht="18" customHeight="1">
      <c r="A7" s="397">
        <v>2</v>
      </c>
      <c r="B7" s="460" t="s">
        <v>340</v>
      </c>
      <c r="C7" s="365">
        <v>51540</v>
      </c>
      <c r="D7" s="364">
        <v>51540</v>
      </c>
      <c r="E7" s="364">
        <v>51540</v>
      </c>
      <c r="F7" s="364">
        <v>51540</v>
      </c>
      <c r="G7" s="361">
        <v>51540</v>
      </c>
      <c r="H7" s="361">
        <v>51540</v>
      </c>
      <c r="I7" s="361">
        <v>51540</v>
      </c>
      <c r="J7" s="362">
        <v>51540</v>
      </c>
      <c r="K7" s="362">
        <v>51540</v>
      </c>
      <c r="L7" s="362">
        <v>51540</v>
      </c>
      <c r="M7" s="362">
        <v>51540</v>
      </c>
      <c r="N7" s="362">
        <v>51540</v>
      </c>
      <c r="O7" s="362">
        <v>51541</v>
      </c>
      <c r="P7" s="363">
        <v>51407</v>
      </c>
      <c r="Q7" s="362">
        <v>51407</v>
      </c>
      <c r="R7" s="362">
        <v>51407</v>
      </c>
      <c r="S7" s="362">
        <v>51540</v>
      </c>
      <c r="T7" s="369" t="s">
        <v>2</v>
      </c>
      <c r="U7" s="34"/>
      <c r="V7" s="33">
        <v>51540</v>
      </c>
      <c r="W7" s="33">
        <v>51540</v>
      </c>
    </row>
    <row r="8" spans="1:23" s="32" customFormat="1" ht="18" customHeight="1">
      <c r="A8" s="492">
        <v>3</v>
      </c>
      <c r="B8" s="463" t="s">
        <v>346</v>
      </c>
      <c r="C8" s="464">
        <v>30708</v>
      </c>
      <c r="D8" s="341">
        <v>30708</v>
      </c>
      <c r="E8" s="341">
        <v>30708</v>
      </c>
      <c r="F8" s="341">
        <v>30708</v>
      </c>
      <c r="G8" s="465">
        <v>30708</v>
      </c>
      <c r="H8" s="465">
        <v>30708</v>
      </c>
      <c r="I8" s="465">
        <v>30708</v>
      </c>
      <c r="J8" s="466">
        <v>27018</v>
      </c>
      <c r="K8" s="466">
        <v>27018</v>
      </c>
      <c r="L8" s="466">
        <v>26832</v>
      </c>
      <c r="M8" s="466">
        <v>26832</v>
      </c>
      <c r="N8" s="466">
        <v>26832</v>
      </c>
      <c r="O8" s="466">
        <v>26832</v>
      </c>
      <c r="P8" s="467">
        <v>26832</v>
      </c>
      <c r="Q8" s="467">
        <v>26832</v>
      </c>
      <c r="R8" s="467">
        <v>26832</v>
      </c>
      <c r="S8" s="467">
        <v>26836</v>
      </c>
      <c r="T8" s="341" t="s">
        <v>10</v>
      </c>
      <c r="U8" s="34"/>
      <c r="V8" s="33">
        <v>30708</v>
      </c>
      <c r="W8" s="33">
        <v>30708</v>
      </c>
    </row>
    <row r="9" spans="1:23" s="32" customFormat="1" ht="18" customHeight="1">
      <c r="A9" s="397">
        <v>4</v>
      </c>
      <c r="B9" s="460" t="s">
        <v>341</v>
      </c>
      <c r="C9" s="365">
        <v>29230</v>
      </c>
      <c r="D9" s="364">
        <v>29230</v>
      </c>
      <c r="E9" s="364">
        <v>29230</v>
      </c>
      <c r="F9" s="364">
        <v>29226</v>
      </c>
      <c r="G9" s="361">
        <v>29226</v>
      </c>
      <c r="H9" s="361">
        <v>29226</v>
      </c>
      <c r="I9" s="361">
        <v>29226</v>
      </c>
      <c r="J9" s="362">
        <v>6078</v>
      </c>
      <c r="K9" s="362">
        <v>6473</v>
      </c>
      <c r="L9" s="362">
        <v>6473</v>
      </c>
      <c r="M9" s="362">
        <v>6473</v>
      </c>
      <c r="N9" s="362">
        <v>6473</v>
      </c>
      <c r="O9" s="362">
        <v>6473</v>
      </c>
      <c r="P9" s="363">
        <v>6493</v>
      </c>
      <c r="Q9" s="362">
        <v>6877</v>
      </c>
      <c r="R9" s="362">
        <v>6877</v>
      </c>
      <c r="S9" s="362">
        <v>7442</v>
      </c>
      <c r="T9" s="369" t="s">
        <v>3</v>
      </c>
      <c r="U9" s="34"/>
      <c r="V9" s="33">
        <v>29230</v>
      </c>
      <c r="W9" s="33">
        <v>29230</v>
      </c>
    </row>
    <row r="10" spans="1:23" s="32" customFormat="1" ht="18" customHeight="1">
      <c r="A10" s="492">
        <v>5</v>
      </c>
      <c r="B10" s="463" t="s">
        <v>343</v>
      </c>
      <c r="C10" s="464"/>
      <c r="D10" s="341"/>
      <c r="E10" s="341"/>
      <c r="F10" s="341"/>
      <c r="G10" s="465"/>
      <c r="H10" s="465"/>
      <c r="I10" s="465"/>
      <c r="J10" s="466">
        <v>59285</v>
      </c>
      <c r="K10" s="466">
        <v>59772</v>
      </c>
      <c r="L10" s="466">
        <v>59772</v>
      </c>
      <c r="M10" s="466">
        <v>59772</v>
      </c>
      <c r="N10" s="466">
        <v>59772</v>
      </c>
      <c r="O10" s="466">
        <v>59772</v>
      </c>
      <c r="P10" s="467">
        <v>59772</v>
      </c>
      <c r="Q10" s="467">
        <v>59772</v>
      </c>
      <c r="R10" s="467">
        <v>59772</v>
      </c>
      <c r="S10" s="467">
        <v>59816</v>
      </c>
      <c r="T10" s="341" t="s">
        <v>5</v>
      </c>
      <c r="U10" s="34"/>
      <c r="V10" s="33"/>
      <c r="W10" s="33"/>
    </row>
    <row r="11" spans="1:23" s="32" customFormat="1" ht="18" customHeight="1">
      <c r="A11" s="397">
        <v>6</v>
      </c>
      <c r="B11" s="460" t="s">
        <v>347</v>
      </c>
      <c r="C11" s="365">
        <v>42</v>
      </c>
      <c r="D11" s="364"/>
      <c r="E11" s="364">
        <v>42</v>
      </c>
      <c r="F11" s="364">
        <v>42</v>
      </c>
      <c r="G11" s="361">
        <v>42</v>
      </c>
      <c r="H11" s="361">
        <v>42</v>
      </c>
      <c r="I11" s="361">
        <v>85</v>
      </c>
      <c r="J11" s="362">
        <v>85</v>
      </c>
      <c r="K11" s="362">
        <v>85</v>
      </c>
      <c r="L11" s="362">
        <v>85</v>
      </c>
      <c r="M11" s="362">
        <v>85</v>
      </c>
      <c r="N11" s="362">
        <v>85</v>
      </c>
      <c r="O11" s="362">
        <v>85</v>
      </c>
      <c r="P11" s="363">
        <v>102</v>
      </c>
      <c r="Q11" s="362">
        <v>102</v>
      </c>
      <c r="R11" s="362">
        <v>102</v>
      </c>
      <c r="S11" s="362">
        <v>103</v>
      </c>
      <c r="T11" s="369" t="s">
        <v>19</v>
      </c>
      <c r="U11" s="34"/>
      <c r="V11" s="33"/>
      <c r="W11" s="33">
        <v>42</v>
      </c>
    </row>
    <row r="12" spans="1:23" s="32" customFormat="1" ht="18" customHeight="1">
      <c r="A12" s="492">
        <v>7</v>
      </c>
      <c r="B12" s="463" t="s">
        <v>348</v>
      </c>
      <c r="C12" s="464">
        <v>1053</v>
      </c>
      <c r="D12" s="341">
        <v>1053</v>
      </c>
      <c r="E12" s="341">
        <v>1053</v>
      </c>
      <c r="F12" s="341">
        <v>1256</v>
      </c>
      <c r="G12" s="465">
        <v>1424</v>
      </c>
      <c r="H12" s="465">
        <v>1424</v>
      </c>
      <c r="I12" s="465">
        <v>1424</v>
      </c>
      <c r="J12" s="466">
        <v>1224</v>
      </c>
      <c r="K12" s="466">
        <v>1224</v>
      </c>
      <c r="L12" s="466">
        <v>1224</v>
      </c>
      <c r="M12" s="466">
        <v>1224</v>
      </c>
      <c r="N12" s="466">
        <v>1224</v>
      </c>
      <c r="O12" s="466">
        <v>1225</v>
      </c>
      <c r="P12" s="467">
        <v>1225</v>
      </c>
      <c r="Q12" s="467">
        <v>1225</v>
      </c>
      <c r="R12" s="467">
        <v>1225</v>
      </c>
      <c r="S12" s="467">
        <v>1271</v>
      </c>
      <c r="T12" s="341" t="s">
        <v>23</v>
      </c>
      <c r="U12" s="34"/>
      <c r="V12" s="33">
        <v>1053</v>
      </c>
      <c r="W12" s="33">
        <v>1053</v>
      </c>
    </row>
    <row r="13" spans="1:23" s="32" customFormat="1" ht="18" customHeight="1">
      <c r="A13" s="397">
        <v>8</v>
      </c>
      <c r="B13" s="460" t="s">
        <v>349</v>
      </c>
      <c r="C13" s="365">
        <v>18777</v>
      </c>
      <c r="D13" s="364">
        <v>18777</v>
      </c>
      <c r="E13" s="364">
        <v>18777</v>
      </c>
      <c r="F13" s="364">
        <v>19388</v>
      </c>
      <c r="G13" s="361">
        <v>19393</v>
      </c>
      <c r="H13" s="361">
        <v>19393</v>
      </c>
      <c r="I13" s="361">
        <v>19393</v>
      </c>
      <c r="J13" s="362">
        <v>18999</v>
      </c>
      <c r="K13" s="362">
        <v>19113</v>
      </c>
      <c r="L13" s="362">
        <v>18962</v>
      </c>
      <c r="M13" s="362">
        <v>18927</v>
      </c>
      <c r="N13" s="362">
        <v>18927</v>
      </c>
      <c r="O13" s="362">
        <v>21647</v>
      </c>
      <c r="P13" s="363">
        <v>21647</v>
      </c>
      <c r="Q13" s="362">
        <v>21647</v>
      </c>
      <c r="R13" s="362">
        <v>21647</v>
      </c>
      <c r="S13" s="362">
        <v>21870</v>
      </c>
      <c r="T13" s="369" t="s">
        <v>22</v>
      </c>
      <c r="U13" s="34"/>
      <c r="V13" s="33">
        <v>18777</v>
      </c>
      <c r="W13" s="33">
        <v>18777</v>
      </c>
    </row>
    <row r="14" spans="1:23" s="32" customFormat="1" ht="18" customHeight="1">
      <c r="A14" s="492">
        <v>9</v>
      </c>
      <c r="B14" s="463" t="s">
        <v>350</v>
      </c>
      <c r="C14" s="464">
        <v>1685</v>
      </c>
      <c r="D14" s="341">
        <v>1685</v>
      </c>
      <c r="E14" s="341">
        <v>1685</v>
      </c>
      <c r="F14" s="341">
        <v>1687</v>
      </c>
      <c r="G14" s="465">
        <v>1673</v>
      </c>
      <c r="H14" s="465">
        <v>1673</v>
      </c>
      <c r="I14" s="465">
        <v>1673</v>
      </c>
      <c r="J14" s="466">
        <v>1551</v>
      </c>
      <c r="K14" s="466">
        <v>1558</v>
      </c>
      <c r="L14" s="466">
        <v>1559</v>
      </c>
      <c r="M14" s="466">
        <v>1559</v>
      </c>
      <c r="N14" s="466">
        <v>1559</v>
      </c>
      <c r="O14" s="466">
        <v>1559</v>
      </c>
      <c r="P14" s="467">
        <v>1559</v>
      </c>
      <c r="Q14" s="467">
        <v>1559</v>
      </c>
      <c r="R14" s="467">
        <v>1559</v>
      </c>
      <c r="S14" s="467">
        <v>1559</v>
      </c>
      <c r="T14" s="341" t="s">
        <v>18</v>
      </c>
      <c r="U14" s="34"/>
      <c r="V14" s="33">
        <v>1685</v>
      </c>
      <c r="W14" s="33">
        <v>1685</v>
      </c>
    </row>
    <row r="15" spans="1:23" s="32" customFormat="1" ht="18" customHeight="1">
      <c r="A15" s="397">
        <v>10</v>
      </c>
      <c r="B15" s="460" t="s">
        <v>784</v>
      </c>
      <c r="C15" s="365">
        <v>21325</v>
      </c>
      <c r="D15" s="364">
        <v>21325</v>
      </c>
      <c r="E15" s="364">
        <v>21325</v>
      </c>
      <c r="F15" s="364">
        <v>37591</v>
      </c>
      <c r="G15" s="361">
        <v>35407</v>
      </c>
      <c r="H15" s="361">
        <v>35407</v>
      </c>
      <c r="I15" s="361">
        <v>35407</v>
      </c>
      <c r="J15" s="362">
        <v>37033</v>
      </c>
      <c r="K15" s="362">
        <v>37033</v>
      </c>
      <c r="L15" s="362">
        <v>37033</v>
      </c>
      <c r="M15" s="362">
        <v>37033</v>
      </c>
      <c r="N15" s="362">
        <v>37033</v>
      </c>
      <c r="O15" s="362">
        <v>37033</v>
      </c>
      <c r="P15" s="363">
        <v>37033</v>
      </c>
      <c r="Q15" s="362">
        <v>37033</v>
      </c>
      <c r="R15" s="362">
        <v>37033</v>
      </c>
      <c r="S15" s="362">
        <v>37948</v>
      </c>
      <c r="T15" s="369" t="s">
        <v>421</v>
      </c>
      <c r="U15" s="34"/>
      <c r="V15" s="33">
        <v>21325</v>
      </c>
      <c r="W15" s="33">
        <v>21325</v>
      </c>
    </row>
    <row r="16" spans="1:23" s="32" customFormat="1" ht="18" customHeight="1">
      <c r="A16" s="492">
        <v>11</v>
      </c>
      <c r="B16" s="463" t="s">
        <v>783</v>
      </c>
      <c r="C16" s="464">
        <v>20892</v>
      </c>
      <c r="D16" s="341">
        <v>20892</v>
      </c>
      <c r="E16" s="341">
        <v>20892</v>
      </c>
      <c r="F16" s="341">
        <v>20174</v>
      </c>
      <c r="G16" s="465">
        <v>20182</v>
      </c>
      <c r="H16" s="465">
        <v>20182</v>
      </c>
      <c r="I16" s="465">
        <v>20182</v>
      </c>
      <c r="J16" s="466">
        <v>20230</v>
      </c>
      <c r="K16" s="466">
        <v>20230</v>
      </c>
      <c r="L16" s="466">
        <v>20230</v>
      </c>
      <c r="M16" s="466">
        <v>20230</v>
      </c>
      <c r="N16" s="466">
        <v>20230</v>
      </c>
      <c r="O16" s="466">
        <v>20230</v>
      </c>
      <c r="P16" s="467">
        <v>20230</v>
      </c>
      <c r="Q16" s="467">
        <v>20230</v>
      </c>
      <c r="R16" s="467">
        <v>20230</v>
      </c>
      <c r="S16" s="467">
        <v>20199</v>
      </c>
      <c r="T16" s="341" t="s">
        <v>782</v>
      </c>
      <c r="U16" s="34"/>
      <c r="V16" s="33">
        <v>20892</v>
      </c>
      <c r="W16" s="33">
        <v>20892</v>
      </c>
    </row>
    <row r="17" spans="1:23" s="32" customFormat="1" ht="18" customHeight="1">
      <c r="A17" s="397">
        <v>12</v>
      </c>
      <c r="B17" s="460" t="s">
        <v>781</v>
      </c>
      <c r="C17" s="365"/>
      <c r="D17" s="364"/>
      <c r="E17" s="364"/>
      <c r="F17" s="364"/>
      <c r="G17" s="361"/>
      <c r="H17" s="361"/>
      <c r="I17" s="361"/>
      <c r="J17" s="362">
        <v>23605</v>
      </c>
      <c r="K17" s="362">
        <v>23605</v>
      </c>
      <c r="L17" s="362">
        <v>23605</v>
      </c>
      <c r="M17" s="362">
        <v>23605</v>
      </c>
      <c r="N17" s="362">
        <v>23605</v>
      </c>
      <c r="O17" s="362">
        <v>23605</v>
      </c>
      <c r="P17" s="363">
        <v>23605</v>
      </c>
      <c r="Q17" s="362">
        <v>23605</v>
      </c>
      <c r="R17" s="362">
        <v>23605</v>
      </c>
      <c r="S17" s="362">
        <v>25118</v>
      </c>
      <c r="T17" s="369" t="s">
        <v>464</v>
      </c>
      <c r="U17" s="34"/>
      <c r="V17" s="33"/>
      <c r="W17" s="33"/>
    </row>
    <row r="18" spans="1:23" s="32" customFormat="1" ht="18" customHeight="1">
      <c r="A18" s="492">
        <v>13</v>
      </c>
      <c r="B18" s="463" t="s">
        <v>351</v>
      </c>
      <c r="C18" s="464">
        <v>38644</v>
      </c>
      <c r="D18" s="341">
        <v>38644</v>
      </c>
      <c r="E18" s="341">
        <v>38644</v>
      </c>
      <c r="F18" s="341">
        <v>38646</v>
      </c>
      <c r="G18" s="465">
        <v>38724</v>
      </c>
      <c r="H18" s="465">
        <v>38724</v>
      </c>
      <c r="I18" s="465">
        <v>38724</v>
      </c>
      <c r="J18" s="466">
        <v>38724</v>
      </c>
      <c r="K18" s="466">
        <v>43084</v>
      </c>
      <c r="L18" s="466">
        <v>38284</v>
      </c>
      <c r="M18" s="466">
        <v>38284</v>
      </c>
      <c r="N18" s="466">
        <v>38284</v>
      </c>
      <c r="O18" s="466">
        <v>38284</v>
      </c>
      <c r="P18" s="467">
        <v>38284</v>
      </c>
      <c r="Q18" s="467">
        <v>38284</v>
      </c>
      <c r="R18" s="467">
        <v>38284</v>
      </c>
      <c r="S18" s="467">
        <v>38284</v>
      </c>
      <c r="T18" s="341" t="s">
        <v>27</v>
      </c>
      <c r="U18" s="34"/>
      <c r="V18" s="33">
        <v>38644</v>
      </c>
      <c r="W18" s="33">
        <v>38644</v>
      </c>
    </row>
    <row r="19" spans="1:23" s="32" customFormat="1" ht="18" customHeight="1">
      <c r="A19" s="397">
        <v>14</v>
      </c>
      <c r="B19" s="460" t="s">
        <v>345</v>
      </c>
      <c r="C19" s="365">
        <v>11222</v>
      </c>
      <c r="D19" s="364">
        <v>11222</v>
      </c>
      <c r="E19" s="364">
        <v>11222</v>
      </c>
      <c r="F19" s="364">
        <v>11222</v>
      </c>
      <c r="G19" s="361">
        <v>11221</v>
      </c>
      <c r="H19" s="361">
        <v>11221</v>
      </c>
      <c r="I19" s="361">
        <v>11221</v>
      </c>
      <c r="J19" s="362">
        <v>11221</v>
      </c>
      <c r="K19" s="362">
        <v>11268</v>
      </c>
      <c r="L19" s="362">
        <v>11265</v>
      </c>
      <c r="M19" s="362">
        <v>11265</v>
      </c>
      <c r="N19" s="362">
        <v>11265</v>
      </c>
      <c r="O19" s="362">
        <v>11309</v>
      </c>
      <c r="P19" s="363">
        <v>11309</v>
      </c>
      <c r="Q19" s="362">
        <v>11309</v>
      </c>
      <c r="R19" s="362">
        <v>11309</v>
      </c>
      <c r="S19" s="362">
        <v>11522</v>
      </c>
      <c r="T19" s="369" t="s">
        <v>7</v>
      </c>
      <c r="U19" s="34"/>
      <c r="V19" s="33">
        <v>11222</v>
      </c>
      <c r="W19" s="33">
        <v>11222</v>
      </c>
    </row>
    <row r="20" spans="1:23" s="32" customFormat="1" ht="18" customHeight="1">
      <c r="A20" s="492">
        <v>15</v>
      </c>
      <c r="B20" s="463" t="s">
        <v>352</v>
      </c>
      <c r="C20" s="464">
        <v>155414</v>
      </c>
      <c r="D20" s="341">
        <v>155414</v>
      </c>
      <c r="E20" s="341">
        <v>155414</v>
      </c>
      <c r="F20" s="341">
        <v>155414</v>
      </c>
      <c r="G20" s="465">
        <v>154497</v>
      </c>
      <c r="H20" s="465">
        <v>154497</v>
      </c>
      <c r="I20" s="465">
        <v>154497</v>
      </c>
      <c r="J20" s="466">
        <v>95221</v>
      </c>
      <c r="K20" s="466">
        <v>95221</v>
      </c>
      <c r="L20" s="466">
        <v>94689</v>
      </c>
      <c r="M20" s="466">
        <v>94689</v>
      </c>
      <c r="N20" s="466">
        <v>94689</v>
      </c>
      <c r="O20" s="466">
        <v>94689</v>
      </c>
      <c r="P20" s="467">
        <v>94689</v>
      </c>
      <c r="Q20" s="467">
        <v>94689</v>
      </c>
      <c r="R20" s="467">
        <v>94689</v>
      </c>
      <c r="S20" s="467">
        <v>94689</v>
      </c>
      <c r="T20" s="341" t="s">
        <v>21</v>
      </c>
      <c r="U20" s="34"/>
      <c r="V20" s="33">
        <v>155414</v>
      </c>
      <c r="W20" s="33">
        <v>155414</v>
      </c>
    </row>
    <row r="21" spans="1:23" s="32" customFormat="1" ht="18" customHeight="1">
      <c r="A21" s="397">
        <v>16</v>
      </c>
      <c r="B21" s="460" t="s">
        <v>353</v>
      </c>
      <c r="C21" s="365">
        <v>64055</v>
      </c>
      <c r="D21" s="364">
        <v>64055</v>
      </c>
      <c r="E21" s="364">
        <v>64055</v>
      </c>
      <c r="F21" s="364">
        <v>63861</v>
      </c>
      <c r="G21" s="361">
        <v>63842</v>
      </c>
      <c r="H21" s="361">
        <v>63842</v>
      </c>
      <c r="I21" s="361">
        <v>63842</v>
      </c>
      <c r="J21" s="362">
        <v>61939</v>
      </c>
      <c r="K21" s="362">
        <v>61939</v>
      </c>
      <c r="L21" s="362">
        <v>61939</v>
      </c>
      <c r="M21" s="362">
        <v>61939</v>
      </c>
      <c r="N21" s="362">
        <v>61939</v>
      </c>
      <c r="O21" s="362">
        <v>61357</v>
      </c>
      <c r="P21" s="363">
        <v>61579</v>
      </c>
      <c r="Q21" s="362">
        <v>61579</v>
      </c>
      <c r="R21" s="362">
        <v>61579</v>
      </c>
      <c r="S21" s="362">
        <v>61952</v>
      </c>
      <c r="T21" s="369" t="s">
        <v>24</v>
      </c>
      <c r="U21" s="34"/>
      <c r="V21" s="33">
        <v>64055</v>
      </c>
      <c r="W21" s="33">
        <v>64055</v>
      </c>
    </row>
    <row r="22" spans="1:23" s="32" customFormat="1" ht="18" customHeight="1">
      <c r="A22" s="492">
        <v>17</v>
      </c>
      <c r="B22" s="463" t="s">
        <v>354</v>
      </c>
      <c r="C22" s="464">
        <v>15155</v>
      </c>
      <c r="D22" s="341">
        <v>15155</v>
      </c>
      <c r="E22" s="341">
        <v>15155</v>
      </c>
      <c r="F22" s="341">
        <v>15154</v>
      </c>
      <c r="G22" s="465">
        <v>15154</v>
      </c>
      <c r="H22" s="465">
        <v>15154</v>
      </c>
      <c r="I22" s="465">
        <v>15154</v>
      </c>
      <c r="J22" s="466">
        <v>17418</v>
      </c>
      <c r="K22" s="466">
        <v>17418</v>
      </c>
      <c r="L22" s="466">
        <v>17418</v>
      </c>
      <c r="M22" s="466">
        <v>17418</v>
      </c>
      <c r="N22" s="466">
        <v>17418</v>
      </c>
      <c r="O22" s="466">
        <v>17418</v>
      </c>
      <c r="P22" s="467">
        <v>17418</v>
      </c>
      <c r="Q22" s="467">
        <v>17418</v>
      </c>
      <c r="R22" s="467">
        <v>17418</v>
      </c>
      <c r="S22" s="467">
        <v>17418</v>
      </c>
      <c r="T22" s="341" t="s">
        <v>12</v>
      </c>
      <c r="U22" s="427"/>
      <c r="V22" s="85">
        <v>15155</v>
      </c>
      <c r="W22" s="493">
        <v>15155</v>
      </c>
    </row>
    <row r="23" spans="1:23" s="32" customFormat="1" ht="18" customHeight="1">
      <c r="A23" s="397">
        <v>18</v>
      </c>
      <c r="B23" s="460" t="s">
        <v>780</v>
      </c>
      <c r="C23" s="365">
        <v>8514</v>
      </c>
      <c r="D23" s="364">
        <v>8514</v>
      </c>
      <c r="E23" s="364">
        <v>8514</v>
      </c>
      <c r="F23" s="364">
        <v>9496</v>
      </c>
      <c r="G23" s="361">
        <v>9496</v>
      </c>
      <c r="H23" s="361">
        <v>9496</v>
      </c>
      <c r="I23" s="361">
        <v>9496</v>
      </c>
      <c r="J23" s="362">
        <v>9496</v>
      </c>
      <c r="K23" s="362">
        <v>9496</v>
      </c>
      <c r="L23" s="362">
        <v>9496</v>
      </c>
      <c r="M23" s="362">
        <v>9496</v>
      </c>
      <c r="N23" s="362">
        <v>9496</v>
      </c>
      <c r="O23" s="362">
        <v>9496</v>
      </c>
      <c r="P23" s="363">
        <v>9496</v>
      </c>
      <c r="Q23" s="362">
        <v>9496</v>
      </c>
      <c r="R23" s="362">
        <v>9496</v>
      </c>
      <c r="S23" s="362">
        <v>9496</v>
      </c>
      <c r="T23" s="369" t="s">
        <v>411</v>
      </c>
      <c r="U23" s="34"/>
      <c r="V23" s="33">
        <v>8514</v>
      </c>
      <c r="W23" s="33">
        <v>8514</v>
      </c>
    </row>
    <row r="24" spans="1:23" s="32" customFormat="1" ht="18" customHeight="1">
      <c r="A24" s="492">
        <v>19</v>
      </c>
      <c r="B24" s="463" t="s">
        <v>355</v>
      </c>
      <c r="C24" s="464">
        <v>15935</v>
      </c>
      <c r="D24" s="341">
        <v>15935</v>
      </c>
      <c r="E24" s="341">
        <v>15935</v>
      </c>
      <c r="F24" s="341">
        <v>15935</v>
      </c>
      <c r="G24" s="465">
        <v>15935</v>
      </c>
      <c r="H24" s="465">
        <v>15935</v>
      </c>
      <c r="I24" s="465">
        <v>15935</v>
      </c>
      <c r="J24" s="466">
        <v>15935</v>
      </c>
      <c r="K24" s="466">
        <v>16717</v>
      </c>
      <c r="L24" s="466">
        <v>16717</v>
      </c>
      <c r="M24" s="466">
        <v>16717</v>
      </c>
      <c r="N24" s="466">
        <v>16717</v>
      </c>
      <c r="O24" s="466">
        <v>16717</v>
      </c>
      <c r="P24" s="467">
        <v>5641</v>
      </c>
      <c r="Q24" s="467">
        <v>5641</v>
      </c>
      <c r="R24" s="467">
        <v>5641</v>
      </c>
      <c r="S24" s="467">
        <v>7479</v>
      </c>
      <c r="T24" s="341" t="s">
        <v>13</v>
      </c>
      <c r="U24" s="34"/>
      <c r="V24" s="33">
        <v>15935</v>
      </c>
      <c r="W24" s="33">
        <v>15935</v>
      </c>
    </row>
    <row r="25" spans="1:23" s="32" customFormat="1" ht="18" customHeight="1">
      <c r="A25" s="397">
        <v>20</v>
      </c>
      <c r="B25" s="460" t="s">
        <v>356</v>
      </c>
      <c r="C25" s="365">
        <v>8625</v>
      </c>
      <c r="D25" s="364">
        <v>8625</v>
      </c>
      <c r="E25" s="364">
        <v>8625</v>
      </c>
      <c r="F25" s="364">
        <v>8625</v>
      </c>
      <c r="G25" s="361">
        <v>8629</v>
      </c>
      <c r="H25" s="361">
        <v>8629</v>
      </c>
      <c r="I25" s="361">
        <v>8629</v>
      </c>
      <c r="J25" s="362">
        <v>8629</v>
      </c>
      <c r="K25" s="362">
        <v>8629</v>
      </c>
      <c r="L25" s="362">
        <v>9222</v>
      </c>
      <c r="M25" s="362">
        <v>9222</v>
      </c>
      <c r="N25" s="362">
        <v>9222</v>
      </c>
      <c r="O25" s="362">
        <v>9222</v>
      </c>
      <c r="P25" s="363">
        <v>9222</v>
      </c>
      <c r="Q25" s="362">
        <v>8623</v>
      </c>
      <c r="R25" s="362">
        <v>8623</v>
      </c>
      <c r="S25" s="362">
        <v>8623</v>
      </c>
      <c r="T25" s="369" t="s">
        <v>11</v>
      </c>
      <c r="U25" s="34"/>
      <c r="V25" s="33">
        <v>8625</v>
      </c>
      <c r="W25" s="33">
        <v>8625</v>
      </c>
    </row>
    <row r="26" spans="1:23" s="32" customFormat="1" ht="18" customHeight="1">
      <c r="A26" s="492">
        <v>21</v>
      </c>
      <c r="B26" s="463" t="s">
        <v>779</v>
      </c>
      <c r="C26" s="464">
        <v>59555</v>
      </c>
      <c r="D26" s="341">
        <v>59555</v>
      </c>
      <c r="E26" s="341">
        <v>59555</v>
      </c>
      <c r="F26" s="341">
        <v>59555</v>
      </c>
      <c r="G26" s="465">
        <v>57184</v>
      </c>
      <c r="H26" s="465">
        <v>57184</v>
      </c>
      <c r="I26" s="465">
        <v>57184</v>
      </c>
      <c r="J26" s="466">
        <v>58135</v>
      </c>
      <c r="K26" s="466">
        <v>58136</v>
      </c>
      <c r="L26" s="466">
        <v>58136</v>
      </c>
      <c r="M26" s="466">
        <v>58136</v>
      </c>
      <c r="N26" s="466">
        <v>58136</v>
      </c>
      <c r="O26" s="466">
        <v>58136</v>
      </c>
      <c r="P26" s="467">
        <v>58136</v>
      </c>
      <c r="Q26" s="467">
        <v>61204</v>
      </c>
      <c r="R26" s="467">
        <v>61204</v>
      </c>
      <c r="S26" s="467">
        <v>61204</v>
      </c>
      <c r="T26" s="341" t="s">
        <v>407</v>
      </c>
      <c r="U26" s="34"/>
      <c r="V26" s="33">
        <v>59555</v>
      </c>
      <c r="W26" s="33">
        <v>59555</v>
      </c>
    </row>
    <row r="27" spans="1:23" s="32" customFormat="1" ht="18" customHeight="1">
      <c r="A27" s="397">
        <v>22</v>
      </c>
      <c r="B27" s="460" t="s">
        <v>342</v>
      </c>
      <c r="C27" s="365">
        <v>2803</v>
      </c>
      <c r="D27" s="364">
        <v>2803</v>
      </c>
      <c r="E27" s="364">
        <v>2803</v>
      </c>
      <c r="F27" s="364">
        <v>2842</v>
      </c>
      <c r="G27" s="361">
        <v>2901</v>
      </c>
      <c r="H27" s="361">
        <v>2901</v>
      </c>
      <c r="I27" s="361">
        <v>2901</v>
      </c>
      <c r="J27" s="362">
        <v>3059</v>
      </c>
      <c r="K27" s="362">
        <v>3084</v>
      </c>
      <c r="L27" s="362">
        <v>3084</v>
      </c>
      <c r="M27" s="362">
        <v>3058</v>
      </c>
      <c r="N27" s="362">
        <v>3084</v>
      </c>
      <c r="O27" s="362">
        <v>3084</v>
      </c>
      <c r="P27" s="363">
        <v>3084</v>
      </c>
      <c r="Q27" s="362">
        <v>3084</v>
      </c>
      <c r="R27" s="362">
        <v>3084</v>
      </c>
      <c r="S27" s="362">
        <v>3084</v>
      </c>
      <c r="T27" s="369" t="s">
        <v>4</v>
      </c>
      <c r="U27" s="34"/>
      <c r="V27" s="33">
        <v>2803</v>
      </c>
      <c r="W27" s="33">
        <v>2803</v>
      </c>
    </row>
    <row r="28" spans="1:23" s="32" customFormat="1" ht="18" customHeight="1">
      <c r="A28" s="492">
        <v>23</v>
      </c>
      <c r="B28" s="463" t="s">
        <v>357</v>
      </c>
      <c r="C28" s="464">
        <v>31151</v>
      </c>
      <c r="D28" s="341">
        <v>31151</v>
      </c>
      <c r="E28" s="341">
        <v>31151</v>
      </c>
      <c r="F28" s="341">
        <v>31559</v>
      </c>
      <c r="G28" s="465">
        <v>31700</v>
      </c>
      <c r="H28" s="465">
        <v>31700</v>
      </c>
      <c r="I28" s="465">
        <v>31700</v>
      </c>
      <c r="J28" s="466">
        <v>32494</v>
      </c>
      <c r="K28" s="466">
        <v>32488</v>
      </c>
      <c r="L28" s="466">
        <v>32488</v>
      </c>
      <c r="M28" s="466">
        <v>32639</v>
      </c>
      <c r="N28" s="466">
        <v>32639</v>
      </c>
      <c r="O28" s="466">
        <v>32737</v>
      </c>
      <c r="P28" s="467">
        <v>32737</v>
      </c>
      <c r="Q28" s="467">
        <v>32737</v>
      </c>
      <c r="R28" s="467">
        <v>32737</v>
      </c>
      <c r="S28" s="467">
        <v>32863</v>
      </c>
      <c r="T28" s="341" t="s">
        <v>20</v>
      </c>
      <c r="U28" s="34"/>
      <c r="V28" s="33">
        <v>31151</v>
      </c>
      <c r="W28" s="33">
        <v>31151</v>
      </c>
    </row>
    <row r="29" spans="1:23" s="32" customFormat="1" ht="18" customHeight="1">
      <c r="A29" s="397">
        <v>24</v>
      </c>
      <c r="B29" s="460" t="s">
        <v>358</v>
      </c>
      <c r="C29" s="365">
        <v>2650</v>
      </c>
      <c r="D29" s="364">
        <v>2650</v>
      </c>
      <c r="E29" s="364">
        <v>2650</v>
      </c>
      <c r="F29" s="364">
        <v>2650</v>
      </c>
      <c r="G29" s="361">
        <v>2650</v>
      </c>
      <c r="H29" s="361">
        <v>2650</v>
      </c>
      <c r="I29" s="361">
        <v>2650</v>
      </c>
      <c r="J29" s="362">
        <v>5765</v>
      </c>
      <c r="K29" s="362">
        <v>5841</v>
      </c>
      <c r="L29" s="362">
        <v>5841</v>
      </c>
      <c r="M29" s="362">
        <v>5841</v>
      </c>
      <c r="N29" s="362">
        <v>5841</v>
      </c>
      <c r="O29" s="362">
        <v>5841</v>
      </c>
      <c r="P29" s="363">
        <v>5841</v>
      </c>
      <c r="Q29" s="362">
        <v>5841</v>
      </c>
      <c r="R29" s="362">
        <v>5841</v>
      </c>
      <c r="S29" s="362">
        <v>5841</v>
      </c>
      <c r="T29" s="369" t="s">
        <v>15</v>
      </c>
      <c r="U29" s="34"/>
      <c r="V29" s="33">
        <v>2650</v>
      </c>
      <c r="W29" s="33">
        <v>2650</v>
      </c>
    </row>
    <row r="30" spans="1:23" s="32" customFormat="1" ht="18" customHeight="1">
      <c r="A30" s="492">
        <v>25</v>
      </c>
      <c r="B30" s="463" t="s">
        <v>359</v>
      </c>
      <c r="C30" s="464">
        <v>22319</v>
      </c>
      <c r="D30" s="341">
        <v>22319</v>
      </c>
      <c r="E30" s="341">
        <v>22319</v>
      </c>
      <c r="F30" s="341">
        <v>22699</v>
      </c>
      <c r="G30" s="465">
        <v>22628</v>
      </c>
      <c r="H30" s="465">
        <v>22628</v>
      </c>
      <c r="I30" s="465">
        <v>22628</v>
      </c>
      <c r="J30" s="466">
        <v>22871</v>
      </c>
      <c r="K30" s="466">
        <v>22877</v>
      </c>
      <c r="L30" s="466">
        <v>22877</v>
      </c>
      <c r="M30" s="466">
        <v>22877</v>
      </c>
      <c r="N30" s="466">
        <v>22877</v>
      </c>
      <c r="O30" s="466">
        <v>22877</v>
      </c>
      <c r="P30" s="467">
        <v>22877</v>
      </c>
      <c r="Q30" s="467">
        <v>22877</v>
      </c>
      <c r="R30" s="467">
        <v>22877</v>
      </c>
      <c r="S30" s="467">
        <v>23188</v>
      </c>
      <c r="T30" s="341" t="s">
        <v>26</v>
      </c>
      <c r="U30" s="34"/>
      <c r="V30" s="33">
        <v>22319</v>
      </c>
      <c r="W30" s="33">
        <v>22319</v>
      </c>
    </row>
    <row r="31" spans="1:23" s="32" customFormat="1" ht="18" customHeight="1">
      <c r="A31" s="397">
        <v>26</v>
      </c>
      <c r="B31" s="460" t="s">
        <v>778</v>
      </c>
      <c r="C31" s="365"/>
      <c r="D31" s="364"/>
      <c r="E31" s="364"/>
      <c r="F31" s="364"/>
      <c r="G31" s="361"/>
      <c r="H31" s="361"/>
      <c r="I31" s="361"/>
      <c r="J31" s="362"/>
      <c r="K31" s="362"/>
      <c r="L31" s="362"/>
      <c r="M31" s="362"/>
      <c r="N31" s="362"/>
      <c r="O31" s="362"/>
      <c r="P31" s="363">
        <v>26904</v>
      </c>
      <c r="Q31" s="362">
        <v>26904</v>
      </c>
      <c r="R31" s="362">
        <v>26904</v>
      </c>
      <c r="S31" s="362">
        <v>27688</v>
      </c>
      <c r="T31" s="369" t="s">
        <v>777</v>
      </c>
      <c r="U31" s="34"/>
      <c r="V31" s="33"/>
      <c r="W31" s="33"/>
    </row>
    <row r="32" spans="1:23" s="32" customFormat="1" ht="18" customHeight="1">
      <c r="A32" s="492">
        <v>27</v>
      </c>
      <c r="B32" s="463" t="s">
        <v>360</v>
      </c>
      <c r="C32" s="464">
        <v>6280</v>
      </c>
      <c r="D32" s="341">
        <v>6280</v>
      </c>
      <c r="E32" s="341">
        <v>6280</v>
      </c>
      <c r="F32" s="341">
        <v>6292</v>
      </c>
      <c r="G32" s="465">
        <v>6293</v>
      </c>
      <c r="H32" s="465">
        <v>6293</v>
      </c>
      <c r="I32" s="465">
        <v>6293</v>
      </c>
      <c r="J32" s="466">
        <v>6293</v>
      </c>
      <c r="K32" s="466">
        <v>6293</v>
      </c>
      <c r="L32" s="466">
        <v>6294</v>
      </c>
      <c r="M32" s="466">
        <v>6294</v>
      </c>
      <c r="N32" s="466">
        <v>6294</v>
      </c>
      <c r="O32" s="466">
        <v>6294</v>
      </c>
      <c r="P32" s="467">
        <v>6294</v>
      </c>
      <c r="Q32" s="467">
        <v>6294</v>
      </c>
      <c r="R32" s="467">
        <v>6294</v>
      </c>
      <c r="S32" s="467">
        <v>6294</v>
      </c>
      <c r="T32" s="341" t="s">
        <v>14</v>
      </c>
      <c r="U32" s="34"/>
      <c r="V32" s="33">
        <v>6280</v>
      </c>
      <c r="W32" s="33">
        <v>6280</v>
      </c>
    </row>
    <row r="33" spans="1:23" s="32" customFormat="1" ht="18" customHeight="1">
      <c r="A33" s="397">
        <v>28</v>
      </c>
      <c r="B33" s="460" t="s">
        <v>361</v>
      </c>
      <c r="C33" s="365">
        <v>51269</v>
      </c>
      <c r="D33" s="364">
        <v>51269</v>
      </c>
      <c r="E33" s="364">
        <v>51269</v>
      </c>
      <c r="F33" s="364">
        <v>51502</v>
      </c>
      <c r="G33" s="361">
        <v>51663</v>
      </c>
      <c r="H33" s="361">
        <v>51663</v>
      </c>
      <c r="I33" s="361">
        <v>51663</v>
      </c>
      <c r="J33" s="362">
        <v>16826</v>
      </c>
      <c r="K33" s="362">
        <v>16826</v>
      </c>
      <c r="L33" s="362">
        <v>16796</v>
      </c>
      <c r="M33" s="362">
        <v>16583</v>
      </c>
      <c r="N33" s="362">
        <v>16583</v>
      </c>
      <c r="O33" s="362">
        <v>16583</v>
      </c>
      <c r="P33" s="363">
        <v>16582</v>
      </c>
      <c r="Q33" s="362">
        <v>16582</v>
      </c>
      <c r="R33" s="362">
        <v>16582</v>
      </c>
      <c r="S33" s="362">
        <v>17384</v>
      </c>
      <c r="T33" s="369" t="s">
        <v>17</v>
      </c>
      <c r="U33" s="34"/>
      <c r="V33" s="33">
        <v>51269</v>
      </c>
      <c r="W33" s="33">
        <v>51269</v>
      </c>
    </row>
    <row r="34" spans="1:23" s="32" customFormat="1" ht="18" customHeight="1">
      <c r="A34" s="492">
        <v>29</v>
      </c>
      <c r="B34" s="463" t="s">
        <v>776</v>
      </c>
      <c r="C34" s="464"/>
      <c r="D34" s="341"/>
      <c r="E34" s="341"/>
      <c r="F34" s="341"/>
      <c r="G34" s="465"/>
      <c r="H34" s="465"/>
      <c r="I34" s="465"/>
      <c r="J34" s="466">
        <v>34662</v>
      </c>
      <c r="K34" s="466">
        <v>34662</v>
      </c>
      <c r="L34" s="466">
        <v>34651</v>
      </c>
      <c r="M34" s="466">
        <v>34651</v>
      </c>
      <c r="N34" s="466">
        <v>34651</v>
      </c>
      <c r="O34" s="466">
        <v>34651</v>
      </c>
      <c r="P34" s="467">
        <v>38000</v>
      </c>
      <c r="Q34" s="467">
        <v>38000</v>
      </c>
      <c r="R34" s="467">
        <v>38000</v>
      </c>
      <c r="S34" s="467">
        <v>38000</v>
      </c>
      <c r="T34" s="341" t="s">
        <v>459</v>
      </c>
      <c r="U34" s="34"/>
      <c r="V34" s="33"/>
      <c r="W34" s="33"/>
    </row>
    <row r="35" spans="1:23" s="32" customFormat="1" ht="18" customHeight="1">
      <c r="A35" s="397">
        <v>30</v>
      </c>
      <c r="B35" s="460" t="s">
        <v>775</v>
      </c>
      <c r="C35" s="365">
        <v>11879</v>
      </c>
      <c r="D35" s="364">
        <v>11879</v>
      </c>
      <c r="E35" s="364">
        <v>11879</v>
      </c>
      <c r="F35" s="364">
        <v>11879</v>
      </c>
      <c r="G35" s="361">
        <v>11879</v>
      </c>
      <c r="H35" s="361">
        <v>11879</v>
      </c>
      <c r="I35" s="361">
        <v>11879</v>
      </c>
      <c r="J35" s="362">
        <v>11879</v>
      </c>
      <c r="K35" s="362">
        <v>11879</v>
      </c>
      <c r="L35" s="362">
        <v>11879</v>
      </c>
      <c r="M35" s="362">
        <v>11879</v>
      </c>
      <c r="N35" s="362">
        <v>11879</v>
      </c>
      <c r="O35" s="362">
        <v>11879</v>
      </c>
      <c r="P35" s="363">
        <v>11879</v>
      </c>
      <c r="Q35" s="362">
        <v>11879</v>
      </c>
      <c r="R35" s="362">
        <v>11879</v>
      </c>
      <c r="S35" s="362">
        <v>11879</v>
      </c>
      <c r="T35" s="369" t="s">
        <v>16</v>
      </c>
      <c r="U35" s="34"/>
      <c r="V35" s="33">
        <v>11879</v>
      </c>
      <c r="W35" s="33">
        <v>11879</v>
      </c>
    </row>
    <row r="36" spans="1:23" s="61" customFormat="1" ht="24" customHeight="1">
      <c r="A36" s="492">
        <v>31</v>
      </c>
      <c r="B36" s="463" t="s">
        <v>774</v>
      </c>
      <c r="C36" s="464">
        <v>7144</v>
      </c>
      <c r="D36" s="341">
        <v>7144</v>
      </c>
      <c r="E36" s="341">
        <v>7144</v>
      </c>
      <c r="F36" s="341">
        <v>7171</v>
      </c>
      <c r="G36" s="465">
        <v>7171</v>
      </c>
      <c r="H36" s="465">
        <v>7171</v>
      </c>
      <c r="I36" s="465">
        <v>7171</v>
      </c>
      <c r="J36" s="466">
        <v>7171</v>
      </c>
      <c r="K36" s="466">
        <v>7171</v>
      </c>
      <c r="L36" s="466">
        <v>7171</v>
      </c>
      <c r="M36" s="466">
        <v>7171</v>
      </c>
      <c r="N36" s="466">
        <v>7171</v>
      </c>
      <c r="O36" s="466">
        <v>7171</v>
      </c>
      <c r="P36" s="467">
        <v>7171</v>
      </c>
      <c r="Q36" s="467">
        <v>7171</v>
      </c>
      <c r="R36" s="467">
        <v>7171</v>
      </c>
      <c r="S36" s="467">
        <v>7171</v>
      </c>
      <c r="T36" s="341" t="s">
        <v>773</v>
      </c>
      <c r="U36" s="84"/>
      <c r="V36" s="83">
        <v>7144</v>
      </c>
      <c r="W36" s="83">
        <v>7144</v>
      </c>
    </row>
    <row r="37" spans="1:23" s="32" customFormat="1" ht="18" customHeight="1">
      <c r="A37" s="397">
        <v>32</v>
      </c>
      <c r="B37" s="460" t="s">
        <v>362</v>
      </c>
      <c r="C37" s="365">
        <v>6</v>
      </c>
      <c r="D37" s="364">
        <v>6</v>
      </c>
      <c r="E37" s="364">
        <v>6</v>
      </c>
      <c r="F37" s="364">
        <v>31</v>
      </c>
      <c r="G37" s="361">
        <v>31</v>
      </c>
      <c r="H37" s="361">
        <v>31</v>
      </c>
      <c r="I37" s="361">
        <v>31</v>
      </c>
      <c r="J37" s="362">
        <v>32</v>
      </c>
      <c r="K37" s="362">
        <v>34</v>
      </c>
      <c r="L37" s="362">
        <v>33</v>
      </c>
      <c r="M37" s="362">
        <v>34</v>
      </c>
      <c r="N37" s="362">
        <v>34</v>
      </c>
      <c r="O37" s="362">
        <v>35</v>
      </c>
      <c r="P37" s="363">
        <v>35</v>
      </c>
      <c r="Q37" s="362">
        <v>35</v>
      </c>
      <c r="R37" s="362">
        <v>35</v>
      </c>
      <c r="S37" s="362">
        <v>35</v>
      </c>
      <c r="T37" s="369" t="s">
        <v>158</v>
      </c>
      <c r="U37" s="34"/>
      <c r="V37" s="33">
        <v>6</v>
      </c>
      <c r="W37" s="33">
        <v>6</v>
      </c>
    </row>
    <row r="38" spans="1:23" s="32" customFormat="1" ht="18" customHeight="1">
      <c r="A38" s="492">
        <v>33</v>
      </c>
      <c r="B38" s="463" t="s">
        <v>772</v>
      </c>
      <c r="C38" s="464">
        <v>203</v>
      </c>
      <c r="D38" s="341">
        <v>203</v>
      </c>
      <c r="E38" s="341">
        <v>203</v>
      </c>
      <c r="F38" s="341">
        <v>207</v>
      </c>
      <c r="G38" s="465">
        <v>203</v>
      </c>
      <c r="H38" s="465">
        <v>203</v>
      </c>
      <c r="I38" s="465">
        <v>203</v>
      </c>
      <c r="J38" s="466">
        <v>203</v>
      </c>
      <c r="K38" s="466">
        <v>204</v>
      </c>
      <c r="L38" s="466">
        <v>204</v>
      </c>
      <c r="M38" s="466">
        <v>204</v>
      </c>
      <c r="N38" s="466">
        <v>204</v>
      </c>
      <c r="O38" s="466">
        <v>204</v>
      </c>
      <c r="P38" s="467">
        <v>204</v>
      </c>
      <c r="Q38" s="467">
        <v>204</v>
      </c>
      <c r="R38" s="467">
        <v>204</v>
      </c>
      <c r="S38" s="467">
        <v>214</v>
      </c>
      <c r="T38" s="341" t="s">
        <v>771</v>
      </c>
      <c r="U38" s="34"/>
      <c r="V38" s="33">
        <v>203</v>
      </c>
      <c r="W38" s="33">
        <v>203</v>
      </c>
    </row>
    <row r="39" spans="1:23" s="32" customFormat="1" ht="18" customHeight="1">
      <c r="A39" s="397">
        <v>34</v>
      </c>
      <c r="B39" s="460" t="s">
        <v>770</v>
      </c>
      <c r="C39" s="365" t="s">
        <v>768</v>
      </c>
      <c r="D39" s="364" t="s">
        <v>768</v>
      </c>
      <c r="E39" s="364" t="s">
        <v>768</v>
      </c>
      <c r="F39" s="364" t="s">
        <v>768</v>
      </c>
      <c r="G39" s="361" t="s">
        <v>768</v>
      </c>
      <c r="H39" s="361" t="s">
        <v>765</v>
      </c>
      <c r="I39" s="361">
        <v>0.7</v>
      </c>
      <c r="J39" s="362">
        <v>1</v>
      </c>
      <c r="K39" s="362">
        <v>1</v>
      </c>
      <c r="L39" s="362">
        <v>6</v>
      </c>
      <c r="M39" s="362">
        <v>8</v>
      </c>
      <c r="N39" s="362">
        <v>8</v>
      </c>
      <c r="O39" s="362">
        <v>8</v>
      </c>
      <c r="P39" s="363">
        <v>8</v>
      </c>
      <c r="Q39" s="362">
        <v>8</v>
      </c>
      <c r="R39" s="362">
        <v>8</v>
      </c>
      <c r="S39" s="362"/>
      <c r="T39" s="369" t="s">
        <v>769</v>
      </c>
      <c r="U39" s="82"/>
      <c r="V39" s="79" t="s">
        <v>768</v>
      </c>
      <c r="W39" s="79" t="s">
        <v>768</v>
      </c>
    </row>
    <row r="40" spans="1:23" s="32" customFormat="1" ht="18" customHeight="1">
      <c r="A40" s="492">
        <v>35</v>
      </c>
      <c r="B40" s="463" t="s">
        <v>767</v>
      </c>
      <c r="C40" s="464"/>
      <c r="D40" s="341"/>
      <c r="E40" s="341"/>
      <c r="F40" s="341"/>
      <c r="G40" s="465"/>
      <c r="H40" s="465"/>
      <c r="I40" s="465"/>
      <c r="J40" s="466"/>
      <c r="K40" s="466"/>
      <c r="L40" s="466"/>
      <c r="M40" s="466"/>
      <c r="N40" s="466"/>
      <c r="O40" s="466"/>
      <c r="P40" s="467"/>
      <c r="Q40" s="467"/>
      <c r="R40" s="467"/>
      <c r="S40" s="467">
        <v>7</v>
      </c>
      <c r="T40" s="341" t="s">
        <v>766</v>
      </c>
      <c r="U40" s="82"/>
      <c r="V40" s="79"/>
      <c r="W40" s="79"/>
    </row>
    <row r="41" spans="1:23" s="32" customFormat="1" ht="18" customHeight="1">
      <c r="A41" s="397">
        <v>36</v>
      </c>
      <c r="B41" s="460" t="s">
        <v>363</v>
      </c>
      <c r="C41" s="365" t="s">
        <v>764</v>
      </c>
      <c r="D41" s="364" t="s">
        <v>764</v>
      </c>
      <c r="E41" s="364" t="s">
        <v>764</v>
      </c>
      <c r="F41" s="364" t="s">
        <v>764</v>
      </c>
      <c r="G41" s="361" t="s">
        <v>764</v>
      </c>
      <c r="H41" s="361" t="s">
        <v>765</v>
      </c>
      <c r="I41" s="361">
        <v>0</v>
      </c>
      <c r="J41" s="362">
        <v>0</v>
      </c>
      <c r="K41" s="362">
        <v>0</v>
      </c>
      <c r="L41" s="362">
        <v>0</v>
      </c>
      <c r="M41" s="362">
        <v>0</v>
      </c>
      <c r="N41" s="362">
        <v>0</v>
      </c>
      <c r="O41" s="362">
        <v>0</v>
      </c>
      <c r="P41" s="363">
        <v>0</v>
      </c>
      <c r="Q41" s="362">
        <v>0</v>
      </c>
      <c r="R41" s="362">
        <v>0</v>
      </c>
      <c r="S41" s="362">
        <v>0</v>
      </c>
      <c r="T41" s="369" t="s">
        <v>28</v>
      </c>
      <c r="U41" s="82"/>
      <c r="V41" s="79" t="s">
        <v>764</v>
      </c>
      <c r="W41" s="79" t="s">
        <v>764</v>
      </c>
    </row>
    <row r="42" spans="1:23" s="32" customFormat="1" ht="18" customHeight="1">
      <c r="A42" s="492">
        <v>37</v>
      </c>
      <c r="B42" s="463" t="s">
        <v>364</v>
      </c>
      <c r="C42" s="464" t="s">
        <v>764</v>
      </c>
      <c r="D42" s="341" t="s">
        <v>764</v>
      </c>
      <c r="E42" s="341" t="s">
        <v>764</v>
      </c>
      <c r="F42" s="341" t="s">
        <v>764</v>
      </c>
      <c r="G42" s="465" t="s">
        <v>764</v>
      </c>
      <c r="H42" s="465" t="s">
        <v>765</v>
      </c>
      <c r="I42" s="465">
        <v>0</v>
      </c>
      <c r="J42" s="466">
        <v>0</v>
      </c>
      <c r="K42" s="466">
        <v>0</v>
      </c>
      <c r="L42" s="466">
        <v>0</v>
      </c>
      <c r="M42" s="466">
        <v>13</v>
      </c>
      <c r="N42" s="466">
        <v>13</v>
      </c>
      <c r="O42" s="466">
        <v>13</v>
      </c>
      <c r="P42" s="467">
        <v>13</v>
      </c>
      <c r="Q42" s="467">
        <v>13</v>
      </c>
      <c r="R42" s="467">
        <v>13</v>
      </c>
      <c r="S42" s="467">
        <v>13</v>
      </c>
      <c r="T42" s="341" t="s">
        <v>159</v>
      </c>
      <c r="U42" s="82"/>
      <c r="V42" s="79" t="s">
        <v>764</v>
      </c>
      <c r="W42" s="79" t="s">
        <v>764</v>
      </c>
    </row>
    <row r="43" spans="1:23" s="32" customFormat="1" ht="18" customHeight="1">
      <c r="A43" s="85"/>
      <c r="B43" s="468" t="s">
        <v>330</v>
      </c>
      <c r="C43" s="365">
        <v>751846</v>
      </c>
      <c r="D43" s="364">
        <v>751346</v>
      </c>
      <c r="E43" s="364">
        <v>751846</v>
      </c>
      <c r="F43" s="364">
        <v>770078</v>
      </c>
      <c r="G43" s="361">
        <v>765210</v>
      </c>
      <c r="H43" s="361">
        <v>765210</v>
      </c>
      <c r="I43" s="361">
        <v>765253</v>
      </c>
      <c r="J43" s="362">
        <v>768436</v>
      </c>
      <c r="K43" s="362">
        <v>774740</v>
      </c>
      <c r="L43" s="362">
        <v>769626</v>
      </c>
      <c r="M43" s="362">
        <v>769512</v>
      </c>
      <c r="N43" s="362">
        <v>769538</v>
      </c>
      <c r="O43" s="362">
        <v>771821</v>
      </c>
      <c r="P43" s="363">
        <v>764566</v>
      </c>
      <c r="Q43" s="362">
        <f>SUM(Q6:Q42)</f>
        <v>767419</v>
      </c>
      <c r="R43" s="362">
        <f>SUM(R6:R42)</f>
        <v>767419</v>
      </c>
      <c r="S43" s="362">
        <f>SUM(S6:S42)</f>
        <v>775288</v>
      </c>
      <c r="T43" s="369" t="s">
        <v>763</v>
      </c>
      <c r="U43" s="81"/>
      <c r="V43" s="80">
        <v>751346</v>
      </c>
      <c r="W43" s="80">
        <v>751846</v>
      </c>
    </row>
    <row r="44" spans="1:23" s="32" customFormat="1" ht="30" customHeight="1">
      <c r="A44" s="967" t="s">
        <v>5385</v>
      </c>
      <c r="B44" s="968"/>
      <c r="C44" s="968"/>
      <c r="D44" s="968"/>
      <c r="E44" s="968"/>
      <c r="F44" s="968"/>
      <c r="G44" s="968"/>
      <c r="H44" s="968"/>
      <c r="I44" s="968"/>
      <c r="J44" s="968"/>
      <c r="K44" s="968"/>
      <c r="L44" s="968"/>
      <c r="M44" s="968"/>
      <c r="N44" s="968"/>
      <c r="O44" s="968"/>
      <c r="P44" s="968"/>
      <c r="Q44" s="968"/>
      <c r="R44" s="968"/>
      <c r="S44" s="968"/>
      <c r="T44" s="969"/>
      <c r="U44" s="427"/>
      <c r="V44" s="427"/>
      <c r="W44" s="494"/>
    </row>
    <row r="45" spans="1:23" s="32" customFormat="1" ht="30" customHeight="1">
      <c r="A45" s="973" t="s">
        <v>5176</v>
      </c>
      <c r="B45" s="974"/>
      <c r="C45" s="974"/>
      <c r="D45" s="974"/>
      <c r="E45" s="974"/>
      <c r="F45" s="974"/>
      <c r="G45" s="974"/>
      <c r="H45" s="974"/>
      <c r="I45" s="974"/>
      <c r="J45" s="974"/>
      <c r="K45" s="974"/>
      <c r="L45" s="974"/>
      <c r="M45" s="974"/>
      <c r="N45" s="974"/>
      <c r="O45" s="974"/>
      <c r="P45" s="974"/>
      <c r="Q45" s="974"/>
      <c r="R45" s="974"/>
      <c r="S45" s="974"/>
      <c r="T45" s="975"/>
      <c r="U45" s="495"/>
      <c r="V45" s="495"/>
      <c r="W45" s="496"/>
    </row>
  </sheetData>
  <mergeCells count="10">
    <mergeCell ref="A44:T44"/>
    <mergeCell ref="A2:T2"/>
    <mergeCell ref="A45:T45"/>
    <mergeCell ref="U4:W4"/>
    <mergeCell ref="A1:T1"/>
    <mergeCell ref="A3:T3"/>
    <mergeCell ref="A4:A5"/>
    <mergeCell ref="T4:T5"/>
    <mergeCell ref="B4:B5"/>
    <mergeCell ref="C4:S4"/>
  </mergeCells>
  <conditionalFormatting sqref="U6:W43 Y6:XFD43 X43">
    <cfRule type="expression" dxfId="8" priority="1">
      <formula>MOD(ROW(),3)=1</formula>
    </cfRule>
  </conditionalFormatting>
  <printOptions horizontalCentered="1"/>
  <pageMargins left="0.47244094488188981" right="0.47244094488188981" top="0.74803149606299213" bottom="0.74803149606299213" header="0.31496062992125984" footer="0.31496062992125984"/>
  <pageSetup paperSize="9" scale="85" fitToWidth="0" fitToHeight="0" orientation="landscape" r:id="rId1"/>
  <headerFooter>
    <oddHeader>&amp;C</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EEBD8-E3E1-4FCF-BFB1-44DBB21186D7}">
  <sheetPr>
    <tabColor rgb="FFFFFF00"/>
  </sheetPr>
  <dimension ref="A1:Y16"/>
  <sheetViews>
    <sheetView tabSelected="1" view="pageBreakPreview" zoomScaleSheetLayoutView="100" workbookViewId="0">
      <selection activeCell="J141" sqref="J141"/>
    </sheetView>
  </sheetViews>
  <sheetFormatPr defaultColWidth="9.140625" defaultRowHeight="12.75"/>
  <cols>
    <col min="1" max="1" width="9.140625" style="62"/>
    <col min="2" max="2" width="29.7109375" style="62" customWidth="1"/>
    <col min="3" max="4" width="13.140625" style="62" customWidth="1"/>
    <col min="5" max="5" width="12.85546875" style="62" customWidth="1"/>
    <col min="6" max="8" width="13.140625" style="62" customWidth="1"/>
    <col min="9" max="9" width="15.7109375" style="62" customWidth="1"/>
    <col min="10" max="10" width="12.42578125" style="62" customWidth="1"/>
    <col min="11" max="11" width="13.5703125" style="62" customWidth="1"/>
    <col min="12" max="12" width="12.28515625" style="62" customWidth="1"/>
    <col min="13" max="13" width="15.28515625" style="62" customWidth="1"/>
    <col min="14" max="14" width="12.28515625" style="62" customWidth="1"/>
    <col min="15" max="15" width="13.140625" style="62" customWidth="1"/>
    <col min="16" max="16" width="12.28515625" style="62" customWidth="1"/>
    <col min="17" max="17" width="3.85546875" style="62" customWidth="1"/>
    <col min="18" max="20" width="9.140625" style="62"/>
    <col min="21" max="21" width="25.7109375" style="62" customWidth="1"/>
    <col min="22" max="258" width="9.140625" style="62"/>
    <col min="259" max="259" width="40.42578125" style="62" customWidth="1"/>
    <col min="260" max="260" width="32" style="62" customWidth="1"/>
    <col min="261" max="261" width="34.140625" style="62" customWidth="1"/>
    <col min="262" max="269" width="26" style="62" customWidth="1"/>
    <col min="270" max="270" width="9.140625" style="62"/>
    <col min="271" max="271" width="12" style="62" bestFit="1" customWidth="1"/>
    <col min="272" max="514" width="9.140625" style="62"/>
    <col min="515" max="515" width="40.42578125" style="62" customWidth="1"/>
    <col min="516" max="516" width="32" style="62" customWidth="1"/>
    <col min="517" max="517" width="34.140625" style="62" customWidth="1"/>
    <col min="518" max="525" width="26" style="62" customWidth="1"/>
    <col min="526" max="526" width="9.140625" style="62"/>
    <col min="527" max="527" width="12" style="62" bestFit="1" customWidth="1"/>
    <col min="528" max="770" width="9.140625" style="62"/>
    <col min="771" max="771" width="40.42578125" style="62" customWidth="1"/>
    <col min="772" max="772" width="32" style="62" customWidth="1"/>
    <col min="773" max="773" width="34.140625" style="62" customWidth="1"/>
    <col min="774" max="781" width="26" style="62" customWidth="1"/>
    <col min="782" max="782" width="9.140625" style="62"/>
    <col min="783" max="783" width="12" style="62" bestFit="1" customWidth="1"/>
    <col min="784" max="1026" width="9.140625" style="62"/>
    <col min="1027" max="1027" width="40.42578125" style="62" customWidth="1"/>
    <col min="1028" max="1028" width="32" style="62" customWidth="1"/>
    <col min="1029" max="1029" width="34.140625" style="62" customWidth="1"/>
    <col min="1030" max="1037" width="26" style="62" customWidth="1"/>
    <col min="1038" max="1038" width="9.140625" style="62"/>
    <col min="1039" max="1039" width="12" style="62" bestFit="1" customWidth="1"/>
    <col min="1040" max="1282" width="9.140625" style="62"/>
    <col min="1283" max="1283" width="40.42578125" style="62" customWidth="1"/>
    <col min="1284" max="1284" width="32" style="62" customWidth="1"/>
    <col min="1285" max="1285" width="34.140625" style="62" customWidth="1"/>
    <col min="1286" max="1293" width="26" style="62" customWidth="1"/>
    <col min="1294" max="1294" width="9.140625" style="62"/>
    <col min="1295" max="1295" width="12" style="62" bestFit="1" customWidth="1"/>
    <col min="1296" max="1538" width="9.140625" style="62"/>
    <col min="1539" max="1539" width="40.42578125" style="62" customWidth="1"/>
    <col min="1540" max="1540" width="32" style="62" customWidth="1"/>
    <col min="1541" max="1541" width="34.140625" style="62" customWidth="1"/>
    <col min="1542" max="1549" width="26" style="62" customWidth="1"/>
    <col min="1550" max="1550" width="9.140625" style="62"/>
    <col min="1551" max="1551" width="12" style="62" bestFit="1" customWidth="1"/>
    <col min="1552" max="1794" width="9.140625" style="62"/>
    <col min="1795" max="1795" width="40.42578125" style="62" customWidth="1"/>
    <col min="1796" max="1796" width="32" style="62" customWidth="1"/>
    <col min="1797" max="1797" width="34.140625" style="62" customWidth="1"/>
    <col min="1798" max="1805" width="26" style="62" customWidth="1"/>
    <col min="1806" max="1806" width="9.140625" style="62"/>
    <col min="1807" max="1807" width="12" style="62" bestFit="1" customWidth="1"/>
    <col min="1808" max="2050" width="9.140625" style="62"/>
    <col min="2051" max="2051" width="40.42578125" style="62" customWidth="1"/>
    <col min="2052" max="2052" width="32" style="62" customWidth="1"/>
    <col min="2053" max="2053" width="34.140625" style="62" customWidth="1"/>
    <col min="2054" max="2061" width="26" style="62" customWidth="1"/>
    <col min="2062" max="2062" width="9.140625" style="62"/>
    <col min="2063" max="2063" width="12" style="62" bestFit="1" customWidth="1"/>
    <col min="2064" max="2306" width="9.140625" style="62"/>
    <col min="2307" max="2307" width="40.42578125" style="62" customWidth="1"/>
    <col min="2308" max="2308" width="32" style="62" customWidth="1"/>
    <col min="2309" max="2309" width="34.140625" style="62" customWidth="1"/>
    <col min="2310" max="2317" width="26" style="62" customWidth="1"/>
    <col min="2318" max="2318" width="9.140625" style="62"/>
    <col min="2319" max="2319" width="12" style="62" bestFit="1" customWidth="1"/>
    <col min="2320" max="2562" width="9.140625" style="62"/>
    <col min="2563" max="2563" width="40.42578125" style="62" customWidth="1"/>
    <col min="2564" max="2564" width="32" style="62" customWidth="1"/>
    <col min="2565" max="2565" width="34.140625" style="62" customWidth="1"/>
    <col min="2566" max="2573" width="26" style="62" customWidth="1"/>
    <col min="2574" max="2574" width="9.140625" style="62"/>
    <col min="2575" max="2575" width="12" style="62" bestFit="1" customWidth="1"/>
    <col min="2576" max="2818" width="9.140625" style="62"/>
    <col min="2819" max="2819" width="40.42578125" style="62" customWidth="1"/>
    <col min="2820" max="2820" width="32" style="62" customWidth="1"/>
    <col min="2821" max="2821" width="34.140625" style="62" customWidth="1"/>
    <col min="2822" max="2829" width="26" style="62" customWidth="1"/>
    <col min="2830" max="2830" width="9.140625" style="62"/>
    <col min="2831" max="2831" width="12" style="62" bestFit="1" customWidth="1"/>
    <col min="2832" max="3074" width="9.140625" style="62"/>
    <col min="3075" max="3075" width="40.42578125" style="62" customWidth="1"/>
    <col min="3076" max="3076" width="32" style="62" customWidth="1"/>
    <col min="3077" max="3077" width="34.140625" style="62" customWidth="1"/>
    <col min="3078" max="3085" width="26" style="62" customWidth="1"/>
    <col min="3086" max="3086" width="9.140625" style="62"/>
    <col min="3087" max="3087" width="12" style="62" bestFit="1" customWidth="1"/>
    <col min="3088" max="3330" width="9.140625" style="62"/>
    <col min="3331" max="3331" width="40.42578125" style="62" customWidth="1"/>
    <col min="3332" max="3332" width="32" style="62" customWidth="1"/>
    <col min="3333" max="3333" width="34.140625" style="62" customWidth="1"/>
    <col min="3334" max="3341" width="26" style="62" customWidth="1"/>
    <col min="3342" max="3342" width="9.140625" style="62"/>
    <col min="3343" max="3343" width="12" style="62" bestFit="1" customWidth="1"/>
    <col min="3344" max="3586" width="9.140625" style="62"/>
    <col min="3587" max="3587" width="40.42578125" style="62" customWidth="1"/>
    <col min="3588" max="3588" width="32" style="62" customWidth="1"/>
    <col min="3589" max="3589" width="34.140625" style="62" customWidth="1"/>
    <col min="3590" max="3597" width="26" style="62" customWidth="1"/>
    <col min="3598" max="3598" width="9.140625" style="62"/>
    <col min="3599" max="3599" width="12" style="62" bestFit="1" customWidth="1"/>
    <col min="3600" max="3842" width="9.140625" style="62"/>
    <col min="3843" max="3843" width="40.42578125" style="62" customWidth="1"/>
    <col min="3844" max="3844" width="32" style="62" customWidth="1"/>
    <col min="3845" max="3845" width="34.140625" style="62" customWidth="1"/>
    <col min="3846" max="3853" width="26" style="62" customWidth="1"/>
    <col min="3854" max="3854" width="9.140625" style="62"/>
    <col min="3855" max="3855" width="12" style="62" bestFit="1" customWidth="1"/>
    <col min="3856" max="4098" width="9.140625" style="62"/>
    <col min="4099" max="4099" width="40.42578125" style="62" customWidth="1"/>
    <col min="4100" max="4100" width="32" style="62" customWidth="1"/>
    <col min="4101" max="4101" width="34.140625" style="62" customWidth="1"/>
    <col min="4102" max="4109" width="26" style="62" customWidth="1"/>
    <col min="4110" max="4110" width="9.140625" style="62"/>
    <col min="4111" max="4111" width="12" style="62" bestFit="1" customWidth="1"/>
    <col min="4112" max="4354" width="9.140625" style="62"/>
    <col min="4355" max="4355" width="40.42578125" style="62" customWidth="1"/>
    <col min="4356" max="4356" width="32" style="62" customWidth="1"/>
    <col min="4357" max="4357" width="34.140625" style="62" customWidth="1"/>
    <col min="4358" max="4365" width="26" style="62" customWidth="1"/>
    <col min="4366" max="4366" width="9.140625" style="62"/>
    <col min="4367" max="4367" width="12" style="62" bestFit="1" customWidth="1"/>
    <col min="4368" max="4610" width="9.140625" style="62"/>
    <col min="4611" max="4611" width="40.42578125" style="62" customWidth="1"/>
    <col min="4612" max="4612" width="32" style="62" customWidth="1"/>
    <col min="4613" max="4613" width="34.140625" style="62" customWidth="1"/>
    <col min="4614" max="4621" width="26" style="62" customWidth="1"/>
    <col min="4622" max="4622" width="9.140625" style="62"/>
    <col min="4623" max="4623" width="12" style="62" bestFit="1" customWidth="1"/>
    <col min="4624" max="4866" width="9.140625" style="62"/>
    <col min="4867" max="4867" width="40.42578125" style="62" customWidth="1"/>
    <col min="4868" max="4868" width="32" style="62" customWidth="1"/>
    <col min="4869" max="4869" width="34.140625" style="62" customWidth="1"/>
    <col min="4870" max="4877" width="26" style="62" customWidth="1"/>
    <col min="4878" max="4878" width="9.140625" style="62"/>
    <col min="4879" max="4879" width="12" style="62" bestFit="1" customWidth="1"/>
    <col min="4880" max="5122" width="9.140625" style="62"/>
    <col min="5123" max="5123" width="40.42578125" style="62" customWidth="1"/>
    <col min="5124" max="5124" width="32" style="62" customWidth="1"/>
    <col min="5125" max="5125" width="34.140625" style="62" customWidth="1"/>
    <col min="5126" max="5133" width="26" style="62" customWidth="1"/>
    <col min="5134" max="5134" width="9.140625" style="62"/>
    <col min="5135" max="5135" width="12" style="62" bestFit="1" customWidth="1"/>
    <col min="5136" max="5378" width="9.140625" style="62"/>
    <col min="5379" max="5379" width="40.42578125" style="62" customWidth="1"/>
    <col min="5380" max="5380" width="32" style="62" customWidth="1"/>
    <col min="5381" max="5381" width="34.140625" style="62" customWidth="1"/>
    <col min="5382" max="5389" width="26" style="62" customWidth="1"/>
    <col min="5390" max="5390" width="9.140625" style="62"/>
    <col min="5391" max="5391" width="12" style="62" bestFit="1" customWidth="1"/>
    <col min="5392" max="5634" width="9.140625" style="62"/>
    <col min="5635" max="5635" width="40.42578125" style="62" customWidth="1"/>
    <col min="5636" max="5636" width="32" style="62" customWidth="1"/>
    <col min="5637" max="5637" width="34.140625" style="62" customWidth="1"/>
    <col min="5638" max="5645" width="26" style="62" customWidth="1"/>
    <col min="5646" max="5646" width="9.140625" style="62"/>
    <col min="5647" max="5647" width="12" style="62" bestFit="1" customWidth="1"/>
    <col min="5648" max="5890" width="9.140625" style="62"/>
    <col min="5891" max="5891" width="40.42578125" style="62" customWidth="1"/>
    <col min="5892" max="5892" width="32" style="62" customWidth="1"/>
    <col min="5893" max="5893" width="34.140625" style="62" customWidth="1"/>
    <col min="5894" max="5901" width="26" style="62" customWidth="1"/>
    <col min="5902" max="5902" width="9.140625" style="62"/>
    <col min="5903" max="5903" width="12" style="62" bestFit="1" customWidth="1"/>
    <col min="5904" max="6146" width="9.140625" style="62"/>
    <col min="6147" max="6147" width="40.42578125" style="62" customWidth="1"/>
    <col min="6148" max="6148" width="32" style="62" customWidth="1"/>
    <col min="6149" max="6149" width="34.140625" style="62" customWidth="1"/>
    <col min="6150" max="6157" width="26" style="62" customWidth="1"/>
    <col min="6158" max="6158" width="9.140625" style="62"/>
    <col min="6159" max="6159" width="12" style="62" bestFit="1" customWidth="1"/>
    <col min="6160" max="6402" width="9.140625" style="62"/>
    <col min="6403" max="6403" width="40.42578125" style="62" customWidth="1"/>
    <col min="6404" max="6404" width="32" style="62" customWidth="1"/>
    <col min="6405" max="6405" width="34.140625" style="62" customWidth="1"/>
    <col min="6406" max="6413" width="26" style="62" customWidth="1"/>
    <col min="6414" max="6414" width="9.140625" style="62"/>
    <col min="6415" max="6415" width="12" style="62" bestFit="1" customWidth="1"/>
    <col min="6416" max="6658" width="9.140625" style="62"/>
    <col min="6659" max="6659" width="40.42578125" style="62" customWidth="1"/>
    <col min="6660" max="6660" width="32" style="62" customWidth="1"/>
    <col min="6661" max="6661" width="34.140625" style="62" customWidth="1"/>
    <col min="6662" max="6669" width="26" style="62" customWidth="1"/>
    <col min="6670" max="6670" width="9.140625" style="62"/>
    <col min="6671" max="6671" width="12" style="62" bestFit="1" customWidth="1"/>
    <col min="6672" max="6914" width="9.140625" style="62"/>
    <col min="6915" max="6915" width="40.42578125" style="62" customWidth="1"/>
    <col min="6916" max="6916" width="32" style="62" customWidth="1"/>
    <col min="6917" max="6917" width="34.140625" style="62" customWidth="1"/>
    <col min="6918" max="6925" width="26" style="62" customWidth="1"/>
    <col min="6926" max="6926" width="9.140625" style="62"/>
    <col min="6927" max="6927" width="12" style="62" bestFit="1" customWidth="1"/>
    <col min="6928" max="7170" width="9.140625" style="62"/>
    <col min="7171" max="7171" width="40.42578125" style="62" customWidth="1"/>
    <col min="7172" max="7172" width="32" style="62" customWidth="1"/>
    <col min="7173" max="7173" width="34.140625" style="62" customWidth="1"/>
    <col min="7174" max="7181" width="26" style="62" customWidth="1"/>
    <col min="7182" max="7182" width="9.140625" style="62"/>
    <col min="7183" max="7183" width="12" style="62" bestFit="1" customWidth="1"/>
    <col min="7184" max="7426" width="9.140625" style="62"/>
    <col min="7427" max="7427" width="40.42578125" style="62" customWidth="1"/>
    <col min="7428" max="7428" width="32" style="62" customWidth="1"/>
    <col min="7429" max="7429" width="34.140625" style="62" customWidth="1"/>
    <col min="7430" max="7437" width="26" style="62" customWidth="1"/>
    <col min="7438" max="7438" width="9.140625" style="62"/>
    <col min="7439" max="7439" width="12" style="62" bestFit="1" customWidth="1"/>
    <col min="7440" max="7682" width="9.140625" style="62"/>
    <col min="7683" max="7683" width="40.42578125" style="62" customWidth="1"/>
    <col min="7684" max="7684" width="32" style="62" customWidth="1"/>
    <col min="7685" max="7685" width="34.140625" style="62" customWidth="1"/>
    <col min="7686" max="7693" width="26" style="62" customWidth="1"/>
    <col min="7694" max="7694" width="9.140625" style="62"/>
    <col min="7695" max="7695" width="12" style="62" bestFit="1" customWidth="1"/>
    <col min="7696" max="7938" width="9.140625" style="62"/>
    <col min="7939" max="7939" width="40.42578125" style="62" customWidth="1"/>
    <col min="7940" max="7940" width="32" style="62" customWidth="1"/>
    <col min="7941" max="7941" width="34.140625" style="62" customWidth="1"/>
    <col min="7942" max="7949" width="26" style="62" customWidth="1"/>
    <col min="7950" max="7950" width="9.140625" style="62"/>
    <col min="7951" max="7951" width="12" style="62" bestFit="1" customWidth="1"/>
    <col min="7952" max="8194" width="9.140625" style="62"/>
    <col min="8195" max="8195" width="40.42578125" style="62" customWidth="1"/>
    <col min="8196" max="8196" width="32" style="62" customWidth="1"/>
    <col min="8197" max="8197" width="34.140625" style="62" customWidth="1"/>
    <col min="8198" max="8205" width="26" style="62" customWidth="1"/>
    <col min="8206" max="8206" width="9.140625" style="62"/>
    <col min="8207" max="8207" width="12" style="62" bestFit="1" customWidth="1"/>
    <col min="8208" max="8450" width="9.140625" style="62"/>
    <col min="8451" max="8451" width="40.42578125" style="62" customWidth="1"/>
    <col min="8452" max="8452" width="32" style="62" customWidth="1"/>
    <col min="8453" max="8453" width="34.140625" style="62" customWidth="1"/>
    <col min="8454" max="8461" width="26" style="62" customWidth="1"/>
    <col min="8462" max="8462" width="9.140625" style="62"/>
    <col min="8463" max="8463" width="12" style="62" bestFit="1" customWidth="1"/>
    <col min="8464" max="8706" width="9.140625" style="62"/>
    <col min="8707" max="8707" width="40.42578125" style="62" customWidth="1"/>
    <col min="8708" max="8708" width="32" style="62" customWidth="1"/>
    <col min="8709" max="8709" width="34.140625" style="62" customWidth="1"/>
    <col min="8710" max="8717" width="26" style="62" customWidth="1"/>
    <col min="8718" max="8718" width="9.140625" style="62"/>
    <col min="8719" max="8719" width="12" style="62" bestFit="1" customWidth="1"/>
    <col min="8720" max="8962" width="9.140625" style="62"/>
    <col min="8963" max="8963" width="40.42578125" style="62" customWidth="1"/>
    <col min="8964" max="8964" width="32" style="62" customWidth="1"/>
    <col min="8965" max="8965" width="34.140625" style="62" customWidth="1"/>
    <col min="8966" max="8973" width="26" style="62" customWidth="1"/>
    <col min="8974" max="8974" width="9.140625" style="62"/>
    <col min="8975" max="8975" width="12" style="62" bestFit="1" customWidth="1"/>
    <col min="8976" max="9218" width="9.140625" style="62"/>
    <col min="9219" max="9219" width="40.42578125" style="62" customWidth="1"/>
    <col min="9220" max="9220" width="32" style="62" customWidth="1"/>
    <col min="9221" max="9221" width="34.140625" style="62" customWidth="1"/>
    <col min="9222" max="9229" width="26" style="62" customWidth="1"/>
    <col min="9230" max="9230" width="9.140625" style="62"/>
    <col min="9231" max="9231" width="12" style="62" bestFit="1" customWidth="1"/>
    <col min="9232" max="9474" width="9.140625" style="62"/>
    <col min="9475" max="9475" width="40.42578125" style="62" customWidth="1"/>
    <col min="9476" max="9476" width="32" style="62" customWidth="1"/>
    <col min="9477" max="9477" width="34.140625" style="62" customWidth="1"/>
    <col min="9478" max="9485" width="26" style="62" customWidth="1"/>
    <col min="9486" max="9486" width="9.140625" style="62"/>
    <col min="9487" max="9487" width="12" style="62" bestFit="1" customWidth="1"/>
    <col min="9488" max="9730" width="9.140625" style="62"/>
    <col min="9731" max="9731" width="40.42578125" style="62" customWidth="1"/>
    <col min="9732" max="9732" width="32" style="62" customWidth="1"/>
    <col min="9733" max="9733" width="34.140625" style="62" customWidth="1"/>
    <col min="9734" max="9741" width="26" style="62" customWidth="1"/>
    <col min="9742" max="9742" width="9.140625" style="62"/>
    <col min="9743" max="9743" width="12" style="62" bestFit="1" customWidth="1"/>
    <col min="9744" max="9986" width="9.140625" style="62"/>
    <col min="9987" max="9987" width="40.42578125" style="62" customWidth="1"/>
    <col min="9988" max="9988" width="32" style="62" customWidth="1"/>
    <col min="9989" max="9989" width="34.140625" style="62" customWidth="1"/>
    <col min="9990" max="9997" width="26" style="62" customWidth="1"/>
    <col min="9998" max="9998" width="9.140625" style="62"/>
    <col min="9999" max="9999" width="12" style="62" bestFit="1" customWidth="1"/>
    <col min="10000" max="10242" width="9.140625" style="62"/>
    <col min="10243" max="10243" width="40.42578125" style="62" customWidth="1"/>
    <col min="10244" max="10244" width="32" style="62" customWidth="1"/>
    <col min="10245" max="10245" width="34.140625" style="62" customWidth="1"/>
    <col min="10246" max="10253" width="26" style="62" customWidth="1"/>
    <col min="10254" max="10254" width="9.140625" style="62"/>
    <col min="10255" max="10255" width="12" style="62" bestFit="1" customWidth="1"/>
    <col min="10256" max="10498" width="9.140625" style="62"/>
    <col min="10499" max="10499" width="40.42578125" style="62" customWidth="1"/>
    <col min="10500" max="10500" width="32" style="62" customWidth="1"/>
    <col min="10501" max="10501" width="34.140625" style="62" customWidth="1"/>
    <col min="10502" max="10509" width="26" style="62" customWidth="1"/>
    <col min="10510" max="10510" width="9.140625" style="62"/>
    <col min="10511" max="10511" width="12" style="62" bestFit="1" customWidth="1"/>
    <col min="10512" max="10754" width="9.140625" style="62"/>
    <col min="10755" max="10755" width="40.42578125" style="62" customWidth="1"/>
    <col min="10756" max="10756" width="32" style="62" customWidth="1"/>
    <col min="10757" max="10757" width="34.140625" style="62" customWidth="1"/>
    <col min="10758" max="10765" width="26" style="62" customWidth="1"/>
    <col min="10766" max="10766" width="9.140625" style="62"/>
    <col min="10767" max="10767" width="12" style="62" bestFit="1" customWidth="1"/>
    <col min="10768" max="11010" width="9.140625" style="62"/>
    <col min="11011" max="11011" width="40.42578125" style="62" customWidth="1"/>
    <col min="11012" max="11012" width="32" style="62" customWidth="1"/>
    <col min="11013" max="11013" width="34.140625" style="62" customWidth="1"/>
    <col min="11014" max="11021" width="26" style="62" customWidth="1"/>
    <col min="11022" max="11022" width="9.140625" style="62"/>
    <col min="11023" max="11023" width="12" style="62" bestFit="1" customWidth="1"/>
    <col min="11024" max="11266" width="9.140625" style="62"/>
    <col min="11267" max="11267" width="40.42578125" style="62" customWidth="1"/>
    <col min="11268" max="11268" width="32" style="62" customWidth="1"/>
    <col min="11269" max="11269" width="34.140625" style="62" customWidth="1"/>
    <col min="11270" max="11277" width="26" style="62" customWidth="1"/>
    <col min="11278" max="11278" width="9.140625" style="62"/>
    <col min="11279" max="11279" width="12" style="62" bestFit="1" customWidth="1"/>
    <col min="11280" max="11522" width="9.140625" style="62"/>
    <col min="11523" max="11523" width="40.42578125" style="62" customWidth="1"/>
    <col min="11524" max="11524" width="32" style="62" customWidth="1"/>
    <col min="11525" max="11525" width="34.140625" style="62" customWidth="1"/>
    <col min="11526" max="11533" width="26" style="62" customWidth="1"/>
    <col min="11534" max="11534" width="9.140625" style="62"/>
    <col min="11535" max="11535" width="12" style="62" bestFit="1" customWidth="1"/>
    <col min="11536" max="11778" width="9.140625" style="62"/>
    <col min="11779" max="11779" width="40.42578125" style="62" customWidth="1"/>
    <col min="11780" max="11780" width="32" style="62" customWidth="1"/>
    <col min="11781" max="11781" width="34.140625" style="62" customWidth="1"/>
    <col min="11782" max="11789" width="26" style="62" customWidth="1"/>
    <col min="11790" max="11790" width="9.140625" style="62"/>
    <col min="11791" max="11791" width="12" style="62" bestFit="1" customWidth="1"/>
    <col min="11792" max="12034" width="9.140625" style="62"/>
    <col min="12035" max="12035" width="40.42578125" style="62" customWidth="1"/>
    <col min="12036" max="12036" width="32" style="62" customWidth="1"/>
    <col min="12037" max="12037" width="34.140625" style="62" customWidth="1"/>
    <col min="12038" max="12045" width="26" style="62" customWidth="1"/>
    <col min="12046" max="12046" width="9.140625" style="62"/>
    <col min="12047" max="12047" width="12" style="62" bestFit="1" customWidth="1"/>
    <col min="12048" max="12290" width="9.140625" style="62"/>
    <col min="12291" max="12291" width="40.42578125" style="62" customWidth="1"/>
    <col min="12292" max="12292" width="32" style="62" customWidth="1"/>
    <col min="12293" max="12293" width="34.140625" style="62" customWidth="1"/>
    <col min="12294" max="12301" width="26" style="62" customWidth="1"/>
    <col min="12302" max="12302" width="9.140625" style="62"/>
    <col min="12303" max="12303" width="12" style="62" bestFit="1" customWidth="1"/>
    <col min="12304" max="12546" width="9.140625" style="62"/>
    <col min="12547" max="12547" width="40.42578125" style="62" customWidth="1"/>
    <col min="12548" max="12548" width="32" style="62" customWidth="1"/>
    <col min="12549" max="12549" width="34.140625" style="62" customWidth="1"/>
    <col min="12550" max="12557" width="26" style="62" customWidth="1"/>
    <col min="12558" max="12558" width="9.140625" style="62"/>
    <col min="12559" max="12559" width="12" style="62" bestFit="1" customWidth="1"/>
    <col min="12560" max="12802" width="9.140625" style="62"/>
    <col min="12803" max="12803" width="40.42578125" style="62" customWidth="1"/>
    <col min="12804" max="12804" width="32" style="62" customWidth="1"/>
    <col min="12805" max="12805" width="34.140625" style="62" customWidth="1"/>
    <col min="12806" max="12813" width="26" style="62" customWidth="1"/>
    <col min="12814" max="12814" width="9.140625" style="62"/>
    <col min="12815" max="12815" width="12" style="62" bestFit="1" customWidth="1"/>
    <col min="12816" max="13058" width="9.140625" style="62"/>
    <col min="13059" max="13059" width="40.42578125" style="62" customWidth="1"/>
    <col min="13060" max="13060" width="32" style="62" customWidth="1"/>
    <col min="13061" max="13061" width="34.140625" style="62" customWidth="1"/>
    <col min="13062" max="13069" width="26" style="62" customWidth="1"/>
    <col min="13070" max="13070" width="9.140625" style="62"/>
    <col min="13071" max="13071" width="12" style="62" bestFit="1" customWidth="1"/>
    <col min="13072" max="13314" width="9.140625" style="62"/>
    <col min="13315" max="13315" width="40.42578125" style="62" customWidth="1"/>
    <col min="13316" max="13316" width="32" style="62" customWidth="1"/>
    <col min="13317" max="13317" width="34.140625" style="62" customWidth="1"/>
    <col min="13318" max="13325" width="26" style="62" customWidth="1"/>
    <col min="13326" max="13326" width="9.140625" style="62"/>
    <col min="13327" max="13327" width="12" style="62" bestFit="1" customWidth="1"/>
    <col min="13328" max="13570" width="9.140625" style="62"/>
    <col min="13571" max="13571" width="40.42578125" style="62" customWidth="1"/>
    <col min="13572" max="13572" width="32" style="62" customWidth="1"/>
    <col min="13573" max="13573" width="34.140625" style="62" customWidth="1"/>
    <col min="13574" max="13581" width="26" style="62" customWidth="1"/>
    <col min="13582" max="13582" width="9.140625" style="62"/>
    <col min="13583" max="13583" width="12" style="62" bestFit="1" customWidth="1"/>
    <col min="13584" max="13826" width="9.140625" style="62"/>
    <col min="13827" max="13827" width="40.42578125" style="62" customWidth="1"/>
    <col min="13828" max="13828" width="32" style="62" customWidth="1"/>
    <col min="13829" max="13829" width="34.140625" style="62" customWidth="1"/>
    <col min="13830" max="13837" width="26" style="62" customWidth="1"/>
    <col min="13838" max="13838" width="9.140625" style="62"/>
    <col min="13839" max="13839" width="12" style="62" bestFit="1" customWidth="1"/>
    <col min="13840" max="14082" width="9.140625" style="62"/>
    <col min="14083" max="14083" width="40.42578125" style="62" customWidth="1"/>
    <col min="14084" max="14084" width="32" style="62" customWidth="1"/>
    <col min="14085" max="14085" width="34.140625" style="62" customWidth="1"/>
    <col min="14086" max="14093" width="26" style="62" customWidth="1"/>
    <col min="14094" max="14094" width="9.140625" style="62"/>
    <col min="14095" max="14095" width="12" style="62" bestFit="1" customWidth="1"/>
    <col min="14096" max="14338" width="9.140625" style="62"/>
    <col min="14339" max="14339" width="40.42578125" style="62" customWidth="1"/>
    <col min="14340" max="14340" width="32" style="62" customWidth="1"/>
    <col min="14341" max="14341" width="34.140625" style="62" customWidth="1"/>
    <col min="14342" max="14349" width="26" style="62" customWidth="1"/>
    <col min="14350" max="14350" width="9.140625" style="62"/>
    <col min="14351" max="14351" width="12" style="62" bestFit="1" customWidth="1"/>
    <col min="14352" max="14594" width="9.140625" style="62"/>
    <col min="14595" max="14595" width="40.42578125" style="62" customWidth="1"/>
    <col min="14596" max="14596" width="32" style="62" customWidth="1"/>
    <col min="14597" max="14597" width="34.140625" style="62" customWidth="1"/>
    <col min="14598" max="14605" width="26" style="62" customWidth="1"/>
    <col min="14606" max="14606" width="9.140625" style="62"/>
    <col min="14607" max="14607" width="12" style="62" bestFit="1" customWidth="1"/>
    <col min="14608" max="14850" width="9.140625" style="62"/>
    <col min="14851" max="14851" width="40.42578125" style="62" customWidth="1"/>
    <col min="14852" max="14852" width="32" style="62" customWidth="1"/>
    <col min="14853" max="14853" width="34.140625" style="62" customWidth="1"/>
    <col min="14854" max="14861" width="26" style="62" customWidth="1"/>
    <col min="14862" max="14862" width="9.140625" style="62"/>
    <col min="14863" max="14863" width="12" style="62" bestFit="1" customWidth="1"/>
    <col min="14864" max="15106" width="9.140625" style="62"/>
    <col min="15107" max="15107" width="40.42578125" style="62" customWidth="1"/>
    <col min="15108" max="15108" width="32" style="62" customWidth="1"/>
    <col min="15109" max="15109" width="34.140625" style="62" customWidth="1"/>
    <col min="15110" max="15117" width="26" style="62" customWidth="1"/>
    <col min="15118" max="15118" width="9.140625" style="62"/>
    <col min="15119" max="15119" width="12" style="62" bestFit="1" customWidth="1"/>
    <col min="15120" max="15362" width="9.140625" style="62"/>
    <col min="15363" max="15363" width="40.42578125" style="62" customWidth="1"/>
    <col min="15364" max="15364" width="32" style="62" customWidth="1"/>
    <col min="15365" max="15365" width="34.140625" style="62" customWidth="1"/>
    <col min="15366" max="15373" width="26" style="62" customWidth="1"/>
    <col min="15374" max="15374" width="9.140625" style="62"/>
    <col min="15375" max="15375" width="12" style="62" bestFit="1" customWidth="1"/>
    <col min="15376" max="15618" width="9.140625" style="62"/>
    <col min="15619" max="15619" width="40.42578125" style="62" customWidth="1"/>
    <col min="15620" max="15620" width="32" style="62" customWidth="1"/>
    <col min="15621" max="15621" width="34.140625" style="62" customWidth="1"/>
    <col min="15622" max="15629" width="26" style="62" customWidth="1"/>
    <col min="15630" max="15630" width="9.140625" style="62"/>
    <col min="15631" max="15631" width="12" style="62" bestFit="1" customWidth="1"/>
    <col min="15632" max="15874" width="9.140625" style="62"/>
    <col min="15875" max="15875" width="40.42578125" style="62" customWidth="1"/>
    <col min="15876" max="15876" width="32" style="62" customWidth="1"/>
    <col min="15877" max="15877" width="34.140625" style="62" customWidth="1"/>
    <col min="15878" max="15885" width="26" style="62" customWidth="1"/>
    <col min="15886" max="15886" width="9.140625" style="62"/>
    <col min="15887" max="15887" width="12" style="62" bestFit="1" customWidth="1"/>
    <col min="15888" max="16130" width="9.140625" style="62"/>
    <col min="16131" max="16131" width="40.42578125" style="62" customWidth="1"/>
    <col min="16132" max="16132" width="32" style="62" customWidth="1"/>
    <col min="16133" max="16133" width="34.140625" style="62" customWidth="1"/>
    <col min="16134" max="16141" width="26" style="62" customWidth="1"/>
    <col min="16142" max="16142" width="9.140625" style="62"/>
    <col min="16143" max="16143" width="12" style="62" bestFit="1" customWidth="1"/>
    <col min="16144" max="16384" width="9.140625" style="62"/>
  </cols>
  <sheetData>
    <row r="1" spans="1:25" ht="28.5" customHeight="1">
      <c r="A1" s="986" t="s">
        <v>5187</v>
      </c>
      <c r="B1" s="987"/>
      <c r="C1" s="987"/>
      <c r="D1" s="987"/>
      <c r="E1" s="987"/>
      <c r="F1" s="987"/>
      <c r="G1" s="987"/>
      <c r="H1" s="987"/>
      <c r="I1" s="987"/>
      <c r="J1" s="987"/>
      <c r="K1" s="987"/>
      <c r="L1" s="987"/>
      <c r="M1" s="987"/>
      <c r="N1" s="987"/>
      <c r="O1" s="987"/>
      <c r="P1" s="988"/>
      <c r="Q1" s="93"/>
    </row>
    <row r="2" spans="1:25" ht="18" customHeight="1">
      <c r="A2" s="931" t="s">
        <v>5177</v>
      </c>
      <c r="B2" s="932"/>
      <c r="C2" s="932"/>
      <c r="D2" s="932"/>
      <c r="E2" s="932"/>
      <c r="F2" s="932"/>
      <c r="G2" s="932"/>
      <c r="H2" s="932"/>
      <c r="I2" s="932"/>
      <c r="J2" s="932"/>
      <c r="K2" s="932"/>
      <c r="L2" s="932"/>
      <c r="M2" s="932"/>
      <c r="N2" s="932"/>
      <c r="O2" s="932"/>
      <c r="P2" s="933"/>
      <c r="Q2" s="93"/>
    </row>
    <row r="3" spans="1:25" s="91" customFormat="1" ht="32.25" customHeight="1">
      <c r="A3" s="989" t="s">
        <v>566</v>
      </c>
      <c r="B3" s="999" t="s">
        <v>5178</v>
      </c>
      <c r="C3" s="1000">
        <v>2004</v>
      </c>
      <c r="D3" s="1000"/>
      <c r="E3" s="1000" t="s">
        <v>592</v>
      </c>
      <c r="F3" s="1000"/>
      <c r="G3" s="1000" t="s">
        <v>788</v>
      </c>
      <c r="H3" s="1000"/>
      <c r="I3" s="1000" t="s">
        <v>787</v>
      </c>
      <c r="J3" s="1000"/>
      <c r="K3" s="1000" t="s">
        <v>483</v>
      </c>
      <c r="L3" s="1000"/>
      <c r="M3" s="1000" t="s">
        <v>786</v>
      </c>
      <c r="N3" s="1000"/>
      <c r="O3" s="1000" t="s">
        <v>785</v>
      </c>
      <c r="P3" s="1000"/>
      <c r="U3" s="92"/>
    </row>
    <row r="4" spans="1:25" s="91" customFormat="1" ht="111.75" customHeight="1">
      <c r="A4" s="989"/>
      <c r="B4" s="999"/>
      <c r="C4" s="447" t="s">
        <v>5388</v>
      </c>
      <c r="D4" s="447" t="s">
        <v>5389</v>
      </c>
      <c r="E4" s="447" t="s">
        <v>5388</v>
      </c>
      <c r="F4" s="447" t="s">
        <v>5389</v>
      </c>
      <c r="G4" s="447" t="s">
        <v>5388</v>
      </c>
      <c r="H4" s="447" t="s">
        <v>5389</v>
      </c>
      <c r="I4" s="447" t="s">
        <v>5388</v>
      </c>
      <c r="J4" s="447" t="s">
        <v>5389</v>
      </c>
      <c r="K4" s="447" t="s">
        <v>5388</v>
      </c>
      <c r="L4" s="447" t="s">
        <v>5389</v>
      </c>
      <c r="M4" s="447" t="s">
        <v>5390</v>
      </c>
      <c r="N4" s="447" t="s">
        <v>5389</v>
      </c>
      <c r="O4" s="447" t="s">
        <v>5388</v>
      </c>
      <c r="P4" s="447" t="s">
        <v>5389</v>
      </c>
      <c r="U4" s="92"/>
    </row>
    <row r="5" spans="1:25" ht="39" customHeight="1">
      <c r="A5" s="470">
        <v>1</v>
      </c>
      <c r="B5" s="996" t="s">
        <v>5179</v>
      </c>
      <c r="C5" s="997"/>
      <c r="D5" s="997"/>
      <c r="E5" s="997"/>
      <c r="F5" s="997"/>
      <c r="G5" s="997"/>
      <c r="H5" s="997"/>
      <c r="I5" s="997"/>
      <c r="J5" s="997"/>
      <c r="K5" s="997"/>
      <c r="L5" s="997"/>
      <c r="M5" s="997"/>
      <c r="N5" s="997"/>
      <c r="O5" s="997"/>
      <c r="P5" s="998"/>
    </row>
    <row r="6" spans="1:25" s="89" customFormat="1" ht="39" customHeight="1">
      <c r="A6" s="469" t="s">
        <v>5391</v>
      </c>
      <c r="B6" s="391" t="s">
        <v>5180</v>
      </c>
      <c r="C6" s="371">
        <v>54569</v>
      </c>
      <c r="D6" s="372">
        <v>1.66</v>
      </c>
      <c r="E6" s="373">
        <v>83471</v>
      </c>
      <c r="F6" s="374">
        <v>2.54</v>
      </c>
      <c r="G6" s="371">
        <v>83502</v>
      </c>
      <c r="H6" s="372">
        <v>2.54</v>
      </c>
      <c r="I6" s="375">
        <v>85904</v>
      </c>
      <c r="J6" s="376">
        <v>2.61</v>
      </c>
      <c r="K6" s="373">
        <v>98158</v>
      </c>
      <c r="L6" s="376">
        <v>2.99</v>
      </c>
      <c r="M6" s="377">
        <v>99278</v>
      </c>
      <c r="N6" s="376">
        <f>M6/M12*100</f>
        <v>3.0198915944150349</v>
      </c>
      <c r="O6" s="377">
        <v>99779</v>
      </c>
      <c r="P6" s="376">
        <f>O6/O12*100</f>
        <v>3.0351312818463079</v>
      </c>
      <c r="R6" s="89" t="s">
        <v>394</v>
      </c>
    </row>
    <row r="7" spans="1:25" s="89" customFormat="1" ht="50.25" customHeight="1">
      <c r="A7" s="470" t="s">
        <v>5392</v>
      </c>
      <c r="B7" s="471" t="s">
        <v>5181</v>
      </c>
      <c r="C7" s="472">
        <v>332647</v>
      </c>
      <c r="D7" s="473">
        <v>10.119999999999999</v>
      </c>
      <c r="E7" s="474">
        <v>320736</v>
      </c>
      <c r="F7" s="475">
        <v>9.76</v>
      </c>
      <c r="G7" s="472">
        <v>318745</v>
      </c>
      <c r="H7" s="473">
        <v>9.6999999999999993</v>
      </c>
      <c r="I7" s="476">
        <v>315374</v>
      </c>
      <c r="J7" s="477">
        <v>9.59</v>
      </c>
      <c r="K7" s="474">
        <v>308318</v>
      </c>
      <c r="L7" s="477">
        <v>9.3800000000000008</v>
      </c>
      <c r="M7" s="478">
        <v>308472</v>
      </c>
      <c r="N7" s="479">
        <f>M7/M12*100</f>
        <v>9.3832671882229164</v>
      </c>
      <c r="O7" s="480">
        <v>306890</v>
      </c>
      <c r="P7" s="479">
        <f>O7/O12*100</f>
        <v>9.3351450614439244</v>
      </c>
      <c r="R7" s="89" t="s">
        <v>394</v>
      </c>
    </row>
    <row r="8" spans="1:25" s="89" customFormat="1" ht="39" customHeight="1">
      <c r="A8" s="469" t="s">
        <v>5393</v>
      </c>
      <c r="B8" s="392" t="s">
        <v>5182</v>
      </c>
      <c r="C8" s="378">
        <v>289872</v>
      </c>
      <c r="D8" s="379">
        <v>8.82</v>
      </c>
      <c r="E8" s="380">
        <v>287820</v>
      </c>
      <c r="F8" s="381">
        <v>8.75</v>
      </c>
      <c r="G8" s="378">
        <v>295651</v>
      </c>
      <c r="H8" s="379">
        <v>8.99</v>
      </c>
      <c r="I8" s="382">
        <v>300395</v>
      </c>
      <c r="J8" s="383">
        <v>9.14</v>
      </c>
      <c r="K8" s="380">
        <v>301797</v>
      </c>
      <c r="L8" s="383">
        <v>9.18</v>
      </c>
      <c r="M8" s="384">
        <v>304499</v>
      </c>
      <c r="N8" s="376">
        <f>M8/M12*100</f>
        <v>9.2624143375952741</v>
      </c>
      <c r="O8" s="377">
        <v>307120</v>
      </c>
      <c r="P8" s="376">
        <f>O8/O12*100</f>
        <v>9.3421413251349286</v>
      </c>
      <c r="R8" s="89" t="s">
        <v>394</v>
      </c>
    </row>
    <row r="9" spans="1:25" s="89" customFormat="1" ht="39" customHeight="1">
      <c r="A9" s="470"/>
      <c r="B9" s="481" t="s">
        <v>5183</v>
      </c>
      <c r="C9" s="482">
        <v>677088</v>
      </c>
      <c r="D9" s="473">
        <v>20.6</v>
      </c>
      <c r="E9" s="474">
        <v>692027</v>
      </c>
      <c r="F9" s="475">
        <v>21.05</v>
      </c>
      <c r="G9" s="472">
        <v>697898</v>
      </c>
      <c r="H9" s="473">
        <v>21.23</v>
      </c>
      <c r="I9" s="483">
        <v>701673</v>
      </c>
      <c r="J9" s="477">
        <v>21.34</v>
      </c>
      <c r="K9" s="474">
        <v>708273</v>
      </c>
      <c r="L9" s="477">
        <v>21.54</v>
      </c>
      <c r="M9" s="478">
        <f>SUM(M6:M8)</f>
        <v>712249</v>
      </c>
      <c r="N9" s="479">
        <f>M9/M12*100</f>
        <v>21.665573120233226</v>
      </c>
      <c r="O9" s="480">
        <v>713789</v>
      </c>
      <c r="P9" s="479">
        <f>O9/O12*100</f>
        <v>21.712417668425164</v>
      </c>
      <c r="R9" s="89" t="s">
        <v>394</v>
      </c>
    </row>
    <row r="10" spans="1:25" s="89" customFormat="1" ht="39" customHeight="1">
      <c r="A10" s="469">
        <v>2</v>
      </c>
      <c r="B10" s="392" t="s">
        <v>5184</v>
      </c>
      <c r="C10" s="378">
        <v>38475</v>
      </c>
      <c r="D10" s="379">
        <v>1.17</v>
      </c>
      <c r="E10" s="380">
        <v>42176</v>
      </c>
      <c r="F10" s="381">
        <v>1.28</v>
      </c>
      <c r="G10" s="378">
        <v>41383</v>
      </c>
      <c r="H10" s="379">
        <v>1.26</v>
      </c>
      <c r="I10" s="382">
        <v>41362</v>
      </c>
      <c r="J10" s="383">
        <v>1.26</v>
      </c>
      <c r="K10" s="380">
        <v>45979</v>
      </c>
      <c r="L10" s="383">
        <v>1.4</v>
      </c>
      <c r="M10" s="384">
        <v>46297</v>
      </c>
      <c r="N10" s="376">
        <f>M10/M12*100</f>
        <v>1.4082870439234558</v>
      </c>
      <c r="O10" s="377">
        <v>46539</v>
      </c>
      <c r="P10" s="376">
        <f>O10/O12*100</f>
        <v>1.4156483300679032</v>
      </c>
      <c r="R10" s="89" t="s">
        <v>394</v>
      </c>
    </row>
    <row r="11" spans="1:25" s="89" customFormat="1" ht="39" customHeight="1">
      <c r="A11" s="470">
        <v>3</v>
      </c>
      <c r="B11" s="484" t="s">
        <v>5185</v>
      </c>
      <c r="C11" s="472">
        <v>2571700</v>
      </c>
      <c r="D11" s="473">
        <v>78.23</v>
      </c>
      <c r="E11" s="474">
        <v>2553060</v>
      </c>
      <c r="F11" s="475">
        <v>77.67</v>
      </c>
      <c r="G11" s="472">
        <v>2547982</v>
      </c>
      <c r="H11" s="473">
        <v>77.510000000000005</v>
      </c>
      <c r="I11" s="476">
        <v>2544228</v>
      </c>
      <c r="J11" s="477">
        <v>77.400000000000006</v>
      </c>
      <c r="K11" s="474">
        <v>2533217</v>
      </c>
      <c r="L11" s="477">
        <v>77.06</v>
      </c>
      <c r="M11" s="478">
        <v>2528923</v>
      </c>
      <c r="N11" s="479">
        <f>M11/M12*100</f>
        <v>76.926139835843315</v>
      </c>
      <c r="O11" s="480">
        <v>2527141</v>
      </c>
      <c r="P11" s="479">
        <f>O11/O12*100</f>
        <v>76.871934001506929</v>
      </c>
      <c r="R11" s="89" t="s">
        <v>394</v>
      </c>
    </row>
    <row r="12" spans="1:25" s="89" customFormat="1" ht="50.25" customHeight="1">
      <c r="A12" s="469"/>
      <c r="B12" s="393" t="s">
        <v>5186</v>
      </c>
      <c r="C12" s="385">
        <v>3287263</v>
      </c>
      <c r="D12" s="386">
        <v>100</v>
      </c>
      <c r="E12" s="387">
        <v>3287263</v>
      </c>
      <c r="F12" s="388">
        <v>100</v>
      </c>
      <c r="G12" s="385">
        <v>3287263</v>
      </c>
      <c r="H12" s="386">
        <v>100</v>
      </c>
      <c r="I12" s="389">
        <v>3287263</v>
      </c>
      <c r="J12" s="390">
        <v>100</v>
      </c>
      <c r="K12" s="387">
        <v>3287469</v>
      </c>
      <c r="L12" s="390">
        <v>100</v>
      </c>
      <c r="M12" s="390">
        <f>SUM(M9:M11)</f>
        <v>3287469</v>
      </c>
      <c r="N12" s="390">
        <v>100</v>
      </c>
      <c r="O12" s="390">
        <v>3287469</v>
      </c>
      <c r="P12" s="390">
        <v>100</v>
      </c>
      <c r="R12" s="89" t="s">
        <v>394</v>
      </c>
    </row>
    <row r="13" spans="1:25" ht="31.5" customHeight="1">
      <c r="A13" s="990" t="s">
        <v>5387</v>
      </c>
      <c r="B13" s="991"/>
      <c r="C13" s="991"/>
      <c r="D13" s="991"/>
      <c r="E13" s="991"/>
      <c r="F13" s="991"/>
      <c r="G13" s="991"/>
      <c r="H13" s="991"/>
      <c r="I13" s="991"/>
      <c r="J13" s="991"/>
      <c r="K13" s="991"/>
      <c r="L13" s="991"/>
      <c r="M13" s="991"/>
      <c r="N13" s="991"/>
      <c r="O13" s="991"/>
      <c r="P13" s="992"/>
      <c r="R13" s="89" t="s">
        <v>394</v>
      </c>
      <c r="Y13" s="89"/>
    </row>
    <row r="14" spans="1:25" ht="71.25" customHeight="1">
      <c r="A14" s="993" t="s">
        <v>5386</v>
      </c>
      <c r="B14" s="994"/>
      <c r="C14" s="994"/>
      <c r="D14" s="994"/>
      <c r="E14" s="994"/>
      <c r="F14" s="994"/>
      <c r="G14" s="994"/>
      <c r="H14" s="994"/>
      <c r="I14" s="994"/>
      <c r="J14" s="994"/>
      <c r="K14" s="994"/>
      <c r="L14" s="994"/>
      <c r="M14" s="994"/>
      <c r="N14" s="994"/>
      <c r="O14" s="994"/>
      <c r="P14" s="995"/>
      <c r="Y14" s="89"/>
    </row>
    <row r="15" spans="1:25" ht="15.75">
      <c r="B15" s="90"/>
      <c r="C15" s="90"/>
      <c r="D15" s="90"/>
      <c r="E15" s="90"/>
      <c r="F15" s="90"/>
      <c r="G15" s="90"/>
      <c r="H15" s="90"/>
      <c r="I15" s="90"/>
      <c r="J15" s="90"/>
      <c r="Y15" s="89"/>
    </row>
    <row r="16" spans="1:25" ht="15.75">
      <c r="B16" s="90"/>
      <c r="C16" s="90"/>
      <c r="D16" s="90"/>
      <c r="E16" s="90"/>
      <c r="F16" s="90"/>
      <c r="G16" s="90"/>
      <c r="H16" s="90"/>
      <c r="I16" s="90"/>
      <c r="J16" s="90"/>
      <c r="Y16" s="89"/>
    </row>
  </sheetData>
  <mergeCells count="14">
    <mergeCell ref="A1:P1"/>
    <mergeCell ref="A2:P2"/>
    <mergeCell ref="A3:A4"/>
    <mergeCell ref="A13:P13"/>
    <mergeCell ref="A14:P14"/>
    <mergeCell ref="B5:P5"/>
    <mergeCell ref="B3:B4"/>
    <mergeCell ref="C3:D3"/>
    <mergeCell ref="E3:F3"/>
    <mergeCell ref="G3:H3"/>
    <mergeCell ref="I3:J3"/>
    <mergeCell ref="K3:L3"/>
    <mergeCell ref="M3:N3"/>
    <mergeCell ref="O3:P3"/>
  </mergeCells>
  <conditionalFormatting sqref="R5:XFD12">
    <cfRule type="expression" dxfId="7" priority="1">
      <formula>MOD(ROW(),3)=1</formula>
    </cfRule>
  </conditionalFormatting>
  <printOptions horizontalCentered="1"/>
  <pageMargins left="0.47244094488188981" right="0.47244094488188981" top="0.74803149606299213" bottom="0.74803149606299213" header="0.31496062992125984" footer="0.31496062992125984"/>
  <pageSetup paperSize="9" scale="59" orientation="landscape" r:id="rId1"/>
  <headerFooter>
    <oddHeader>&amp;C</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142"/>
  <sheetViews>
    <sheetView tabSelected="1" view="pageBreakPreview" zoomScale="115" zoomScaleSheetLayoutView="115" workbookViewId="0">
      <selection activeCell="J141" sqref="J141"/>
    </sheetView>
  </sheetViews>
  <sheetFormatPr defaultColWidth="9.140625" defaultRowHeight="24" customHeight="1"/>
  <cols>
    <col min="1" max="1" width="10.7109375" style="11" customWidth="1"/>
    <col min="2" max="2" width="9.7109375" style="11" customWidth="1"/>
    <col min="3" max="3" width="10.7109375" style="11" customWidth="1"/>
    <col min="4" max="4" width="9.7109375" style="11" customWidth="1"/>
    <col min="5" max="5" width="10.28515625" style="11" customWidth="1"/>
    <col min="6" max="6" width="9.7109375" style="11" customWidth="1"/>
    <col min="7" max="7" width="10.42578125" style="11" customWidth="1"/>
    <col min="8" max="8" width="9.7109375" style="11" customWidth="1"/>
    <col min="9" max="9" width="10.42578125" style="11" customWidth="1"/>
    <col min="10" max="10" width="9.7109375" style="11" customWidth="1"/>
    <col min="11" max="11" width="10.5703125" style="11" customWidth="1"/>
    <col min="12" max="16384" width="9.140625" style="11"/>
  </cols>
  <sheetData>
    <row r="1" spans="1:16" s="3" customFormat="1" ht="17.25" customHeight="1">
      <c r="A1" s="692" t="s">
        <v>4643</v>
      </c>
      <c r="B1" s="693"/>
      <c r="C1" s="693"/>
      <c r="D1" s="693"/>
      <c r="E1" s="693"/>
      <c r="F1" s="693"/>
      <c r="G1" s="693"/>
      <c r="H1" s="693"/>
      <c r="I1" s="693"/>
      <c r="J1" s="693"/>
      <c r="K1" s="694"/>
    </row>
    <row r="2" spans="1:16" s="3" customFormat="1" ht="19.5" customHeight="1">
      <c r="A2" s="697" t="s">
        <v>4631</v>
      </c>
      <c r="B2" s="698"/>
      <c r="C2" s="698"/>
      <c r="D2" s="698"/>
      <c r="E2" s="698"/>
      <c r="F2" s="698"/>
      <c r="G2" s="698"/>
      <c r="H2" s="698"/>
      <c r="I2" s="698"/>
      <c r="J2" s="698"/>
      <c r="K2" s="699"/>
    </row>
    <row r="3" spans="1:16" s="3" customFormat="1" ht="17.25" customHeight="1">
      <c r="A3" s="700" t="s">
        <v>373</v>
      </c>
      <c r="B3" s="701"/>
      <c r="C3" s="701"/>
      <c r="D3" s="701"/>
      <c r="E3" s="701"/>
      <c r="F3" s="701"/>
      <c r="G3" s="701"/>
      <c r="H3" s="701"/>
      <c r="I3" s="701"/>
      <c r="J3" s="701"/>
      <c r="K3" s="702"/>
    </row>
    <row r="4" spans="1:16" s="6" customFormat="1" ht="29.25" customHeight="1">
      <c r="A4" s="696" t="s">
        <v>374</v>
      </c>
      <c r="B4" s="695" t="s">
        <v>375</v>
      </c>
      <c r="C4" s="695"/>
      <c r="D4" s="695" t="s">
        <v>376</v>
      </c>
      <c r="E4" s="695"/>
      <c r="F4" s="695" t="s">
        <v>377</v>
      </c>
      <c r="G4" s="695"/>
      <c r="H4" s="695" t="s">
        <v>378</v>
      </c>
      <c r="I4" s="695"/>
      <c r="J4" s="695" t="s">
        <v>379</v>
      </c>
      <c r="K4" s="695"/>
      <c r="M4" s="14"/>
      <c r="N4" s="14"/>
      <c r="O4" s="14"/>
      <c r="P4" s="14"/>
    </row>
    <row r="5" spans="1:16" s="7" customFormat="1" ht="30">
      <c r="A5" s="696"/>
      <c r="B5" s="187" t="s">
        <v>380</v>
      </c>
      <c r="C5" s="187" t="s">
        <v>381</v>
      </c>
      <c r="D5" s="187" t="s">
        <v>380</v>
      </c>
      <c r="E5" s="187" t="s">
        <v>381</v>
      </c>
      <c r="F5" s="187" t="s">
        <v>380</v>
      </c>
      <c r="G5" s="187" t="s">
        <v>381</v>
      </c>
      <c r="H5" s="187" t="s">
        <v>380</v>
      </c>
      <c r="I5" s="187" t="s">
        <v>381</v>
      </c>
      <c r="J5" s="187" t="s">
        <v>380</v>
      </c>
      <c r="K5" s="187" t="s">
        <v>381</v>
      </c>
    </row>
    <row r="6" spans="1:16" ht="24" hidden="1" customHeight="1">
      <c r="A6" s="175">
        <v>1901</v>
      </c>
      <c r="B6" s="176">
        <v>20.8809</v>
      </c>
      <c r="C6" s="176">
        <v>30.353891666666701</v>
      </c>
      <c r="D6" s="176">
        <v>15.67065</v>
      </c>
      <c r="E6" s="176">
        <v>25.384049999999998</v>
      </c>
      <c r="F6" s="176">
        <v>22.3068666666667</v>
      </c>
      <c r="G6" s="176">
        <v>33.287300000000002</v>
      </c>
      <c r="H6" s="176">
        <v>24.452124999999999</v>
      </c>
      <c r="I6" s="176">
        <v>31.977550000000001</v>
      </c>
      <c r="J6" s="176">
        <v>18.166799999999999</v>
      </c>
      <c r="K6" s="176">
        <v>28.568833333333298</v>
      </c>
    </row>
    <row r="7" spans="1:16" ht="24" hidden="1" customHeight="1">
      <c r="A7" s="175">
        <v>1902</v>
      </c>
      <c r="B7" s="176">
        <v>20.796824999999998</v>
      </c>
      <c r="C7" s="176">
        <v>30.448325000000001</v>
      </c>
      <c r="D7" s="176">
        <v>15.14425</v>
      </c>
      <c r="E7" s="176">
        <v>27.251149999999999</v>
      </c>
      <c r="F7" s="176">
        <v>22.707899999999999</v>
      </c>
      <c r="G7" s="176">
        <v>33.419733333333298</v>
      </c>
      <c r="H7" s="176">
        <v>24.407325</v>
      </c>
      <c r="I7" s="176">
        <v>31.737075000000001</v>
      </c>
      <c r="J7" s="176">
        <v>17.840133333333299</v>
      </c>
      <c r="K7" s="176">
        <v>27.890033333333299</v>
      </c>
    </row>
    <row r="8" spans="1:16" ht="24" hidden="1" customHeight="1">
      <c r="A8" s="175">
        <v>1903</v>
      </c>
      <c r="B8" s="176">
        <v>20.471533333333301</v>
      </c>
      <c r="C8" s="176">
        <v>29.972349999999999</v>
      </c>
      <c r="D8" s="176">
        <v>14.874000000000001</v>
      </c>
      <c r="E8" s="176">
        <v>25.911999999999999</v>
      </c>
      <c r="F8" s="176">
        <v>21.6389666666667</v>
      </c>
      <c r="G8" s="176">
        <v>32.729033333333298</v>
      </c>
      <c r="H8" s="176">
        <v>24.5318</v>
      </c>
      <c r="I8" s="176">
        <v>31.652774999999998</v>
      </c>
      <c r="J8" s="176">
        <v>17.6221</v>
      </c>
      <c r="K8" s="176">
        <v>27.681999999999999</v>
      </c>
    </row>
    <row r="9" spans="1:16" ht="24" hidden="1" customHeight="1">
      <c r="A9" s="175">
        <v>1904</v>
      </c>
      <c r="B9" s="176">
        <v>20.405533333333299</v>
      </c>
      <c r="C9" s="176">
        <v>29.877500000000001</v>
      </c>
      <c r="D9" s="176">
        <v>14.60205</v>
      </c>
      <c r="E9" s="176">
        <v>25.800750000000001</v>
      </c>
      <c r="F9" s="176">
        <v>22.105033333333299</v>
      </c>
      <c r="G9" s="176">
        <v>32.663933333333297</v>
      </c>
      <c r="H9" s="176">
        <v>23.9956</v>
      </c>
      <c r="I9" s="176">
        <v>31.242249999999999</v>
      </c>
      <c r="J9" s="176">
        <v>17.788266666666701</v>
      </c>
      <c r="K9" s="176">
        <v>27.989233333333299</v>
      </c>
    </row>
    <row r="10" spans="1:16" ht="24" hidden="1" customHeight="1">
      <c r="A10" s="175">
        <v>1905</v>
      </c>
      <c r="B10" s="176">
        <v>20.3693833333333</v>
      </c>
      <c r="C10" s="176">
        <v>29.746766666666701</v>
      </c>
      <c r="D10" s="176">
        <v>13.596450000000001</v>
      </c>
      <c r="E10" s="176">
        <v>24.001000000000001</v>
      </c>
      <c r="F10" s="176">
        <v>21.323133333333299</v>
      </c>
      <c r="G10" s="176">
        <v>31.747633333333301</v>
      </c>
      <c r="H10" s="176">
        <v>24.6175</v>
      </c>
      <c r="I10" s="176">
        <v>31.9467</v>
      </c>
      <c r="J10" s="176">
        <v>18.266766666666701</v>
      </c>
      <c r="K10" s="176">
        <v>28.643166666666701</v>
      </c>
    </row>
    <row r="11" spans="1:16" ht="24" hidden="1" customHeight="1">
      <c r="A11" s="175">
        <v>1906</v>
      </c>
      <c r="B11" s="176">
        <v>20.737808333333302</v>
      </c>
      <c r="C11" s="176">
        <v>30.029766666666699</v>
      </c>
      <c r="D11" s="176">
        <v>15.1212</v>
      </c>
      <c r="E11" s="176">
        <v>25.250299999999999</v>
      </c>
      <c r="F11" s="176">
        <v>22.131633333333301</v>
      </c>
      <c r="G11" s="176">
        <v>32.958833333333303</v>
      </c>
      <c r="H11" s="176">
        <v>24.333224999999999</v>
      </c>
      <c r="I11" s="176">
        <v>31.362625000000001</v>
      </c>
      <c r="J11" s="176">
        <v>18.294499999999999</v>
      </c>
      <c r="K11" s="176">
        <v>28.509866666666699</v>
      </c>
    </row>
    <row r="12" spans="1:16" ht="24" hidden="1" customHeight="1">
      <c r="A12" s="175">
        <v>1907</v>
      </c>
      <c r="B12" s="176">
        <v>20.440141666666701</v>
      </c>
      <c r="C12" s="176">
        <v>30.011008333333301</v>
      </c>
      <c r="D12" s="176">
        <v>15.66775</v>
      </c>
      <c r="E12" s="176">
        <v>26.104399999999998</v>
      </c>
      <c r="F12" s="176">
        <v>21.593066666666701</v>
      </c>
      <c r="G12" s="176">
        <v>31.921199999999999</v>
      </c>
      <c r="H12" s="176">
        <v>24.115575</v>
      </c>
      <c r="I12" s="176">
        <v>31.485700000000001</v>
      </c>
      <c r="J12" s="176">
        <v>17.5682333333333</v>
      </c>
      <c r="K12" s="176">
        <v>28.738966666666698</v>
      </c>
    </row>
    <row r="13" spans="1:16" ht="24" hidden="1" customHeight="1">
      <c r="A13" s="175">
        <v>1908</v>
      </c>
      <c r="B13" s="176">
        <v>20.257716666666699</v>
      </c>
      <c r="C13" s="176">
        <v>30.110475000000001</v>
      </c>
      <c r="D13" s="176">
        <v>14.7783</v>
      </c>
      <c r="E13" s="176">
        <v>26.184650000000001</v>
      </c>
      <c r="F13" s="176">
        <v>22.087066666666701</v>
      </c>
      <c r="G13" s="176">
        <v>33.216700000000003</v>
      </c>
      <c r="H13" s="176">
        <v>24.127324999999999</v>
      </c>
      <c r="I13" s="176">
        <v>31.232875</v>
      </c>
      <c r="J13" s="176">
        <v>16.9218333333333</v>
      </c>
      <c r="K13" s="176">
        <v>28.124933333333299</v>
      </c>
    </row>
    <row r="14" spans="1:16" ht="111.75" hidden="1" customHeight="1">
      <c r="A14" s="175">
        <v>1909</v>
      </c>
      <c r="B14" s="176">
        <v>20.433733333333301</v>
      </c>
      <c r="C14" s="176">
        <v>29.870108333333299</v>
      </c>
      <c r="D14" s="176">
        <v>14.94285</v>
      </c>
      <c r="E14" s="176">
        <v>25.965199999999999</v>
      </c>
      <c r="F14" s="176">
        <v>21.823399999999999</v>
      </c>
      <c r="G14" s="176">
        <v>32.764600000000002</v>
      </c>
      <c r="H14" s="176">
        <v>23.981874999999999</v>
      </c>
      <c r="I14" s="176">
        <v>30.776575000000001</v>
      </c>
      <c r="J14" s="176">
        <v>17.973800000000001</v>
      </c>
      <c r="K14" s="176">
        <v>28.370266666666701</v>
      </c>
    </row>
    <row r="15" spans="1:16" ht="15" hidden="1" customHeight="1">
      <c r="A15" s="175">
        <v>1910</v>
      </c>
      <c r="B15" s="176">
        <v>20.212616666666701</v>
      </c>
      <c r="C15" s="176">
        <v>29.829716666666702</v>
      </c>
      <c r="D15" s="176">
        <v>14.819649999999999</v>
      </c>
      <c r="E15" s="176">
        <v>26.376449999999998</v>
      </c>
      <c r="F15" s="176">
        <v>21.7925</v>
      </c>
      <c r="G15" s="176">
        <v>32.9759666666667</v>
      </c>
      <c r="H15" s="176">
        <v>24.034849999999999</v>
      </c>
      <c r="I15" s="176">
        <v>30.948350000000001</v>
      </c>
      <c r="J15" s="176">
        <v>17.131733333333301</v>
      </c>
      <c r="K15" s="176">
        <v>27.494133333333298</v>
      </c>
    </row>
    <row r="16" spans="1:16" ht="24" hidden="1" customHeight="1">
      <c r="A16" s="175" t="s">
        <v>224</v>
      </c>
      <c r="B16" s="176">
        <f>MIN(B6:B15)</f>
        <v>20.212616666666701</v>
      </c>
      <c r="C16" s="176">
        <f>MAX(C6:C15)</f>
        <v>30.448325000000001</v>
      </c>
      <c r="D16" s="176">
        <f>MIN(D6:D15)</f>
        <v>13.596450000000001</v>
      </c>
      <c r="E16" s="176">
        <f>MAX(E6:E15)</f>
        <v>27.251149999999999</v>
      </c>
      <c r="F16" s="176">
        <f>MIN(F6:F15)</f>
        <v>21.323133333333299</v>
      </c>
      <c r="G16" s="176">
        <f>MAX(G6:G15)</f>
        <v>33.419733333333298</v>
      </c>
      <c r="H16" s="176">
        <f>MIN(H6:H15)</f>
        <v>23.981874999999999</v>
      </c>
      <c r="I16" s="176">
        <f>MAX(I6:I15)</f>
        <v>31.977550000000001</v>
      </c>
      <c r="J16" s="176">
        <f>MIN(J6:J15)</f>
        <v>16.9218333333333</v>
      </c>
      <c r="K16" s="176">
        <f>MAX(K6:K15)</f>
        <v>28.738966666666698</v>
      </c>
    </row>
    <row r="17" spans="1:11" ht="24" hidden="1" customHeight="1">
      <c r="A17" s="175">
        <v>1911</v>
      </c>
      <c r="B17" s="176">
        <v>20.566424999999999</v>
      </c>
      <c r="C17" s="176">
        <v>29.984666666666701</v>
      </c>
      <c r="D17" s="176">
        <v>15.085100000000001</v>
      </c>
      <c r="E17" s="176">
        <v>26.327000000000002</v>
      </c>
      <c r="F17" s="176">
        <v>21.766366666666698</v>
      </c>
      <c r="G17" s="176">
        <v>32.440733333333299</v>
      </c>
      <c r="H17" s="176">
        <v>24.213899999999999</v>
      </c>
      <c r="I17" s="176">
        <v>31.548625000000001</v>
      </c>
      <c r="J17" s="176">
        <v>18.157399999999999</v>
      </c>
      <c r="K17" s="176">
        <v>27.881766666666699</v>
      </c>
    </row>
    <row r="18" spans="1:11" ht="24" hidden="1" customHeight="1">
      <c r="A18" s="175">
        <v>1912</v>
      </c>
      <c r="B18" s="176">
        <v>20.576525</v>
      </c>
      <c r="C18" s="176">
        <v>30.254725000000001</v>
      </c>
      <c r="D18" s="176">
        <v>15.8047</v>
      </c>
      <c r="E18" s="176">
        <v>26.710550000000001</v>
      </c>
      <c r="F18" s="176">
        <v>22.041266666666701</v>
      </c>
      <c r="G18" s="176">
        <v>32.9598333333333</v>
      </c>
      <c r="H18" s="176">
        <v>24.196100000000001</v>
      </c>
      <c r="I18" s="176">
        <v>31.716850000000001</v>
      </c>
      <c r="J18" s="176">
        <v>17.466899999999999</v>
      </c>
      <c r="K18" s="176">
        <v>27.962900000000001</v>
      </c>
    </row>
    <row r="19" spans="1:11" ht="24" hidden="1" customHeight="1">
      <c r="A19" s="175">
        <v>1913</v>
      </c>
      <c r="B19" s="176">
        <v>20.340308333333301</v>
      </c>
      <c r="C19" s="176">
        <v>30.0185833333333</v>
      </c>
      <c r="D19" s="176">
        <v>15.1134</v>
      </c>
      <c r="E19" s="176">
        <v>26.220199999999998</v>
      </c>
      <c r="F19" s="176">
        <v>21.6692</v>
      </c>
      <c r="G19" s="176">
        <v>32.701966666666699</v>
      </c>
      <c r="H19" s="176">
        <v>23.938075000000001</v>
      </c>
      <c r="I19" s="176">
        <v>31.413699999999999</v>
      </c>
      <c r="J19" s="176">
        <v>17.699000000000002</v>
      </c>
      <c r="K19" s="176">
        <v>28.007300000000001</v>
      </c>
    </row>
    <row r="20" spans="1:11" ht="24" hidden="1" customHeight="1">
      <c r="A20" s="175">
        <v>1914</v>
      </c>
      <c r="B20" s="176">
        <v>20.543766666666698</v>
      </c>
      <c r="C20" s="176">
        <v>30.045275</v>
      </c>
      <c r="D20" s="176">
        <v>15.218</v>
      </c>
      <c r="E20" s="176">
        <v>26.566800000000001</v>
      </c>
      <c r="F20" s="176">
        <v>21.764299999999999</v>
      </c>
      <c r="G20" s="176">
        <v>32.460133333333303</v>
      </c>
      <c r="H20" s="176">
        <v>24.242075</v>
      </c>
      <c r="I20" s="176">
        <v>31.325150000000001</v>
      </c>
      <c r="J20" s="176">
        <v>17.9426666666667</v>
      </c>
      <c r="K20" s="176">
        <v>28.242899999999999</v>
      </c>
    </row>
    <row r="21" spans="1:11" ht="24" hidden="1" customHeight="1">
      <c r="A21" s="175">
        <v>1915</v>
      </c>
      <c r="B21" s="176">
        <v>20.962616666666701</v>
      </c>
      <c r="C21" s="176">
        <v>30.3064416666667</v>
      </c>
      <c r="D21" s="176">
        <v>15.24095</v>
      </c>
      <c r="E21" s="176">
        <v>25.75365</v>
      </c>
      <c r="F21" s="176">
        <v>22.442766666666699</v>
      </c>
      <c r="G21" s="176">
        <v>32.774066666666698</v>
      </c>
      <c r="H21" s="176">
        <v>24.646450000000002</v>
      </c>
      <c r="I21" s="176">
        <v>32.110500000000002</v>
      </c>
      <c r="J21" s="176">
        <v>18.3851333333333</v>
      </c>
      <c r="K21" s="176">
        <v>28.468599999999999</v>
      </c>
    </row>
    <row r="22" spans="1:11" ht="24" hidden="1" customHeight="1">
      <c r="A22" s="175">
        <v>1916</v>
      </c>
      <c r="B22" s="176">
        <v>20.564166666666701</v>
      </c>
      <c r="C22" s="176">
        <v>30.015733333333301</v>
      </c>
      <c r="D22" s="176">
        <v>14.8376</v>
      </c>
      <c r="E22" s="176">
        <v>26.381350000000001</v>
      </c>
      <c r="F22" s="176">
        <v>22.411999999999999</v>
      </c>
      <c r="G22" s="176">
        <v>33.6145</v>
      </c>
      <c r="H22" s="176">
        <v>24.154225</v>
      </c>
      <c r="I22" s="176">
        <v>30.970825000000001</v>
      </c>
      <c r="J22" s="176">
        <v>17.747299999999999</v>
      </c>
      <c r="K22" s="176">
        <v>27.5664333333333</v>
      </c>
    </row>
    <row r="23" spans="1:11" ht="24" hidden="1" customHeight="1">
      <c r="A23" s="175">
        <v>1917</v>
      </c>
      <c r="B23" s="176">
        <v>20.182466666666699</v>
      </c>
      <c r="C23" s="176">
        <v>29.328041666666699</v>
      </c>
      <c r="D23" s="176">
        <v>14.981199999999999</v>
      </c>
      <c r="E23" s="176">
        <v>26.1584</v>
      </c>
      <c r="F23" s="176">
        <v>21.011366666666699</v>
      </c>
      <c r="G23" s="176">
        <v>31.699733333333299</v>
      </c>
      <c r="H23" s="176">
        <v>24.045950000000001</v>
      </c>
      <c r="I23" s="176">
        <v>30.683599999999998</v>
      </c>
      <c r="J23" s="176">
        <v>17.6697666666667</v>
      </c>
      <c r="K23" s="176">
        <v>27.262033333333299</v>
      </c>
    </row>
    <row r="24" spans="1:11" ht="24" hidden="1" customHeight="1">
      <c r="A24" s="175">
        <v>1918</v>
      </c>
      <c r="B24" s="176">
        <v>20.2339083333333</v>
      </c>
      <c r="C24" s="176">
        <v>30.087016666666699</v>
      </c>
      <c r="D24" s="176">
        <v>14.36955</v>
      </c>
      <c r="E24" s="176">
        <v>25.8842</v>
      </c>
      <c r="F24" s="176">
        <v>21.522099999999998</v>
      </c>
      <c r="G24" s="176">
        <v>32.381033333333299</v>
      </c>
      <c r="H24" s="176">
        <v>24.044675000000002</v>
      </c>
      <c r="I24" s="176">
        <v>31.640599999999999</v>
      </c>
      <c r="J24" s="176">
        <v>17.774266666666701</v>
      </c>
      <c r="K24" s="176">
        <v>28.523433333333301</v>
      </c>
    </row>
    <row r="25" spans="1:11" ht="24" hidden="1" customHeight="1">
      <c r="A25" s="175">
        <v>1919</v>
      </c>
      <c r="B25" s="176">
        <v>20.6994166666667</v>
      </c>
      <c r="C25" s="176">
        <v>30.025408333333299</v>
      </c>
      <c r="D25" s="176">
        <v>15.666449999999999</v>
      </c>
      <c r="E25" s="176">
        <v>26.0794</v>
      </c>
      <c r="F25" s="176">
        <v>22.007833333333298</v>
      </c>
      <c r="G25" s="176">
        <v>32.983166666666698</v>
      </c>
      <c r="H25" s="176">
        <v>24.236525</v>
      </c>
      <c r="I25" s="176">
        <v>31.272575</v>
      </c>
      <c r="J25" s="176">
        <v>18.030166666666702</v>
      </c>
      <c r="K25" s="176">
        <v>28.035433333333302</v>
      </c>
    </row>
    <row r="26" spans="1:11" ht="24" hidden="1" customHeight="1">
      <c r="A26" s="175">
        <v>1920</v>
      </c>
      <c r="B26" s="176">
        <v>20.456225</v>
      </c>
      <c r="C26" s="176">
        <v>30.249675</v>
      </c>
      <c r="D26" s="176">
        <v>15.249499999999999</v>
      </c>
      <c r="E26" s="176">
        <v>26.042149999999999</v>
      </c>
      <c r="F26" s="176">
        <v>21.725633333333299</v>
      </c>
      <c r="G26" s="176">
        <v>32.484166666666702</v>
      </c>
      <c r="H26" s="176">
        <v>24.101624999999999</v>
      </c>
      <c r="I26" s="176">
        <v>31.632075</v>
      </c>
      <c r="J26" s="176">
        <v>17.797433333333299</v>
      </c>
      <c r="K26" s="176">
        <v>28.977</v>
      </c>
    </row>
    <row r="27" spans="1:11" ht="24" hidden="1" customHeight="1">
      <c r="A27" s="175" t="s">
        <v>225</v>
      </c>
      <c r="B27" s="176">
        <f>MIN(B17:B26)</f>
        <v>20.182466666666699</v>
      </c>
      <c r="C27" s="176">
        <f>MAX(C17:C26)</f>
        <v>30.3064416666667</v>
      </c>
      <c r="D27" s="176">
        <f>MIN(D17:D26)</f>
        <v>14.36955</v>
      </c>
      <c r="E27" s="176">
        <f>MAX(E17:E26)</f>
        <v>26.710550000000001</v>
      </c>
      <c r="F27" s="176">
        <f>MIN(F17:F26)</f>
        <v>21.011366666666699</v>
      </c>
      <c r="G27" s="176">
        <f>MAX(G17:G26)</f>
        <v>33.6145</v>
      </c>
      <c r="H27" s="176">
        <f>MIN(H17:H26)</f>
        <v>23.938075000000001</v>
      </c>
      <c r="I27" s="176">
        <f>MAX(I17:I26)</f>
        <v>32.110500000000002</v>
      </c>
      <c r="J27" s="176">
        <f>MIN(J17:J26)</f>
        <v>17.466899999999999</v>
      </c>
      <c r="K27" s="176">
        <f>MAX(K17:K26)</f>
        <v>28.977</v>
      </c>
    </row>
    <row r="28" spans="1:11" ht="24" hidden="1" customHeight="1">
      <c r="A28" s="175">
        <v>1921</v>
      </c>
      <c r="B28" s="176">
        <v>20.813141666666699</v>
      </c>
      <c r="C28" s="176">
        <v>30.523633333333301</v>
      </c>
      <c r="D28" s="176">
        <v>15.43305</v>
      </c>
      <c r="E28" s="176">
        <v>27.094100000000001</v>
      </c>
      <c r="F28" s="176">
        <v>23.047933333333301</v>
      </c>
      <c r="G28" s="176">
        <v>34.173766666666701</v>
      </c>
      <c r="H28" s="176">
        <v>24.200849999999999</v>
      </c>
      <c r="I28" s="176">
        <v>31.339849999999998</v>
      </c>
      <c r="J28" s="176">
        <v>17.648133333333298</v>
      </c>
      <c r="K28" s="176">
        <v>28.071566666666701</v>
      </c>
    </row>
    <row r="29" spans="1:11" ht="24" hidden="1" customHeight="1">
      <c r="A29" s="175">
        <v>1922</v>
      </c>
      <c r="B29" s="176">
        <v>20.599866666666699</v>
      </c>
      <c r="C29" s="176">
        <v>30.159424999999999</v>
      </c>
      <c r="D29" s="176">
        <v>15.400600000000001</v>
      </c>
      <c r="E29" s="176">
        <v>26.426200000000001</v>
      </c>
      <c r="F29" s="176">
        <v>22.4281333333333</v>
      </c>
      <c r="G29" s="176">
        <v>33.591299999999997</v>
      </c>
      <c r="H29" s="176">
        <v>24.14265</v>
      </c>
      <c r="I29" s="176">
        <v>31.209125</v>
      </c>
      <c r="J29" s="176">
        <v>17.5140666666667</v>
      </c>
      <c r="K29" s="176">
        <v>27.816766666666702</v>
      </c>
    </row>
    <row r="30" spans="1:11" ht="24" hidden="1" customHeight="1">
      <c r="A30" s="175">
        <v>1923</v>
      </c>
      <c r="B30" s="176">
        <v>20.587775000000001</v>
      </c>
      <c r="C30" s="176">
        <v>30.134641666666699</v>
      </c>
      <c r="D30" s="176">
        <v>15.010450000000001</v>
      </c>
      <c r="E30" s="176">
        <v>25.776299999999999</v>
      </c>
      <c r="F30" s="176">
        <v>22.136900000000001</v>
      </c>
      <c r="G30" s="176">
        <v>33.076300000000003</v>
      </c>
      <c r="H30" s="176">
        <v>24.290675</v>
      </c>
      <c r="I30" s="176">
        <v>31.628900000000002</v>
      </c>
      <c r="J30" s="176">
        <v>17.819666666666699</v>
      </c>
      <c r="K30" s="176">
        <v>28.106200000000001</v>
      </c>
    </row>
    <row r="31" spans="1:11" ht="24" hidden="1" customHeight="1">
      <c r="A31" s="175">
        <v>1924</v>
      </c>
      <c r="B31" s="176">
        <v>20.814741666666698</v>
      </c>
      <c r="C31" s="176">
        <v>30.190300000000001</v>
      </c>
      <c r="D31" s="176">
        <v>15.4222</v>
      </c>
      <c r="E31" s="176">
        <v>26.1431</v>
      </c>
      <c r="F31" s="176">
        <v>22.405933333333302</v>
      </c>
      <c r="G31" s="176">
        <v>33.557099999999998</v>
      </c>
      <c r="H31" s="176">
        <v>24.450475000000001</v>
      </c>
      <c r="I31" s="176">
        <v>31.531500000000001</v>
      </c>
      <c r="J31" s="176">
        <v>17.970933333333299</v>
      </c>
      <c r="K31" s="176">
        <v>27.733366666666701</v>
      </c>
    </row>
    <row r="32" spans="1:11" ht="24" hidden="1" customHeight="1">
      <c r="A32" s="175">
        <v>1925</v>
      </c>
      <c r="B32" s="176">
        <v>20.4526416666667</v>
      </c>
      <c r="C32" s="176">
        <v>29.950141666666699</v>
      </c>
      <c r="D32" s="176">
        <v>14.0853</v>
      </c>
      <c r="E32" s="176">
        <v>25.546800000000001</v>
      </c>
      <c r="F32" s="176">
        <v>22.278466666666699</v>
      </c>
      <c r="G32" s="176">
        <v>33.0871</v>
      </c>
      <c r="H32" s="176">
        <v>24.100549999999998</v>
      </c>
      <c r="I32" s="176">
        <v>31.187325000000001</v>
      </c>
      <c r="J32" s="176">
        <v>18.007833333333298</v>
      </c>
      <c r="K32" s="176">
        <v>28.099166666666701</v>
      </c>
    </row>
    <row r="33" spans="1:11" ht="24" hidden="1" customHeight="1">
      <c r="A33" s="175">
        <v>1926</v>
      </c>
      <c r="B33" s="176">
        <v>20.6498833333333</v>
      </c>
      <c r="C33" s="176">
        <v>30.095758333333301</v>
      </c>
      <c r="D33" s="176">
        <v>15.85005</v>
      </c>
      <c r="E33" s="176">
        <v>26.724599999999999</v>
      </c>
      <c r="F33" s="176">
        <v>21.784800000000001</v>
      </c>
      <c r="G33" s="176">
        <v>32.105233333333302</v>
      </c>
      <c r="H33" s="176">
        <v>24.619274999999998</v>
      </c>
      <c r="I33" s="176">
        <v>31.76275</v>
      </c>
      <c r="J33" s="176">
        <v>17.422333333333299</v>
      </c>
      <c r="K33" s="176">
        <v>28.111066666666702</v>
      </c>
    </row>
    <row r="34" spans="1:11" ht="24" hidden="1" customHeight="1">
      <c r="A34" s="175">
        <v>1927</v>
      </c>
      <c r="B34" s="176">
        <v>20.620374999999999</v>
      </c>
      <c r="C34" s="176">
        <v>29.871233333333301</v>
      </c>
      <c r="D34" s="176">
        <v>15.178850000000001</v>
      </c>
      <c r="E34" s="176">
        <v>25.90605</v>
      </c>
      <c r="F34" s="176">
        <v>21.8292</v>
      </c>
      <c r="G34" s="176">
        <v>32.4675333333333</v>
      </c>
      <c r="H34" s="176">
        <v>24.186675000000001</v>
      </c>
      <c r="I34" s="176">
        <v>31.293749999999999</v>
      </c>
      <c r="J34" s="176">
        <v>18.2841666666667</v>
      </c>
      <c r="K34" s="176">
        <v>28.021699999999999</v>
      </c>
    </row>
    <row r="35" spans="1:11" ht="24" hidden="1" customHeight="1">
      <c r="A35" s="175">
        <v>1928</v>
      </c>
      <c r="B35" s="176">
        <v>20.907250000000001</v>
      </c>
      <c r="C35" s="176">
        <v>30.194216666666701</v>
      </c>
      <c r="D35" s="176">
        <v>15.845599999999999</v>
      </c>
      <c r="E35" s="176">
        <v>26.273949999999999</v>
      </c>
      <c r="F35" s="176">
        <v>22.335166666666701</v>
      </c>
      <c r="G35" s="176">
        <v>33.155366666666701</v>
      </c>
      <c r="H35" s="176">
        <v>24.237950000000001</v>
      </c>
      <c r="I35" s="176">
        <v>31.466875000000002</v>
      </c>
      <c r="J35" s="176">
        <v>18.4128333333333</v>
      </c>
      <c r="K35" s="176">
        <v>28.149699999999999</v>
      </c>
    </row>
    <row r="36" spans="1:11" ht="24" hidden="1" customHeight="1">
      <c r="A36" s="175">
        <v>1929</v>
      </c>
      <c r="B36" s="176">
        <v>20.717475</v>
      </c>
      <c r="C36" s="176">
        <v>30.076833333333301</v>
      </c>
      <c r="D36" s="176">
        <v>15.137</v>
      </c>
      <c r="E36" s="176">
        <v>25.861799999999999</v>
      </c>
      <c r="F36" s="176">
        <v>22.5757333333333</v>
      </c>
      <c r="G36" s="176">
        <v>33.260399999999997</v>
      </c>
      <c r="H36" s="176">
        <v>24.139074999999998</v>
      </c>
      <c r="I36" s="176">
        <v>31.406025</v>
      </c>
      <c r="J36" s="176">
        <v>18.017399999999999</v>
      </c>
      <c r="K36" s="176">
        <v>27.9310333333333</v>
      </c>
    </row>
    <row r="37" spans="1:11" ht="24" hidden="1" customHeight="1">
      <c r="A37" s="175">
        <v>1930</v>
      </c>
      <c r="B37" s="176">
        <v>20.5607583333333</v>
      </c>
      <c r="C37" s="176">
        <v>29.998925</v>
      </c>
      <c r="D37" s="176">
        <v>14.848750000000001</v>
      </c>
      <c r="E37" s="176">
        <v>25.82095</v>
      </c>
      <c r="F37" s="176">
        <v>22.139700000000001</v>
      </c>
      <c r="G37" s="176">
        <v>32.701833333333298</v>
      </c>
      <c r="H37" s="176">
        <v>24.090800000000002</v>
      </c>
      <c r="I37" s="176">
        <v>31.363824999999999</v>
      </c>
      <c r="J37" s="176">
        <v>18.083100000000002</v>
      </c>
      <c r="K37" s="176">
        <v>28.261466666666699</v>
      </c>
    </row>
    <row r="38" spans="1:11" ht="24" hidden="1" customHeight="1">
      <c r="A38" s="175" t="s">
        <v>226</v>
      </c>
      <c r="B38" s="176">
        <f>MIN(B28:B37)</f>
        <v>20.4526416666667</v>
      </c>
      <c r="C38" s="176">
        <f>MAX(C28:C37)</f>
        <v>30.523633333333301</v>
      </c>
      <c r="D38" s="176">
        <f>MIN(D28:D37)</f>
        <v>14.0853</v>
      </c>
      <c r="E38" s="176">
        <f>MAX(E28:E37)</f>
        <v>27.094100000000001</v>
      </c>
      <c r="F38" s="176">
        <f>MIN(F28:F37)</f>
        <v>21.784800000000001</v>
      </c>
      <c r="G38" s="176">
        <f>MAX(G28:G37)</f>
        <v>34.173766666666701</v>
      </c>
      <c r="H38" s="176">
        <f>MIN(H28:H37)</f>
        <v>24.090800000000002</v>
      </c>
      <c r="I38" s="176">
        <f>MAX(I28:I37)</f>
        <v>31.76275</v>
      </c>
      <c r="J38" s="176">
        <f>MIN(J28:J37)</f>
        <v>17.422333333333299</v>
      </c>
      <c r="K38" s="176">
        <f>MAX(K28:K37)</f>
        <v>28.261466666666699</v>
      </c>
    </row>
    <row r="39" spans="1:11" ht="24" hidden="1" customHeight="1">
      <c r="A39" s="175">
        <v>1931</v>
      </c>
      <c r="B39" s="176">
        <v>21.071733333333299</v>
      </c>
      <c r="C39" s="176">
        <v>30.336808333333298</v>
      </c>
      <c r="D39" s="176">
        <v>15.863149999999999</v>
      </c>
      <c r="E39" s="176">
        <v>26.544650000000001</v>
      </c>
      <c r="F39" s="176">
        <v>22.525833333333299</v>
      </c>
      <c r="G39" s="176">
        <v>33.310499999999998</v>
      </c>
      <c r="H39" s="176">
        <v>24.549675000000001</v>
      </c>
      <c r="I39" s="176">
        <v>31.643650000000001</v>
      </c>
      <c r="J39" s="176">
        <v>18.452766666666701</v>
      </c>
      <c r="K39" s="176">
        <v>28.148766666666699</v>
      </c>
    </row>
    <row r="40" spans="1:11" ht="24" hidden="1" customHeight="1">
      <c r="A40" s="175">
        <v>1932</v>
      </c>
      <c r="B40" s="176">
        <v>20.719958333333299</v>
      </c>
      <c r="C40" s="176">
        <v>30.299116666666698</v>
      </c>
      <c r="D40" s="176">
        <v>15.14085</v>
      </c>
      <c r="E40" s="176">
        <v>26.586649999999999</v>
      </c>
      <c r="F40" s="176">
        <v>22.161300000000001</v>
      </c>
      <c r="G40" s="176">
        <v>32.8485333333333</v>
      </c>
      <c r="H40" s="176">
        <v>24.372824999999999</v>
      </c>
      <c r="I40" s="176">
        <v>31.552624999999999</v>
      </c>
      <c r="J40" s="176">
        <v>18.1275333333333</v>
      </c>
      <c r="K40" s="176">
        <v>28.553333333333299</v>
      </c>
    </row>
    <row r="41" spans="1:11" ht="24" hidden="1" customHeight="1">
      <c r="A41" s="175">
        <v>1933</v>
      </c>
      <c r="B41" s="176">
        <v>20.627541666666701</v>
      </c>
      <c r="C41" s="176">
        <v>29.737733333333299</v>
      </c>
      <c r="D41" s="176">
        <v>15.45055</v>
      </c>
      <c r="E41" s="176">
        <v>26.182300000000001</v>
      </c>
      <c r="F41" s="176">
        <v>21.7959</v>
      </c>
      <c r="G41" s="176">
        <v>32.144366666666699</v>
      </c>
      <c r="H41" s="176">
        <v>24.231750000000002</v>
      </c>
      <c r="I41" s="176">
        <v>30.842775</v>
      </c>
      <c r="J41" s="176">
        <v>18.104900000000001</v>
      </c>
      <c r="K41" s="176">
        <v>28.228000000000002</v>
      </c>
    </row>
    <row r="42" spans="1:11" ht="24" hidden="1" customHeight="1">
      <c r="A42" s="175">
        <v>1934</v>
      </c>
      <c r="B42" s="176">
        <v>20.557966666666701</v>
      </c>
      <c r="C42" s="176">
        <v>30.105225000000001</v>
      </c>
      <c r="D42" s="176">
        <v>15.028449999999999</v>
      </c>
      <c r="E42" s="176">
        <v>26.3063</v>
      </c>
      <c r="F42" s="176">
        <v>22.0680333333333</v>
      </c>
      <c r="G42" s="176">
        <v>32.963266666666698</v>
      </c>
      <c r="H42" s="176">
        <v>24.325749999999999</v>
      </c>
      <c r="I42" s="176">
        <v>31.29495</v>
      </c>
      <c r="J42" s="176">
        <v>17.710533333333299</v>
      </c>
      <c r="K42" s="176">
        <v>28.1935</v>
      </c>
    </row>
    <row r="43" spans="1:11" ht="24" hidden="1" customHeight="1">
      <c r="A43" s="175">
        <v>1935</v>
      </c>
      <c r="B43" s="176">
        <v>20.5783916666667</v>
      </c>
      <c r="C43" s="176">
        <v>30.094200000000001</v>
      </c>
      <c r="D43" s="176">
        <v>15.361800000000001</v>
      </c>
      <c r="E43" s="176">
        <v>25.874400000000001</v>
      </c>
      <c r="F43" s="176">
        <v>21.9711</v>
      </c>
      <c r="G43" s="176">
        <v>32.951900000000002</v>
      </c>
      <c r="H43" s="176">
        <v>24.147224999999999</v>
      </c>
      <c r="I43" s="176">
        <v>31.253</v>
      </c>
      <c r="J43" s="176">
        <v>17.904966666666699</v>
      </c>
      <c r="K43" s="176">
        <v>28.504633333333299</v>
      </c>
    </row>
    <row r="44" spans="1:11" ht="24" hidden="1" customHeight="1">
      <c r="A44" s="175">
        <v>1936</v>
      </c>
      <c r="B44" s="176">
        <v>20.865308333333299</v>
      </c>
      <c r="C44" s="176">
        <v>29.939458333333299</v>
      </c>
      <c r="D44" s="176">
        <v>15.4132</v>
      </c>
      <c r="E44" s="176">
        <v>26.130800000000001</v>
      </c>
      <c r="F44" s="176">
        <v>22.411466666666701</v>
      </c>
      <c r="G44" s="176">
        <v>32.847200000000001</v>
      </c>
      <c r="H44" s="176">
        <v>24.134025000000001</v>
      </c>
      <c r="I44" s="176">
        <v>30.958275</v>
      </c>
      <c r="J44" s="176">
        <v>18.595600000000001</v>
      </c>
      <c r="K44" s="176">
        <v>28.212399999999999</v>
      </c>
    </row>
    <row r="45" spans="1:11" ht="24" hidden="1" customHeight="1">
      <c r="A45" s="175">
        <v>1937</v>
      </c>
      <c r="B45" s="176">
        <v>20.603850000000001</v>
      </c>
      <c r="C45" s="176">
        <v>29.997158333333299</v>
      </c>
      <c r="D45" s="176">
        <v>15.4983</v>
      </c>
      <c r="E45" s="176">
        <v>26.1798</v>
      </c>
      <c r="F45" s="176">
        <v>21.949166666666699</v>
      </c>
      <c r="G45" s="176">
        <v>32.514933333333303</v>
      </c>
      <c r="H45" s="176">
        <v>24.411425000000001</v>
      </c>
      <c r="I45" s="176">
        <v>31.484075000000001</v>
      </c>
      <c r="J45" s="176">
        <v>17.585466666666701</v>
      </c>
      <c r="K45" s="176">
        <v>28.041733333333301</v>
      </c>
    </row>
    <row r="46" spans="1:11" ht="24" hidden="1" customHeight="1">
      <c r="A46" s="175">
        <v>1938</v>
      </c>
      <c r="B46" s="176">
        <v>20.710425000000001</v>
      </c>
      <c r="C46" s="176">
        <v>30.052050000000001</v>
      </c>
      <c r="D46" s="176">
        <v>15.3819</v>
      </c>
      <c r="E46" s="176">
        <v>25.978249999999999</v>
      </c>
      <c r="F46" s="176">
        <v>22.829599999999999</v>
      </c>
      <c r="G46" s="176">
        <v>33.418533333333301</v>
      </c>
      <c r="H46" s="176">
        <v>24.1615</v>
      </c>
      <c r="I46" s="176">
        <v>30.922025000000001</v>
      </c>
      <c r="J46" s="176">
        <v>17.542166666666699</v>
      </c>
      <c r="K46" s="176">
        <v>28.2414666666667</v>
      </c>
    </row>
    <row r="47" spans="1:11" ht="24" hidden="1" customHeight="1">
      <c r="A47" s="175">
        <v>1939</v>
      </c>
      <c r="B47" s="176">
        <v>20.553474999999999</v>
      </c>
      <c r="C47" s="176">
        <v>30.175966666666699</v>
      </c>
      <c r="D47" s="176">
        <v>15.45355</v>
      </c>
      <c r="E47" s="176">
        <v>26.623699999999999</v>
      </c>
      <c r="F47" s="176">
        <v>21.722266666666702</v>
      </c>
      <c r="G47" s="176">
        <v>32.607500000000002</v>
      </c>
      <c r="H47" s="176">
        <v>24.218724999999999</v>
      </c>
      <c r="I47" s="176">
        <v>31.369924999999999</v>
      </c>
      <c r="J47" s="176">
        <v>17.8976333333333</v>
      </c>
      <c r="K47" s="176">
        <v>28.520666666666699</v>
      </c>
    </row>
    <row r="48" spans="1:11" ht="24" hidden="1" customHeight="1">
      <c r="A48" s="175">
        <v>1940</v>
      </c>
      <c r="B48" s="176">
        <v>20.4651</v>
      </c>
      <c r="C48" s="176">
        <v>30.074891666666701</v>
      </c>
      <c r="D48" s="176">
        <v>14.938800000000001</v>
      </c>
      <c r="E48" s="176">
        <v>26.235700000000001</v>
      </c>
      <c r="F48" s="176">
        <v>21.804366666666699</v>
      </c>
      <c r="G48" s="176">
        <v>32.194566666666702</v>
      </c>
      <c r="H48" s="176">
        <v>24.245024999999998</v>
      </c>
      <c r="I48" s="176">
        <v>31.427924999999998</v>
      </c>
      <c r="J48" s="176">
        <v>17.770133333333298</v>
      </c>
      <c r="K48" s="176">
        <v>28.710633333333298</v>
      </c>
    </row>
    <row r="49" spans="1:11" ht="24" hidden="1" customHeight="1">
      <c r="A49" s="175" t="s">
        <v>227</v>
      </c>
      <c r="B49" s="176">
        <f>MIN(B39:B48)</f>
        <v>20.4651</v>
      </c>
      <c r="C49" s="176">
        <f>MAX(C39:C48)</f>
        <v>30.336808333333298</v>
      </c>
      <c r="D49" s="176">
        <f>MIN(D39:D48)</f>
        <v>14.938800000000001</v>
      </c>
      <c r="E49" s="176">
        <f>MAX(E39:E48)</f>
        <v>26.623699999999999</v>
      </c>
      <c r="F49" s="176">
        <f>MIN(F39:F48)</f>
        <v>21.722266666666702</v>
      </c>
      <c r="G49" s="176">
        <f>MAX(G39:G48)</f>
        <v>33.418533333333301</v>
      </c>
      <c r="H49" s="176">
        <f>MIN(H39:H48)</f>
        <v>24.134025000000001</v>
      </c>
      <c r="I49" s="176">
        <f>MAX(I39:I48)</f>
        <v>31.643650000000001</v>
      </c>
      <c r="J49" s="176">
        <f>MIN(J39:J48)</f>
        <v>17.542166666666699</v>
      </c>
      <c r="K49" s="176">
        <f>MAX(K39:K48)</f>
        <v>28.710633333333298</v>
      </c>
    </row>
    <row r="50" spans="1:11" ht="24" hidden="1" customHeight="1">
      <c r="A50" s="175">
        <v>1941</v>
      </c>
      <c r="B50" s="176">
        <v>21.056325000000001</v>
      </c>
      <c r="C50" s="176">
        <v>30.697041666666699</v>
      </c>
      <c r="D50" s="176">
        <v>15.397399999999999</v>
      </c>
      <c r="E50" s="176">
        <v>26.464449999999999</v>
      </c>
      <c r="F50" s="176">
        <v>22.954266666666701</v>
      </c>
      <c r="G50" s="176">
        <v>33.738799999999998</v>
      </c>
      <c r="H50" s="176">
        <v>24.506250000000001</v>
      </c>
      <c r="I50" s="176">
        <v>31.72325</v>
      </c>
      <c r="J50" s="176">
        <v>18.331099999999999</v>
      </c>
      <c r="K50" s="176">
        <v>29.108733333333301</v>
      </c>
    </row>
    <row r="51" spans="1:11" ht="24" hidden="1" customHeight="1">
      <c r="A51" s="175">
        <v>1942</v>
      </c>
      <c r="B51" s="176">
        <v>20.622091666666702</v>
      </c>
      <c r="C51" s="176">
        <v>30.4067583333333</v>
      </c>
      <c r="D51" s="176">
        <v>15.4518</v>
      </c>
      <c r="E51" s="176">
        <v>26.270199999999999</v>
      </c>
      <c r="F51" s="176">
        <v>22.5337666666667</v>
      </c>
      <c r="G51" s="176">
        <v>33.493833333333299</v>
      </c>
      <c r="H51" s="176">
        <v>24.33295</v>
      </c>
      <c r="I51" s="176">
        <v>31.515924999999999</v>
      </c>
      <c r="J51" s="176">
        <v>17.2094666666667</v>
      </c>
      <c r="K51" s="176">
        <v>28.598500000000001</v>
      </c>
    </row>
    <row r="52" spans="1:11" ht="24" hidden="1" customHeight="1">
      <c r="A52" s="175">
        <v>1943</v>
      </c>
      <c r="B52" s="176">
        <v>20.1436833333333</v>
      </c>
      <c r="C52" s="176">
        <v>30.0881583333333</v>
      </c>
      <c r="D52" s="176">
        <v>14.51455</v>
      </c>
      <c r="E52" s="176">
        <v>25.96265</v>
      </c>
      <c r="F52" s="176">
        <v>21.602033333333299</v>
      </c>
      <c r="G52" s="176">
        <v>32.648633333333301</v>
      </c>
      <c r="H52" s="176">
        <v>24.029724999999999</v>
      </c>
      <c r="I52" s="176">
        <v>31.256775000000001</v>
      </c>
      <c r="J52" s="176">
        <v>17.256699999999999</v>
      </c>
      <c r="K52" s="176">
        <v>28.7198666666667</v>
      </c>
    </row>
    <row r="53" spans="1:11" ht="24" hidden="1" customHeight="1">
      <c r="A53" s="175">
        <v>1944</v>
      </c>
      <c r="B53" s="176">
        <v>20.249783333333301</v>
      </c>
      <c r="C53" s="176">
        <v>30.102125000000001</v>
      </c>
      <c r="D53" s="176">
        <v>14.464</v>
      </c>
      <c r="E53" s="176">
        <v>25.53745</v>
      </c>
      <c r="F53" s="176">
        <v>21.6627333333333</v>
      </c>
      <c r="G53" s="176">
        <v>32.542666666666697</v>
      </c>
      <c r="H53" s="176">
        <v>24.226075000000002</v>
      </c>
      <c r="I53" s="176">
        <v>31.680050000000001</v>
      </c>
      <c r="J53" s="176">
        <v>17.392299999999999</v>
      </c>
      <c r="K53" s="176">
        <v>28.6008</v>
      </c>
    </row>
    <row r="54" spans="1:11" ht="24" hidden="1" customHeight="1">
      <c r="A54" s="175">
        <v>1945</v>
      </c>
      <c r="B54" s="176">
        <v>19.879341666666701</v>
      </c>
      <c r="C54" s="176">
        <v>30.100925</v>
      </c>
      <c r="D54" s="176">
        <v>13.52655</v>
      </c>
      <c r="E54" s="176">
        <v>25.583549999999999</v>
      </c>
      <c r="F54" s="176">
        <v>21.5001</v>
      </c>
      <c r="G54" s="176">
        <v>32.989266666666701</v>
      </c>
      <c r="H54" s="176">
        <v>24.348099999999999</v>
      </c>
      <c r="I54" s="176">
        <v>31.773575000000001</v>
      </c>
      <c r="J54" s="176">
        <v>16.535433333333302</v>
      </c>
      <c r="K54" s="176">
        <v>27.993966666666701</v>
      </c>
    </row>
    <row r="55" spans="1:11" ht="24" hidden="1" customHeight="1">
      <c r="A55" s="175">
        <v>1946</v>
      </c>
      <c r="B55" s="176">
        <v>20.694466666666699</v>
      </c>
      <c r="C55" s="176">
        <v>30.325150000000001</v>
      </c>
      <c r="D55" s="176">
        <v>14.82625</v>
      </c>
      <c r="E55" s="176">
        <v>27.3675</v>
      </c>
      <c r="F55" s="176">
        <v>22.1590666666667</v>
      </c>
      <c r="G55" s="176">
        <v>32.896366666666701</v>
      </c>
      <c r="H55" s="176">
        <v>24.193474999999999</v>
      </c>
      <c r="I55" s="176">
        <v>31.324674999999999</v>
      </c>
      <c r="J55" s="176">
        <v>18.476666666666699</v>
      </c>
      <c r="K55" s="176">
        <v>28.393000000000001</v>
      </c>
    </row>
    <row r="56" spans="1:11" ht="24" hidden="1" customHeight="1">
      <c r="A56" s="175">
        <v>1947</v>
      </c>
      <c r="B56" s="176">
        <v>20.825983333333301</v>
      </c>
      <c r="C56" s="176">
        <v>30.33785</v>
      </c>
      <c r="D56" s="176">
        <v>15.1174</v>
      </c>
      <c r="E56" s="176">
        <v>26.3903</v>
      </c>
      <c r="F56" s="176">
        <v>22.542899999999999</v>
      </c>
      <c r="G56" s="176">
        <v>33.266233333333297</v>
      </c>
      <c r="H56" s="176">
        <v>24.609950000000001</v>
      </c>
      <c r="I56" s="176">
        <v>31.5535</v>
      </c>
      <c r="J56" s="176">
        <v>17.869499999999999</v>
      </c>
      <c r="K56" s="176">
        <v>28.420300000000001</v>
      </c>
    </row>
    <row r="57" spans="1:11" ht="24" hidden="1" customHeight="1">
      <c r="A57" s="175">
        <v>1948</v>
      </c>
      <c r="B57" s="176">
        <v>20.897591666666699</v>
      </c>
      <c r="C57" s="176">
        <v>30.1858</v>
      </c>
      <c r="D57" s="176">
        <v>15.68995</v>
      </c>
      <c r="E57" s="176">
        <v>26.14845</v>
      </c>
      <c r="F57" s="176">
        <v>22.3577333333333</v>
      </c>
      <c r="G57" s="176">
        <v>33.122433333333298</v>
      </c>
      <c r="H57" s="176">
        <v>24.415025</v>
      </c>
      <c r="I57" s="176">
        <v>31.478774999999999</v>
      </c>
      <c r="J57" s="176">
        <v>18.2193</v>
      </c>
      <c r="K57" s="176">
        <v>28.2167666666667</v>
      </c>
    </row>
    <row r="58" spans="1:11" ht="24" hidden="1" customHeight="1">
      <c r="A58" s="175">
        <v>1949</v>
      </c>
      <c r="B58" s="176">
        <v>20.5856833333333</v>
      </c>
      <c r="C58" s="176">
        <v>30.215074999999999</v>
      </c>
      <c r="D58" s="176">
        <v>15.241849999999999</v>
      </c>
      <c r="E58" s="176">
        <v>26.75095</v>
      </c>
      <c r="F58" s="176">
        <v>22.432700000000001</v>
      </c>
      <c r="G58" s="176">
        <v>32.937566666666697</v>
      </c>
      <c r="H58" s="176">
        <v>24.327649999999998</v>
      </c>
      <c r="I58" s="176">
        <v>31.349625</v>
      </c>
      <c r="J58" s="176">
        <v>17.3119333333333</v>
      </c>
      <c r="K58" s="176">
        <v>28.289266666666698</v>
      </c>
    </row>
    <row r="59" spans="1:11" ht="24" hidden="1" customHeight="1">
      <c r="A59" s="175">
        <v>1950</v>
      </c>
      <c r="B59" s="176">
        <v>20.256516666666698</v>
      </c>
      <c r="C59" s="176">
        <v>29.9481</v>
      </c>
      <c r="D59" s="176">
        <v>14.68455</v>
      </c>
      <c r="E59" s="176">
        <v>26.205549999999999</v>
      </c>
      <c r="F59" s="176">
        <v>21.8305333333333</v>
      </c>
      <c r="G59" s="176">
        <v>32.720433333333297</v>
      </c>
      <c r="H59" s="176">
        <v>24.219175</v>
      </c>
      <c r="I59" s="176">
        <v>31.066775</v>
      </c>
      <c r="J59" s="176">
        <v>17.113600000000002</v>
      </c>
      <c r="K59" s="176">
        <v>28.1792333333333</v>
      </c>
    </row>
    <row r="60" spans="1:11" ht="24" hidden="1" customHeight="1">
      <c r="A60" s="175" t="s">
        <v>228</v>
      </c>
      <c r="B60" s="176">
        <f>MIN(B50:B59)</f>
        <v>19.879341666666701</v>
      </c>
      <c r="C60" s="176">
        <f>MAX(C50:C59)</f>
        <v>30.697041666666699</v>
      </c>
      <c r="D60" s="176">
        <f>MIN(D50:D59)</f>
        <v>13.52655</v>
      </c>
      <c r="E60" s="176">
        <f>MAX(E50:E59)</f>
        <v>27.3675</v>
      </c>
      <c r="F60" s="176">
        <f>MIN(F50:F59)</f>
        <v>21.5001</v>
      </c>
      <c r="G60" s="176">
        <f>MAX(G50:G59)</f>
        <v>33.738799999999998</v>
      </c>
      <c r="H60" s="176">
        <f>MIN(H50:H59)</f>
        <v>24.029724999999999</v>
      </c>
      <c r="I60" s="176">
        <f>MAX(I50:I59)</f>
        <v>31.773575000000001</v>
      </c>
      <c r="J60" s="176">
        <f>MIN(J50:J59)</f>
        <v>16.535433333333302</v>
      </c>
      <c r="K60" s="176">
        <f>MAX(K50:K59)</f>
        <v>29.108733333333301</v>
      </c>
    </row>
    <row r="61" spans="1:11" ht="24" hidden="1" customHeight="1">
      <c r="A61" s="175">
        <v>1951</v>
      </c>
      <c r="B61" s="176">
        <v>20.563175000000001</v>
      </c>
      <c r="C61" s="176">
        <v>30.481525000000001</v>
      </c>
      <c r="D61" s="176">
        <v>14.398149999999999</v>
      </c>
      <c r="E61" s="176">
        <v>26.510899999999999</v>
      </c>
      <c r="F61" s="176">
        <v>21.703133333333302</v>
      </c>
      <c r="G61" s="176">
        <v>32.6030333333333</v>
      </c>
      <c r="H61" s="176">
        <v>24.348649999999999</v>
      </c>
      <c r="I61" s="176">
        <v>31.833774999999999</v>
      </c>
      <c r="J61" s="176">
        <v>18.4859333333333</v>
      </c>
      <c r="K61" s="176">
        <v>29.2041</v>
      </c>
    </row>
    <row r="62" spans="1:11" ht="24" hidden="1" customHeight="1">
      <c r="A62" s="175">
        <v>1952</v>
      </c>
      <c r="B62" s="176">
        <v>20.721900000000002</v>
      </c>
      <c r="C62" s="176">
        <v>30.490175000000001</v>
      </c>
      <c r="D62" s="176">
        <v>15.69285</v>
      </c>
      <c r="E62" s="176">
        <v>27.480499999999999</v>
      </c>
      <c r="F62" s="176">
        <v>22.3220666666667</v>
      </c>
      <c r="G62" s="176">
        <v>32.878599999999999</v>
      </c>
      <c r="H62" s="176">
        <v>24.3599</v>
      </c>
      <c r="I62" s="176">
        <v>31.568075</v>
      </c>
      <c r="J62" s="176">
        <v>17.6237666666667</v>
      </c>
      <c r="K62" s="176">
        <v>28.670999999999999</v>
      </c>
    </row>
    <row r="63" spans="1:11" ht="24" hidden="1" customHeight="1">
      <c r="A63" s="175">
        <v>1953</v>
      </c>
      <c r="B63" s="176">
        <v>20.907</v>
      </c>
      <c r="C63" s="176">
        <v>30.713141666666701</v>
      </c>
      <c r="D63" s="176">
        <v>15.539</v>
      </c>
      <c r="E63" s="176">
        <v>26.8613</v>
      </c>
      <c r="F63" s="176">
        <v>22.9376</v>
      </c>
      <c r="G63" s="176">
        <v>33.895133333333298</v>
      </c>
      <c r="H63" s="176">
        <v>24.434474999999999</v>
      </c>
      <c r="I63" s="176">
        <v>31.545024999999999</v>
      </c>
      <c r="J63" s="176">
        <v>17.7517666666667</v>
      </c>
      <c r="K63" s="176">
        <v>28.9898666666667</v>
      </c>
    </row>
    <row r="64" spans="1:11" ht="24" hidden="1" customHeight="1">
      <c r="A64" s="175">
        <v>1954</v>
      </c>
      <c r="B64" s="176">
        <v>20.587258333333299</v>
      </c>
      <c r="C64" s="176">
        <v>30.328216666666702</v>
      </c>
      <c r="D64" s="176">
        <v>15.276400000000001</v>
      </c>
      <c r="E64" s="176">
        <v>26.63945</v>
      </c>
      <c r="F64" s="176">
        <v>22.563166666666699</v>
      </c>
      <c r="G64" s="176">
        <v>33.705599999999997</v>
      </c>
      <c r="H64" s="176">
        <v>24.31915</v>
      </c>
      <c r="I64" s="176">
        <v>31.317450000000001</v>
      </c>
      <c r="J64" s="176">
        <v>17.176066666666699</v>
      </c>
      <c r="K64" s="176">
        <v>28.0910333333333</v>
      </c>
    </row>
    <row r="65" spans="1:11" ht="24" hidden="1" customHeight="1">
      <c r="A65" s="175">
        <v>1955</v>
      </c>
      <c r="B65" s="176">
        <v>20.449349999999999</v>
      </c>
      <c r="C65" s="176">
        <v>30.031600000000001</v>
      </c>
      <c r="D65" s="176">
        <v>15.27765</v>
      </c>
      <c r="E65" s="176">
        <v>26.755600000000001</v>
      </c>
      <c r="F65" s="176">
        <v>21.834800000000001</v>
      </c>
      <c r="G65" s="176">
        <v>32.869833333333297</v>
      </c>
      <c r="H65" s="176">
        <v>24.201450000000001</v>
      </c>
      <c r="I65" s="176">
        <v>31.129774999999999</v>
      </c>
      <c r="J65" s="176">
        <v>17.508900000000001</v>
      </c>
      <c r="K65" s="176">
        <v>27.913133333333299</v>
      </c>
    </row>
    <row r="66" spans="1:11" ht="24" hidden="1" customHeight="1">
      <c r="A66" s="175">
        <v>1956</v>
      </c>
      <c r="B66" s="176">
        <v>20.457391666666702</v>
      </c>
      <c r="C66" s="176">
        <v>29.875941666666701</v>
      </c>
      <c r="D66" s="176">
        <v>14.47565</v>
      </c>
      <c r="E66" s="176">
        <v>26.454550000000001</v>
      </c>
      <c r="F66" s="176">
        <v>22.466633333333299</v>
      </c>
      <c r="G66" s="176">
        <v>33.1848666666667</v>
      </c>
      <c r="H66" s="176">
        <v>23.911999999999999</v>
      </c>
      <c r="I66" s="176">
        <v>30.665299999999998</v>
      </c>
      <c r="J66" s="176">
        <v>17.829833333333301</v>
      </c>
      <c r="K66" s="176">
        <v>27.795466666666702</v>
      </c>
    </row>
    <row r="67" spans="1:11" ht="24" hidden="1" customHeight="1">
      <c r="A67" s="175">
        <v>1957</v>
      </c>
      <c r="B67" s="176">
        <v>20.533308333333299</v>
      </c>
      <c r="C67" s="176">
        <v>30.223216666666701</v>
      </c>
      <c r="D67" s="176">
        <v>14.825200000000001</v>
      </c>
      <c r="E67" s="176">
        <v>25.998149999999999</v>
      </c>
      <c r="F67" s="176">
        <v>21.563166666666699</v>
      </c>
      <c r="G67" s="176">
        <v>32.495066666666702</v>
      </c>
      <c r="H67" s="176">
        <v>24.276949999999999</v>
      </c>
      <c r="I67" s="176">
        <v>31.722899999999999</v>
      </c>
      <c r="J67" s="176">
        <v>18.317333333333298</v>
      </c>
      <c r="K67" s="176">
        <v>28.7685</v>
      </c>
    </row>
    <row r="68" spans="1:11" ht="24" hidden="1" customHeight="1">
      <c r="A68" s="175">
        <v>1958</v>
      </c>
      <c r="B68" s="176">
        <v>21.177133333333298</v>
      </c>
      <c r="C68" s="176">
        <v>30.724308333333301</v>
      </c>
      <c r="D68" s="176">
        <v>15.777950000000001</v>
      </c>
      <c r="E68" s="176">
        <v>27.4724</v>
      </c>
      <c r="F68" s="176">
        <v>22.650266666666699</v>
      </c>
      <c r="G68" s="176">
        <v>33.619700000000002</v>
      </c>
      <c r="H68" s="176">
        <v>24.655525000000001</v>
      </c>
      <c r="I68" s="176">
        <v>31.841999999999999</v>
      </c>
      <c r="J68" s="176">
        <v>18.665600000000001</v>
      </c>
      <c r="K68" s="176">
        <v>28.506599999999999</v>
      </c>
    </row>
    <row r="69" spans="1:11" ht="24" hidden="1" customHeight="1">
      <c r="A69" s="175">
        <v>1959</v>
      </c>
      <c r="B69" s="176">
        <v>20.7499</v>
      </c>
      <c r="C69" s="176">
        <v>30.354275000000001</v>
      </c>
      <c r="D69" s="176">
        <v>15.23935</v>
      </c>
      <c r="E69" s="176">
        <v>26.29635</v>
      </c>
      <c r="F69" s="176">
        <v>22.3412333333333</v>
      </c>
      <c r="G69" s="176">
        <v>33.569233333333301</v>
      </c>
      <c r="H69" s="176">
        <v>24.37125</v>
      </c>
      <c r="I69" s="176">
        <v>31.354399999999998</v>
      </c>
      <c r="J69" s="176">
        <v>18.003799999999998</v>
      </c>
      <c r="K69" s="176">
        <v>28.511099999999999</v>
      </c>
    </row>
    <row r="70" spans="1:11" ht="24" hidden="1" customHeight="1">
      <c r="A70" s="175">
        <v>1960</v>
      </c>
      <c r="B70" s="176">
        <v>20.470050000000001</v>
      </c>
      <c r="C70" s="176">
        <v>30.671008333333301</v>
      </c>
      <c r="D70" s="176">
        <v>15.002800000000001</v>
      </c>
      <c r="E70" s="176">
        <v>27.520250000000001</v>
      </c>
      <c r="F70" s="176">
        <v>21.6621666666667</v>
      </c>
      <c r="G70" s="176">
        <v>33.086266666666702</v>
      </c>
      <c r="H70" s="176">
        <v>24.371775</v>
      </c>
      <c r="I70" s="176">
        <v>31.772024999999999</v>
      </c>
      <c r="J70" s="176">
        <v>17.720466666666699</v>
      </c>
      <c r="K70" s="176">
        <v>28.8882333333333</v>
      </c>
    </row>
    <row r="71" spans="1:11" ht="24" hidden="1" customHeight="1">
      <c r="A71" s="175" t="s">
        <v>229</v>
      </c>
      <c r="B71" s="176">
        <f>MIN(B61:B70)</f>
        <v>20.449349999999999</v>
      </c>
      <c r="C71" s="176">
        <f>MAX(C61:C70)</f>
        <v>30.724308333333301</v>
      </c>
      <c r="D71" s="176">
        <f>MIN(D61:D70)</f>
        <v>14.398149999999999</v>
      </c>
      <c r="E71" s="176">
        <f>MAX(E61:E70)</f>
        <v>27.520250000000001</v>
      </c>
      <c r="F71" s="176">
        <f>MIN(F61:F70)</f>
        <v>21.563166666666699</v>
      </c>
      <c r="G71" s="176">
        <f>MAX(G61:G70)</f>
        <v>33.895133333333298</v>
      </c>
      <c r="H71" s="176">
        <f>MIN(H61:H70)</f>
        <v>23.911999999999999</v>
      </c>
      <c r="I71" s="176">
        <f>MAX(I61:I70)</f>
        <v>31.841999999999999</v>
      </c>
      <c r="J71" s="176">
        <f>MIN(J61:J70)</f>
        <v>17.176066666666699</v>
      </c>
      <c r="K71" s="176">
        <f>MAX(K61:K70)</f>
        <v>29.2041</v>
      </c>
    </row>
    <row r="72" spans="1:11" ht="24" hidden="1" customHeight="1">
      <c r="A72" s="175">
        <v>1961</v>
      </c>
      <c r="B72" s="176">
        <v>20.411591666666698</v>
      </c>
      <c r="C72" s="176">
        <v>29.975383333333301</v>
      </c>
      <c r="D72" s="176">
        <v>14.9391</v>
      </c>
      <c r="E72" s="176">
        <v>26.0672</v>
      </c>
      <c r="F72" s="176">
        <v>22.239899999999999</v>
      </c>
      <c r="G72" s="176">
        <v>33.297333333333299</v>
      </c>
      <c r="H72" s="176">
        <v>24.164625000000001</v>
      </c>
      <c r="I72" s="176">
        <v>31.130749999999999</v>
      </c>
      <c r="J72" s="176">
        <v>17.2275666666667</v>
      </c>
      <c r="K72" s="176">
        <v>27.718399999999999</v>
      </c>
    </row>
    <row r="73" spans="1:11" ht="24" hidden="1" customHeight="1">
      <c r="A73" s="175">
        <v>1962</v>
      </c>
      <c r="B73" s="176">
        <v>20.1907833333333</v>
      </c>
      <c r="C73" s="176">
        <v>30.267600000000002</v>
      </c>
      <c r="D73" s="176">
        <v>14.24835</v>
      </c>
      <c r="E73" s="176">
        <v>26.150749999999999</v>
      </c>
      <c r="F73" s="176">
        <v>21.806799999999999</v>
      </c>
      <c r="G73" s="176">
        <v>33.139366666666703</v>
      </c>
      <c r="H73" s="176">
        <v>24.140675000000002</v>
      </c>
      <c r="I73" s="176">
        <v>31.682400000000001</v>
      </c>
      <c r="J73" s="176">
        <v>17.269866666666701</v>
      </c>
      <c r="K73" s="176">
        <v>28.254000000000001</v>
      </c>
    </row>
    <row r="74" spans="1:11" ht="24" hidden="1" customHeight="1">
      <c r="A74" s="175">
        <v>1963</v>
      </c>
      <c r="B74" s="176">
        <v>20.486274999999999</v>
      </c>
      <c r="C74" s="176">
        <v>30.4259083333333</v>
      </c>
      <c r="D74" s="176">
        <v>14.511200000000001</v>
      </c>
      <c r="E74" s="176">
        <v>27.13625</v>
      </c>
      <c r="F74" s="176">
        <v>21.644366666666699</v>
      </c>
      <c r="G74" s="176">
        <v>32.7503666666667</v>
      </c>
      <c r="H74" s="176">
        <v>24.175000000000001</v>
      </c>
      <c r="I74" s="176">
        <v>31.711400000000001</v>
      </c>
      <c r="J74" s="176">
        <v>18.393266666666701</v>
      </c>
      <c r="K74" s="176">
        <v>28.580566666666702</v>
      </c>
    </row>
    <row r="75" spans="1:11" ht="24" hidden="1" customHeight="1">
      <c r="A75" s="175">
        <v>1964</v>
      </c>
      <c r="B75" s="176">
        <v>20.371408333333299</v>
      </c>
      <c r="C75" s="176">
        <v>30.512208333333302</v>
      </c>
      <c r="D75" s="176">
        <v>14.60905</v>
      </c>
      <c r="E75" s="176">
        <v>26.674900000000001</v>
      </c>
      <c r="F75" s="176">
        <v>22.306466666666701</v>
      </c>
      <c r="G75" s="176">
        <v>33.727400000000003</v>
      </c>
      <c r="H75" s="176">
        <v>23.975175</v>
      </c>
      <c r="I75" s="176">
        <v>31.395174999999998</v>
      </c>
      <c r="J75" s="176">
        <v>17.472899999999999</v>
      </c>
      <c r="K75" s="176">
        <v>28.6779333333333</v>
      </c>
    </row>
    <row r="76" spans="1:11" ht="24" hidden="1" customHeight="1">
      <c r="A76" s="175">
        <v>1965</v>
      </c>
      <c r="B76" s="176">
        <v>20.2318583333333</v>
      </c>
      <c r="C76" s="176">
        <v>30.635116666666701</v>
      </c>
      <c r="D76" s="176">
        <v>15.06465</v>
      </c>
      <c r="E76" s="176">
        <v>27.095700000000001</v>
      </c>
      <c r="F76" s="176">
        <v>21.1953666666667</v>
      </c>
      <c r="G76" s="176">
        <v>32.649566666666701</v>
      </c>
      <c r="H76" s="176">
        <v>23.843350000000001</v>
      </c>
      <c r="I76" s="176">
        <v>32.010150000000003</v>
      </c>
      <c r="J76" s="176">
        <v>17.897833333333299</v>
      </c>
      <c r="K76" s="176">
        <v>29.146899999999999</v>
      </c>
    </row>
    <row r="77" spans="1:11" ht="24" hidden="1" customHeight="1">
      <c r="A77" s="175">
        <v>1966</v>
      </c>
      <c r="B77" s="176">
        <v>20.539383333333301</v>
      </c>
      <c r="C77" s="176">
        <v>30.9102</v>
      </c>
      <c r="D77" s="176">
        <v>15.579000000000001</v>
      </c>
      <c r="E77" s="176">
        <v>27.788150000000002</v>
      </c>
      <c r="F77" s="176">
        <v>21.9216333333333</v>
      </c>
      <c r="G77" s="176">
        <v>33.668700000000001</v>
      </c>
      <c r="H77" s="176">
        <v>24.06635</v>
      </c>
      <c r="I77" s="176">
        <v>31.882275</v>
      </c>
      <c r="J77" s="176">
        <v>17.761433333333301</v>
      </c>
      <c r="K77" s="176">
        <v>28.936966666666699</v>
      </c>
    </row>
    <row r="78" spans="1:11" ht="24" hidden="1" customHeight="1">
      <c r="A78" s="175">
        <v>1967</v>
      </c>
      <c r="B78" s="176">
        <v>20.283283333333301</v>
      </c>
      <c r="C78" s="176">
        <v>30.486474999999999</v>
      </c>
      <c r="D78" s="176">
        <v>14.630649999999999</v>
      </c>
      <c r="E78" s="176">
        <v>27.481400000000001</v>
      </c>
      <c r="F78" s="176">
        <v>21.546566666666699</v>
      </c>
      <c r="G78" s="176">
        <v>32.7372333333333</v>
      </c>
      <c r="H78" s="176">
        <v>24.032675000000001</v>
      </c>
      <c r="I78" s="176">
        <v>31.721775000000001</v>
      </c>
      <c r="J78" s="176">
        <v>17.7892333333333</v>
      </c>
      <c r="K78" s="176">
        <v>28.592033333333301</v>
      </c>
    </row>
    <row r="79" spans="1:11" ht="24" hidden="1" customHeight="1">
      <c r="A79" s="175">
        <v>1968</v>
      </c>
      <c r="B79" s="176">
        <v>20.1387</v>
      </c>
      <c r="C79" s="176">
        <v>30.481241666666701</v>
      </c>
      <c r="D79" s="176">
        <v>14.299950000000001</v>
      </c>
      <c r="E79" s="176">
        <v>26.012250000000002</v>
      </c>
      <c r="F79" s="176">
        <v>21.4864</v>
      </c>
      <c r="G79" s="176">
        <v>33.019100000000002</v>
      </c>
      <c r="H79" s="176">
        <v>24.007650000000002</v>
      </c>
      <c r="I79" s="176">
        <v>31.993124999999999</v>
      </c>
      <c r="J79" s="176">
        <v>17.524899999999999</v>
      </c>
      <c r="K79" s="176">
        <v>28.906866666666701</v>
      </c>
    </row>
    <row r="80" spans="1:11" ht="24" hidden="1" customHeight="1">
      <c r="A80" s="175">
        <v>1969</v>
      </c>
      <c r="B80" s="176">
        <v>20.589625000000002</v>
      </c>
      <c r="C80" s="176">
        <v>30.972200000000001</v>
      </c>
      <c r="D80" s="176">
        <v>14.61195</v>
      </c>
      <c r="E80" s="176">
        <v>27.233699999999999</v>
      </c>
      <c r="F80" s="176">
        <v>22.2681</v>
      </c>
      <c r="G80" s="176">
        <v>33.888199999999998</v>
      </c>
      <c r="H80" s="176">
        <v>24.170449999999999</v>
      </c>
      <c r="I80" s="176">
        <v>31.984375</v>
      </c>
      <c r="J80" s="176">
        <v>18.121833333333299</v>
      </c>
      <c r="K80" s="176">
        <v>29.198966666666699</v>
      </c>
    </row>
    <row r="81" spans="1:11" ht="24" hidden="1" customHeight="1">
      <c r="A81" s="175">
        <v>1970</v>
      </c>
      <c r="B81" s="176">
        <v>20.340724999999999</v>
      </c>
      <c r="C81" s="176">
        <v>30.5855416666667</v>
      </c>
      <c r="D81" s="176">
        <v>15.1517</v>
      </c>
      <c r="E81" s="176">
        <v>26.948650000000001</v>
      </c>
      <c r="F81" s="176">
        <v>22.195966666666699</v>
      </c>
      <c r="G81" s="176">
        <v>33.588366666666701</v>
      </c>
      <c r="H81" s="176">
        <v>24.003325</v>
      </c>
      <c r="I81" s="176">
        <v>31.485199999999999</v>
      </c>
      <c r="J81" s="176">
        <v>17.0613666666667</v>
      </c>
      <c r="K81" s="176">
        <v>28.807766666666701</v>
      </c>
    </row>
    <row r="82" spans="1:11" ht="24" hidden="1" customHeight="1">
      <c r="A82" s="175" t="s">
        <v>230</v>
      </c>
      <c r="B82" s="176">
        <f>MIN(B72:B81)</f>
        <v>20.1387</v>
      </c>
      <c r="C82" s="176">
        <f>MAX(C72:C81)</f>
        <v>30.972200000000001</v>
      </c>
      <c r="D82" s="176">
        <f>MIN(D72:D81)</f>
        <v>14.24835</v>
      </c>
      <c r="E82" s="176">
        <f>MAX(E72:E81)</f>
        <v>27.788150000000002</v>
      </c>
      <c r="F82" s="176">
        <f>MIN(F72:F81)</f>
        <v>21.1953666666667</v>
      </c>
      <c r="G82" s="176">
        <f>MAX(G72:G81)</f>
        <v>33.888199999999998</v>
      </c>
      <c r="H82" s="176">
        <f>MIN(H72:H81)</f>
        <v>23.843350000000001</v>
      </c>
      <c r="I82" s="176">
        <f>MAX(I72:I81)</f>
        <v>32.010150000000003</v>
      </c>
      <c r="J82" s="176">
        <f>MIN(J72:J81)</f>
        <v>17.0613666666667</v>
      </c>
      <c r="K82" s="176">
        <f>MAX(K72:K81)</f>
        <v>29.198966666666699</v>
      </c>
    </row>
    <row r="83" spans="1:11" ht="24" hidden="1" customHeight="1">
      <c r="A83" s="175">
        <v>1971</v>
      </c>
      <c r="B83" s="176">
        <v>19.925166666666701</v>
      </c>
      <c r="C83" s="176">
        <v>30.2156916666667</v>
      </c>
      <c r="D83" s="176">
        <v>14.4184</v>
      </c>
      <c r="E83" s="176">
        <v>26.749199999999998</v>
      </c>
      <c r="F83" s="176">
        <v>21.4539333333333</v>
      </c>
      <c r="G83" s="176">
        <v>32.945733333333301</v>
      </c>
      <c r="H83" s="176">
        <v>23.606774999999999</v>
      </c>
      <c r="I83" s="176">
        <v>31.20655</v>
      </c>
      <c r="J83" s="176">
        <v>17.1587666666667</v>
      </c>
      <c r="K83" s="176">
        <v>28.4755</v>
      </c>
    </row>
    <row r="84" spans="1:11" ht="24" hidden="1" customHeight="1">
      <c r="A84" s="175">
        <v>1972</v>
      </c>
      <c r="B84" s="176">
        <v>20.147525000000002</v>
      </c>
      <c r="C84" s="176">
        <v>30.731283333333302</v>
      </c>
      <c r="D84" s="176">
        <v>13.936199999999999</v>
      </c>
      <c r="E84" s="176">
        <v>26.3721</v>
      </c>
      <c r="F84" s="176">
        <v>21.5391333333333</v>
      </c>
      <c r="G84" s="176">
        <v>33.3237666666667</v>
      </c>
      <c r="H84" s="176">
        <v>23.959074999999999</v>
      </c>
      <c r="I84" s="176">
        <v>32.304625000000001</v>
      </c>
      <c r="J84" s="176">
        <v>17.814733333333301</v>
      </c>
      <c r="K84" s="176">
        <v>28.947133333333301</v>
      </c>
    </row>
    <row r="85" spans="1:11" ht="24" hidden="1" customHeight="1">
      <c r="A85" s="175">
        <v>1973</v>
      </c>
      <c r="B85" s="176">
        <v>20.530208333333299</v>
      </c>
      <c r="C85" s="176">
        <v>30.676391666666699</v>
      </c>
      <c r="D85" s="176">
        <v>15.2088</v>
      </c>
      <c r="E85" s="176">
        <v>27.37575</v>
      </c>
      <c r="F85" s="176">
        <v>22.266033333333301</v>
      </c>
      <c r="G85" s="176">
        <v>33.959200000000003</v>
      </c>
      <c r="H85" s="176">
        <v>24.153375</v>
      </c>
      <c r="I85" s="176">
        <v>31.647024999999999</v>
      </c>
      <c r="J85" s="176">
        <v>17.511099999999999</v>
      </c>
      <c r="K85" s="176">
        <v>28.2998333333333</v>
      </c>
    </row>
    <row r="86" spans="1:11" ht="24" hidden="1" customHeight="1">
      <c r="A86" s="175">
        <v>1974</v>
      </c>
      <c r="B86" s="176">
        <v>20.063549999999999</v>
      </c>
      <c r="C86" s="176">
        <v>30.582316666666699</v>
      </c>
      <c r="D86" s="176">
        <v>13.964700000000001</v>
      </c>
      <c r="E86" s="176">
        <v>26.4618</v>
      </c>
      <c r="F86" s="176">
        <v>21.9689333333333</v>
      </c>
      <c r="G86" s="176">
        <v>33.518799999999999</v>
      </c>
      <c r="H86" s="176">
        <v>23.79325</v>
      </c>
      <c r="I86" s="176">
        <v>31.932849999999998</v>
      </c>
      <c r="J86" s="176">
        <v>17.2511333333333</v>
      </c>
      <c r="K86" s="176">
        <v>28.592133333333301</v>
      </c>
    </row>
    <row r="87" spans="1:11" ht="24" hidden="1" customHeight="1">
      <c r="A87" s="175">
        <v>1975</v>
      </c>
      <c r="B87" s="176">
        <v>19.977916666666701</v>
      </c>
      <c r="C87" s="176">
        <v>30.223400000000002</v>
      </c>
      <c r="D87" s="176">
        <v>14.4254</v>
      </c>
      <c r="E87" s="176">
        <v>26.181899999999999</v>
      </c>
      <c r="F87" s="176">
        <v>21.6351333333333</v>
      </c>
      <c r="G87" s="176">
        <v>33.463933333333301</v>
      </c>
      <c r="H87" s="176">
        <v>23.650200000000002</v>
      </c>
      <c r="I87" s="176">
        <v>31.229649999999999</v>
      </c>
      <c r="J87" s="176">
        <v>17.126000000000001</v>
      </c>
      <c r="K87" s="176">
        <v>28.335533333333299</v>
      </c>
    </row>
    <row r="88" spans="1:11" ht="24" hidden="1" customHeight="1">
      <c r="A88" s="175">
        <v>1976</v>
      </c>
      <c r="B88" s="176">
        <v>20.221625</v>
      </c>
      <c r="C88" s="176">
        <v>30.544091666666699</v>
      </c>
      <c r="D88" s="176">
        <v>14.41825</v>
      </c>
      <c r="E88" s="176">
        <v>26.58</v>
      </c>
      <c r="F88" s="176">
        <v>21.406600000000001</v>
      </c>
      <c r="G88" s="176">
        <v>33.103766666666701</v>
      </c>
      <c r="H88" s="176">
        <v>23.728149999999999</v>
      </c>
      <c r="I88" s="176">
        <v>31.530075</v>
      </c>
      <c r="J88" s="176">
        <v>18.2302</v>
      </c>
      <c r="K88" s="176">
        <v>29.3125</v>
      </c>
    </row>
    <row r="89" spans="1:11" ht="24" hidden="1" customHeight="1">
      <c r="A89" s="175">
        <v>1977</v>
      </c>
      <c r="B89" s="176">
        <v>20.483083333333301</v>
      </c>
      <c r="C89" s="176">
        <v>30.615100000000002</v>
      </c>
      <c r="D89" s="176">
        <v>14.73035</v>
      </c>
      <c r="E89" s="176">
        <v>27.076350000000001</v>
      </c>
      <c r="F89" s="176">
        <v>21.828700000000001</v>
      </c>
      <c r="G89" s="176">
        <v>33.191966666666701</v>
      </c>
      <c r="H89" s="176">
        <v>23.956475000000001</v>
      </c>
      <c r="I89" s="176">
        <v>31.626725</v>
      </c>
      <c r="J89" s="176">
        <v>18.341433333333299</v>
      </c>
      <c r="K89" s="176">
        <v>29.048566666666702</v>
      </c>
    </row>
    <row r="90" spans="1:11" ht="24" hidden="1" customHeight="1">
      <c r="A90" s="175">
        <v>1978</v>
      </c>
      <c r="B90" s="176">
        <v>20.446358333333301</v>
      </c>
      <c r="C90" s="176">
        <v>30.435083333333299</v>
      </c>
      <c r="D90" s="176">
        <v>14.661250000000001</v>
      </c>
      <c r="E90" s="176">
        <v>26.284849999999999</v>
      </c>
      <c r="F90" s="176">
        <v>21.847999999999999</v>
      </c>
      <c r="G90" s="176">
        <v>33.200866666666698</v>
      </c>
      <c r="H90" s="176">
        <v>23.925850000000001</v>
      </c>
      <c r="I90" s="176">
        <v>31.45645</v>
      </c>
      <c r="J90" s="176">
        <v>18.262133333333299</v>
      </c>
      <c r="K90" s="176">
        <v>29.074300000000001</v>
      </c>
    </row>
    <row r="91" spans="1:11" ht="24" hidden="1" customHeight="1">
      <c r="A91" s="175">
        <v>1979</v>
      </c>
      <c r="B91" s="176">
        <v>20.804400000000001</v>
      </c>
      <c r="C91" s="176">
        <v>30.927941666666701</v>
      </c>
      <c r="D91" s="176">
        <v>15.1441</v>
      </c>
      <c r="E91" s="176">
        <v>26.77</v>
      </c>
      <c r="F91" s="176">
        <v>21.720766666666702</v>
      </c>
      <c r="G91" s="176">
        <v>33.470266666666703</v>
      </c>
      <c r="H91" s="176">
        <v>24.331424999999999</v>
      </c>
      <c r="I91" s="176">
        <v>32.416024999999998</v>
      </c>
      <c r="J91" s="176">
        <v>18.958866666666701</v>
      </c>
      <c r="K91" s="176">
        <v>29.173466666666702</v>
      </c>
    </row>
    <row r="92" spans="1:11" ht="24" hidden="1" customHeight="1">
      <c r="A92" s="175">
        <v>1980</v>
      </c>
      <c r="B92" s="176">
        <v>20.7600333333333</v>
      </c>
      <c r="C92" s="176">
        <v>30.901941666666701</v>
      </c>
      <c r="D92" s="176">
        <v>15.228149999999999</v>
      </c>
      <c r="E92" s="176">
        <v>27.239699999999999</v>
      </c>
      <c r="F92" s="176">
        <v>22.419233333333299</v>
      </c>
      <c r="G92" s="176">
        <v>33.875666666666703</v>
      </c>
      <c r="H92" s="176">
        <v>24.235949999999999</v>
      </c>
      <c r="I92" s="176">
        <v>31.829525</v>
      </c>
      <c r="J92" s="176">
        <v>18.154199999999999</v>
      </c>
      <c r="K92" s="176">
        <v>29.132933333333298</v>
      </c>
    </row>
    <row r="93" spans="1:11" ht="24" hidden="1" customHeight="1">
      <c r="A93" s="175" t="s">
        <v>233</v>
      </c>
      <c r="B93" s="176">
        <f>MIN(B83:B92)</f>
        <v>19.925166666666701</v>
      </c>
      <c r="C93" s="176">
        <f>MAX(C83:C92)</f>
        <v>30.927941666666701</v>
      </c>
      <c r="D93" s="176">
        <f>MIN(D83:D92)</f>
        <v>13.936199999999999</v>
      </c>
      <c r="E93" s="176">
        <f>MAX(E83:E92)</f>
        <v>27.37575</v>
      </c>
      <c r="F93" s="176">
        <f>MIN(F83:F92)</f>
        <v>21.406600000000001</v>
      </c>
      <c r="G93" s="176">
        <f>MAX(G83:G92)</f>
        <v>33.959200000000003</v>
      </c>
      <c r="H93" s="176">
        <f>MIN(H83:H92)</f>
        <v>23.606774999999999</v>
      </c>
      <c r="I93" s="176">
        <f>MAX(I83:I92)</f>
        <v>32.416024999999998</v>
      </c>
      <c r="J93" s="176">
        <f>MIN(J83:J92)</f>
        <v>17.126000000000001</v>
      </c>
      <c r="K93" s="176">
        <f>MAX(K83:K92)</f>
        <v>29.3125</v>
      </c>
    </row>
    <row r="94" spans="1:11" ht="24" hidden="1" customHeight="1">
      <c r="A94" s="175">
        <v>1981</v>
      </c>
      <c r="B94" s="176">
        <v>20.478566666666701</v>
      </c>
      <c r="C94" s="176">
        <v>30.588983333333299</v>
      </c>
      <c r="D94" s="176">
        <v>15.05</v>
      </c>
      <c r="E94" s="176">
        <v>26.803349999999998</v>
      </c>
      <c r="F94" s="176">
        <v>22.011233333333301</v>
      </c>
      <c r="G94" s="176">
        <v>33.168433333333297</v>
      </c>
      <c r="H94" s="176">
        <v>24.189025000000001</v>
      </c>
      <c r="I94" s="176">
        <v>31.928325000000001</v>
      </c>
      <c r="J94" s="176">
        <v>17.6176666666667</v>
      </c>
      <c r="K94" s="176">
        <v>28.747499999999999</v>
      </c>
    </row>
    <row r="95" spans="1:11" ht="24" hidden="1" customHeight="1">
      <c r="A95" s="175">
        <v>1982</v>
      </c>
      <c r="B95" s="176">
        <v>20.484458333333301</v>
      </c>
      <c r="C95" s="176">
        <v>30.529716666666701</v>
      </c>
      <c r="D95" s="176">
        <v>15.135899999999999</v>
      </c>
      <c r="E95" s="176">
        <v>26.532399999999999</v>
      </c>
      <c r="F95" s="176">
        <v>21.487100000000002</v>
      </c>
      <c r="G95" s="176">
        <v>32.607100000000003</v>
      </c>
      <c r="H95" s="176">
        <v>24.178374999999999</v>
      </c>
      <c r="I95" s="176">
        <v>32.155250000000002</v>
      </c>
      <c r="J95" s="176">
        <v>18.122299999999999</v>
      </c>
      <c r="K95" s="176">
        <v>28.949833333333299</v>
      </c>
    </row>
    <row r="96" spans="1:11" ht="24" hidden="1" customHeight="1">
      <c r="A96" s="175">
        <v>1983</v>
      </c>
      <c r="B96" s="176">
        <v>20.366558333333298</v>
      </c>
      <c r="C96" s="176">
        <v>30.472474999999999</v>
      </c>
      <c r="D96" s="176">
        <v>14.736499999999999</v>
      </c>
      <c r="E96" s="176">
        <v>26.4602</v>
      </c>
      <c r="F96" s="176">
        <v>21.5771333333333</v>
      </c>
      <c r="G96" s="176">
        <v>32.775733333333299</v>
      </c>
      <c r="H96" s="176">
        <v>24.3931</v>
      </c>
      <c r="I96" s="176">
        <v>32.129075</v>
      </c>
      <c r="J96" s="176">
        <v>17.5406333333333</v>
      </c>
      <c r="K96" s="176">
        <v>28.635266666666698</v>
      </c>
    </row>
    <row r="97" spans="1:11" ht="24" hidden="1" customHeight="1">
      <c r="A97" s="175">
        <v>1984</v>
      </c>
      <c r="B97" s="176">
        <v>20.398816666666701</v>
      </c>
      <c r="C97" s="176">
        <v>30.554549999999999</v>
      </c>
      <c r="D97" s="176">
        <v>14.845599999999999</v>
      </c>
      <c r="E97" s="176">
        <v>25.978449999999999</v>
      </c>
      <c r="F97" s="176">
        <v>22.227166666666701</v>
      </c>
      <c r="G97" s="176">
        <v>33.824866666666701</v>
      </c>
      <c r="H97" s="176">
        <v>23.971399999999999</v>
      </c>
      <c r="I97" s="176">
        <v>31.557424999999999</v>
      </c>
      <c r="J97" s="176">
        <v>17.509166666666701</v>
      </c>
      <c r="K97" s="176">
        <v>28.997800000000002</v>
      </c>
    </row>
    <row r="98" spans="1:11" ht="24" hidden="1" customHeight="1">
      <c r="A98" s="175">
        <v>1985</v>
      </c>
      <c r="B98" s="176">
        <v>20.5009916666667</v>
      </c>
      <c r="C98" s="176">
        <v>30.817616666666702</v>
      </c>
      <c r="D98" s="176">
        <v>15.117800000000001</v>
      </c>
      <c r="E98" s="176">
        <v>27.058599999999998</v>
      </c>
      <c r="F98" s="176">
        <v>22.334333333333301</v>
      </c>
      <c r="G98" s="176">
        <v>34.064300000000003</v>
      </c>
      <c r="H98" s="176">
        <v>23.916474999999998</v>
      </c>
      <c r="I98" s="176">
        <v>31.727425</v>
      </c>
      <c r="J98" s="176">
        <v>17.702466666666702</v>
      </c>
      <c r="K98" s="176">
        <v>28.863866666666699</v>
      </c>
    </row>
    <row r="99" spans="1:11" ht="24" hidden="1" customHeight="1">
      <c r="A99" s="175">
        <v>1986</v>
      </c>
      <c r="B99" s="176">
        <v>20.335599999999999</v>
      </c>
      <c r="C99" s="176">
        <v>30.649875000000002</v>
      </c>
      <c r="D99" s="176">
        <v>14.918749999999999</v>
      </c>
      <c r="E99" s="176">
        <v>26.61375</v>
      </c>
      <c r="F99" s="176">
        <v>21.764433333333301</v>
      </c>
      <c r="G99" s="176">
        <v>33.3603666666667</v>
      </c>
      <c r="H99" s="176">
        <v>23.875800000000002</v>
      </c>
      <c r="I99" s="176">
        <v>31.955124999999999</v>
      </c>
      <c r="J99" s="176">
        <v>17.797733333333301</v>
      </c>
      <c r="K99" s="176">
        <v>28.889800000000001</v>
      </c>
    </row>
    <row r="100" spans="1:11" ht="24" hidden="1" customHeight="1">
      <c r="A100" s="175">
        <v>1987</v>
      </c>
      <c r="B100" s="176">
        <v>20.706033333333298</v>
      </c>
      <c r="C100" s="176">
        <v>31.094950000000001</v>
      </c>
      <c r="D100" s="176">
        <v>15.17145</v>
      </c>
      <c r="E100" s="176">
        <v>27.2532</v>
      </c>
      <c r="F100" s="176">
        <v>21.794233333333299</v>
      </c>
      <c r="G100" s="176">
        <v>33.188600000000001</v>
      </c>
      <c r="H100" s="176">
        <v>24.531300000000002</v>
      </c>
      <c r="I100" s="176">
        <v>32.800750000000001</v>
      </c>
      <c r="J100" s="176">
        <v>18.2072</v>
      </c>
      <c r="K100" s="176">
        <v>29.288066666666701</v>
      </c>
    </row>
    <row r="101" spans="1:11" ht="24" hidden="1" customHeight="1">
      <c r="A101" s="175">
        <v>1988</v>
      </c>
      <c r="B101" s="176">
        <v>20.623141666666701</v>
      </c>
      <c r="C101" s="176">
        <v>30.945758333333298</v>
      </c>
      <c r="D101" s="176">
        <v>15.518649999999999</v>
      </c>
      <c r="E101" s="176">
        <v>27.666699999999999</v>
      </c>
      <c r="F101" s="176">
        <v>22.2029</v>
      </c>
      <c r="G101" s="176">
        <v>33.590600000000002</v>
      </c>
      <c r="H101" s="176">
        <v>24.164449999999999</v>
      </c>
      <c r="I101" s="176">
        <v>31.8889</v>
      </c>
      <c r="J101" s="176">
        <v>17.724633333333301</v>
      </c>
      <c r="K101" s="176">
        <v>29.229433333333301</v>
      </c>
    </row>
    <row r="102" spans="1:11" ht="24" hidden="1" customHeight="1">
      <c r="A102" s="175">
        <v>1989</v>
      </c>
      <c r="B102" s="176">
        <v>20.204325000000001</v>
      </c>
      <c r="C102" s="176">
        <v>30.5592583333333</v>
      </c>
      <c r="D102" s="176">
        <v>14.3512</v>
      </c>
      <c r="E102" s="176">
        <v>26.759650000000001</v>
      </c>
      <c r="F102" s="176">
        <v>21.6520333333333</v>
      </c>
      <c r="G102" s="176">
        <v>33.233600000000003</v>
      </c>
      <c r="H102" s="176">
        <v>23.875225</v>
      </c>
      <c r="I102" s="176">
        <v>31.611274999999999</v>
      </c>
      <c r="J102" s="176">
        <v>17.7641666666667</v>
      </c>
      <c r="K102" s="176">
        <v>29.0153</v>
      </c>
    </row>
    <row r="103" spans="1:11" ht="24" hidden="1" customHeight="1">
      <c r="A103" s="175">
        <v>1990</v>
      </c>
      <c r="B103" s="176">
        <v>20.577275</v>
      </c>
      <c r="C103" s="176">
        <v>30.461816666666699</v>
      </c>
      <c r="D103" s="176">
        <v>15.40795</v>
      </c>
      <c r="E103" s="176">
        <v>27.261150000000001</v>
      </c>
      <c r="F103" s="176">
        <v>21.676066666666699</v>
      </c>
      <c r="G103" s="176">
        <v>32.5970333333333</v>
      </c>
      <c r="H103" s="176">
        <v>24.156324999999999</v>
      </c>
      <c r="I103" s="176">
        <v>31.629275</v>
      </c>
      <c r="J103" s="176">
        <v>18.152633333333299</v>
      </c>
      <c r="K103" s="176">
        <v>28.903766666666701</v>
      </c>
    </row>
    <row r="104" spans="1:11" ht="24" hidden="1" customHeight="1">
      <c r="A104" s="175" t="s">
        <v>231</v>
      </c>
      <c r="B104" s="176">
        <f>MIN(B94:B103)</f>
        <v>20.204325000000001</v>
      </c>
      <c r="C104" s="176">
        <f>MAX(C94:C103)</f>
        <v>31.094950000000001</v>
      </c>
      <c r="D104" s="176">
        <f>MIN(D94:D103)</f>
        <v>14.3512</v>
      </c>
      <c r="E104" s="176">
        <f>MAX(E94:E103)</f>
        <v>27.666699999999999</v>
      </c>
      <c r="F104" s="176">
        <f>MIN(F94:F103)</f>
        <v>21.487100000000002</v>
      </c>
      <c r="G104" s="176">
        <f>MAX(G94:G103)</f>
        <v>34.064300000000003</v>
      </c>
      <c r="H104" s="176">
        <f>MIN(H94:H103)</f>
        <v>23.875225</v>
      </c>
      <c r="I104" s="176">
        <f>MAX(I94:I103)</f>
        <v>32.800750000000001</v>
      </c>
      <c r="J104" s="176">
        <f>MIN(J94:J103)</f>
        <v>17.509166666666701</v>
      </c>
      <c r="K104" s="176">
        <f>MAX(K94:K103)</f>
        <v>29.288066666666701</v>
      </c>
    </row>
    <row r="105" spans="1:11" ht="24" hidden="1" customHeight="1">
      <c r="A105" s="175">
        <v>1991</v>
      </c>
      <c r="B105" s="176">
        <v>20.603291666666699</v>
      </c>
      <c r="C105" s="176">
        <v>30.719583333333301</v>
      </c>
      <c r="D105" s="176">
        <v>15.19205</v>
      </c>
      <c r="E105" s="176">
        <v>27.024899999999999</v>
      </c>
      <c r="F105" s="176">
        <v>22.1649666666667</v>
      </c>
      <c r="G105" s="176">
        <v>33.371133333333297</v>
      </c>
      <c r="H105" s="176">
        <v>24.276499999999999</v>
      </c>
      <c r="I105" s="176">
        <v>31.976025</v>
      </c>
      <c r="J105" s="176">
        <v>17.7515</v>
      </c>
      <c r="K105" s="176">
        <v>28.855899999999998</v>
      </c>
    </row>
    <row r="106" spans="1:11" ht="24" hidden="1" customHeight="1">
      <c r="A106" s="175">
        <v>1992</v>
      </c>
      <c r="B106" s="176">
        <v>20.4252</v>
      </c>
      <c r="C106" s="176">
        <v>30.627933333333299</v>
      </c>
      <c r="D106" s="176">
        <v>14.74005</v>
      </c>
      <c r="E106" s="176">
        <v>26.543700000000001</v>
      </c>
      <c r="F106" s="176">
        <v>21.638266666666699</v>
      </c>
      <c r="G106" s="176">
        <v>33.227233333333302</v>
      </c>
      <c r="H106" s="176">
        <v>24.162099999999999</v>
      </c>
      <c r="I106" s="176">
        <v>31.992750000000001</v>
      </c>
      <c r="J106" s="176">
        <v>18.0197</v>
      </c>
      <c r="K106" s="176">
        <v>28.931699999999999</v>
      </c>
    </row>
    <row r="107" spans="1:11" ht="24" hidden="1" customHeight="1">
      <c r="A107" s="175">
        <v>1993</v>
      </c>
      <c r="B107" s="176">
        <v>20.6857333333333</v>
      </c>
      <c r="C107" s="176">
        <v>30.819266666666699</v>
      </c>
      <c r="D107" s="176">
        <v>15.1867</v>
      </c>
      <c r="E107" s="176">
        <v>27.2151</v>
      </c>
      <c r="F107" s="176">
        <v>21.931899999999999</v>
      </c>
      <c r="G107" s="176">
        <v>33.287799999999997</v>
      </c>
      <c r="H107" s="176">
        <v>24.311299999999999</v>
      </c>
      <c r="I107" s="176">
        <v>32.073549999999997</v>
      </c>
      <c r="J107" s="176">
        <v>18.2715</v>
      </c>
      <c r="K107" s="176">
        <v>29.081133333333302</v>
      </c>
    </row>
    <row r="108" spans="1:11" ht="24" hidden="1" customHeight="1">
      <c r="A108" s="175">
        <v>1994</v>
      </c>
      <c r="B108" s="176">
        <v>20.6531916666667</v>
      </c>
      <c r="C108" s="176">
        <v>30.676783333333301</v>
      </c>
      <c r="D108" s="176">
        <v>15.60615</v>
      </c>
      <c r="E108" s="176">
        <v>27.030149999999999</v>
      </c>
      <c r="F108" s="176">
        <v>22.1557</v>
      </c>
      <c r="G108" s="176">
        <v>33.476233333333298</v>
      </c>
      <c r="H108" s="176">
        <v>24.153224999999999</v>
      </c>
      <c r="I108" s="176">
        <v>31.73405</v>
      </c>
      <c r="J108" s="176">
        <v>17.848666666666698</v>
      </c>
      <c r="K108" s="176">
        <v>28.898733333333301</v>
      </c>
    </row>
    <row r="109" spans="1:11" ht="24" hidden="1" customHeight="1">
      <c r="A109" s="175">
        <v>1995</v>
      </c>
      <c r="B109" s="176">
        <v>20.762699999999999</v>
      </c>
      <c r="C109" s="176">
        <v>30.716175</v>
      </c>
      <c r="D109" s="176">
        <v>15.27835</v>
      </c>
      <c r="E109" s="176">
        <v>26.624749999999999</v>
      </c>
      <c r="F109" s="176">
        <v>22.038799999999998</v>
      </c>
      <c r="G109" s="176">
        <v>33.268700000000003</v>
      </c>
      <c r="H109" s="176">
        <v>24.466525000000001</v>
      </c>
      <c r="I109" s="176">
        <v>32.103499999999997</v>
      </c>
      <c r="J109" s="176">
        <v>18.2044</v>
      </c>
      <c r="K109" s="176">
        <v>29.041499999999999</v>
      </c>
    </row>
    <row r="110" spans="1:11" ht="24" hidden="1" customHeight="1">
      <c r="A110" s="175">
        <v>1996</v>
      </c>
      <c r="B110" s="176">
        <v>20.6678416666667</v>
      </c>
      <c r="C110" s="176">
        <v>30.7060416666667</v>
      </c>
      <c r="D110" s="176">
        <v>15.478999999999999</v>
      </c>
      <c r="E110" s="176">
        <v>27.05875</v>
      </c>
      <c r="F110" s="176">
        <v>22.221800000000002</v>
      </c>
      <c r="G110" s="176">
        <v>33.592100000000002</v>
      </c>
      <c r="H110" s="176">
        <v>24.205725000000001</v>
      </c>
      <c r="I110" s="176">
        <v>31.807175000000001</v>
      </c>
      <c r="J110" s="176">
        <v>17.855933333333301</v>
      </c>
      <c r="K110" s="176">
        <v>28.783333333333299</v>
      </c>
    </row>
    <row r="111" spans="1:11" ht="24" hidden="1" customHeight="1">
      <c r="A111" s="175">
        <v>1997</v>
      </c>
      <c r="B111" s="176">
        <v>20.682991666666702</v>
      </c>
      <c r="C111" s="176">
        <v>30.6099</v>
      </c>
      <c r="D111" s="176">
        <v>14.726649999999999</v>
      </c>
      <c r="E111" s="176">
        <v>26.693899999999999</v>
      </c>
      <c r="F111" s="176">
        <v>21.839266666666699</v>
      </c>
      <c r="G111" s="176">
        <v>33.1175</v>
      </c>
      <c r="H111" s="176">
        <v>24.374524999999998</v>
      </c>
      <c r="I111" s="176">
        <v>32.140974999999997</v>
      </c>
      <c r="J111" s="176">
        <v>18.575566666666699</v>
      </c>
      <c r="K111" s="176">
        <v>28.671533333333301</v>
      </c>
    </row>
    <row r="112" spans="1:11" ht="24" hidden="1" customHeight="1">
      <c r="A112" s="175">
        <v>1998</v>
      </c>
      <c r="B112" s="176">
        <v>21.081358333333299</v>
      </c>
      <c r="C112" s="176">
        <v>30.9146</v>
      </c>
      <c r="D112" s="176">
        <v>15.788</v>
      </c>
      <c r="E112" s="176">
        <v>26.943899999999999</v>
      </c>
      <c r="F112" s="176">
        <v>22.474333333333298</v>
      </c>
      <c r="G112" s="176">
        <v>33.638599999999997</v>
      </c>
      <c r="H112" s="176">
        <v>24.598025</v>
      </c>
      <c r="I112" s="176">
        <v>32.225949999999997</v>
      </c>
      <c r="J112" s="176">
        <v>18.528400000000001</v>
      </c>
      <c r="K112" s="176">
        <v>29.089266666666699</v>
      </c>
    </row>
    <row r="113" spans="1:11" ht="24" hidden="1" customHeight="1">
      <c r="A113" s="175">
        <v>1999</v>
      </c>
      <c r="B113" s="176">
        <v>20.781075000000001</v>
      </c>
      <c r="C113" s="176">
        <v>30.8599833333333</v>
      </c>
      <c r="D113" s="176">
        <v>15.53675</v>
      </c>
      <c r="E113" s="176">
        <v>27.091149999999999</v>
      </c>
      <c r="F113" s="176">
        <v>22.270433333333301</v>
      </c>
      <c r="G113" s="176">
        <v>33.715200000000003</v>
      </c>
      <c r="H113" s="176">
        <v>24.182449999999999</v>
      </c>
      <c r="I113" s="176">
        <v>31.8081</v>
      </c>
      <c r="J113" s="176">
        <v>18.252766666666702</v>
      </c>
      <c r="K113" s="176">
        <v>29.253166666666701</v>
      </c>
    </row>
    <row r="114" spans="1:11" ht="24" hidden="1" customHeight="1">
      <c r="A114" s="175">
        <v>2000</v>
      </c>
      <c r="B114" s="176">
        <v>20.7573166666667</v>
      </c>
      <c r="C114" s="176">
        <v>30.850674999999999</v>
      </c>
      <c r="D114" s="176">
        <v>15.266500000000001</v>
      </c>
      <c r="E114" s="176">
        <v>26.799050000000001</v>
      </c>
      <c r="F114" s="176">
        <v>22.236166666666701</v>
      </c>
      <c r="G114" s="176">
        <v>33.498033333333296</v>
      </c>
      <c r="H114" s="176">
        <v>24.188324999999999</v>
      </c>
      <c r="I114" s="176">
        <v>31.709924999999998</v>
      </c>
      <c r="J114" s="176">
        <v>18.364333333333299</v>
      </c>
      <c r="K114" s="176">
        <v>29.7587333333333</v>
      </c>
    </row>
    <row r="115" spans="1:11" ht="24" hidden="1" customHeight="1">
      <c r="A115" s="175" t="s">
        <v>232</v>
      </c>
      <c r="B115" s="176">
        <f>MIN(B105:B114)</f>
        <v>20.4252</v>
      </c>
      <c r="C115" s="176">
        <f>MAX(C105:C114)</f>
        <v>30.9146</v>
      </c>
      <c r="D115" s="176">
        <f>MIN(D105:D114)</f>
        <v>14.726649999999999</v>
      </c>
      <c r="E115" s="176">
        <f>MAX(E105:E114)</f>
        <v>27.2151</v>
      </c>
      <c r="F115" s="176">
        <f>MIN(F105:F114)</f>
        <v>21.638266666666699</v>
      </c>
      <c r="G115" s="176">
        <f>MAX(G105:G114)</f>
        <v>33.715200000000003</v>
      </c>
      <c r="H115" s="176">
        <f>MIN(H105:H114)</f>
        <v>24.153224999999999</v>
      </c>
      <c r="I115" s="176">
        <f>MAX(I105:I114)</f>
        <v>32.225949999999997</v>
      </c>
      <c r="J115" s="176">
        <f>MIN(J105:J114)</f>
        <v>17.7515</v>
      </c>
      <c r="K115" s="176">
        <f>MAX(K105:K114)</f>
        <v>29.7587333333333</v>
      </c>
    </row>
    <row r="116" spans="1:11" ht="16.5">
      <c r="A116" s="185">
        <v>2001</v>
      </c>
      <c r="B116" s="188">
        <v>20.454699999999999</v>
      </c>
      <c r="C116" s="188">
        <v>30.770600000000002</v>
      </c>
      <c r="D116" s="188">
        <v>14.584</v>
      </c>
      <c r="E116" s="188">
        <v>27.031300000000002</v>
      </c>
      <c r="F116" s="188">
        <v>22.036300000000001</v>
      </c>
      <c r="G116" s="188">
        <v>33.444800000000001</v>
      </c>
      <c r="H116" s="188">
        <v>24.102599999999999</v>
      </c>
      <c r="I116" s="188">
        <v>31.7224</v>
      </c>
      <c r="J116" s="188">
        <v>17.923100000000002</v>
      </c>
      <c r="K116" s="188">
        <v>29.3201</v>
      </c>
    </row>
    <row r="117" spans="1:11" ht="16.5" customHeight="1">
      <c r="A117" s="175">
        <v>2002</v>
      </c>
      <c r="B117" s="176">
        <v>20.574300000000001</v>
      </c>
      <c r="C117" s="176">
        <v>30.922699999999999</v>
      </c>
      <c r="D117" s="176">
        <v>14.706799999999999</v>
      </c>
      <c r="E117" s="176">
        <v>26.805900000000001</v>
      </c>
      <c r="F117" s="176">
        <v>22.335899999999999</v>
      </c>
      <c r="G117" s="176">
        <v>33.721499999999999</v>
      </c>
      <c r="H117" s="176">
        <v>24.218699999999998</v>
      </c>
      <c r="I117" s="176">
        <v>32.104300000000002</v>
      </c>
      <c r="J117" s="176">
        <v>17.865400000000001</v>
      </c>
      <c r="K117" s="176">
        <v>29.292999999999999</v>
      </c>
    </row>
    <row r="118" spans="1:11" ht="16.5" customHeight="1">
      <c r="A118" s="185">
        <v>2003</v>
      </c>
      <c r="B118" s="188">
        <v>20.4878</v>
      </c>
      <c r="C118" s="188">
        <v>30.7392</v>
      </c>
      <c r="D118" s="188">
        <v>14.781599999999999</v>
      </c>
      <c r="E118" s="188">
        <v>26.683800000000002</v>
      </c>
      <c r="F118" s="188">
        <v>22.1311</v>
      </c>
      <c r="G118" s="188">
        <v>33.550699999999999</v>
      </c>
      <c r="H118" s="188">
        <v>24.220600000000001</v>
      </c>
      <c r="I118" s="188">
        <v>31.9621</v>
      </c>
      <c r="J118" s="188">
        <v>17.671700000000001</v>
      </c>
      <c r="K118" s="188">
        <v>29.000599999999999</v>
      </c>
    </row>
    <row r="119" spans="1:11" ht="16.5" customHeight="1">
      <c r="A119" s="175">
        <v>2004</v>
      </c>
      <c r="B119" s="176">
        <v>20.486000000000001</v>
      </c>
      <c r="C119" s="176">
        <v>30.843699999999998</v>
      </c>
      <c r="D119" s="176">
        <v>14.788</v>
      </c>
      <c r="E119" s="176">
        <v>26.8048</v>
      </c>
      <c r="F119" s="176">
        <v>22.273099999999999</v>
      </c>
      <c r="G119" s="176">
        <v>33.959699999999998</v>
      </c>
      <c r="H119" s="176">
        <v>24.074100000000001</v>
      </c>
      <c r="I119" s="176">
        <v>31.9604</v>
      </c>
      <c r="J119" s="176">
        <v>17.7134</v>
      </c>
      <c r="K119" s="176">
        <v>28.9316</v>
      </c>
    </row>
    <row r="120" spans="1:11" ht="16.5" customHeight="1">
      <c r="A120" s="185">
        <v>2005</v>
      </c>
      <c r="B120" s="188">
        <v>20.4206</v>
      </c>
      <c r="C120" s="188">
        <v>30.7623</v>
      </c>
      <c r="D120" s="188">
        <v>14.988799999999999</v>
      </c>
      <c r="E120" s="188">
        <v>26.6614</v>
      </c>
      <c r="F120" s="188">
        <v>21.9239</v>
      </c>
      <c r="G120" s="188">
        <v>33.508400000000002</v>
      </c>
      <c r="H120" s="188">
        <v>24.241299999999999</v>
      </c>
      <c r="I120" s="188">
        <v>32.231000000000002</v>
      </c>
      <c r="J120" s="188">
        <v>17.444299999999998</v>
      </c>
      <c r="K120" s="188">
        <v>28.791899999999998</v>
      </c>
    </row>
    <row r="121" spans="1:11" ht="16.5" customHeight="1">
      <c r="A121" s="175">
        <v>2006</v>
      </c>
      <c r="B121" s="176">
        <v>20.548500000000001</v>
      </c>
      <c r="C121" s="176">
        <v>30.917100000000001</v>
      </c>
      <c r="D121" s="176">
        <v>15.077400000000001</v>
      </c>
      <c r="E121" s="176">
        <v>27.784300000000002</v>
      </c>
      <c r="F121" s="176">
        <v>21.886299999999999</v>
      </c>
      <c r="G121" s="176">
        <v>33.514699999999998</v>
      </c>
      <c r="H121" s="176">
        <v>24.1145</v>
      </c>
      <c r="I121" s="176">
        <v>31.898399999999999</v>
      </c>
      <c r="J121" s="176">
        <v>18.1035</v>
      </c>
      <c r="K121" s="176">
        <v>29.099799999999998</v>
      </c>
    </row>
    <row r="122" spans="1:11" ht="16.5" customHeight="1">
      <c r="A122" s="185">
        <v>2007</v>
      </c>
      <c r="B122" s="188">
        <v>20.505500000000001</v>
      </c>
      <c r="C122" s="188">
        <v>30.852599999999999</v>
      </c>
      <c r="D122" s="188">
        <v>14.872</v>
      </c>
      <c r="E122" s="188">
        <v>27.023199999999999</v>
      </c>
      <c r="F122" s="188">
        <v>22.030799999999999</v>
      </c>
      <c r="G122" s="188">
        <v>33.681600000000003</v>
      </c>
      <c r="H122" s="188">
        <v>24.322099999999999</v>
      </c>
      <c r="I122" s="188">
        <v>31.873999999999999</v>
      </c>
      <c r="J122" s="188">
        <v>17.646999999999998</v>
      </c>
      <c r="K122" s="188">
        <v>29.214600000000001</v>
      </c>
    </row>
    <row r="123" spans="1:11" ht="16.5" customHeight="1">
      <c r="A123" s="175">
        <v>2008</v>
      </c>
      <c r="B123" s="176">
        <v>20.373799999999999</v>
      </c>
      <c r="C123" s="176">
        <v>30.736699999999999</v>
      </c>
      <c r="D123" s="176">
        <v>14.1753</v>
      </c>
      <c r="E123" s="176">
        <v>26.4085</v>
      </c>
      <c r="F123" s="176">
        <v>21.8413</v>
      </c>
      <c r="G123" s="176">
        <v>33.582599999999999</v>
      </c>
      <c r="H123" s="176">
        <v>24.001000000000001</v>
      </c>
      <c r="I123" s="176">
        <v>31.669</v>
      </c>
      <c r="J123" s="176">
        <v>18.202400000000001</v>
      </c>
      <c r="K123" s="176">
        <v>29.533100000000001</v>
      </c>
    </row>
    <row r="124" spans="1:11" ht="16.5" customHeight="1">
      <c r="A124" s="185">
        <v>2009</v>
      </c>
      <c r="B124" s="188">
        <v>20.738399999999999</v>
      </c>
      <c r="C124" s="188">
        <v>31.370100000000001</v>
      </c>
      <c r="D124" s="188">
        <v>15.3399</v>
      </c>
      <c r="E124" s="188">
        <v>27.889399999999998</v>
      </c>
      <c r="F124" s="188">
        <v>22.151199999999999</v>
      </c>
      <c r="G124" s="188">
        <v>34.118000000000002</v>
      </c>
      <c r="H124" s="188">
        <v>24.404299999999999</v>
      </c>
      <c r="I124" s="188">
        <v>32.666499999999999</v>
      </c>
      <c r="J124" s="188">
        <v>18.036899999999999</v>
      </c>
      <c r="K124" s="188">
        <v>29.214099999999998</v>
      </c>
    </row>
    <row r="125" spans="1:11" ht="16.5" customHeight="1">
      <c r="A125" s="175">
        <v>2010</v>
      </c>
      <c r="B125" s="176" t="s">
        <v>561</v>
      </c>
      <c r="C125" s="176">
        <v>31.183900000000001</v>
      </c>
      <c r="D125" s="176">
        <v>14.9594</v>
      </c>
      <c r="E125" s="176">
        <v>27.292300000000001</v>
      </c>
      <c r="F125" s="176">
        <v>22.9801</v>
      </c>
      <c r="G125" s="176">
        <v>34.835299999999997</v>
      </c>
      <c r="H125" s="176">
        <v>24.306799999999999</v>
      </c>
      <c r="I125" s="176">
        <v>32.072200000000002</v>
      </c>
      <c r="J125" s="176">
        <v>18.242699999999999</v>
      </c>
      <c r="K125" s="176">
        <v>28.942399999999999</v>
      </c>
    </row>
    <row r="126" spans="1:11" ht="16.5" hidden="1" customHeight="1">
      <c r="A126" s="185" t="s">
        <v>336</v>
      </c>
      <c r="B126" s="188">
        <f>MIN(B116:B125)</f>
        <v>20.373799999999999</v>
      </c>
      <c r="C126" s="188">
        <f>MAX(C116:C125)</f>
        <v>31.370100000000001</v>
      </c>
      <c r="D126" s="188">
        <f>MIN(D116:D125)</f>
        <v>14.1753</v>
      </c>
      <c r="E126" s="188">
        <f>MAX(E116:E125)</f>
        <v>27.889399999999998</v>
      </c>
      <c r="F126" s="188">
        <f>MIN(F116:F125)</f>
        <v>21.8413</v>
      </c>
      <c r="G126" s="188">
        <f>MAX(G116:G125)</f>
        <v>34.835299999999997</v>
      </c>
      <c r="H126" s="188">
        <f>MIN(H116:H125)</f>
        <v>24.001000000000001</v>
      </c>
      <c r="I126" s="188">
        <f>MAX(I116:I125)</f>
        <v>32.666499999999999</v>
      </c>
      <c r="J126" s="188">
        <f>MIN(J116:J125)</f>
        <v>17.444299999999998</v>
      </c>
      <c r="K126" s="188">
        <f>MAX(K116:K125)</f>
        <v>29.533100000000001</v>
      </c>
    </row>
    <row r="127" spans="1:11" ht="16.5" customHeight="1">
      <c r="A127" s="175">
        <v>2011</v>
      </c>
      <c r="B127" s="176">
        <v>20.3611</v>
      </c>
      <c r="C127" s="176">
        <v>30.889700000000001</v>
      </c>
      <c r="D127" s="176">
        <v>14.344900000000001</v>
      </c>
      <c r="E127" s="176">
        <v>26.7501</v>
      </c>
      <c r="F127" s="176">
        <v>21.743600000000001</v>
      </c>
      <c r="G127" s="176">
        <v>33.623899999999999</v>
      </c>
      <c r="H127" s="176">
        <v>24.1585</v>
      </c>
      <c r="I127" s="176">
        <v>31.9299</v>
      </c>
      <c r="J127" s="176">
        <v>17.926100000000002</v>
      </c>
      <c r="K127" s="176">
        <v>29.528099999999998</v>
      </c>
    </row>
    <row r="128" spans="1:11" ht="16.5" customHeight="1">
      <c r="A128" s="185">
        <v>2012</v>
      </c>
      <c r="B128" s="188">
        <v>20.2791</v>
      </c>
      <c r="C128" s="188">
        <v>30.945499999999999</v>
      </c>
      <c r="D128" s="188">
        <v>14.264799999999999</v>
      </c>
      <c r="E128" s="188">
        <v>26.531500000000001</v>
      </c>
      <c r="F128" s="188">
        <v>21.718800000000002</v>
      </c>
      <c r="G128" s="188">
        <v>33.945300000000003</v>
      </c>
      <c r="H128" s="188">
        <v>24.259799999999998</v>
      </c>
      <c r="I128" s="188">
        <v>32.2498</v>
      </c>
      <c r="J128" s="188">
        <v>17.5412</v>
      </c>
      <c r="K128" s="188">
        <v>29.1493</v>
      </c>
    </row>
    <row r="129" spans="1:11" ht="16.5" customHeight="1">
      <c r="A129" s="175">
        <v>2013</v>
      </c>
      <c r="B129" s="176">
        <v>20.532699999999998</v>
      </c>
      <c r="C129" s="176">
        <v>30.840800000000002</v>
      </c>
      <c r="D129" s="176">
        <v>14.8735</v>
      </c>
      <c r="E129" s="176">
        <v>27.0411</v>
      </c>
      <c r="F129" s="176">
        <v>22.046500000000002</v>
      </c>
      <c r="G129" s="176">
        <v>34.0488</v>
      </c>
      <c r="H129" s="176">
        <v>24.206800000000001</v>
      </c>
      <c r="I129" s="176">
        <v>31.833400000000001</v>
      </c>
      <c r="J129" s="176">
        <v>17.8931</v>
      </c>
      <c r="K129" s="176">
        <v>28.842300000000002</v>
      </c>
    </row>
    <row r="130" spans="1:11" ht="16.5" customHeight="1">
      <c r="A130" s="185">
        <v>2014</v>
      </c>
      <c r="B130" s="188">
        <v>20.542000000000002</v>
      </c>
      <c r="C130" s="188">
        <v>30.939499999999999</v>
      </c>
      <c r="D130" s="188">
        <v>14.819100000000001</v>
      </c>
      <c r="E130" s="188">
        <v>26.3095</v>
      </c>
      <c r="F130" s="188">
        <v>21.667100000000001</v>
      </c>
      <c r="G130" s="188">
        <v>33.585299999999997</v>
      </c>
      <c r="H130" s="188">
        <v>24.4864</v>
      </c>
      <c r="I130" s="188">
        <v>32.630400000000002</v>
      </c>
      <c r="J130" s="188">
        <v>17.973099999999999</v>
      </c>
      <c r="K130" s="188">
        <v>29.125800000000002</v>
      </c>
    </row>
    <row r="131" spans="1:11" ht="16.5" customHeight="1">
      <c r="A131" s="175">
        <v>2015</v>
      </c>
      <c r="B131" s="176">
        <v>20.751100000000001</v>
      </c>
      <c r="C131" s="176">
        <v>31.1069</v>
      </c>
      <c r="D131" s="176">
        <v>15.1044</v>
      </c>
      <c r="E131" s="176">
        <v>27.047000000000001</v>
      </c>
      <c r="F131" s="176">
        <v>21.940899999999999</v>
      </c>
      <c r="G131" s="176">
        <v>33.339799999999997</v>
      </c>
      <c r="H131" s="176">
        <v>24.366</v>
      </c>
      <c r="I131" s="176">
        <v>32.528500000000001</v>
      </c>
      <c r="J131" s="176">
        <v>18.5061</v>
      </c>
      <c r="K131" s="176">
        <v>29.685199999999998</v>
      </c>
    </row>
    <row r="132" spans="1:11" ht="16.5" customHeight="1">
      <c r="A132" s="185">
        <v>2016</v>
      </c>
      <c r="B132" s="188">
        <v>20.8751</v>
      </c>
      <c r="C132" s="188">
        <v>31.5443</v>
      </c>
      <c r="D132" s="188">
        <v>15.572699999999999</v>
      </c>
      <c r="E132" s="188">
        <v>28.094200000000001</v>
      </c>
      <c r="F132" s="188">
        <v>22.7622</v>
      </c>
      <c r="G132" s="188">
        <v>34.548999999999999</v>
      </c>
      <c r="H132" s="188">
        <v>24.410499999999999</v>
      </c>
      <c r="I132" s="188">
        <v>32.265799999999999</v>
      </c>
      <c r="J132" s="188">
        <v>17.809100000000001</v>
      </c>
      <c r="K132" s="188">
        <v>29.877800000000001</v>
      </c>
    </row>
    <row r="133" spans="1:11" ht="16.5" customHeight="1">
      <c r="A133" s="175">
        <v>2017</v>
      </c>
      <c r="B133" s="176">
        <v>20.771899999999999</v>
      </c>
      <c r="C133" s="176">
        <v>31.3141</v>
      </c>
      <c r="D133" s="176">
        <v>15.1076</v>
      </c>
      <c r="E133" s="176">
        <v>27.687999999999999</v>
      </c>
      <c r="F133" s="176">
        <v>22.300999999999998</v>
      </c>
      <c r="G133" s="176">
        <v>34.131900000000002</v>
      </c>
      <c r="H133" s="176">
        <v>24.398599999999998</v>
      </c>
      <c r="I133" s="176">
        <v>32.365600000000001</v>
      </c>
      <c r="J133" s="176">
        <v>18.1831</v>
      </c>
      <c r="K133" s="176">
        <v>29.511500000000002</v>
      </c>
    </row>
    <row r="134" spans="1:11" s="13" customFormat="1" ht="16.5" customHeight="1">
      <c r="A134" s="185">
        <v>2018</v>
      </c>
      <c r="B134" s="188">
        <v>20.5749</v>
      </c>
      <c r="C134" s="188">
        <v>31.229099999999999</v>
      </c>
      <c r="D134" s="188">
        <v>14.7906</v>
      </c>
      <c r="E134" s="188">
        <v>27.742899999999999</v>
      </c>
      <c r="F134" s="188">
        <v>22.218699999999998</v>
      </c>
      <c r="G134" s="188">
        <v>34.124499999999998</v>
      </c>
      <c r="H134" s="188">
        <v>24.3306</v>
      </c>
      <c r="I134" s="188">
        <v>32.203200000000002</v>
      </c>
      <c r="J134" s="188">
        <v>17.779499999999999</v>
      </c>
      <c r="K134" s="188">
        <v>29.359000000000002</v>
      </c>
    </row>
    <row r="135" spans="1:11" ht="16.5" customHeight="1">
      <c r="A135" s="175">
        <v>2019</v>
      </c>
      <c r="B135" s="176">
        <v>20.831700000000001</v>
      </c>
      <c r="C135" s="176">
        <v>30.8842</v>
      </c>
      <c r="D135" s="176">
        <v>14.626200000000001</v>
      </c>
      <c r="E135" s="176">
        <v>26.792899999999999</v>
      </c>
      <c r="F135" s="176">
        <v>22.1265</v>
      </c>
      <c r="G135" s="176">
        <v>33.878100000000003</v>
      </c>
      <c r="H135" s="176">
        <v>24.6555</v>
      </c>
      <c r="I135" s="176">
        <v>32.544199999999996</v>
      </c>
      <c r="J135" s="176">
        <v>18.575399999999998</v>
      </c>
      <c r="K135" s="176">
        <v>28.404399999999999</v>
      </c>
    </row>
    <row r="136" spans="1:11" ht="16.5" customHeight="1">
      <c r="A136" s="185">
        <v>2020</v>
      </c>
      <c r="B136" s="188">
        <v>20.76</v>
      </c>
      <c r="C136" s="188">
        <v>30.81</v>
      </c>
      <c r="D136" s="188">
        <v>15.06</v>
      </c>
      <c r="E136" s="188">
        <v>26.51</v>
      </c>
      <c r="F136" s="188">
        <v>21.96</v>
      </c>
      <c r="G136" s="188">
        <v>33.200000000000003</v>
      </c>
      <c r="H136" s="188">
        <v>24.6</v>
      </c>
      <c r="I136" s="188">
        <v>32.31</v>
      </c>
      <c r="J136" s="188">
        <v>18.25</v>
      </c>
      <c r="K136" s="188">
        <v>29.26</v>
      </c>
    </row>
    <row r="137" spans="1:11" ht="16.5" customHeight="1">
      <c r="A137" s="175">
        <v>2021</v>
      </c>
      <c r="B137" s="176">
        <v>20.903600000000001</v>
      </c>
      <c r="C137" s="176">
        <v>30.962499999999999</v>
      </c>
      <c r="D137" s="176">
        <v>15.3908</v>
      </c>
      <c r="E137" s="176">
        <v>27.47</v>
      </c>
      <c r="F137" s="176">
        <v>22.149000000000001</v>
      </c>
      <c r="G137" s="176">
        <v>33.782400000000003</v>
      </c>
      <c r="H137" s="176">
        <v>24.5337</v>
      </c>
      <c r="I137" s="176">
        <v>32.194800000000001</v>
      </c>
      <c r="J137" s="176">
        <v>18.493400000000001</v>
      </c>
      <c r="K137" s="176">
        <v>28.828099999999999</v>
      </c>
    </row>
    <row r="138" spans="1:11" ht="16.5" customHeight="1">
      <c r="A138" s="185">
        <v>2022</v>
      </c>
      <c r="B138" s="188">
        <v>20.950099999999999</v>
      </c>
      <c r="C138" s="188">
        <v>31.066099999999999</v>
      </c>
      <c r="D138" s="188">
        <v>15.004200000000001</v>
      </c>
      <c r="E138" s="188">
        <v>26.215399999999999</v>
      </c>
      <c r="F138" s="188">
        <v>22.863600000000002</v>
      </c>
      <c r="G138" s="188">
        <v>34.49</v>
      </c>
      <c r="H138" s="188">
        <v>24.520700000000001</v>
      </c>
      <c r="I138" s="188">
        <v>32.246200000000002</v>
      </c>
      <c r="J138" s="188">
        <v>18.239599999999999</v>
      </c>
      <c r="K138" s="188">
        <v>29.2761</v>
      </c>
    </row>
    <row r="139" spans="1:11" ht="16.5" customHeight="1">
      <c r="A139" s="175">
        <v>2023</v>
      </c>
      <c r="B139" s="176">
        <v>20.9802</v>
      </c>
      <c r="C139" s="176">
        <v>31.312100000000001</v>
      </c>
      <c r="D139" s="176">
        <v>15.217700000000001</v>
      </c>
      <c r="E139" s="176">
        <v>27.724900000000002</v>
      </c>
      <c r="F139" s="176">
        <v>21.819400000000002</v>
      </c>
      <c r="G139" s="176">
        <v>33.531100000000002</v>
      </c>
      <c r="H139" s="176">
        <v>24.801400000000001</v>
      </c>
      <c r="I139" s="176">
        <v>32.730899999999998</v>
      </c>
      <c r="J139" s="176">
        <v>18.887599999999999</v>
      </c>
      <c r="K139" s="176">
        <v>29.592700000000001</v>
      </c>
    </row>
    <row r="140" spans="1:11" ht="23.25" customHeight="1">
      <c r="A140" s="689" t="s">
        <v>4644</v>
      </c>
      <c r="B140" s="690"/>
      <c r="C140" s="690"/>
      <c r="D140" s="690"/>
      <c r="E140" s="690"/>
      <c r="F140" s="690"/>
      <c r="G140" s="690"/>
      <c r="H140" s="690"/>
      <c r="I140" s="690"/>
      <c r="J140" s="690"/>
      <c r="K140" s="691"/>
    </row>
    <row r="141" spans="1:11" ht="16.5" customHeight="1">
      <c r="A141" s="679"/>
      <c r="B141" s="679"/>
      <c r="C141" s="679"/>
      <c r="D141" s="679"/>
      <c r="E141" s="679"/>
      <c r="F141" s="679"/>
      <c r="G141" s="679"/>
      <c r="H141" s="679"/>
      <c r="I141" s="679"/>
      <c r="J141" s="679"/>
      <c r="K141" s="679"/>
    </row>
    <row r="142" spans="1:11" ht="23.25" customHeight="1">
      <c r="A142" s="4"/>
    </row>
  </sheetData>
  <mergeCells count="11">
    <mergeCell ref="A141:K141"/>
    <mergeCell ref="A140:K140"/>
    <mergeCell ref="A1:K1"/>
    <mergeCell ref="B4:C4"/>
    <mergeCell ref="D4:E4"/>
    <mergeCell ref="F4:G4"/>
    <mergeCell ref="H4:I4"/>
    <mergeCell ref="J4:K4"/>
    <mergeCell ref="A4:A5"/>
    <mergeCell ref="A2:K2"/>
    <mergeCell ref="A3:K3"/>
  </mergeCells>
  <conditionalFormatting sqref="A4:K115">
    <cfRule type="expression" dxfId="20" priority="2">
      <formula>MOD(ROW(),3)=1</formula>
    </cfRule>
  </conditionalFormatting>
  <printOptions horizontalCentered="1"/>
  <pageMargins left="0.47244094488188981" right="0.47244094488188981" top="0.78740157480314965" bottom="0.6692913385826772" header="0" footer="0"/>
  <pageSetup paperSize="9" scale="98" orientation="landscape" r:id="rId1"/>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1F757-A0C6-4F4A-B110-22A862745FD7}">
  <sheetPr>
    <tabColor rgb="FFFFFF00"/>
  </sheetPr>
  <dimension ref="A1:T60"/>
  <sheetViews>
    <sheetView tabSelected="1" view="pageBreakPreview" zoomScaleSheetLayoutView="100" workbookViewId="0">
      <selection activeCell="J141" sqref="J141"/>
    </sheetView>
  </sheetViews>
  <sheetFormatPr defaultRowHeight="12.75"/>
  <cols>
    <col min="1" max="1" width="7.28515625" style="77" customWidth="1"/>
    <col min="2" max="2" width="21.7109375" style="77" customWidth="1"/>
    <col min="3" max="4" width="0" style="77" hidden="1" customWidth="1"/>
    <col min="5" max="9" width="9.42578125" style="77" hidden="1" customWidth="1"/>
    <col min="10" max="10" width="11.7109375" style="77" hidden="1" customWidth="1"/>
    <col min="11" max="19" width="11.7109375" style="77" customWidth="1"/>
    <col min="20" max="20" width="21.7109375" style="94" customWidth="1"/>
    <col min="21" max="217" width="9.140625" style="77"/>
    <col min="218" max="218" width="11" style="77" customWidth="1"/>
    <col min="219" max="219" width="21.28515625" style="77" customWidth="1"/>
    <col min="220" max="473" width="9.140625" style="77"/>
    <col min="474" max="474" width="11" style="77" customWidth="1"/>
    <col min="475" max="475" width="21.28515625" style="77" customWidth="1"/>
    <col min="476" max="729" width="9.140625" style="77"/>
    <col min="730" max="730" width="11" style="77" customWidth="1"/>
    <col min="731" max="731" width="21.28515625" style="77" customWidth="1"/>
    <col min="732" max="985" width="9.140625" style="77"/>
    <col min="986" max="986" width="11" style="77" customWidth="1"/>
    <col min="987" max="987" width="21.28515625" style="77" customWidth="1"/>
    <col min="988" max="1241" width="9.140625" style="77"/>
    <col min="1242" max="1242" width="11" style="77" customWidth="1"/>
    <col min="1243" max="1243" width="21.28515625" style="77" customWidth="1"/>
    <col min="1244" max="1497" width="9.140625" style="77"/>
    <col min="1498" max="1498" width="11" style="77" customWidth="1"/>
    <col min="1499" max="1499" width="21.28515625" style="77" customWidth="1"/>
    <col min="1500" max="1753" width="9.140625" style="77"/>
    <col min="1754" max="1754" width="11" style="77" customWidth="1"/>
    <col min="1755" max="1755" width="21.28515625" style="77" customWidth="1"/>
    <col min="1756" max="2009" width="9.140625" style="77"/>
    <col min="2010" max="2010" width="11" style="77" customWidth="1"/>
    <col min="2011" max="2011" width="21.28515625" style="77" customWidth="1"/>
    <col min="2012" max="2265" width="9.140625" style="77"/>
    <col min="2266" max="2266" width="11" style="77" customWidth="1"/>
    <col min="2267" max="2267" width="21.28515625" style="77" customWidth="1"/>
    <col min="2268" max="2521" width="9.140625" style="77"/>
    <col min="2522" max="2522" width="11" style="77" customWidth="1"/>
    <col min="2523" max="2523" width="21.28515625" style="77" customWidth="1"/>
    <col min="2524" max="2777" width="9.140625" style="77"/>
    <col min="2778" max="2778" width="11" style="77" customWidth="1"/>
    <col min="2779" max="2779" width="21.28515625" style="77" customWidth="1"/>
    <col min="2780" max="3033" width="9.140625" style="77"/>
    <col min="3034" max="3034" width="11" style="77" customWidth="1"/>
    <col min="3035" max="3035" width="21.28515625" style="77" customWidth="1"/>
    <col min="3036" max="3289" width="9.140625" style="77"/>
    <col min="3290" max="3290" width="11" style="77" customWidth="1"/>
    <col min="3291" max="3291" width="21.28515625" style="77" customWidth="1"/>
    <col min="3292" max="3545" width="9.140625" style="77"/>
    <col min="3546" max="3546" width="11" style="77" customWidth="1"/>
    <col min="3547" max="3547" width="21.28515625" style="77" customWidth="1"/>
    <col min="3548" max="3801" width="9.140625" style="77"/>
    <col min="3802" max="3802" width="11" style="77" customWidth="1"/>
    <col min="3803" max="3803" width="21.28515625" style="77" customWidth="1"/>
    <col min="3804" max="4057" width="9.140625" style="77"/>
    <col min="4058" max="4058" width="11" style="77" customWidth="1"/>
    <col min="4059" max="4059" width="21.28515625" style="77" customWidth="1"/>
    <col min="4060" max="4313" width="9.140625" style="77"/>
    <col min="4314" max="4314" width="11" style="77" customWidth="1"/>
    <col min="4315" max="4315" width="21.28515625" style="77" customWidth="1"/>
    <col min="4316" max="4569" width="9.140625" style="77"/>
    <col min="4570" max="4570" width="11" style="77" customWidth="1"/>
    <col min="4571" max="4571" width="21.28515625" style="77" customWidth="1"/>
    <col min="4572" max="4825" width="9.140625" style="77"/>
    <col min="4826" max="4826" width="11" style="77" customWidth="1"/>
    <col min="4827" max="4827" width="21.28515625" style="77" customWidth="1"/>
    <col min="4828" max="5081" width="9.140625" style="77"/>
    <col min="5082" max="5082" width="11" style="77" customWidth="1"/>
    <col min="5083" max="5083" width="21.28515625" style="77" customWidth="1"/>
    <col min="5084" max="5337" width="9.140625" style="77"/>
    <col min="5338" max="5338" width="11" style="77" customWidth="1"/>
    <col min="5339" max="5339" width="21.28515625" style="77" customWidth="1"/>
    <col min="5340" max="5593" width="9.140625" style="77"/>
    <col min="5594" max="5594" width="11" style="77" customWidth="1"/>
    <col min="5595" max="5595" width="21.28515625" style="77" customWidth="1"/>
    <col min="5596" max="5849" width="9.140625" style="77"/>
    <col min="5850" max="5850" width="11" style="77" customWidth="1"/>
    <col min="5851" max="5851" width="21.28515625" style="77" customWidth="1"/>
    <col min="5852" max="6105" width="9.140625" style="77"/>
    <col min="6106" max="6106" width="11" style="77" customWidth="1"/>
    <col min="6107" max="6107" width="21.28515625" style="77" customWidth="1"/>
    <col min="6108" max="6361" width="9.140625" style="77"/>
    <col min="6362" max="6362" width="11" style="77" customWidth="1"/>
    <col min="6363" max="6363" width="21.28515625" style="77" customWidth="1"/>
    <col min="6364" max="6617" width="9.140625" style="77"/>
    <col min="6618" max="6618" width="11" style="77" customWidth="1"/>
    <col min="6619" max="6619" width="21.28515625" style="77" customWidth="1"/>
    <col min="6620" max="6873" width="9.140625" style="77"/>
    <col min="6874" max="6874" width="11" style="77" customWidth="1"/>
    <col min="6875" max="6875" width="21.28515625" style="77" customWidth="1"/>
    <col min="6876" max="7129" width="9.140625" style="77"/>
    <col min="7130" max="7130" width="11" style="77" customWidth="1"/>
    <col min="7131" max="7131" width="21.28515625" style="77" customWidth="1"/>
    <col min="7132" max="7385" width="9.140625" style="77"/>
    <col min="7386" max="7386" width="11" style="77" customWidth="1"/>
    <col min="7387" max="7387" width="21.28515625" style="77" customWidth="1"/>
    <col min="7388" max="7641" width="9.140625" style="77"/>
    <col min="7642" max="7642" width="11" style="77" customWidth="1"/>
    <col min="7643" max="7643" width="21.28515625" style="77" customWidth="1"/>
    <col min="7644" max="7897" width="9.140625" style="77"/>
    <col min="7898" max="7898" width="11" style="77" customWidth="1"/>
    <col min="7899" max="7899" width="21.28515625" style="77" customWidth="1"/>
    <col min="7900" max="8153" width="9.140625" style="77"/>
    <col min="8154" max="8154" width="11" style="77" customWidth="1"/>
    <col min="8155" max="8155" width="21.28515625" style="77" customWidth="1"/>
    <col min="8156" max="8409" width="9.140625" style="77"/>
    <col min="8410" max="8410" width="11" style="77" customWidth="1"/>
    <col min="8411" max="8411" width="21.28515625" style="77" customWidth="1"/>
    <col min="8412" max="8665" width="9.140625" style="77"/>
    <col min="8666" max="8666" width="11" style="77" customWidth="1"/>
    <col min="8667" max="8667" width="21.28515625" style="77" customWidth="1"/>
    <col min="8668" max="8921" width="9.140625" style="77"/>
    <col min="8922" max="8922" width="11" style="77" customWidth="1"/>
    <col min="8923" max="8923" width="21.28515625" style="77" customWidth="1"/>
    <col min="8924" max="9177" width="9.140625" style="77"/>
    <col min="9178" max="9178" width="11" style="77" customWidth="1"/>
    <col min="9179" max="9179" width="21.28515625" style="77" customWidth="1"/>
    <col min="9180" max="9433" width="9.140625" style="77"/>
    <col min="9434" max="9434" width="11" style="77" customWidth="1"/>
    <col min="9435" max="9435" width="21.28515625" style="77" customWidth="1"/>
    <col min="9436" max="9689" width="9.140625" style="77"/>
    <col min="9690" max="9690" width="11" style="77" customWidth="1"/>
    <col min="9691" max="9691" width="21.28515625" style="77" customWidth="1"/>
    <col min="9692" max="9945" width="9.140625" style="77"/>
    <col min="9946" max="9946" width="11" style="77" customWidth="1"/>
    <col min="9947" max="9947" width="21.28515625" style="77" customWidth="1"/>
    <col min="9948" max="10201" width="9.140625" style="77"/>
    <col min="10202" max="10202" width="11" style="77" customWidth="1"/>
    <col min="10203" max="10203" width="21.28515625" style="77" customWidth="1"/>
    <col min="10204" max="10457" width="9.140625" style="77"/>
    <col min="10458" max="10458" width="11" style="77" customWidth="1"/>
    <col min="10459" max="10459" width="21.28515625" style="77" customWidth="1"/>
    <col min="10460" max="10713" width="9.140625" style="77"/>
    <col min="10714" max="10714" width="11" style="77" customWidth="1"/>
    <col min="10715" max="10715" width="21.28515625" style="77" customWidth="1"/>
    <col min="10716" max="10969" width="9.140625" style="77"/>
    <col min="10970" max="10970" width="11" style="77" customWidth="1"/>
    <col min="10971" max="10971" width="21.28515625" style="77" customWidth="1"/>
    <col min="10972" max="11225" width="9.140625" style="77"/>
    <col min="11226" max="11226" width="11" style="77" customWidth="1"/>
    <col min="11227" max="11227" width="21.28515625" style="77" customWidth="1"/>
    <col min="11228" max="11481" width="9.140625" style="77"/>
    <col min="11482" max="11482" width="11" style="77" customWidth="1"/>
    <col min="11483" max="11483" width="21.28515625" style="77" customWidth="1"/>
    <col min="11484" max="11737" width="9.140625" style="77"/>
    <col min="11738" max="11738" width="11" style="77" customWidth="1"/>
    <col min="11739" max="11739" width="21.28515625" style="77" customWidth="1"/>
    <col min="11740" max="11993" width="9.140625" style="77"/>
    <col min="11994" max="11994" width="11" style="77" customWidth="1"/>
    <col min="11995" max="11995" width="21.28515625" style="77" customWidth="1"/>
    <col min="11996" max="12249" width="9.140625" style="77"/>
    <col min="12250" max="12250" width="11" style="77" customWidth="1"/>
    <col min="12251" max="12251" width="21.28515625" style="77" customWidth="1"/>
    <col min="12252" max="12505" width="9.140625" style="77"/>
    <col min="12506" max="12506" width="11" style="77" customWidth="1"/>
    <col min="12507" max="12507" width="21.28515625" style="77" customWidth="1"/>
    <col min="12508" max="12761" width="9.140625" style="77"/>
    <col min="12762" max="12762" width="11" style="77" customWidth="1"/>
    <col min="12763" max="12763" width="21.28515625" style="77" customWidth="1"/>
    <col min="12764" max="13017" width="9.140625" style="77"/>
    <col min="13018" max="13018" width="11" style="77" customWidth="1"/>
    <col min="13019" max="13019" width="21.28515625" style="77" customWidth="1"/>
    <col min="13020" max="13273" width="9.140625" style="77"/>
    <col min="13274" max="13274" width="11" style="77" customWidth="1"/>
    <col min="13275" max="13275" width="21.28515625" style="77" customWidth="1"/>
    <col min="13276" max="13529" width="9.140625" style="77"/>
    <col min="13530" max="13530" width="11" style="77" customWidth="1"/>
    <col min="13531" max="13531" width="21.28515625" style="77" customWidth="1"/>
    <col min="13532" max="13785" width="9.140625" style="77"/>
    <col min="13786" max="13786" width="11" style="77" customWidth="1"/>
    <col min="13787" max="13787" width="21.28515625" style="77" customWidth="1"/>
    <col min="13788" max="14041" width="9.140625" style="77"/>
    <col min="14042" max="14042" width="11" style="77" customWidth="1"/>
    <col min="14043" max="14043" width="21.28515625" style="77" customWidth="1"/>
    <col min="14044" max="14297" width="9.140625" style="77"/>
    <col min="14298" max="14298" width="11" style="77" customWidth="1"/>
    <col min="14299" max="14299" width="21.28515625" style="77" customWidth="1"/>
    <col min="14300" max="14553" width="9.140625" style="77"/>
    <col min="14554" max="14554" width="11" style="77" customWidth="1"/>
    <col min="14555" max="14555" width="21.28515625" style="77" customWidth="1"/>
    <col min="14556" max="14809" width="9.140625" style="77"/>
    <col min="14810" max="14810" width="11" style="77" customWidth="1"/>
    <col min="14811" max="14811" width="21.28515625" style="77" customWidth="1"/>
    <col min="14812" max="15065" width="9.140625" style="77"/>
    <col min="15066" max="15066" width="11" style="77" customWidth="1"/>
    <col min="15067" max="15067" width="21.28515625" style="77" customWidth="1"/>
    <col min="15068" max="15321" width="9.140625" style="77"/>
    <col min="15322" max="15322" width="11" style="77" customWidth="1"/>
    <col min="15323" max="15323" width="21.28515625" style="77" customWidth="1"/>
    <col min="15324" max="15577" width="9.140625" style="77"/>
    <col min="15578" max="15578" width="11" style="77" customWidth="1"/>
    <col min="15579" max="15579" width="21.28515625" style="77" customWidth="1"/>
    <col min="15580" max="15833" width="9.140625" style="77"/>
    <col min="15834" max="15834" width="11" style="77" customWidth="1"/>
    <col min="15835" max="15835" width="21.28515625" style="77" customWidth="1"/>
    <col min="15836" max="16089" width="9.140625" style="77"/>
    <col min="16090" max="16090" width="11" style="77" customWidth="1"/>
    <col min="16091" max="16091" width="21.28515625" style="77" customWidth="1"/>
    <col min="16092" max="16345" width="9.140625" style="77"/>
    <col min="16346" max="16384" width="8.85546875" style="77" customWidth="1"/>
  </cols>
  <sheetData>
    <row r="1" spans="1:20" ht="21" customHeight="1">
      <c r="A1" s="1001" t="s">
        <v>5394</v>
      </c>
      <c r="B1" s="1002"/>
      <c r="C1" s="1002"/>
      <c r="D1" s="1002"/>
      <c r="E1" s="1002"/>
      <c r="F1" s="1002"/>
      <c r="G1" s="1002"/>
      <c r="H1" s="1002"/>
      <c r="I1" s="1002"/>
      <c r="J1" s="1002"/>
      <c r="K1" s="1002"/>
      <c r="L1" s="1002"/>
      <c r="M1" s="1002"/>
      <c r="N1" s="1002"/>
      <c r="O1" s="1002"/>
      <c r="P1" s="1002"/>
      <c r="Q1" s="1002"/>
      <c r="R1" s="1002"/>
      <c r="S1" s="1002"/>
      <c r="T1" s="1003"/>
    </row>
    <row r="2" spans="1:20" ht="24.75" customHeight="1">
      <c r="A2" s="1004" t="s">
        <v>5188</v>
      </c>
      <c r="B2" s="1005"/>
      <c r="C2" s="1005"/>
      <c r="D2" s="1005"/>
      <c r="E2" s="1005"/>
      <c r="F2" s="1005"/>
      <c r="G2" s="1005"/>
      <c r="H2" s="1005"/>
      <c r="I2" s="1005"/>
      <c r="J2" s="1005"/>
      <c r="K2" s="1005"/>
      <c r="L2" s="1005"/>
      <c r="M2" s="1005"/>
      <c r="N2" s="1005"/>
      <c r="O2" s="1005"/>
      <c r="P2" s="1005"/>
      <c r="Q2" s="1005"/>
      <c r="R2" s="1005"/>
      <c r="S2" s="1005"/>
      <c r="T2" s="1006"/>
    </row>
    <row r="3" spans="1:20" ht="15.75" customHeight="1">
      <c r="A3" s="400" t="s">
        <v>805</v>
      </c>
      <c r="B3" s="1007" t="s">
        <v>804</v>
      </c>
      <c r="C3" s="1007"/>
      <c r="D3" s="1007"/>
      <c r="E3" s="1007"/>
      <c r="F3" s="1007"/>
      <c r="G3" s="1007"/>
      <c r="H3" s="1007"/>
      <c r="I3" s="1007"/>
      <c r="J3" s="1007"/>
      <c r="K3" s="1007"/>
      <c r="L3" s="1007"/>
      <c r="M3" s="1007"/>
      <c r="N3" s="1007"/>
      <c r="O3" s="1007"/>
      <c r="P3" s="1007"/>
      <c r="Q3" s="1007"/>
      <c r="R3" s="1007"/>
      <c r="S3" s="1007"/>
      <c r="T3" s="1008"/>
    </row>
    <row r="4" spans="1:20" s="99" customFormat="1" ht="32.25" customHeight="1">
      <c r="A4" s="404" t="s">
        <v>762</v>
      </c>
      <c r="B4" s="406" t="s">
        <v>4586</v>
      </c>
      <c r="C4" s="394" t="s">
        <v>803</v>
      </c>
      <c r="D4" s="404" t="s">
        <v>802</v>
      </c>
      <c r="E4" s="404" t="s">
        <v>801</v>
      </c>
      <c r="F4" s="404" t="s">
        <v>800</v>
      </c>
      <c r="G4" s="404" t="s">
        <v>799</v>
      </c>
      <c r="H4" s="404">
        <v>1997</v>
      </c>
      <c r="I4" s="404">
        <v>1999</v>
      </c>
      <c r="J4" s="404">
        <v>2000</v>
      </c>
      <c r="K4" s="404">
        <v>2002</v>
      </c>
      <c r="L4" s="404">
        <v>2004</v>
      </c>
      <c r="M4" s="404">
        <v>2006</v>
      </c>
      <c r="N4" s="404" t="s">
        <v>592</v>
      </c>
      <c r="O4" s="404" t="s">
        <v>788</v>
      </c>
      <c r="P4" s="404" t="s">
        <v>787</v>
      </c>
      <c r="Q4" s="404" t="s">
        <v>483</v>
      </c>
      <c r="R4" s="404" t="s">
        <v>786</v>
      </c>
      <c r="S4" s="404" t="s">
        <v>785</v>
      </c>
      <c r="T4" s="405" t="s">
        <v>4587</v>
      </c>
    </row>
    <row r="5" spans="1:20" s="74" customFormat="1" ht="20.100000000000001" customHeight="1">
      <c r="A5" s="492">
        <v>1</v>
      </c>
      <c r="B5" s="463" t="s">
        <v>372</v>
      </c>
      <c r="C5" s="498">
        <v>49573</v>
      </c>
      <c r="D5" s="338">
        <v>47290</v>
      </c>
      <c r="E5" s="338">
        <v>47290</v>
      </c>
      <c r="F5" s="338">
        <v>47256</v>
      </c>
      <c r="G5" s="499">
        <v>47112</v>
      </c>
      <c r="H5" s="499">
        <v>43290</v>
      </c>
      <c r="I5" s="499">
        <v>44229</v>
      </c>
      <c r="J5" s="466">
        <v>44637</v>
      </c>
      <c r="K5" s="500">
        <v>44419</v>
      </c>
      <c r="L5" s="501">
        <v>44372</v>
      </c>
      <c r="M5" s="500">
        <v>45102</v>
      </c>
      <c r="N5" s="500">
        <v>46389</v>
      </c>
      <c r="O5" s="500">
        <v>46116</v>
      </c>
      <c r="P5" s="500">
        <v>26006</v>
      </c>
      <c r="Q5" s="502">
        <v>28147</v>
      </c>
      <c r="R5" s="502">
        <v>29137</v>
      </c>
      <c r="S5" s="502">
        <v>29784</v>
      </c>
      <c r="T5" s="341" t="s">
        <v>25</v>
      </c>
    </row>
    <row r="6" spans="1:20" s="74" customFormat="1" ht="20.100000000000001" customHeight="1">
      <c r="A6" s="397">
        <v>2</v>
      </c>
      <c r="B6" s="460" t="s">
        <v>340</v>
      </c>
      <c r="C6" s="370">
        <v>64132</v>
      </c>
      <c r="D6" s="397">
        <v>69002</v>
      </c>
      <c r="E6" s="397">
        <v>68757</v>
      </c>
      <c r="F6" s="397">
        <v>68661</v>
      </c>
      <c r="G6" s="395">
        <v>68621</v>
      </c>
      <c r="H6" s="395">
        <v>68602</v>
      </c>
      <c r="I6" s="395">
        <v>68847</v>
      </c>
      <c r="J6" s="362">
        <v>68045</v>
      </c>
      <c r="K6" s="367">
        <v>68019</v>
      </c>
      <c r="L6" s="367">
        <v>67777</v>
      </c>
      <c r="M6" s="367">
        <v>67353</v>
      </c>
      <c r="N6" s="367">
        <v>67410</v>
      </c>
      <c r="O6" s="367">
        <v>67321</v>
      </c>
      <c r="P6" s="367">
        <v>67154</v>
      </c>
      <c r="Q6" s="368">
        <v>66964</v>
      </c>
      <c r="R6" s="368">
        <v>66688</v>
      </c>
      <c r="S6" s="368">
        <v>66431</v>
      </c>
      <c r="T6" s="369" t="s">
        <v>2</v>
      </c>
    </row>
    <row r="7" spans="1:20" s="74" customFormat="1" ht="20.100000000000001" customHeight="1">
      <c r="A7" s="492">
        <v>3</v>
      </c>
      <c r="B7" s="463" t="s">
        <v>346</v>
      </c>
      <c r="C7" s="498">
        <v>25160</v>
      </c>
      <c r="D7" s="338">
        <v>24832</v>
      </c>
      <c r="E7" s="338">
        <v>24751</v>
      </c>
      <c r="F7" s="338">
        <v>24508</v>
      </c>
      <c r="G7" s="499">
        <v>24061</v>
      </c>
      <c r="H7" s="499">
        <v>23824</v>
      </c>
      <c r="I7" s="499">
        <v>23688</v>
      </c>
      <c r="J7" s="466">
        <v>27714</v>
      </c>
      <c r="K7" s="500">
        <v>27826</v>
      </c>
      <c r="L7" s="501">
        <v>27645</v>
      </c>
      <c r="M7" s="500">
        <v>27692</v>
      </c>
      <c r="N7" s="500">
        <v>27673</v>
      </c>
      <c r="O7" s="500">
        <v>27671</v>
      </c>
      <c r="P7" s="500">
        <v>27538</v>
      </c>
      <c r="Q7" s="502">
        <v>28105</v>
      </c>
      <c r="R7" s="502">
        <v>28327</v>
      </c>
      <c r="S7" s="502">
        <v>28312</v>
      </c>
      <c r="T7" s="341" t="s">
        <v>10</v>
      </c>
    </row>
    <row r="8" spans="1:20" s="74" customFormat="1" ht="20.100000000000001" customHeight="1">
      <c r="A8" s="397">
        <v>4</v>
      </c>
      <c r="B8" s="460" t="s">
        <v>341</v>
      </c>
      <c r="C8" s="370">
        <v>28482</v>
      </c>
      <c r="D8" s="397">
        <v>26668</v>
      </c>
      <c r="E8" s="397">
        <v>26668</v>
      </c>
      <c r="F8" s="397">
        <v>26587</v>
      </c>
      <c r="G8" s="395">
        <v>26561</v>
      </c>
      <c r="H8" s="395">
        <v>4832</v>
      </c>
      <c r="I8" s="395">
        <v>4830</v>
      </c>
      <c r="J8" s="362">
        <v>5720</v>
      </c>
      <c r="K8" s="367">
        <v>5558</v>
      </c>
      <c r="L8" s="367">
        <v>5579</v>
      </c>
      <c r="M8" s="367">
        <v>6804</v>
      </c>
      <c r="N8" s="367">
        <v>6845</v>
      </c>
      <c r="O8" s="367">
        <v>7291</v>
      </c>
      <c r="P8" s="367">
        <v>7254</v>
      </c>
      <c r="Q8" s="368">
        <v>7299</v>
      </c>
      <c r="R8" s="368">
        <v>7306</v>
      </c>
      <c r="S8" s="368">
        <v>7381</v>
      </c>
      <c r="T8" s="369" t="s">
        <v>3</v>
      </c>
    </row>
    <row r="9" spans="1:20" s="74" customFormat="1" ht="20.100000000000001" customHeight="1">
      <c r="A9" s="492">
        <v>5</v>
      </c>
      <c r="B9" s="463" t="s">
        <v>343</v>
      </c>
      <c r="C9" s="498"/>
      <c r="D9" s="338"/>
      <c r="E9" s="338"/>
      <c r="F9" s="338"/>
      <c r="G9" s="499"/>
      <c r="H9" s="499">
        <v>56435</v>
      </c>
      <c r="I9" s="499">
        <v>56693</v>
      </c>
      <c r="J9" s="466">
        <v>56448</v>
      </c>
      <c r="K9" s="500">
        <v>55998</v>
      </c>
      <c r="L9" s="501">
        <v>55863</v>
      </c>
      <c r="M9" s="500">
        <v>55870</v>
      </c>
      <c r="N9" s="500">
        <v>55674</v>
      </c>
      <c r="O9" s="500">
        <v>55621</v>
      </c>
      <c r="P9" s="500">
        <v>55559</v>
      </c>
      <c r="Q9" s="502">
        <v>55547</v>
      </c>
      <c r="R9" s="502">
        <v>55611</v>
      </c>
      <c r="S9" s="502">
        <v>55717</v>
      </c>
      <c r="T9" s="341" t="s">
        <v>5</v>
      </c>
    </row>
    <row r="10" spans="1:20" s="74" customFormat="1" ht="20.100000000000001" customHeight="1">
      <c r="A10" s="397">
        <v>6</v>
      </c>
      <c r="B10" s="460" t="s">
        <v>347</v>
      </c>
      <c r="C10" s="370">
        <v>15</v>
      </c>
      <c r="D10" s="397">
        <v>22</v>
      </c>
      <c r="E10" s="397">
        <v>22</v>
      </c>
      <c r="F10" s="397">
        <v>22</v>
      </c>
      <c r="G10" s="395">
        <v>26</v>
      </c>
      <c r="H10" s="395">
        <v>26</v>
      </c>
      <c r="I10" s="395">
        <v>88</v>
      </c>
      <c r="J10" s="362">
        <v>111</v>
      </c>
      <c r="K10" s="367">
        <v>170</v>
      </c>
      <c r="L10" s="367">
        <v>176</v>
      </c>
      <c r="M10" s="367">
        <v>177</v>
      </c>
      <c r="N10" s="367">
        <v>176</v>
      </c>
      <c r="O10" s="367">
        <v>180</v>
      </c>
      <c r="P10" s="367">
        <v>188.77</v>
      </c>
      <c r="Q10" s="368">
        <v>192.41</v>
      </c>
      <c r="R10" s="368">
        <v>195.44</v>
      </c>
      <c r="S10" s="368">
        <v>195</v>
      </c>
      <c r="T10" s="369" t="s">
        <v>19</v>
      </c>
    </row>
    <row r="11" spans="1:20" s="74" customFormat="1" ht="20.100000000000001" customHeight="1">
      <c r="A11" s="492">
        <v>7</v>
      </c>
      <c r="B11" s="463" t="s">
        <v>348</v>
      </c>
      <c r="C11" s="498">
        <v>1240</v>
      </c>
      <c r="D11" s="338">
        <v>1255</v>
      </c>
      <c r="E11" s="338">
        <v>1255</v>
      </c>
      <c r="F11" s="338">
        <v>1250</v>
      </c>
      <c r="G11" s="499">
        <v>1247</v>
      </c>
      <c r="H11" s="499">
        <v>1252</v>
      </c>
      <c r="I11" s="499">
        <v>1251</v>
      </c>
      <c r="J11" s="466">
        <v>2095</v>
      </c>
      <c r="K11" s="500">
        <v>2156</v>
      </c>
      <c r="L11" s="501">
        <v>2164</v>
      </c>
      <c r="M11" s="500">
        <v>2151</v>
      </c>
      <c r="N11" s="500">
        <v>2219</v>
      </c>
      <c r="O11" s="500">
        <v>2219</v>
      </c>
      <c r="P11" s="500">
        <v>2210</v>
      </c>
      <c r="Q11" s="502">
        <v>2229</v>
      </c>
      <c r="R11" s="502">
        <v>2237</v>
      </c>
      <c r="S11" s="502">
        <v>2244</v>
      </c>
      <c r="T11" s="341" t="s">
        <v>23</v>
      </c>
    </row>
    <row r="12" spans="1:20" s="74" customFormat="1" ht="20.100000000000001" customHeight="1">
      <c r="A12" s="397">
        <v>8</v>
      </c>
      <c r="B12" s="460" t="s">
        <v>349</v>
      </c>
      <c r="C12" s="370">
        <v>11991</v>
      </c>
      <c r="D12" s="397">
        <v>11921</v>
      </c>
      <c r="E12" s="397">
        <v>11907</v>
      </c>
      <c r="F12" s="397">
        <v>12044</v>
      </c>
      <c r="G12" s="395">
        <v>12320</v>
      </c>
      <c r="H12" s="395">
        <v>12578</v>
      </c>
      <c r="I12" s="395">
        <v>12965</v>
      </c>
      <c r="J12" s="362">
        <v>15152</v>
      </c>
      <c r="K12" s="367">
        <v>14946</v>
      </c>
      <c r="L12" s="367">
        <v>14715</v>
      </c>
      <c r="M12" s="367">
        <v>14620</v>
      </c>
      <c r="N12" s="367">
        <v>14619</v>
      </c>
      <c r="O12" s="367">
        <v>14653</v>
      </c>
      <c r="P12" s="367">
        <v>14710</v>
      </c>
      <c r="Q12" s="368">
        <v>14757</v>
      </c>
      <c r="R12" s="368">
        <v>14857</v>
      </c>
      <c r="S12" s="368">
        <v>14926</v>
      </c>
      <c r="T12" s="369" t="s">
        <v>22</v>
      </c>
    </row>
    <row r="13" spans="1:20" s="74" customFormat="1" ht="20.100000000000001" customHeight="1">
      <c r="A13" s="492">
        <v>9</v>
      </c>
      <c r="B13" s="463" t="s">
        <v>350</v>
      </c>
      <c r="C13" s="498">
        <v>513</v>
      </c>
      <c r="D13" s="338">
        <v>513</v>
      </c>
      <c r="E13" s="338">
        <v>513</v>
      </c>
      <c r="F13" s="338">
        <v>513</v>
      </c>
      <c r="G13" s="499">
        <v>603</v>
      </c>
      <c r="H13" s="499">
        <v>604</v>
      </c>
      <c r="I13" s="499">
        <v>964</v>
      </c>
      <c r="J13" s="466">
        <v>1754</v>
      </c>
      <c r="K13" s="500">
        <v>1517</v>
      </c>
      <c r="L13" s="501">
        <v>1587</v>
      </c>
      <c r="M13" s="500">
        <v>1594</v>
      </c>
      <c r="N13" s="500">
        <v>1608</v>
      </c>
      <c r="O13" s="500">
        <v>1586</v>
      </c>
      <c r="P13" s="500">
        <v>1580</v>
      </c>
      <c r="Q13" s="502">
        <v>1588</v>
      </c>
      <c r="R13" s="502">
        <v>1602</v>
      </c>
      <c r="S13" s="502">
        <v>1603</v>
      </c>
      <c r="T13" s="341" t="s">
        <v>18</v>
      </c>
    </row>
    <row r="14" spans="1:20" s="74" customFormat="1" ht="20.100000000000001" customHeight="1">
      <c r="A14" s="397">
        <v>10</v>
      </c>
      <c r="B14" s="460" t="s">
        <v>784</v>
      </c>
      <c r="C14" s="370">
        <v>12480</v>
      </c>
      <c r="D14" s="397">
        <v>12480</v>
      </c>
      <c r="E14" s="397">
        <v>12480</v>
      </c>
      <c r="F14" s="397">
        <v>12502</v>
      </c>
      <c r="G14" s="395">
        <v>12501</v>
      </c>
      <c r="H14" s="395">
        <v>12521</v>
      </c>
      <c r="I14" s="395">
        <v>13082</v>
      </c>
      <c r="J14" s="362">
        <v>14360</v>
      </c>
      <c r="K14" s="367">
        <v>14353</v>
      </c>
      <c r="L14" s="367">
        <v>14369</v>
      </c>
      <c r="M14" s="367">
        <v>14668</v>
      </c>
      <c r="N14" s="367">
        <v>14679</v>
      </c>
      <c r="O14" s="367">
        <v>14683</v>
      </c>
      <c r="P14" s="367">
        <v>14707</v>
      </c>
      <c r="Q14" s="368">
        <v>15100</v>
      </c>
      <c r="R14" s="368">
        <v>15434</v>
      </c>
      <c r="S14" s="368">
        <v>15443</v>
      </c>
      <c r="T14" s="369" t="s">
        <v>421</v>
      </c>
    </row>
    <row r="15" spans="1:20" s="74" customFormat="1" ht="20.100000000000001" customHeight="1">
      <c r="A15" s="492">
        <v>11</v>
      </c>
      <c r="B15" s="463" t="s">
        <v>798</v>
      </c>
      <c r="C15" s="498">
        <v>20905</v>
      </c>
      <c r="D15" s="338">
        <v>20499</v>
      </c>
      <c r="E15" s="338">
        <v>20499</v>
      </c>
      <c r="F15" s="338">
        <v>20443</v>
      </c>
      <c r="G15" s="499">
        <v>20433</v>
      </c>
      <c r="H15" s="499">
        <v>20440</v>
      </c>
      <c r="I15" s="499">
        <v>20441</v>
      </c>
      <c r="J15" s="466">
        <v>21237</v>
      </c>
      <c r="K15" s="500">
        <v>21267</v>
      </c>
      <c r="L15" s="501">
        <v>21273</v>
      </c>
      <c r="M15" s="500">
        <v>22686</v>
      </c>
      <c r="N15" s="500">
        <v>22539</v>
      </c>
      <c r="O15" s="500">
        <v>22538</v>
      </c>
      <c r="P15" s="500">
        <v>22988</v>
      </c>
      <c r="Q15" s="502">
        <v>23241</v>
      </c>
      <c r="R15" s="502">
        <v>21122</v>
      </c>
      <c r="S15" s="502">
        <v>21387</v>
      </c>
      <c r="T15" s="341" t="s">
        <v>582</v>
      </c>
    </row>
    <row r="16" spans="1:20" s="74" customFormat="1" ht="20.100000000000001" customHeight="1">
      <c r="A16" s="397">
        <v>12</v>
      </c>
      <c r="B16" s="460" t="s">
        <v>781</v>
      </c>
      <c r="C16" s="370"/>
      <c r="D16" s="397"/>
      <c r="E16" s="397"/>
      <c r="F16" s="397"/>
      <c r="G16" s="395"/>
      <c r="H16" s="395">
        <v>21692</v>
      </c>
      <c r="I16" s="395">
        <v>21644</v>
      </c>
      <c r="J16" s="362">
        <v>22637</v>
      </c>
      <c r="K16" s="367">
        <v>22716</v>
      </c>
      <c r="L16" s="367">
        <v>22591</v>
      </c>
      <c r="M16" s="367">
        <v>22894</v>
      </c>
      <c r="N16" s="367">
        <v>22977</v>
      </c>
      <c r="O16" s="367">
        <v>23473</v>
      </c>
      <c r="P16" s="367">
        <v>23524</v>
      </c>
      <c r="Q16" s="368">
        <v>23553</v>
      </c>
      <c r="R16" s="368">
        <v>23611</v>
      </c>
      <c r="S16" s="368">
        <v>23721</v>
      </c>
      <c r="T16" s="369" t="s">
        <v>464</v>
      </c>
    </row>
    <row r="17" spans="1:20" s="74" customFormat="1" ht="20.100000000000001" customHeight="1">
      <c r="A17" s="492">
        <v>13</v>
      </c>
      <c r="B17" s="463" t="s">
        <v>351</v>
      </c>
      <c r="C17" s="498">
        <v>32268</v>
      </c>
      <c r="D17" s="338">
        <v>32104</v>
      </c>
      <c r="E17" s="338">
        <v>32199</v>
      </c>
      <c r="F17" s="338">
        <v>32343</v>
      </c>
      <c r="G17" s="499">
        <v>32382</v>
      </c>
      <c r="H17" s="499">
        <v>32403</v>
      </c>
      <c r="I17" s="499">
        <v>32467</v>
      </c>
      <c r="J17" s="466">
        <v>36991</v>
      </c>
      <c r="K17" s="500">
        <v>36449</v>
      </c>
      <c r="L17" s="501">
        <v>35251</v>
      </c>
      <c r="M17" s="500">
        <v>36190</v>
      </c>
      <c r="N17" s="500">
        <v>36194</v>
      </c>
      <c r="O17" s="500">
        <v>36132</v>
      </c>
      <c r="P17" s="500">
        <v>36449</v>
      </c>
      <c r="Q17" s="502">
        <v>37550</v>
      </c>
      <c r="R17" s="502">
        <v>38575</v>
      </c>
      <c r="S17" s="502">
        <v>38730</v>
      </c>
      <c r="T17" s="341" t="s">
        <v>27</v>
      </c>
    </row>
    <row r="18" spans="1:20" s="74" customFormat="1" ht="20.100000000000001" customHeight="1">
      <c r="A18" s="397">
        <v>14</v>
      </c>
      <c r="B18" s="460" t="s">
        <v>345</v>
      </c>
      <c r="C18" s="370">
        <v>10292</v>
      </c>
      <c r="D18" s="397">
        <v>10292</v>
      </c>
      <c r="E18" s="397">
        <v>10292</v>
      </c>
      <c r="F18" s="397">
        <v>10336</v>
      </c>
      <c r="G18" s="395">
        <v>10336</v>
      </c>
      <c r="H18" s="395">
        <v>10334</v>
      </c>
      <c r="I18" s="395">
        <v>10323</v>
      </c>
      <c r="J18" s="362">
        <v>15560</v>
      </c>
      <c r="K18" s="367">
        <v>15577</v>
      </c>
      <c r="L18" s="367">
        <v>15595</v>
      </c>
      <c r="M18" s="367">
        <v>17324</v>
      </c>
      <c r="N18" s="367">
        <v>17300</v>
      </c>
      <c r="O18" s="367">
        <v>17922</v>
      </c>
      <c r="P18" s="367">
        <v>19278</v>
      </c>
      <c r="Q18" s="368">
        <v>20321</v>
      </c>
      <c r="R18" s="368">
        <v>21144</v>
      </c>
      <c r="S18" s="368">
        <v>21253</v>
      </c>
      <c r="T18" s="369" t="s">
        <v>7</v>
      </c>
    </row>
    <row r="19" spans="1:20" s="74" customFormat="1" ht="20.100000000000001" customHeight="1">
      <c r="A19" s="492">
        <v>15</v>
      </c>
      <c r="B19" s="463" t="s">
        <v>352</v>
      </c>
      <c r="C19" s="498">
        <v>130099</v>
      </c>
      <c r="D19" s="338">
        <v>135541</v>
      </c>
      <c r="E19" s="338">
        <v>135541</v>
      </c>
      <c r="F19" s="338">
        <v>135396</v>
      </c>
      <c r="G19" s="499">
        <v>135164</v>
      </c>
      <c r="H19" s="499">
        <v>74760</v>
      </c>
      <c r="I19" s="499">
        <v>75137</v>
      </c>
      <c r="J19" s="466">
        <v>77265</v>
      </c>
      <c r="K19" s="500">
        <v>76429</v>
      </c>
      <c r="L19" s="501">
        <v>76013</v>
      </c>
      <c r="M19" s="500">
        <v>77700</v>
      </c>
      <c r="N19" s="500">
        <v>77700</v>
      </c>
      <c r="O19" s="500">
        <v>77522</v>
      </c>
      <c r="P19" s="500">
        <v>77426</v>
      </c>
      <c r="Q19" s="502">
        <v>77414</v>
      </c>
      <c r="R19" s="502">
        <v>77482</v>
      </c>
      <c r="S19" s="502">
        <v>77493</v>
      </c>
      <c r="T19" s="341" t="s">
        <v>21</v>
      </c>
    </row>
    <row r="20" spans="1:20" s="74" customFormat="1" ht="20.100000000000001" customHeight="1">
      <c r="A20" s="397">
        <v>16</v>
      </c>
      <c r="B20" s="460" t="s">
        <v>353</v>
      </c>
      <c r="C20" s="370">
        <v>45616</v>
      </c>
      <c r="D20" s="397">
        <v>44044</v>
      </c>
      <c r="E20" s="397">
        <v>44044</v>
      </c>
      <c r="F20" s="397">
        <v>43859</v>
      </c>
      <c r="G20" s="395">
        <v>43843</v>
      </c>
      <c r="H20" s="395">
        <v>46143</v>
      </c>
      <c r="I20" s="395">
        <v>46672</v>
      </c>
      <c r="J20" s="362">
        <v>47482</v>
      </c>
      <c r="K20" s="367">
        <v>46865</v>
      </c>
      <c r="L20" s="367">
        <v>47476</v>
      </c>
      <c r="M20" s="367">
        <v>50650</v>
      </c>
      <c r="N20" s="367">
        <v>50646</v>
      </c>
      <c r="O20" s="367">
        <v>50632</v>
      </c>
      <c r="P20" s="367">
        <v>50699</v>
      </c>
      <c r="Q20" s="368">
        <v>50682</v>
      </c>
      <c r="R20" s="368">
        <v>50778</v>
      </c>
      <c r="S20" s="368">
        <v>50798</v>
      </c>
      <c r="T20" s="369" t="s">
        <v>24</v>
      </c>
    </row>
    <row r="21" spans="1:20" s="74" customFormat="1" ht="20.100000000000001" customHeight="1">
      <c r="A21" s="492">
        <v>17</v>
      </c>
      <c r="B21" s="463" t="s">
        <v>354</v>
      </c>
      <c r="C21" s="498">
        <v>17475</v>
      </c>
      <c r="D21" s="338">
        <v>17685</v>
      </c>
      <c r="E21" s="338">
        <v>17685</v>
      </c>
      <c r="F21" s="338">
        <v>17621</v>
      </c>
      <c r="G21" s="499">
        <v>17558</v>
      </c>
      <c r="H21" s="499">
        <v>17418</v>
      </c>
      <c r="I21" s="499">
        <v>17384</v>
      </c>
      <c r="J21" s="466">
        <v>16926</v>
      </c>
      <c r="K21" s="500">
        <v>17219</v>
      </c>
      <c r="L21" s="501">
        <v>17086</v>
      </c>
      <c r="M21" s="500">
        <v>17280</v>
      </c>
      <c r="N21" s="500">
        <v>17090</v>
      </c>
      <c r="O21" s="500">
        <v>16990</v>
      </c>
      <c r="P21" s="500">
        <v>17083</v>
      </c>
      <c r="Q21" s="502">
        <v>17346</v>
      </c>
      <c r="R21" s="502">
        <v>16847</v>
      </c>
      <c r="S21" s="502">
        <v>16598</v>
      </c>
      <c r="T21" s="341" t="s">
        <v>12</v>
      </c>
    </row>
    <row r="22" spans="1:20" s="74" customFormat="1" ht="20.100000000000001" customHeight="1">
      <c r="A22" s="397">
        <v>18</v>
      </c>
      <c r="B22" s="460" t="s">
        <v>780</v>
      </c>
      <c r="C22" s="370">
        <v>16466</v>
      </c>
      <c r="D22" s="397">
        <v>15645</v>
      </c>
      <c r="E22" s="397">
        <v>15875</v>
      </c>
      <c r="F22" s="397">
        <v>15769</v>
      </c>
      <c r="G22" s="395">
        <v>15714</v>
      </c>
      <c r="H22" s="395">
        <v>15657</v>
      </c>
      <c r="I22" s="395">
        <v>15633</v>
      </c>
      <c r="J22" s="362">
        <v>15584</v>
      </c>
      <c r="K22" s="367">
        <v>16839</v>
      </c>
      <c r="L22" s="367">
        <v>16988</v>
      </c>
      <c r="M22" s="367">
        <v>17321</v>
      </c>
      <c r="N22" s="367">
        <v>17275</v>
      </c>
      <c r="O22" s="367">
        <v>17288</v>
      </c>
      <c r="P22" s="367">
        <v>17262</v>
      </c>
      <c r="Q22" s="368">
        <v>17146</v>
      </c>
      <c r="R22" s="368">
        <v>17119</v>
      </c>
      <c r="S22" s="368">
        <v>17046</v>
      </c>
      <c r="T22" s="369" t="s">
        <v>411</v>
      </c>
    </row>
    <row r="23" spans="1:20" s="74" customFormat="1" ht="20.100000000000001" customHeight="1">
      <c r="A23" s="492">
        <v>19</v>
      </c>
      <c r="B23" s="463" t="s">
        <v>355</v>
      </c>
      <c r="C23" s="498">
        <v>19084</v>
      </c>
      <c r="D23" s="338">
        <v>18170</v>
      </c>
      <c r="E23" s="338">
        <v>18853</v>
      </c>
      <c r="F23" s="338">
        <v>18697</v>
      </c>
      <c r="G23" s="499">
        <v>18576</v>
      </c>
      <c r="H23" s="499">
        <v>18775</v>
      </c>
      <c r="I23" s="499">
        <v>18338</v>
      </c>
      <c r="J23" s="466">
        <v>17494</v>
      </c>
      <c r="K23" s="500">
        <v>18430</v>
      </c>
      <c r="L23" s="501">
        <v>18684</v>
      </c>
      <c r="M23" s="500">
        <v>19240</v>
      </c>
      <c r="N23" s="500">
        <v>19117</v>
      </c>
      <c r="O23" s="500">
        <v>19054</v>
      </c>
      <c r="P23" s="500">
        <v>18717</v>
      </c>
      <c r="Q23" s="502">
        <v>18186</v>
      </c>
      <c r="R23" s="502">
        <v>18006</v>
      </c>
      <c r="S23" s="502">
        <v>17820</v>
      </c>
      <c r="T23" s="341" t="s">
        <v>13</v>
      </c>
    </row>
    <row r="24" spans="1:20" s="74" customFormat="1" ht="20.100000000000001" customHeight="1">
      <c r="A24" s="397">
        <v>20</v>
      </c>
      <c r="B24" s="460" t="s">
        <v>356</v>
      </c>
      <c r="C24" s="370">
        <v>14394</v>
      </c>
      <c r="D24" s="397">
        <v>14399</v>
      </c>
      <c r="E24" s="397">
        <v>14321</v>
      </c>
      <c r="F24" s="397">
        <v>14348</v>
      </c>
      <c r="G24" s="395">
        <v>14291</v>
      </c>
      <c r="H24" s="395">
        <v>14221</v>
      </c>
      <c r="I24" s="395">
        <v>14164</v>
      </c>
      <c r="J24" s="362">
        <v>13345</v>
      </c>
      <c r="K24" s="367">
        <v>13609</v>
      </c>
      <c r="L24" s="367">
        <v>13719</v>
      </c>
      <c r="M24" s="367">
        <v>13464</v>
      </c>
      <c r="N24" s="367">
        <v>13318</v>
      </c>
      <c r="O24" s="367">
        <v>13044</v>
      </c>
      <c r="P24" s="367">
        <v>12939</v>
      </c>
      <c r="Q24" s="368">
        <v>12489</v>
      </c>
      <c r="R24" s="368">
        <v>12486</v>
      </c>
      <c r="S24" s="368">
        <v>12251</v>
      </c>
      <c r="T24" s="369" t="s">
        <v>11</v>
      </c>
    </row>
    <row r="25" spans="1:20" s="74" customFormat="1" ht="20.100000000000001" customHeight="1">
      <c r="A25" s="492">
        <v>21</v>
      </c>
      <c r="B25" s="463" t="s">
        <v>779</v>
      </c>
      <c r="C25" s="498">
        <v>53253</v>
      </c>
      <c r="D25" s="338">
        <v>47227</v>
      </c>
      <c r="E25" s="338">
        <v>47205</v>
      </c>
      <c r="F25" s="338">
        <v>47145</v>
      </c>
      <c r="G25" s="499">
        <v>47107</v>
      </c>
      <c r="H25" s="499">
        <v>46941</v>
      </c>
      <c r="I25" s="499">
        <v>47033</v>
      </c>
      <c r="J25" s="466">
        <v>48838</v>
      </c>
      <c r="K25" s="500">
        <v>48366</v>
      </c>
      <c r="L25" s="501">
        <v>48374</v>
      </c>
      <c r="M25" s="500">
        <v>48855</v>
      </c>
      <c r="N25" s="500">
        <v>48903</v>
      </c>
      <c r="O25" s="500">
        <v>50347</v>
      </c>
      <c r="P25" s="500">
        <v>50460</v>
      </c>
      <c r="Q25" s="502">
        <v>51345</v>
      </c>
      <c r="R25" s="502">
        <v>51619</v>
      </c>
      <c r="S25" s="502">
        <v>52156</v>
      </c>
      <c r="T25" s="341" t="s">
        <v>407</v>
      </c>
    </row>
    <row r="26" spans="1:20" s="74" customFormat="1" ht="20.100000000000001" customHeight="1">
      <c r="A26" s="397">
        <v>22</v>
      </c>
      <c r="B26" s="460" t="s">
        <v>342</v>
      </c>
      <c r="C26" s="370">
        <v>943</v>
      </c>
      <c r="D26" s="397">
        <v>1338</v>
      </c>
      <c r="E26" s="397">
        <v>1343</v>
      </c>
      <c r="F26" s="397">
        <v>1343</v>
      </c>
      <c r="G26" s="395">
        <v>1342</v>
      </c>
      <c r="H26" s="395">
        <v>1387</v>
      </c>
      <c r="I26" s="395">
        <v>1412</v>
      </c>
      <c r="J26" s="362">
        <v>2432</v>
      </c>
      <c r="K26" s="367">
        <v>1580</v>
      </c>
      <c r="L26" s="367">
        <v>1558</v>
      </c>
      <c r="M26" s="367">
        <v>1664</v>
      </c>
      <c r="N26" s="367">
        <v>1764</v>
      </c>
      <c r="O26" s="367">
        <v>1772</v>
      </c>
      <c r="P26" s="367">
        <v>1771</v>
      </c>
      <c r="Q26" s="368">
        <v>1837</v>
      </c>
      <c r="R26" s="368">
        <v>1849</v>
      </c>
      <c r="S26" s="368">
        <v>1847</v>
      </c>
      <c r="T26" s="369" t="s">
        <v>4</v>
      </c>
    </row>
    <row r="27" spans="1:20" s="74" customFormat="1" ht="20.100000000000001" customHeight="1">
      <c r="A27" s="492">
        <v>23</v>
      </c>
      <c r="B27" s="463" t="s">
        <v>357</v>
      </c>
      <c r="C27" s="498">
        <v>12758</v>
      </c>
      <c r="D27" s="338">
        <v>12884</v>
      </c>
      <c r="E27" s="338">
        <v>12889</v>
      </c>
      <c r="F27" s="338">
        <v>13099</v>
      </c>
      <c r="G27" s="499">
        <v>13280</v>
      </c>
      <c r="H27" s="499">
        <v>13353</v>
      </c>
      <c r="I27" s="499">
        <v>13871</v>
      </c>
      <c r="J27" s="466">
        <v>16367</v>
      </c>
      <c r="K27" s="500">
        <v>15826</v>
      </c>
      <c r="L27" s="501">
        <v>15850</v>
      </c>
      <c r="M27" s="500">
        <v>16036</v>
      </c>
      <c r="N27" s="500">
        <v>16087</v>
      </c>
      <c r="O27" s="500">
        <v>16086</v>
      </c>
      <c r="P27" s="500">
        <v>16106</v>
      </c>
      <c r="Q27" s="502">
        <v>16572</v>
      </c>
      <c r="R27" s="502">
        <v>16630</v>
      </c>
      <c r="S27" s="502">
        <v>16655</v>
      </c>
      <c r="T27" s="341" t="s">
        <v>20</v>
      </c>
    </row>
    <row r="28" spans="1:20" s="74" customFormat="1" ht="20.100000000000001" customHeight="1">
      <c r="A28" s="397">
        <v>24</v>
      </c>
      <c r="B28" s="460" t="s">
        <v>358</v>
      </c>
      <c r="C28" s="370">
        <v>2756</v>
      </c>
      <c r="D28" s="397">
        <v>3041</v>
      </c>
      <c r="E28" s="397">
        <v>3041</v>
      </c>
      <c r="F28" s="397">
        <v>3119</v>
      </c>
      <c r="G28" s="395">
        <v>3127</v>
      </c>
      <c r="H28" s="395">
        <v>3129</v>
      </c>
      <c r="I28" s="395">
        <v>3118</v>
      </c>
      <c r="J28" s="362">
        <v>3193</v>
      </c>
      <c r="K28" s="367">
        <v>3262</v>
      </c>
      <c r="L28" s="367">
        <v>3262</v>
      </c>
      <c r="M28" s="367">
        <v>3357</v>
      </c>
      <c r="N28" s="367">
        <v>3359</v>
      </c>
      <c r="O28" s="367">
        <v>3358</v>
      </c>
      <c r="P28" s="367">
        <v>3353</v>
      </c>
      <c r="Q28" s="368">
        <v>3344</v>
      </c>
      <c r="R28" s="368">
        <v>3342</v>
      </c>
      <c r="S28" s="368">
        <v>3341</v>
      </c>
      <c r="T28" s="369" t="s">
        <v>15</v>
      </c>
    </row>
    <row r="29" spans="1:20" s="74" customFormat="1" ht="20.100000000000001" customHeight="1">
      <c r="A29" s="492">
        <v>25</v>
      </c>
      <c r="B29" s="463" t="s">
        <v>359</v>
      </c>
      <c r="C29" s="498">
        <v>17472</v>
      </c>
      <c r="D29" s="338">
        <v>16992</v>
      </c>
      <c r="E29" s="338">
        <v>16992</v>
      </c>
      <c r="F29" s="338">
        <v>17005</v>
      </c>
      <c r="G29" s="499">
        <v>17045</v>
      </c>
      <c r="H29" s="499">
        <v>17064</v>
      </c>
      <c r="I29" s="499">
        <v>17078</v>
      </c>
      <c r="J29" s="466">
        <v>21482</v>
      </c>
      <c r="K29" s="500">
        <v>22643</v>
      </c>
      <c r="L29" s="501">
        <v>23044</v>
      </c>
      <c r="M29" s="500">
        <v>23338</v>
      </c>
      <c r="N29" s="500">
        <v>23625</v>
      </c>
      <c r="O29" s="500">
        <v>23844</v>
      </c>
      <c r="P29" s="500">
        <v>26208</v>
      </c>
      <c r="Q29" s="502">
        <v>26281</v>
      </c>
      <c r="R29" s="502">
        <v>26364</v>
      </c>
      <c r="S29" s="502">
        <v>26419</v>
      </c>
      <c r="T29" s="341" t="s">
        <v>26</v>
      </c>
    </row>
    <row r="30" spans="1:20" s="74" customFormat="1" ht="20.100000000000001" customHeight="1">
      <c r="A30" s="397">
        <v>26</v>
      </c>
      <c r="B30" s="460" t="s">
        <v>797</v>
      </c>
      <c r="C30" s="370"/>
      <c r="D30" s="397"/>
      <c r="E30" s="397"/>
      <c r="F30" s="397"/>
      <c r="G30" s="395"/>
      <c r="H30" s="395"/>
      <c r="I30" s="395"/>
      <c r="J30" s="362"/>
      <c r="K30" s="367"/>
      <c r="L30" s="367"/>
      <c r="M30" s="367"/>
      <c r="N30" s="367"/>
      <c r="O30" s="367"/>
      <c r="P30" s="367">
        <v>19854</v>
      </c>
      <c r="Q30" s="368">
        <v>20419</v>
      </c>
      <c r="R30" s="368">
        <v>20582</v>
      </c>
      <c r="S30" s="368">
        <v>21214</v>
      </c>
      <c r="T30" s="369" t="s">
        <v>796</v>
      </c>
    </row>
    <row r="31" spans="1:20" s="74" customFormat="1" ht="20.100000000000001" customHeight="1">
      <c r="A31" s="492">
        <v>27</v>
      </c>
      <c r="B31" s="463" t="s">
        <v>360</v>
      </c>
      <c r="C31" s="498">
        <v>5953</v>
      </c>
      <c r="D31" s="338">
        <v>5535</v>
      </c>
      <c r="E31" s="338">
        <v>5535</v>
      </c>
      <c r="F31" s="338">
        <v>5538</v>
      </c>
      <c r="G31" s="499">
        <v>5538</v>
      </c>
      <c r="H31" s="499">
        <v>5546</v>
      </c>
      <c r="I31" s="499">
        <v>5745</v>
      </c>
      <c r="J31" s="466">
        <v>7065</v>
      </c>
      <c r="K31" s="500">
        <v>8093</v>
      </c>
      <c r="L31" s="501">
        <v>8155</v>
      </c>
      <c r="M31" s="500">
        <v>8073</v>
      </c>
      <c r="N31" s="500">
        <v>7977</v>
      </c>
      <c r="O31" s="500">
        <v>7866</v>
      </c>
      <c r="P31" s="500">
        <v>7890</v>
      </c>
      <c r="Q31" s="502">
        <v>7726</v>
      </c>
      <c r="R31" s="502">
        <v>7726</v>
      </c>
      <c r="S31" s="502">
        <v>7722</v>
      </c>
      <c r="T31" s="341" t="s">
        <v>14</v>
      </c>
    </row>
    <row r="32" spans="1:20" s="74" customFormat="1" ht="20.100000000000001" customHeight="1">
      <c r="A32" s="397">
        <v>28</v>
      </c>
      <c r="B32" s="460" t="s">
        <v>361</v>
      </c>
      <c r="C32" s="370">
        <v>31226</v>
      </c>
      <c r="D32" s="397">
        <v>33627</v>
      </c>
      <c r="E32" s="397">
        <v>33609</v>
      </c>
      <c r="F32" s="397">
        <v>33961</v>
      </c>
      <c r="G32" s="395">
        <v>33986</v>
      </c>
      <c r="H32" s="395">
        <v>10751</v>
      </c>
      <c r="I32" s="395">
        <v>10756</v>
      </c>
      <c r="J32" s="362">
        <v>13746</v>
      </c>
      <c r="K32" s="367">
        <v>14118</v>
      </c>
      <c r="L32" s="367">
        <v>14127</v>
      </c>
      <c r="M32" s="367">
        <v>14341</v>
      </c>
      <c r="N32" s="367">
        <v>14338</v>
      </c>
      <c r="O32" s="367">
        <v>14349</v>
      </c>
      <c r="P32" s="367">
        <v>14401</v>
      </c>
      <c r="Q32" s="368">
        <v>14679</v>
      </c>
      <c r="R32" s="368">
        <v>14806</v>
      </c>
      <c r="S32" s="368">
        <v>14818</v>
      </c>
      <c r="T32" s="369" t="s">
        <v>17</v>
      </c>
    </row>
    <row r="33" spans="1:20" s="74" customFormat="1" ht="20.100000000000001" customHeight="1">
      <c r="A33" s="492">
        <v>29</v>
      </c>
      <c r="B33" s="463" t="s">
        <v>776</v>
      </c>
      <c r="C33" s="498"/>
      <c r="D33" s="338"/>
      <c r="E33" s="338"/>
      <c r="F33" s="338"/>
      <c r="G33" s="499"/>
      <c r="H33" s="499">
        <v>23243</v>
      </c>
      <c r="I33" s="499">
        <v>23260</v>
      </c>
      <c r="J33" s="466">
        <v>23938</v>
      </c>
      <c r="K33" s="500">
        <v>24465</v>
      </c>
      <c r="L33" s="501">
        <v>24442</v>
      </c>
      <c r="M33" s="500">
        <v>24495</v>
      </c>
      <c r="N33" s="500">
        <v>24496</v>
      </c>
      <c r="O33" s="500">
        <v>24508</v>
      </c>
      <c r="P33" s="500">
        <v>24272</v>
      </c>
      <c r="Q33" s="502">
        <v>24295</v>
      </c>
      <c r="R33" s="502">
        <v>24303</v>
      </c>
      <c r="S33" s="502">
        <v>24305</v>
      </c>
      <c r="T33" s="341" t="s">
        <v>459</v>
      </c>
    </row>
    <row r="34" spans="1:20" s="74" customFormat="1" ht="20.100000000000001" customHeight="1">
      <c r="A34" s="397">
        <v>30</v>
      </c>
      <c r="B34" s="460" t="s">
        <v>775</v>
      </c>
      <c r="C34" s="370">
        <v>8432</v>
      </c>
      <c r="D34" s="397">
        <v>8015</v>
      </c>
      <c r="E34" s="397">
        <v>8015</v>
      </c>
      <c r="F34" s="397">
        <v>8186</v>
      </c>
      <c r="G34" s="395">
        <v>8276</v>
      </c>
      <c r="H34" s="395">
        <v>8349</v>
      </c>
      <c r="I34" s="395">
        <v>8362</v>
      </c>
      <c r="J34" s="362">
        <v>10693</v>
      </c>
      <c r="K34" s="367">
        <v>12343</v>
      </c>
      <c r="L34" s="367">
        <v>12413</v>
      </c>
      <c r="M34" s="367">
        <v>12994</v>
      </c>
      <c r="N34" s="367">
        <v>12995</v>
      </c>
      <c r="O34" s="367">
        <v>16805</v>
      </c>
      <c r="P34" s="367">
        <v>16826</v>
      </c>
      <c r="Q34" s="368">
        <v>16847</v>
      </c>
      <c r="R34" s="368">
        <v>16902</v>
      </c>
      <c r="S34" s="368">
        <v>16832</v>
      </c>
      <c r="T34" s="369" t="s">
        <v>16</v>
      </c>
    </row>
    <row r="35" spans="1:20" s="98" customFormat="1" ht="31.5" customHeight="1">
      <c r="A35" s="492">
        <v>31</v>
      </c>
      <c r="B35" s="506" t="s">
        <v>795</v>
      </c>
      <c r="C35" s="498">
        <v>7601</v>
      </c>
      <c r="D35" s="338">
        <v>7622</v>
      </c>
      <c r="E35" s="338">
        <v>7622</v>
      </c>
      <c r="F35" s="338">
        <v>7624</v>
      </c>
      <c r="G35" s="499">
        <v>7615</v>
      </c>
      <c r="H35" s="499">
        <v>7613</v>
      </c>
      <c r="I35" s="499">
        <v>7606</v>
      </c>
      <c r="J35" s="466">
        <v>6930</v>
      </c>
      <c r="K35" s="500">
        <v>6964</v>
      </c>
      <c r="L35" s="501">
        <v>6629</v>
      </c>
      <c r="M35" s="500">
        <v>6662</v>
      </c>
      <c r="N35" s="500">
        <v>6724</v>
      </c>
      <c r="O35" s="500">
        <v>6711</v>
      </c>
      <c r="P35" s="500">
        <v>6751</v>
      </c>
      <c r="Q35" s="502">
        <v>6742</v>
      </c>
      <c r="R35" s="502">
        <v>6743</v>
      </c>
      <c r="S35" s="502">
        <v>6744</v>
      </c>
      <c r="T35" s="504" t="s">
        <v>773</v>
      </c>
    </row>
    <row r="36" spans="1:20" s="74" customFormat="1" ht="20.100000000000001" customHeight="1">
      <c r="A36" s="397">
        <v>32</v>
      </c>
      <c r="B36" s="460" t="s">
        <v>362</v>
      </c>
      <c r="C36" s="370">
        <v>2</v>
      </c>
      <c r="D36" s="397">
        <v>5</v>
      </c>
      <c r="E36" s="397">
        <v>5</v>
      </c>
      <c r="F36" s="397">
        <v>5</v>
      </c>
      <c r="G36" s="395">
        <v>7</v>
      </c>
      <c r="H36" s="395">
        <v>7</v>
      </c>
      <c r="I36" s="395">
        <v>7</v>
      </c>
      <c r="J36" s="362">
        <v>9</v>
      </c>
      <c r="K36" s="367">
        <v>15</v>
      </c>
      <c r="L36" s="367">
        <v>15</v>
      </c>
      <c r="M36" s="367">
        <v>17</v>
      </c>
      <c r="N36" s="367">
        <v>17</v>
      </c>
      <c r="O36" s="367">
        <v>17</v>
      </c>
      <c r="P36" s="367">
        <v>21.66</v>
      </c>
      <c r="Q36" s="368">
        <v>21.56</v>
      </c>
      <c r="R36" s="368">
        <v>22.03</v>
      </c>
      <c r="S36" s="368">
        <v>22</v>
      </c>
      <c r="T36" s="369" t="s">
        <v>158</v>
      </c>
    </row>
    <row r="37" spans="1:20" s="74" customFormat="1" ht="33.75" customHeight="1">
      <c r="A37" s="492">
        <v>33</v>
      </c>
      <c r="B37" s="463" t="s">
        <v>772</v>
      </c>
      <c r="C37" s="498">
        <v>238</v>
      </c>
      <c r="D37" s="338">
        <v>206</v>
      </c>
      <c r="E37" s="338">
        <v>206</v>
      </c>
      <c r="F37" s="338">
        <v>206</v>
      </c>
      <c r="G37" s="499">
        <v>204</v>
      </c>
      <c r="H37" s="499">
        <v>204</v>
      </c>
      <c r="I37" s="499">
        <v>202</v>
      </c>
      <c r="J37" s="466">
        <v>219</v>
      </c>
      <c r="K37" s="500">
        <v>225</v>
      </c>
      <c r="L37" s="501">
        <v>221</v>
      </c>
      <c r="M37" s="500">
        <v>211</v>
      </c>
      <c r="N37" s="500">
        <v>211</v>
      </c>
      <c r="O37" s="500">
        <v>213</v>
      </c>
      <c r="P37" s="500">
        <v>206</v>
      </c>
      <c r="Q37" s="502">
        <v>207</v>
      </c>
      <c r="R37" s="502">
        <v>207</v>
      </c>
      <c r="S37" s="502">
        <v>227</v>
      </c>
      <c r="T37" s="504" t="s">
        <v>771</v>
      </c>
    </row>
    <row r="38" spans="1:20" s="74" customFormat="1" ht="20.100000000000001" customHeight="1">
      <c r="A38" s="397">
        <v>34</v>
      </c>
      <c r="B38" s="460" t="s">
        <v>794</v>
      </c>
      <c r="C38" s="370" t="s">
        <v>768</v>
      </c>
      <c r="D38" s="397" t="s">
        <v>768</v>
      </c>
      <c r="E38" s="397" t="s">
        <v>768</v>
      </c>
      <c r="F38" s="397" t="s">
        <v>768</v>
      </c>
      <c r="G38" s="395">
        <v>3</v>
      </c>
      <c r="H38" s="395">
        <v>3</v>
      </c>
      <c r="I38" s="395"/>
      <c r="J38" s="362">
        <v>6</v>
      </c>
      <c r="K38" s="367">
        <v>8</v>
      </c>
      <c r="L38" s="367">
        <v>8</v>
      </c>
      <c r="M38" s="367">
        <v>6</v>
      </c>
      <c r="N38" s="367">
        <v>6</v>
      </c>
      <c r="O38" s="367">
        <v>9</v>
      </c>
      <c r="P38" s="367">
        <v>19.61</v>
      </c>
      <c r="Q38" s="368">
        <v>20.49</v>
      </c>
      <c r="R38" s="368">
        <v>20.49</v>
      </c>
      <c r="S38" s="368"/>
      <c r="T38" s="369" t="s">
        <v>594</v>
      </c>
    </row>
    <row r="39" spans="1:20" s="74" customFormat="1" ht="20.100000000000001" customHeight="1">
      <c r="A39" s="492">
        <v>35</v>
      </c>
      <c r="B39" s="463" t="s">
        <v>767</v>
      </c>
      <c r="C39" s="498"/>
      <c r="D39" s="338"/>
      <c r="E39" s="338"/>
      <c r="F39" s="338"/>
      <c r="G39" s="499"/>
      <c r="H39" s="499"/>
      <c r="I39" s="499"/>
      <c r="J39" s="466"/>
      <c r="K39" s="500"/>
      <c r="L39" s="501"/>
      <c r="M39" s="500"/>
      <c r="N39" s="500"/>
      <c r="O39" s="500"/>
      <c r="P39" s="500"/>
      <c r="Q39" s="502"/>
      <c r="R39" s="502">
        <v>2490</v>
      </c>
      <c r="S39" s="502">
        <v>2272</v>
      </c>
      <c r="T39" s="341" t="s">
        <v>766</v>
      </c>
    </row>
    <row r="40" spans="1:20" s="74" customFormat="1" ht="20.100000000000001" customHeight="1">
      <c r="A40" s="397">
        <v>36</v>
      </c>
      <c r="B40" s="460" t="s">
        <v>363</v>
      </c>
      <c r="C40" s="370">
        <v>0</v>
      </c>
      <c r="D40" s="397">
        <v>0</v>
      </c>
      <c r="E40" s="397">
        <v>0</v>
      </c>
      <c r="F40" s="397">
        <v>0</v>
      </c>
      <c r="G40" s="395">
        <v>0</v>
      </c>
      <c r="H40" s="395">
        <v>0</v>
      </c>
      <c r="I40" s="395">
        <v>0</v>
      </c>
      <c r="J40" s="362">
        <v>27</v>
      </c>
      <c r="K40" s="367">
        <v>23</v>
      </c>
      <c r="L40" s="367">
        <v>25</v>
      </c>
      <c r="M40" s="367">
        <v>26</v>
      </c>
      <c r="N40" s="367">
        <v>27</v>
      </c>
      <c r="O40" s="367">
        <v>27</v>
      </c>
      <c r="P40" s="367">
        <v>27.06</v>
      </c>
      <c r="Q40" s="368">
        <v>27.1</v>
      </c>
      <c r="R40" s="368">
        <v>27.1</v>
      </c>
      <c r="S40" s="368">
        <v>27.1</v>
      </c>
      <c r="T40" s="369" t="s">
        <v>28</v>
      </c>
    </row>
    <row r="41" spans="1:20" s="74" customFormat="1" ht="20.100000000000001" customHeight="1">
      <c r="A41" s="492">
        <v>37</v>
      </c>
      <c r="B41" s="463" t="s">
        <v>364</v>
      </c>
      <c r="C41" s="498">
        <v>0</v>
      </c>
      <c r="D41" s="338">
        <v>0</v>
      </c>
      <c r="E41" s="338">
        <v>0</v>
      </c>
      <c r="F41" s="338">
        <v>0</v>
      </c>
      <c r="G41" s="499">
        <v>0</v>
      </c>
      <c r="H41" s="499">
        <v>0</v>
      </c>
      <c r="I41" s="499">
        <v>0</v>
      </c>
      <c r="J41" s="466">
        <v>36</v>
      </c>
      <c r="K41" s="500">
        <v>40</v>
      </c>
      <c r="L41" s="501">
        <v>42</v>
      </c>
      <c r="M41" s="500">
        <v>44</v>
      </c>
      <c r="N41" s="500">
        <v>50</v>
      </c>
      <c r="O41" s="500">
        <v>50</v>
      </c>
      <c r="P41" s="500">
        <v>56.95</v>
      </c>
      <c r="Q41" s="502">
        <v>53.67</v>
      </c>
      <c r="R41" s="502">
        <v>52.41</v>
      </c>
      <c r="S41" s="502">
        <v>53.3</v>
      </c>
      <c r="T41" s="341" t="s">
        <v>159</v>
      </c>
    </row>
    <row r="42" spans="1:20" s="74" customFormat="1" ht="20.100000000000001" customHeight="1">
      <c r="A42" s="397"/>
      <c r="B42" s="505" t="s">
        <v>793</v>
      </c>
      <c r="C42" s="370">
        <v>640819</v>
      </c>
      <c r="D42" s="397">
        <v>638804</v>
      </c>
      <c r="E42" s="397">
        <v>639364</v>
      </c>
      <c r="F42" s="397">
        <v>639386</v>
      </c>
      <c r="G42" s="395">
        <v>638879</v>
      </c>
      <c r="H42" s="395">
        <v>633397</v>
      </c>
      <c r="I42" s="395">
        <v>637293</v>
      </c>
      <c r="J42" s="362">
        <v>675538</v>
      </c>
      <c r="K42" s="367">
        <v>678333</v>
      </c>
      <c r="L42" s="367">
        <v>677088</v>
      </c>
      <c r="M42" s="367">
        <v>690899</v>
      </c>
      <c r="N42" s="367">
        <v>692027</v>
      </c>
      <c r="O42" s="367">
        <f>SUM(O5:O41)</f>
        <v>697898</v>
      </c>
      <c r="P42" s="367">
        <v>701495</v>
      </c>
      <c r="Q42" s="368">
        <v>708273</v>
      </c>
      <c r="R42" s="368">
        <f>SUM(R5:R41)</f>
        <v>712249.47</v>
      </c>
      <c r="S42" s="368">
        <v>713789</v>
      </c>
      <c r="T42" s="369" t="s">
        <v>8</v>
      </c>
    </row>
    <row r="43" spans="1:20" s="61" customFormat="1" ht="33" customHeight="1">
      <c r="A43" s="507"/>
      <c r="B43" s="503" t="s">
        <v>792</v>
      </c>
      <c r="C43" s="498">
        <v>19.489999999999998</v>
      </c>
      <c r="D43" s="338">
        <v>19.43</v>
      </c>
      <c r="E43" s="338">
        <v>19.45</v>
      </c>
      <c r="F43" s="338">
        <v>19.45</v>
      </c>
      <c r="G43" s="499">
        <v>19.43</v>
      </c>
      <c r="H43" s="499">
        <v>19.27</v>
      </c>
      <c r="I43" s="499">
        <v>19.39</v>
      </c>
      <c r="J43" s="466">
        <v>20.55</v>
      </c>
      <c r="K43" s="500">
        <v>20.64</v>
      </c>
      <c r="L43" s="501">
        <v>20.99</v>
      </c>
      <c r="M43" s="500">
        <v>21.06</v>
      </c>
      <c r="N43" s="500">
        <v>21.05</v>
      </c>
      <c r="O43" s="500">
        <f>O42/3287263*100</f>
        <v>21.230367025698886</v>
      </c>
      <c r="P43" s="500">
        <f>P42/3287263*100</f>
        <v>21.339789362761667</v>
      </c>
      <c r="Q43" s="502">
        <v>21.54</v>
      </c>
      <c r="R43" s="502">
        <f>R42/3287469*100</f>
        <v>21.665587416945982</v>
      </c>
      <c r="S43" s="502">
        <f>S42/3287469*100</f>
        <v>21.712417668425164</v>
      </c>
      <c r="T43" s="504" t="s">
        <v>791</v>
      </c>
    </row>
    <row r="44" spans="1:20" s="32" customFormat="1" ht="30" customHeight="1">
      <c r="A44" s="967" t="s">
        <v>5396</v>
      </c>
      <c r="B44" s="968"/>
      <c r="C44" s="968"/>
      <c r="D44" s="968"/>
      <c r="E44" s="968"/>
      <c r="F44" s="968"/>
      <c r="G44" s="968"/>
      <c r="H44" s="968"/>
      <c r="I44" s="968"/>
      <c r="J44" s="968"/>
      <c r="K44" s="968"/>
      <c r="L44" s="968"/>
      <c r="M44" s="968"/>
      <c r="N44" s="968"/>
      <c r="O44" s="968"/>
      <c r="P44" s="968"/>
      <c r="Q44" s="968"/>
      <c r="R44" s="968"/>
      <c r="S44" s="968"/>
      <c r="T44" s="969"/>
    </row>
    <row r="45" spans="1:20" s="32" customFormat="1" ht="77.25" customHeight="1">
      <c r="A45" s="934" t="s">
        <v>5395</v>
      </c>
      <c r="B45" s="935"/>
      <c r="C45" s="935"/>
      <c r="D45" s="935"/>
      <c r="E45" s="935"/>
      <c r="F45" s="935"/>
      <c r="G45" s="935"/>
      <c r="H45" s="935"/>
      <c r="I45" s="935"/>
      <c r="J45" s="935"/>
      <c r="K45" s="935"/>
      <c r="L45" s="935"/>
      <c r="M45" s="935"/>
      <c r="N45" s="935"/>
      <c r="O45" s="935"/>
      <c r="P45" s="935"/>
      <c r="Q45" s="935"/>
      <c r="R45" s="935"/>
      <c r="S45" s="935"/>
      <c r="T45" s="936"/>
    </row>
    <row r="51" spans="2:19">
      <c r="G51" s="77" t="s">
        <v>790</v>
      </c>
    </row>
    <row r="54" spans="2:19">
      <c r="G54" s="77" t="s">
        <v>789</v>
      </c>
    </row>
    <row r="58" spans="2:19" ht="15">
      <c r="B58" s="97"/>
      <c r="E58" s="96"/>
      <c r="F58" s="96"/>
      <c r="G58" s="96"/>
      <c r="H58" s="96"/>
      <c r="I58" s="96"/>
      <c r="J58" s="96"/>
      <c r="K58" s="96"/>
      <c r="L58" s="96"/>
      <c r="M58" s="96"/>
      <c r="N58" s="96"/>
      <c r="O58" s="96"/>
      <c r="P58" s="96"/>
      <c r="Q58" s="96"/>
      <c r="R58" s="96"/>
      <c r="S58" s="96"/>
    </row>
    <row r="60" spans="2:19">
      <c r="D60" s="95"/>
    </row>
  </sheetData>
  <mergeCells count="5">
    <mergeCell ref="A45:T45"/>
    <mergeCell ref="A44:T44"/>
    <mergeCell ref="A1:T1"/>
    <mergeCell ref="A2:T2"/>
    <mergeCell ref="B3:T3"/>
  </mergeCells>
  <conditionalFormatting sqref="U5:XFD42">
    <cfRule type="expression" dxfId="6" priority="1">
      <formula>MOD(ROW(),3)=1</formula>
    </cfRule>
  </conditionalFormatting>
  <printOptions horizontalCentered="1"/>
  <pageMargins left="0.47244094488188981" right="0.42" top="0.74803149606299213" bottom="0.74803149606299213" header="0.31496062992125984" footer="0.31496062992125984"/>
  <pageSetup paperSize="9" scale="80" fitToWidth="0" fitToHeight="0" orientation="landscape" r:id="rId1"/>
  <headerFooter>
    <oddHeader>&amp;C</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32EA4-4ACE-4C23-BA1F-EC00D4E91F16}">
  <sheetPr>
    <tabColor rgb="FFFFFF00"/>
  </sheetPr>
  <dimension ref="A1:U43"/>
  <sheetViews>
    <sheetView tabSelected="1" view="pageBreakPreview" zoomScaleSheetLayoutView="100" workbookViewId="0">
      <selection activeCell="J141" sqref="J141"/>
    </sheetView>
  </sheetViews>
  <sheetFormatPr defaultColWidth="9.140625" defaultRowHeight="15"/>
  <cols>
    <col min="1" max="1" width="6.7109375" style="32" customWidth="1"/>
    <col min="2" max="2" width="28.28515625" style="32" customWidth="1"/>
    <col min="3" max="3" width="14.85546875" style="74" customWidth="1"/>
    <col min="4" max="5" width="15.42578125" style="74" customWidth="1"/>
    <col min="6" max="6" width="29.42578125" style="32" customWidth="1"/>
    <col min="7" max="7" width="9.140625" style="32" customWidth="1"/>
    <col min="8" max="20" width="9.140625" style="32"/>
    <col min="21" max="21" width="25.7109375" style="32" customWidth="1"/>
    <col min="22" max="16384" width="9.140625" style="32"/>
  </cols>
  <sheetData>
    <row r="1" spans="1:21" ht="21.75" customHeight="1">
      <c r="A1" s="1012" t="s">
        <v>5400</v>
      </c>
      <c r="B1" s="1013"/>
      <c r="C1" s="1013"/>
      <c r="D1" s="1013"/>
      <c r="E1" s="1013"/>
      <c r="F1" s="1014"/>
    </row>
    <row r="2" spans="1:21" ht="24.75" customHeight="1">
      <c r="A2" s="1027" t="s">
        <v>5189</v>
      </c>
      <c r="B2" s="1028"/>
      <c r="C2" s="1028"/>
      <c r="D2" s="1028"/>
      <c r="E2" s="1028"/>
      <c r="F2" s="1029"/>
    </row>
    <row r="3" spans="1:21" s="88" customFormat="1" ht="33" customHeight="1">
      <c r="A3" s="1015" t="s">
        <v>762</v>
      </c>
      <c r="B3" s="1019" t="s">
        <v>4586</v>
      </c>
      <c r="C3" s="1021" t="s">
        <v>5397</v>
      </c>
      <c r="D3" s="1022"/>
      <c r="E3" s="1023"/>
      <c r="F3" s="1017" t="s">
        <v>5155</v>
      </c>
      <c r="U3" s="102"/>
    </row>
    <row r="4" spans="1:21" s="88" customFormat="1" ht="63" customHeight="1">
      <c r="A4" s="1016"/>
      <c r="B4" s="1020"/>
      <c r="C4" s="508" t="s">
        <v>813</v>
      </c>
      <c r="D4" s="508" t="s">
        <v>812</v>
      </c>
      <c r="E4" s="348" t="s">
        <v>811</v>
      </c>
      <c r="F4" s="1018"/>
    </row>
    <row r="5" spans="1:21" ht="18.75" customHeight="1">
      <c r="A5" s="492">
        <v>1</v>
      </c>
      <c r="B5" s="509" t="s">
        <v>468</v>
      </c>
      <c r="C5" s="466">
        <v>1748</v>
      </c>
      <c r="D5" s="466">
        <v>1080</v>
      </c>
      <c r="E5" s="466">
        <v>2888</v>
      </c>
      <c r="F5" s="510" t="s">
        <v>591</v>
      </c>
    </row>
    <row r="6" spans="1:21" ht="18.75" customHeight="1">
      <c r="A6" s="397">
        <v>2</v>
      </c>
      <c r="B6" s="402" t="s">
        <v>430</v>
      </c>
      <c r="C6" s="362">
        <v>926</v>
      </c>
      <c r="D6" s="362">
        <v>660</v>
      </c>
      <c r="E6" s="362">
        <v>1109</v>
      </c>
      <c r="F6" s="369" t="s">
        <v>810</v>
      </c>
    </row>
    <row r="7" spans="1:21" ht="18.75" customHeight="1">
      <c r="A7" s="492">
        <v>3</v>
      </c>
      <c r="B7" s="509" t="s">
        <v>429</v>
      </c>
      <c r="C7" s="466">
        <v>1940</v>
      </c>
      <c r="D7" s="466">
        <v>3000</v>
      </c>
      <c r="E7" s="466">
        <v>3387</v>
      </c>
      <c r="F7" s="510" t="s">
        <v>809</v>
      </c>
    </row>
    <row r="8" spans="1:21" ht="18.75" customHeight="1">
      <c r="A8" s="397">
        <v>4</v>
      </c>
      <c r="B8" s="402" t="s">
        <v>467</v>
      </c>
      <c r="C8" s="362">
        <v>203</v>
      </c>
      <c r="D8" s="362">
        <v>50</v>
      </c>
      <c r="E8" s="362">
        <v>537</v>
      </c>
      <c r="F8" s="369" t="s">
        <v>590</v>
      </c>
    </row>
    <row r="9" spans="1:21" ht="18.75" customHeight="1">
      <c r="A9" s="492">
        <v>5</v>
      </c>
      <c r="B9" s="509" t="s">
        <v>588</v>
      </c>
      <c r="C9" s="466">
        <v>1608</v>
      </c>
      <c r="D9" s="466">
        <v>416</v>
      </c>
      <c r="E9" s="466">
        <v>3112</v>
      </c>
      <c r="F9" s="510" t="s">
        <v>589</v>
      </c>
    </row>
    <row r="10" spans="1:21" ht="18.75" customHeight="1">
      <c r="A10" s="397">
        <v>6</v>
      </c>
      <c r="B10" s="402" t="s">
        <v>426</v>
      </c>
      <c r="C10" s="362">
        <v>2</v>
      </c>
      <c r="D10" s="362">
        <v>3</v>
      </c>
      <c r="E10" s="362">
        <v>5</v>
      </c>
      <c r="F10" s="369" t="s">
        <v>587</v>
      </c>
    </row>
    <row r="11" spans="1:21" ht="18.75" customHeight="1">
      <c r="A11" s="492">
        <v>7</v>
      </c>
      <c r="B11" s="509" t="s">
        <v>425</v>
      </c>
      <c r="C11" s="466">
        <v>11</v>
      </c>
      <c r="D11" s="466">
        <v>4</v>
      </c>
      <c r="E11" s="466">
        <v>10</v>
      </c>
      <c r="F11" s="510" t="s">
        <v>586</v>
      </c>
    </row>
    <row r="12" spans="1:21" ht="18.75" customHeight="1">
      <c r="A12" s="397">
        <v>8</v>
      </c>
      <c r="B12" s="402" t="s">
        <v>424</v>
      </c>
      <c r="C12" s="362">
        <v>224</v>
      </c>
      <c r="D12" s="362">
        <v>202</v>
      </c>
      <c r="E12" s="362">
        <v>422</v>
      </c>
      <c r="F12" s="369" t="s">
        <v>585</v>
      </c>
    </row>
    <row r="13" spans="1:21" ht="18.75" customHeight="1">
      <c r="A13" s="492">
        <v>9</v>
      </c>
      <c r="B13" s="509" t="s">
        <v>423</v>
      </c>
      <c r="C13" s="466">
        <v>24</v>
      </c>
      <c r="D13" s="466">
        <v>39</v>
      </c>
      <c r="E13" s="466">
        <v>25</v>
      </c>
      <c r="F13" s="510" t="s">
        <v>584</v>
      </c>
    </row>
    <row r="14" spans="1:21" ht="18.75" customHeight="1">
      <c r="A14" s="397">
        <v>10</v>
      </c>
      <c r="B14" s="402" t="s">
        <v>422</v>
      </c>
      <c r="C14" s="362">
        <v>142</v>
      </c>
      <c r="D14" s="362">
        <v>80</v>
      </c>
      <c r="E14" s="362">
        <v>533</v>
      </c>
      <c r="F14" s="369" t="s">
        <v>583</v>
      </c>
    </row>
    <row r="15" spans="1:21" ht="18.75" customHeight="1">
      <c r="A15" s="492">
        <v>11</v>
      </c>
      <c r="B15" s="509" t="s">
        <v>420</v>
      </c>
      <c r="C15" s="466">
        <v>62</v>
      </c>
      <c r="D15" s="466">
        <v>62</v>
      </c>
      <c r="E15" s="466">
        <v>131</v>
      </c>
      <c r="F15" s="510" t="s">
        <v>419</v>
      </c>
    </row>
    <row r="16" spans="1:21" ht="18.75" customHeight="1">
      <c r="A16" s="397">
        <v>12</v>
      </c>
      <c r="B16" s="402" t="s">
        <v>465</v>
      </c>
      <c r="C16" s="362">
        <v>363</v>
      </c>
      <c r="D16" s="362">
        <v>101</v>
      </c>
      <c r="E16" s="362">
        <v>1563</v>
      </c>
      <c r="F16" s="369" t="s">
        <v>581</v>
      </c>
    </row>
    <row r="17" spans="1:6" ht="18.75" customHeight="1">
      <c r="A17" s="492">
        <v>13</v>
      </c>
      <c r="B17" s="509" t="s">
        <v>418</v>
      </c>
      <c r="C17" s="466">
        <v>1228</v>
      </c>
      <c r="D17" s="466">
        <v>538</v>
      </c>
      <c r="E17" s="466">
        <v>932</v>
      </c>
      <c r="F17" s="510" t="s">
        <v>580</v>
      </c>
    </row>
    <row r="18" spans="1:6" ht="18.75" customHeight="1">
      <c r="A18" s="397">
        <v>14</v>
      </c>
      <c r="B18" s="402" t="s">
        <v>417</v>
      </c>
      <c r="C18" s="362">
        <v>192</v>
      </c>
      <c r="D18" s="362">
        <v>142</v>
      </c>
      <c r="E18" s="362">
        <v>51</v>
      </c>
      <c r="F18" s="369" t="s">
        <v>579</v>
      </c>
    </row>
    <row r="19" spans="1:6" ht="18.75" customHeight="1">
      <c r="A19" s="492">
        <v>15</v>
      </c>
      <c r="B19" s="509" t="s">
        <v>463</v>
      </c>
      <c r="C19" s="466">
        <v>2723</v>
      </c>
      <c r="D19" s="466">
        <v>1383</v>
      </c>
      <c r="E19" s="466">
        <v>7103</v>
      </c>
      <c r="F19" s="510" t="s">
        <v>578</v>
      </c>
    </row>
    <row r="20" spans="1:6" ht="18.75" customHeight="1">
      <c r="A20" s="397">
        <v>16</v>
      </c>
      <c r="B20" s="402" t="s">
        <v>414</v>
      </c>
      <c r="C20" s="362">
        <v>2516</v>
      </c>
      <c r="D20" s="362">
        <v>1102</v>
      </c>
      <c r="E20" s="362">
        <v>4297</v>
      </c>
      <c r="F20" s="369" t="s">
        <v>24</v>
      </c>
    </row>
    <row r="21" spans="1:6" ht="18.75" customHeight="1">
      <c r="A21" s="492">
        <v>17</v>
      </c>
      <c r="B21" s="509" t="s">
        <v>413</v>
      </c>
      <c r="C21" s="466">
        <v>1752</v>
      </c>
      <c r="D21" s="466">
        <v>2475</v>
      </c>
      <c r="E21" s="466">
        <v>3252</v>
      </c>
      <c r="F21" s="510" t="s">
        <v>577</v>
      </c>
    </row>
    <row r="22" spans="1:6" ht="18.75" customHeight="1">
      <c r="A22" s="397">
        <v>18</v>
      </c>
      <c r="B22" s="402" t="s">
        <v>412</v>
      </c>
      <c r="C22" s="362">
        <v>1545</v>
      </c>
      <c r="D22" s="362">
        <v>1826</v>
      </c>
      <c r="E22" s="362">
        <v>2052</v>
      </c>
      <c r="F22" s="369" t="s">
        <v>576</v>
      </c>
    </row>
    <row r="23" spans="1:6" ht="18.75" customHeight="1">
      <c r="A23" s="492">
        <v>19</v>
      </c>
      <c r="B23" s="509" t="s">
        <v>410</v>
      </c>
      <c r="C23" s="466">
        <v>2795</v>
      </c>
      <c r="D23" s="466">
        <v>2816</v>
      </c>
      <c r="E23" s="466">
        <v>4345</v>
      </c>
      <c r="F23" s="510" t="s">
        <v>575</v>
      </c>
    </row>
    <row r="24" spans="1:6" ht="18.75" customHeight="1">
      <c r="A24" s="397">
        <v>20</v>
      </c>
      <c r="B24" s="402" t="s">
        <v>409</v>
      </c>
      <c r="C24" s="362">
        <v>1057</v>
      </c>
      <c r="D24" s="362">
        <v>1248</v>
      </c>
      <c r="E24" s="362">
        <v>1726</v>
      </c>
      <c r="F24" s="369" t="s">
        <v>574</v>
      </c>
    </row>
    <row r="25" spans="1:6" ht="18.75" customHeight="1">
      <c r="A25" s="492">
        <v>21</v>
      </c>
      <c r="B25" s="509" t="s">
        <v>808</v>
      </c>
      <c r="C25" s="466">
        <v>2123</v>
      </c>
      <c r="D25" s="466">
        <v>1326</v>
      </c>
      <c r="E25" s="466">
        <v>5307</v>
      </c>
      <c r="F25" s="510" t="s">
        <v>407</v>
      </c>
    </row>
    <row r="26" spans="1:6" ht="18.75" customHeight="1">
      <c r="A26" s="397">
        <v>22</v>
      </c>
      <c r="B26" s="402" t="s">
        <v>406</v>
      </c>
      <c r="C26" s="362">
        <v>77</v>
      </c>
      <c r="D26" s="362">
        <v>52</v>
      </c>
      <c r="E26" s="362">
        <v>171</v>
      </c>
      <c r="F26" s="369" t="s">
        <v>573</v>
      </c>
    </row>
    <row r="27" spans="1:6" ht="18.75" customHeight="1">
      <c r="A27" s="492">
        <v>23</v>
      </c>
      <c r="B27" s="509" t="s">
        <v>405</v>
      </c>
      <c r="C27" s="466">
        <v>386</v>
      </c>
      <c r="D27" s="466">
        <v>420</v>
      </c>
      <c r="E27" s="466">
        <v>447</v>
      </c>
      <c r="F27" s="510" t="s">
        <v>572</v>
      </c>
    </row>
    <row r="28" spans="1:6" ht="18.75" customHeight="1">
      <c r="A28" s="397">
        <v>24</v>
      </c>
      <c r="B28" s="402" t="s">
        <v>404</v>
      </c>
      <c r="C28" s="362">
        <v>11</v>
      </c>
      <c r="D28" s="362">
        <v>5</v>
      </c>
      <c r="E28" s="362">
        <v>17</v>
      </c>
      <c r="F28" s="369" t="s">
        <v>15</v>
      </c>
    </row>
    <row r="29" spans="1:6" ht="18.75" customHeight="1">
      <c r="A29" s="492">
        <v>25</v>
      </c>
      <c r="B29" s="509" t="s">
        <v>403</v>
      </c>
      <c r="C29" s="466">
        <v>752</v>
      </c>
      <c r="D29" s="466">
        <v>187</v>
      </c>
      <c r="E29" s="466">
        <v>202</v>
      </c>
      <c r="F29" s="510" t="s">
        <v>571</v>
      </c>
    </row>
    <row r="30" spans="1:6" ht="18.75" customHeight="1">
      <c r="A30" s="397">
        <v>26</v>
      </c>
      <c r="B30" s="402" t="s">
        <v>462</v>
      </c>
      <c r="C30" s="362">
        <v>1246</v>
      </c>
      <c r="D30" s="362">
        <v>1042</v>
      </c>
      <c r="E30" s="362">
        <v>2566</v>
      </c>
      <c r="F30" s="369" t="s">
        <v>6</v>
      </c>
    </row>
    <row r="31" spans="1:6" ht="18.75" customHeight="1">
      <c r="A31" s="492">
        <v>27</v>
      </c>
      <c r="B31" s="509" t="s">
        <v>402</v>
      </c>
      <c r="C31" s="466">
        <v>1195</v>
      </c>
      <c r="D31" s="466">
        <v>1467</v>
      </c>
      <c r="E31" s="466">
        <v>1664</v>
      </c>
      <c r="F31" s="510" t="s">
        <v>14</v>
      </c>
    </row>
    <row r="32" spans="1:6" ht="18.75" customHeight="1">
      <c r="A32" s="397">
        <v>28</v>
      </c>
      <c r="B32" s="402" t="s">
        <v>461</v>
      </c>
      <c r="C32" s="362">
        <v>855</v>
      </c>
      <c r="D32" s="362">
        <v>396</v>
      </c>
      <c r="E32" s="362">
        <v>1667</v>
      </c>
      <c r="F32" s="369" t="s">
        <v>569</v>
      </c>
    </row>
    <row r="33" spans="1:14" ht="18.75" customHeight="1">
      <c r="A33" s="492">
        <v>29</v>
      </c>
      <c r="B33" s="509" t="s">
        <v>460</v>
      </c>
      <c r="C33" s="466">
        <v>1578</v>
      </c>
      <c r="D33" s="466">
        <v>167</v>
      </c>
      <c r="E33" s="466">
        <v>2710</v>
      </c>
      <c r="F33" s="510" t="s">
        <v>459</v>
      </c>
    </row>
    <row r="34" spans="1:14" ht="18.75" customHeight="1">
      <c r="A34" s="397">
        <v>30</v>
      </c>
      <c r="B34" s="402" t="s">
        <v>399</v>
      </c>
      <c r="C34" s="362">
        <v>257</v>
      </c>
      <c r="D34" s="362">
        <v>141</v>
      </c>
      <c r="E34" s="362">
        <v>548</v>
      </c>
      <c r="F34" s="369" t="s">
        <v>16</v>
      </c>
    </row>
    <row r="35" spans="1:14" ht="18.75" customHeight="1">
      <c r="A35" s="492">
        <v>31</v>
      </c>
      <c r="B35" s="509" t="s">
        <v>807</v>
      </c>
      <c r="C35" s="466">
        <v>6</v>
      </c>
      <c r="D35" s="466">
        <v>15</v>
      </c>
      <c r="E35" s="466">
        <v>2</v>
      </c>
      <c r="F35" s="510" t="s">
        <v>9</v>
      </c>
    </row>
    <row r="36" spans="1:14" ht="18.75" customHeight="1">
      <c r="A36" s="397">
        <v>32</v>
      </c>
      <c r="B36" s="402" t="s">
        <v>598</v>
      </c>
      <c r="C36" s="362">
        <v>0</v>
      </c>
      <c r="D36" s="362">
        <v>0</v>
      </c>
      <c r="E36" s="362">
        <v>0</v>
      </c>
      <c r="F36" s="369" t="s">
        <v>158</v>
      </c>
    </row>
    <row r="37" spans="1:14" ht="18.75" customHeight="1">
      <c r="A37" s="492">
        <v>33</v>
      </c>
      <c r="B37" s="509" t="s">
        <v>597</v>
      </c>
      <c r="C37" s="466">
        <v>0</v>
      </c>
      <c r="D37" s="466">
        <v>1</v>
      </c>
      <c r="E37" s="466">
        <v>3</v>
      </c>
      <c r="F37" s="510" t="s">
        <v>806</v>
      </c>
    </row>
    <row r="38" spans="1:14" ht="18.75" customHeight="1">
      <c r="A38" s="397">
        <v>34</v>
      </c>
      <c r="B38" s="402" t="s">
        <v>595</v>
      </c>
      <c r="C38" s="362">
        <v>0</v>
      </c>
      <c r="D38" s="362">
        <v>0</v>
      </c>
      <c r="E38" s="362">
        <v>0</v>
      </c>
      <c r="F38" s="369" t="s">
        <v>594</v>
      </c>
    </row>
    <row r="39" spans="1:14" ht="18.75" customHeight="1">
      <c r="A39" s="492">
        <v>35</v>
      </c>
      <c r="B39" s="509" t="s">
        <v>397</v>
      </c>
      <c r="C39" s="466">
        <v>0</v>
      </c>
      <c r="D39" s="466">
        <v>0</v>
      </c>
      <c r="E39" s="466">
        <v>0</v>
      </c>
      <c r="F39" s="510" t="s">
        <v>28</v>
      </c>
    </row>
    <row r="40" spans="1:14" ht="18.75" customHeight="1">
      <c r="A40" s="397">
        <v>36</v>
      </c>
      <c r="B40" s="402" t="s">
        <v>396</v>
      </c>
      <c r="C40" s="362">
        <v>0</v>
      </c>
      <c r="D40" s="362">
        <v>1</v>
      </c>
      <c r="E40" s="362">
        <v>1</v>
      </c>
      <c r="F40" s="369" t="s">
        <v>159</v>
      </c>
    </row>
    <row r="41" spans="1:14" ht="18.75" customHeight="1">
      <c r="A41" s="492"/>
      <c r="B41" s="509" t="s">
        <v>365</v>
      </c>
      <c r="C41" s="466">
        <f>SUM(C5:C40)</f>
        <v>29547</v>
      </c>
      <c r="D41" s="466">
        <f>SUM(D5:D40)</f>
        <v>22447</v>
      </c>
      <c r="E41" s="466">
        <f>SUM(E5:E40)</f>
        <v>52785</v>
      </c>
      <c r="F41" s="510" t="s">
        <v>473</v>
      </c>
      <c r="I41" s="101"/>
      <c r="N41" s="69"/>
    </row>
    <row r="42" spans="1:14" ht="30" customHeight="1">
      <c r="A42" s="1024" t="s">
        <v>5399</v>
      </c>
      <c r="B42" s="1025"/>
      <c r="C42" s="1025"/>
      <c r="D42" s="1025"/>
      <c r="E42" s="1025"/>
      <c r="F42" s="1026"/>
      <c r="J42" s="100"/>
    </row>
    <row r="43" spans="1:14" ht="32.25" customHeight="1">
      <c r="A43" s="1009" t="s">
        <v>5398</v>
      </c>
      <c r="B43" s="1010"/>
      <c r="C43" s="1010"/>
      <c r="D43" s="1010"/>
      <c r="E43" s="1010"/>
      <c r="F43" s="1011"/>
    </row>
  </sheetData>
  <mergeCells count="8">
    <mergeCell ref="A43:F43"/>
    <mergeCell ref="A1:F1"/>
    <mergeCell ref="A3:A4"/>
    <mergeCell ref="F3:F4"/>
    <mergeCell ref="B3:B4"/>
    <mergeCell ref="C3:E3"/>
    <mergeCell ref="A42:F42"/>
    <mergeCell ref="A2:F2"/>
  </mergeCells>
  <conditionalFormatting sqref="H5:XFD41">
    <cfRule type="expression" dxfId="5" priority="1">
      <formula>MOD(ROW(),3)=1</formula>
    </cfRule>
  </conditionalFormatting>
  <printOptions horizontalCentered="1"/>
  <pageMargins left="0.27559055118110237" right="0.27559055118110237" top="0.74803149606299213" bottom="0.55118110236220474" header="0.31496062992125984" footer="0.31496062992125984"/>
  <pageSetup paperSize="9" scale="82" orientation="portrait" r:id="rId1"/>
  <headerFooter>
    <oddHeader>&amp;C</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A5FB5-3751-4D33-9DF6-2E7A48972A71}">
  <sheetPr>
    <tabColor rgb="FFFFFF00"/>
    <pageSetUpPr fitToPage="1"/>
  </sheetPr>
  <dimension ref="A1:M80"/>
  <sheetViews>
    <sheetView tabSelected="1" view="pageBreakPreview" zoomScale="115" zoomScaleSheetLayoutView="115" workbookViewId="0">
      <selection activeCell="J141" sqref="J141"/>
    </sheetView>
  </sheetViews>
  <sheetFormatPr defaultColWidth="8.85546875" defaultRowHeight="15"/>
  <cols>
    <col min="1" max="1" width="8.85546875" style="61"/>
    <col min="2" max="2" width="18.28515625" style="61" customWidth="1"/>
    <col min="3" max="3" width="9.85546875" style="61" customWidth="1"/>
    <col min="4" max="4" width="11.5703125" style="61" customWidth="1"/>
    <col min="5" max="8" width="10.5703125" style="61" bestFit="1" customWidth="1"/>
    <col min="9" max="9" width="13.5703125" style="61" bestFit="1" customWidth="1"/>
    <col min="10" max="10" width="18.140625" style="61" customWidth="1"/>
    <col min="11" max="11" width="25.7109375" style="61" customWidth="1"/>
    <col min="12" max="12" width="8.85546875" style="61"/>
    <col min="13" max="13" width="9.42578125" style="61" bestFit="1" customWidth="1"/>
    <col min="14" max="16384" width="8.85546875" style="61"/>
  </cols>
  <sheetData>
    <row r="1" spans="1:13" s="106" customFormat="1" ht="22.5" customHeight="1">
      <c r="A1" s="1032" t="s">
        <v>5191</v>
      </c>
      <c r="B1" s="1033"/>
      <c r="C1" s="1033"/>
      <c r="D1" s="1033"/>
      <c r="E1" s="1033"/>
      <c r="F1" s="1033"/>
      <c r="G1" s="1033"/>
      <c r="H1" s="1033"/>
      <c r="I1" s="1033"/>
      <c r="J1" s="1034"/>
    </row>
    <row r="2" spans="1:13" ht="23.25" customHeight="1">
      <c r="A2" s="1035" t="s">
        <v>5190</v>
      </c>
      <c r="B2" s="1036"/>
      <c r="C2" s="1036"/>
      <c r="D2" s="1036"/>
      <c r="E2" s="1036"/>
      <c r="F2" s="1036"/>
      <c r="G2" s="1036"/>
      <c r="H2" s="1036"/>
      <c r="I2" s="1036"/>
      <c r="J2" s="1037"/>
    </row>
    <row r="3" spans="1:13" ht="17.25" customHeight="1">
      <c r="A3" s="1038" t="s">
        <v>818</v>
      </c>
      <c r="B3" s="1039"/>
      <c r="C3" s="1039"/>
      <c r="D3" s="1039"/>
      <c r="E3" s="1039"/>
      <c r="F3" s="1039"/>
      <c r="G3" s="1039"/>
      <c r="H3" s="1039"/>
      <c r="I3" s="1039"/>
      <c r="J3" s="1040"/>
      <c r="K3" s="98"/>
    </row>
    <row r="4" spans="1:13" ht="81.75" customHeight="1">
      <c r="A4" s="512" t="s">
        <v>762</v>
      </c>
      <c r="B4" s="403" t="s">
        <v>4586</v>
      </c>
      <c r="C4" s="511" t="s">
        <v>817</v>
      </c>
      <c r="D4" s="407" t="s">
        <v>5403</v>
      </c>
      <c r="E4" s="407" t="s">
        <v>5159</v>
      </c>
      <c r="F4" s="407" t="s">
        <v>5404</v>
      </c>
      <c r="G4" s="407" t="s">
        <v>5405</v>
      </c>
      <c r="H4" s="407" t="s">
        <v>5406</v>
      </c>
      <c r="I4" s="407" t="s">
        <v>5407</v>
      </c>
      <c r="J4" s="518" t="s">
        <v>4587</v>
      </c>
    </row>
    <row r="5" spans="1:13" ht="15" customHeight="1">
      <c r="A5" s="521">
        <v>1</v>
      </c>
      <c r="B5" s="1047" t="s">
        <v>468</v>
      </c>
      <c r="C5" s="515">
        <v>29784</v>
      </c>
      <c r="D5" s="515">
        <v>63951</v>
      </c>
      <c r="E5" s="515">
        <v>25064</v>
      </c>
      <c r="F5" s="515">
        <v>979</v>
      </c>
      <c r="G5" s="515">
        <v>3171</v>
      </c>
      <c r="H5" s="515">
        <v>137057</v>
      </c>
      <c r="I5" s="515">
        <v>230222</v>
      </c>
      <c r="J5" s="1030" t="s">
        <v>25</v>
      </c>
    </row>
    <row r="6" spans="1:13" ht="15" customHeight="1">
      <c r="A6" s="521"/>
      <c r="B6" s="1047"/>
      <c r="C6" s="516"/>
      <c r="D6" s="516">
        <f>D5/C5*10</f>
        <v>21.471595487510072</v>
      </c>
      <c r="E6" s="516">
        <f>E5/C5*10</f>
        <v>8.41525651356433</v>
      </c>
      <c r="F6" s="516">
        <f>F5/C5*10</f>
        <v>0.32869997313994093</v>
      </c>
      <c r="G6" s="516">
        <f>G5/C5*10</f>
        <v>1.0646655922643029</v>
      </c>
      <c r="H6" s="516">
        <f>H5/C5*10</f>
        <v>46.016988987375775</v>
      </c>
      <c r="I6" s="516">
        <f>I5/C5*10</f>
        <v>77.297206553854423</v>
      </c>
      <c r="J6" s="1031"/>
      <c r="L6" s="105"/>
    </row>
    <row r="7" spans="1:13" ht="15" customHeight="1">
      <c r="A7" s="521">
        <v>2</v>
      </c>
      <c r="B7" s="1047" t="s">
        <v>430</v>
      </c>
      <c r="C7" s="515">
        <v>66431</v>
      </c>
      <c r="D7" s="515">
        <v>340351</v>
      </c>
      <c r="E7" s="515">
        <v>102229</v>
      </c>
      <c r="F7" s="515">
        <v>9163</v>
      </c>
      <c r="G7" s="515">
        <v>11802</v>
      </c>
      <c r="H7" s="515">
        <v>560298</v>
      </c>
      <c r="I7" s="515">
        <v>1023843</v>
      </c>
      <c r="J7" s="1030" t="s">
        <v>2</v>
      </c>
      <c r="L7" s="104"/>
      <c r="M7" s="104"/>
    </row>
    <row r="8" spans="1:13" ht="15" customHeight="1">
      <c r="A8" s="521"/>
      <c r="B8" s="1047"/>
      <c r="C8" s="516"/>
      <c r="D8" s="516">
        <f>D7/C7*10</f>
        <v>51.233761346359387</v>
      </c>
      <c r="E8" s="516">
        <f>E7/C7*10</f>
        <v>15.38874922852283</v>
      </c>
      <c r="F8" s="516">
        <f>F7/C7*10</f>
        <v>1.3793259171170087</v>
      </c>
      <c r="G8" s="516">
        <f>G7/C7*10</f>
        <v>1.7765802110460478</v>
      </c>
      <c r="H8" s="516">
        <f>H7/C7*10</f>
        <v>84.342851981755501</v>
      </c>
      <c r="I8" s="516">
        <f>I7/C7*10</f>
        <v>154.12126868480078</v>
      </c>
      <c r="J8" s="1031"/>
      <c r="L8" s="104"/>
    </row>
    <row r="9" spans="1:13" ht="15" customHeight="1">
      <c r="A9" s="521">
        <v>3</v>
      </c>
      <c r="B9" s="1047" t="s">
        <v>429</v>
      </c>
      <c r="C9" s="515">
        <v>28312</v>
      </c>
      <c r="D9" s="515">
        <v>87070</v>
      </c>
      <c r="E9" s="515">
        <v>21495</v>
      </c>
      <c r="F9" s="515">
        <v>1875</v>
      </c>
      <c r="G9" s="515">
        <v>4890</v>
      </c>
      <c r="H9" s="515">
        <v>156042</v>
      </c>
      <c r="I9" s="515">
        <v>271372</v>
      </c>
      <c r="J9" s="1030" t="s">
        <v>10</v>
      </c>
    </row>
    <row r="10" spans="1:13" ht="15" customHeight="1">
      <c r="A10" s="521"/>
      <c r="B10" s="1047"/>
      <c r="C10" s="516"/>
      <c r="D10" s="516">
        <f>D9/C9*10</f>
        <v>30.753743995478949</v>
      </c>
      <c r="E10" s="516">
        <f>E9/C9*10</f>
        <v>7.5921870584910991</v>
      </c>
      <c r="F10" s="516">
        <f>F9/C9*10</f>
        <v>0.6622633512291608</v>
      </c>
      <c r="G10" s="516">
        <f>G9/C9*10</f>
        <v>1.7271828200056514</v>
      </c>
      <c r="H10" s="516">
        <f>H9/C9*10</f>
        <v>55.115145521333709</v>
      </c>
      <c r="I10" s="516">
        <f>I9/C9*10</f>
        <v>95.850522746538559</v>
      </c>
      <c r="J10" s="1031"/>
    </row>
    <row r="11" spans="1:13" ht="15" customHeight="1">
      <c r="A11" s="521">
        <v>4</v>
      </c>
      <c r="B11" s="1047" t="s">
        <v>467</v>
      </c>
      <c r="C11" s="515">
        <v>7381</v>
      </c>
      <c r="D11" s="515">
        <v>14743</v>
      </c>
      <c r="E11" s="515">
        <v>5249</v>
      </c>
      <c r="F11" s="515">
        <v>231</v>
      </c>
      <c r="G11" s="515">
        <v>785</v>
      </c>
      <c r="H11" s="515">
        <v>35873</v>
      </c>
      <c r="I11" s="515">
        <v>56881</v>
      </c>
      <c r="J11" s="1030" t="s">
        <v>3</v>
      </c>
    </row>
    <row r="12" spans="1:13" ht="15" customHeight="1">
      <c r="A12" s="521"/>
      <c r="B12" s="1047"/>
      <c r="C12" s="516"/>
      <c r="D12" s="516">
        <f>D11/C11*10</f>
        <v>19.97425823059206</v>
      </c>
      <c r="E12" s="516">
        <f>E11/C11*10</f>
        <v>7.1115025064354418</v>
      </c>
      <c r="F12" s="516">
        <f>F11/C11*10</f>
        <v>0.31296572280178842</v>
      </c>
      <c r="G12" s="516">
        <f>G11/C11*10</f>
        <v>1.063541525538545</v>
      </c>
      <c r="H12" s="516">
        <f>H11/C11*10</f>
        <v>48.601815472158243</v>
      </c>
      <c r="I12" s="516">
        <f>I11/C11*10</f>
        <v>77.064083457526081</v>
      </c>
      <c r="J12" s="1031"/>
    </row>
    <row r="13" spans="1:13" ht="15" customHeight="1">
      <c r="A13" s="521">
        <v>5</v>
      </c>
      <c r="B13" s="1047" t="s">
        <v>816</v>
      </c>
      <c r="C13" s="515">
        <v>55717</v>
      </c>
      <c r="D13" s="515">
        <v>152714</v>
      </c>
      <c r="E13" s="515">
        <v>48947</v>
      </c>
      <c r="F13" s="515">
        <v>2520</v>
      </c>
      <c r="G13" s="515">
        <v>8487</v>
      </c>
      <c r="H13" s="515">
        <v>283769</v>
      </c>
      <c r="I13" s="515">
        <v>496437</v>
      </c>
      <c r="J13" s="1030" t="s">
        <v>5</v>
      </c>
    </row>
    <row r="14" spans="1:13" ht="15" customHeight="1">
      <c r="A14" s="521"/>
      <c r="B14" s="1047"/>
      <c r="C14" s="516"/>
      <c r="D14" s="516">
        <f>D13/C13*10</f>
        <v>27.408869824290612</v>
      </c>
      <c r="E14" s="516">
        <f>E13/C13*10</f>
        <v>8.7849309905414863</v>
      </c>
      <c r="F14" s="516">
        <f>F13/C13*10</f>
        <v>0.4522856578782059</v>
      </c>
      <c r="G14" s="516">
        <f>G13/C13*10</f>
        <v>1.5232334834969579</v>
      </c>
      <c r="H14" s="516">
        <f>H13/C13*10</f>
        <v>50.930416210492311</v>
      </c>
      <c r="I14" s="516">
        <f>I13/C13*10</f>
        <v>89.099736166699572</v>
      </c>
      <c r="J14" s="1031"/>
    </row>
    <row r="15" spans="1:13" ht="15" customHeight="1">
      <c r="A15" s="521">
        <v>6</v>
      </c>
      <c r="B15" s="1047" t="s">
        <v>426</v>
      </c>
      <c r="C15" s="515">
        <v>195</v>
      </c>
      <c r="D15" s="515">
        <v>263</v>
      </c>
      <c r="E15" s="515">
        <v>78</v>
      </c>
      <c r="F15" s="515">
        <v>5</v>
      </c>
      <c r="G15" s="515">
        <v>17</v>
      </c>
      <c r="H15" s="515">
        <v>839</v>
      </c>
      <c r="I15" s="515">
        <v>1202</v>
      </c>
      <c r="J15" s="1030" t="s">
        <v>19</v>
      </c>
    </row>
    <row r="16" spans="1:13" ht="15" customHeight="1">
      <c r="A16" s="521"/>
      <c r="B16" s="1047"/>
      <c r="C16" s="516"/>
      <c r="D16" s="516">
        <f>D15/C15*10</f>
        <v>13.487179487179489</v>
      </c>
      <c r="E16" s="516">
        <f>E15/C15*10</f>
        <v>4</v>
      </c>
      <c r="F16" s="516">
        <v>0.24</v>
      </c>
      <c r="G16" s="516">
        <f>G15/C15*10</f>
        <v>0.87179487179487181</v>
      </c>
      <c r="H16" s="516">
        <f>H15/C15*10</f>
        <v>43.025641025641022</v>
      </c>
      <c r="I16" s="516">
        <v>61.62</v>
      </c>
      <c r="J16" s="1031"/>
    </row>
    <row r="17" spans="1:10" ht="15" customHeight="1">
      <c r="A17" s="521">
        <v>7</v>
      </c>
      <c r="B17" s="1047" t="s">
        <v>425</v>
      </c>
      <c r="C17" s="515">
        <v>2244</v>
      </c>
      <c r="D17" s="515">
        <v>8863</v>
      </c>
      <c r="E17" s="515">
        <v>2606</v>
      </c>
      <c r="F17" s="515">
        <v>232</v>
      </c>
      <c r="G17" s="515">
        <v>448</v>
      </c>
      <c r="H17" s="515">
        <v>13095</v>
      </c>
      <c r="I17" s="515">
        <v>25244</v>
      </c>
      <c r="J17" s="1030" t="s">
        <v>23</v>
      </c>
    </row>
    <row r="18" spans="1:10" ht="15" customHeight="1">
      <c r="A18" s="521"/>
      <c r="B18" s="1047"/>
      <c r="C18" s="516"/>
      <c r="D18" s="516">
        <v>39.49</v>
      </c>
      <c r="E18" s="516">
        <f>E17/C17*10</f>
        <v>11.61319073083779</v>
      </c>
      <c r="F18" s="516">
        <f>F17/C17*10</f>
        <v>1.0338680926916222</v>
      </c>
      <c r="G18" s="516">
        <f>G17/C17*10</f>
        <v>1.9964349376114083</v>
      </c>
      <c r="H18" s="516">
        <v>58.35</v>
      </c>
      <c r="I18" s="516">
        <v>112.48</v>
      </c>
      <c r="J18" s="1031"/>
    </row>
    <row r="19" spans="1:10" ht="15" customHeight="1">
      <c r="A19" s="521">
        <v>8</v>
      </c>
      <c r="B19" s="1047" t="s">
        <v>424</v>
      </c>
      <c r="C19" s="515">
        <v>14926</v>
      </c>
      <c r="D19" s="515">
        <v>28602</v>
      </c>
      <c r="E19" s="515">
        <v>9814</v>
      </c>
      <c r="F19" s="515">
        <v>502</v>
      </c>
      <c r="G19" s="515">
        <v>1634</v>
      </c>
      <c r="H19" s="515">
        <v>67214</v>
      </c>
      <c r="I19" s="515">
        <v>107766</v>
      </c>
      <c r="J19" s="1030" t="s">
        <v>22</v>
      </c>
    </row>
    <row r="20" spans="1:10" ht="15" customHeight="1">
      <c r="A20" s="521"/>
      <c r="B20" s="1047"/>
      <c r="C20" s="516"/>
      <c r="D20" s="516">
        <f>D19/C19*10</f>
        <v>19.162535173522713</v>
      </c>
      <c r="E20" s="516">
        <f>E19/C19*10</f>
        <v>6.575103845638484</v>
      </c>
      <c r="F20" s="516">
        <f>F19/C19*10</f>
        <v>0.33632587431327882</v>
      </c>
      <c r="G20" s="516">
        <f>G19/C19*10</f>
        <v>1.0947340211711107</v>
      </c>
      <c r="H20" s="516">
        <f>H19/C19*10</f>
        <v>45.031488677475544</v>
      </c>
      <c r="I20" s="516">
        <f>I19/C19*10</f>
        <v>72.200187592121125</v>
      </c>
      <c r="J20" s="1031"/>
    </row>
    <row r="21" spans="1:10" ht="15" customHeight="1">
      <c r="A21" s="521">
        <v>9</v>
      </c>
      <c r="B21" s="1047" t="s">
        <v>423</v>
      </c>
      <c r="C21" s="515">
        <v>1603</v>
      </c>
      <c r="D21" s="515">
        <v>2326</v>
      </c>
      <c r="E21" s="515">
        <v>836</v>
      </c>
      <c r="F21" s="515">
        <v>41</v>
      </c>
      <c r="G21" s="515">
        <v>139</v>
      </c>
      <c r="H21" s="515">
        <v>6890</v>
      </c>
      <c r="I21" s="515">
        <v>10232</v>
      </c>
      <c r="J21" s="1030" t="s">
        <v>18</v>
      </c>
    </row>
    <row r="22" spans="1:10" ht="15" customHeight="1">
      <c r="A22" s="521"/>
      <c r="B22" s="1047"/>
      <c r="C22" s="516"/>
      <c r="D22" s="516">
        <v>14.5</v>
      </c>
      <c r="E22" s="516">
        <f>E21/C21*10</f>
        <v>5.2152214597629438</v>
      </c>
      <c r="F22" s="516">
        <f>F21/C21*10</f>
        <v>0.25577043044291953</v>
      </c>
      <c r="G22" s="516">
        <f>G21/C21*10</f>
        <v>0.86712414223331258</v>
      </c>
      <c r="H22" s="516">
        <v>42.97</v>
      </c>
      <c r="I22" s="516">
        <v>63.82</v>
      </c>
      <c r="J22" s="1031"/>
    </row>
    <row r="23" spans="1:10" ht="15" customHeight="1">
      <c r="A23" s="521">
        <v>10</v>
      </c>
      <c r="B23" s="1047" t="s">
        <v>422</v>
      </c>
      <c r="C23" s="515">
        <v>15443</v>
      </c>
      <c r="D23" s="515">
        <v>114269</v>
      </c>
      <c r="E23" s="515">
        <v>31880</v>
      </c>
      <c r="F23" s="515">
        <v>2657</v>
      </c>
      <c r="G23" s="515">
        <v>3328</v>
      </c>
      <c r="H23" s="515">
        <v>105937</v>
      </c>
      <c r="I23" s="515">
        <v>258071</v>
      </c>
      <c r="J23" s="1030" t="s">
        <v>421</v>
      </c>
    </row>
    <row r="24" spans="1:10" ht="15" customHeight="1">
      <c r="A24" s="521"/>
      <c r="B24" s="1047"/>
      <c r="C24" s="516"/>
      <c r="D24" s="516">
        <f>D23/C23*10</f>
        <v>73.994042608301498</v>
      </c>
      <c r="E24" s="516">
        <f>E23/C23*10</f>
        <v>20.643657320468822</v>
      </c>
      <c r="F24" s="516">
        <f>F23/C23*10</f>
        <v>1.7205206242310431</v>
      </c>
      <c r="G24" s="516">
        <v>2.15</v>
      </c>
      <c r="H24" s="516">
        <f>H23/C23*10</f>
        <v>68.598717865699669</v>
      </c>
      <c r="I24" s="516">
        <v>167.1</v>
      </c>
      <c r="J24" s="1031"/>
    </row>
    <row r="25" spans="1:10" ht="15" customHeight="1">
      <c r="A25" s="521">
        <v>11</v>
      </c>
      <c r="B25" s="1047" t="s">
        <v>420</v>
      </c>
      <c r="C25" s="515">
        <v>21387</v>
      </c>
      <c r="D25" s="515">
        <v>163897</v>
      </c>
      <c r="E25" s="515">
        <v>45864</v>
      </c>
      <c r="F25" s="515">
        <v>3386</v>
      </c>
      <c r="G25" s="515">
        <v>4951</v>
      </c>
      <c r="H25" s="515">
        <v>152772</v>
      </c>
      <c r="I25" s="515">
        <v>370870</v>
      </c>
      <c r="J25" s="1030" t="s">
        <v>3864</v>
      </c>
    </row>
    <row r="26" spans="1:10" ht="15" customHeight="1">
      <c r="A26" s="521"/>
      <c r="B26" s="1047"/>
      <c r="C26" s="516"/>
      <c r="D26" s="516">
        <f>D25/C25*10</f>
        <v>76.633936503483426</v>
      </c>
      <c r="E26" s="516">
        <f>E25/C25*10</f>
        <v>21.444802917660262</v>
      </c>
      <c r="F26" s="516">
        <f>F25/C25*10</f>
        <v>1.5832047505493994</v>
      </c>
      <c r="G26" s="516">
        <f>G25/C25*10</f>
        <v>2.3149576845747415</v>
      </c>
      <c r="H26" s="516">
        <f>H25/C25*10</f>
        <v>71.43217842614672</v>
      </c>
      <c r="I26" s="516">
        <f>I25/C25*10</f>
        <v>173.40908028241455</v>
      </c>
      <c r="J26" s="1031"/>
    </row>
    <row r="27" spans="1:10" ht="15" customHeight="1">
      <c r="A27" s="521">
        <v>12</v>
      </c>
      <c r="B27" s="1047" t="s">
        <v>465</v>
      </c>
      <c r="C27" s="515">
        <v>23721</v>
      </c>
      <c r="D27" s="515">
        <v>51017</v>
      </c>
      <c r="E27" s="515">
        <v>20819</v>
      </c>
      <c r="F27" s="515">
        <v>774</v>
      </c>
      <c r="G27" s="515">
        <v>2536</v>
      </c>
      <c r="H27" s="515">
        <v>109665</v>
      </c>
      <c r="I27" s="515">
        <v>184811</v>
      </c>
      <c r="J27" s="1030" t="s">
        <v>464</v>
      </c>
    </row>
    <row r="28" spans="1:10" ht="15" customHeight="1">
      <c r="A28" s="521"/>
      <c r="B28" s="1047"/>
      <c r="C28" s="516"/>
      <c r="D28" s="516">
        <f>D27/C27*10</f>
        <v>21.507103410480166</v>
      </c>
      <c r="E28" s="516">
        <f>E27/C27*10</f>
        <v>8.7766114413388987</v>
      </c>
      <c r="F28" s="516">
        <f>F27/C27*10</f>
        <v>0.3262931579613001</v>
      </c>
      <c r="G28" s="516">
        <f>G27/C27*10</f>
        <v>1.0690948948189367</v>
      </c>
      <c r="H28" s="516">
        <f>H27/C27*10</f>
        <v>46.23118755533072</v>
      </c>
      <c r="I28" s="516">
        <v>77.92</v>
      </c>
      <c r="J28" s="1031"/>
    </row>
    <row r="29" spans="1:10" ht="15" customHeight="1">
      <c r="A29" s="521">
        <v>13</v>
      </c>
      <c r="B29" s="1047" t="s">
        <v>418</v>
      </c>
      <c r="C29" s="515">
        <v>38730</v>
      </c>
      <c r="D29" s="515">
        <v>122741</v>
      </c>
      <c r="E29" s="515">
        <v>36716</v>
      </c>
      <c r="F29" s="515">
        <v>2890</v>
      </c>
      <c r="G29" s="515">
        <v>6380</v>
      </c>
      <c r="H29" s="515">
        <v>207668</v>
      </c>
      <c r="I29" s="515">
        <v>376395</v>
      </c>
      <c r="J29" s="1030" t="s">
        <v>27</v>
      </c>
    </row>
    <row r="30" spans="1:10" ht="15" customHeight="1">
      <c r="A30" s="521"/>
      <c r="B30" s="1047"/>
      <c r="C30" s="516"/>
      <c r="D30" s="516">
        <f>D29/C29*10</f>
        <v>31.691453653498577</v>
      </c>
      <c r="E30" s="516">
        <f>E29/C29*10</f>
        <v>9.4799896720888199</v>
      </c>
      <c r="F30" s="516">
        <f>F29/C29*10</f>
        <v>0.74619158275238839</v>
      </c>
      <c r="G30" s="516">
        <f>G29/C29*10</f>
        <v>1.6473018332042344</v>
      </c>
      <c r="H30" s="516">
        <f>H29/C29*10</f>
        <v>53.619416473018333</v>
      </c>
      <c r="I30" s="516">
        <v>97.19</v>
      </c>
      <c r="J30" s="1031"/>
    </row>
    <row r="31" spans="1:10" ht="15" customHeight="1">
      <c r="A31" s="521">
        <v>14</v>
      </c>
      <c r="B31" s="1047" t="s">
        <v>417</v>
      </c>
      <c r="C31" s="515">
        <v>21253</v>
      </c>
      <c r="D31" s="515">
        <v>61802</v>
      </c>
      <c r="E31" s="515">
        <v>17440</v>
      </c>
      <c r="F31" s="515">
        <v>1534</v>
      </c>
      <c r="G31" s="515">
        <v>3198</v>
      </c>
      <c r="H31" s="515">
        <v>121549</v>
      </c>
      <c r="I31" s="515">
        <v>205523</v>
      </c>
      <c r="J31" s="1030" t="s">
        <v>7</v>
      </c>
    </row>
    <row r="32" spans="1:10" ht="15" customHeight="1">
      <c r="A32" s="521"/>
      <c r="B32" s="1047"/>
      <c r="C32" s="516"/>
      <c r="D32" s="516">
        <f>D31/C31*10</f>
        <v>29.079188820401825</v>
      </c>
      <c r="E32" s="516">
        <f>E31/C31*10</f>
        <v>8.2059003434809199</v>
      </c>
      <c r="F32" s="516">
        <f>F31/C31*10</f>
        <v>0.72178045452406714</v>
      </c>
      <c r="G32" s="516">
        <f>G31/C31*10</f>
        <v>1.5047287441772927</v>
      </c>
      <c r="H32" s="516">
        <f>H31/C31*10</f>
        <v>57.191455323954266</v>
      </c>
      <c r="I32" s="516">
        <f>I31/C31*10</f>
        <v>96.703053686538368</v>
      </c>
      <c r="J32" s="1031"/>
    </row>
    <row r="33" spans="1:10" ht="15" customHeight="1">
      <c r="A33" s="521">
        <v>15</v>
      </c>
      <c r="B33" s="1047" t="s">
        <v>463</v>
      </c>
      <c r="C33" s="515">
        <v>77493</v>
      </c>
      <c r="D33" s="515">
        <v>171587</v>
      </c>
      <c r="E33" s="515">
        <v>67160</v>
      </c>
      <c r="F33" s="515">
        <v>2676</v>
      </c>
      <c r="G33" s="515">
        <v>8653</v>
      </c>
      <c r="H33" s="515">
        <v>359174</v>
      </c>
      <c r="I33" s="515">
        <v>609250</v>
      </c>
      <c r="J33" s="1030" t="s">
        <v>21</v>
      </c>
    </row>
    <row r="34" spans="1:10" ht="15" customHeight="1">
      <c r="A34" s="521"/>
      <c r="B34" s="1047"/>
      <c r="C34" s="516"/>
      <c r="D34" s="516">
        <f>D33/C33*10</f>
        <v>22.142258010400941</v>
      </c>
      <c r="E34" s="516">
        <f>E33/C33*10</f>
        <v>8.6665892403184799</v>
      </c>
      <c r="F34" s="516">
        <f>F33/C33*10</f>
        <v>0.34532151291084356</v>
      </c>
      <c r="G34" s="516">
        <f>G33/C33*10</f>
        <v>1.1166169847599137</v>
      </c>
      <c r="H34" s="516">
        <f>H33/C33*10</f>
        <v>46.349218639102887</v>
      </c>
      <c r="I34" s="516">
        <v>78.63</v>
      </c>
      <c r="J34" s="1031"/>
    </row>
    <row r="35" spans="1:10" ht="15" customHeight="1">
      <c r="A35" s="521">
        <v>16</v>
      </c>
      <c r="B35" s="1047" t="s">
        <v>414</v>
      </c>
      <c r="C35" s="515">
        <v>50798</v>
      </c>
      <c r="D35" s="515">
        <v>137831</v>
      </c>
      <c r="E35" s="515">
        <v>42353</v>
      </c>
      <c r="F35" s="515">
        <v>2316</v>
      </c>
      <c r="G35" s="515">
        <v>7928</v>
      </c>
      <c r="H35" s="515">
        <v>261178</v>
      </c>
      <c r="I35" s="515">
        <v>451606</v>
      </c>
      <c r="J35" s="1030" t="s">
        <v>24</v>
      </c>
    </row>
    <row r="36" spans="1:10" ht="15" customHeight="1">
      <c r="A36" s="521"/>
      <c r="B36" s="1047"/>
      <c r="C36" s="516"/>
      <c r="D36" s="516">
        <f>D35/C35*10</f>
        <v>27.133154848616087</v>
      </c>
      <c r="E36" s="516">
        <f>E35/C35*10</f>
        <v>8.3375329737391226</v>
      </c>
      <c r="F36" s="516">
        <f>F35/C35*10</f>
        <v>0.45592346155360447</v>
      </c>
      <c r="G36" s="516">
        <f>G35/C35*10</f>
        <v>1.5606913658018031</v>
      </c>
      <c r="H36" s="516">
        <f>H35/C35*10</f>
        <v>51.41501633922595</v>
      </c>
      <c r="I36" s="516">
        <v>88.91</v>
      </c>
      <c r="J36" s="1031"/>
    </row>
    <row r="37" spans="1:10" ht="15" customHeight="1">
      <c r="A37" s="521">
        <v>17</v>
      </c>
      <c r="B37" s="1047" t="s">
        <v>413</v>
      </c>
      <c r="C37" s="515">
        <v>16598</v>
      </c>
      <c r="D37" s="515">
        <v>47590</v>
      </c>
      <c r="E37" s="515">
        <v>14101</v>
      </c>
      <c r="F37" s="515">
        <v>880</v>
      </c>
      <c r="G37" s="515">
        <v>2652</v>
      </c>
      <c r="H37" s="515">
        <v>111708</v>
      </c>
      <c r="I37" s="515">
        <v>176931</v>
      </c>
      <c r="J37" s="1030" t="s">
        <v>12</v>
      </c>
    </row>
    <row r="38" spans="1:10" ht="15" customHeight="1">
      <c r="A38" s="521"/>
      <c r="B38" s="1047"/>
      <c r="C38" s="516"/>
      <c r="D38" s="516">
        <f>D37/C37*10</f>
        <v>28.672129172189422</v>
      </c>
      <c r="E38" s="516">
        <f>E37/C37*10</f>
        <v>8.4956018797445481</v>
      </c>
      <c r="F38" s="516">
        <f>F37/C37*10</f>
        <v>0.53018435956139298</v>
      </c>
      <c r="G38" s="516">
        <f>G37/C37*10</f>
        <v>1.5977828654054704</v>
      </c>
      <c r="H38" s="516">
        <f>H37/C37*10</f>
        <v>67.302084588504641</v>
      </c>
      <c r="I38" s="516">
        <f>I37/C37*10</f>
        <v>106.59778286540546</v>
      </c>
      <c r="J38" s="1031"/>
    </row>
    <row r="39" spans="1:10" ht="15" customHeight="1">
      <c r="A39" s="521">
        <v>18</v>
      </c>
      <c r="B39" s="1047" t="s">
        <v>412</v>
      </c>
      <c r="C39" s="515">
        <v>17046</v>
      </c>
      <c r="D39" s="515">
        <v>55241</v>
      </c>
      <c r="E39" s="515">
        <v>15820</v>
      </c>
      <c r="F39" s="515">
        <v>1238</v>
      </c>
      <c r="G39" s="515">
        <v>3075</v>
      </c>
      <c r="H39" s="515">
        <v>108014</v>
      </c>
      <c r="I39" s="515">
        <v>183388</v>
      </c>
      <c r="J39" s="1030" t="s">
        <v>411</v>
      </c>
    </row>
    <row r="40" spans="1:10" ht="15" customHeight="1">
      <c r="A40" s="521"/>
      <c r="B40" s="1047"/>
      <c r="C40" s="516"/>
      <c r="D40" s="516">
        <f>D39/C39*10</f>
        <v>32.40701630881145</v>
      </c>
      <c r="E40" s="516">
        <f>E39/C39*10</f>
        <v>9.2807696820368406</v>
      </c>
      <c r="F40" s="516">
        <f>F39/C39*10</f>
        <v>0.72627009269036735</v>
      </c>
      <c r="G40" s="516">
        <f>G39/C39*10</f>
        <v>1.8039422738472368</v>
      </c>
      <c r="H40" s="516">
        <f>H39/C39*10</f>
        <v>63.36618561539364</v>
      </c>
      <c r="I40" s="516">
        <v>107.59</v>
      </c>
      <c r="J40" s="1031"/>
    </row>
    <row r="41" spans="1:10" ht="15" customHeight="1">
      <c r="A41" s="521">
        <v>19</v>
      </c>
      <c r="B41" s="1057" t="s">
        <v>410</v>
      </c>
      <c r="C41" s="515">
        <v>17820</v>
      </c>
      <c r="D41" s="515">
        <v>48157</v>
      </c>
      <c r="E41" s="515">
        <v>10622</v>
      </c>
      <c r="F41" s="515">
        <v>758</v>
      </c>
      <c r="G41" s="515">
        <v>3140</v>
      </c>
      <c r="H41" s="515">
        <v>95961</v>
      </c>
      <c r="I41" s="515">
        <v>158638</v>
      </c>
      <c r="J41" s="1030" t="s">
        <v>13</v>
      </c>
    </row>
    <row r="42" spans="1:10" ht="15" customHeight="1">
      <c r="A42" s="521"/>
      <c r="B42" s="1057"/>
      <c r="C42" s="516"/>
      <c r="D42" s="516">
        <f>D41/C41*10</f>
        <v>27.024130190796857</v>
      </c>
      <c r="E42" s="516">
        <f>E41/C41*10</f>
        <v>5.9607182940516275</v>
      </c>
      <c r="F42" s="516">
        <f>F41/C41*10</f>
        <v>0.42536475869809198</v>
      </c>
      <c r="G42" s="516">
        <f>G41/C41*10</f>
        <v>1.7620650953984287</v>
      </c>
      <c r="H42" s="516">
        <f>H41/C41*10</f>
        <v>53.850168350168346</v>
      </c>
      <c r="I42" s="516">
        <f>I41/C41*10</f>
        <v>89.022446689113352</v>
      </c>
      <c r="J42" s="1031"/>
    </row>
    <row r="43" spans="1:10" s="103" customFormat="1" ht="15" customHeight="1">
      <c r="A43" s="521">
        <v>20</v>
      </c>
      <c r="B43" s="1047" t="s">
        <v>409</v>
      </c>
      <c r="C43" s="515">
        <v>12251</v>
      </c>
      <c r="D43" s="515">
        <v>39339</v>
      </c>
      <c r="E43" s="515">
        <v>10618</v>
      </c>
      <c r="F43" s="515">
        <v>854</v>
      </c>
      <c r="G43" s="515">
        <v>2006</v>
      </c>
      <c r="H43" s="515">
        <v>82115</v>
      </c>
      <c r="I43" s="515">
        <v>134932</v>
      </c>
      <c r="J43" s="1030" t="s">
        <v>11</v>
      </c>
    </row>
    <row r="44" spans="1:10" s="103" customFormat="1" ht="15" customHeight="1">
      <c r="A44" s="521"/>
      <c r="B44" s="1047"/>
      <c r="C44" s="516"/>
      <c r="D44" s="516">
        <f>D43/C43*10</f>
        <v>32.110848094033145</v>
      </c>
      <c r="E44" s="516">
        <f>E43/C43*10</f>
        <v>8.6670475879520037</v>
      </c>
      <c r="F44" s="516">
        <f>F43/C43*10</f>
        <v>0.69708595216717006</v>
      </c>
      <c r="G44" s="516">
        <f>G43/C43*10</f>
        <v>1.6374173536854133</v>
      </c>
      <c r="H44" s="516">
        <f>H43/C43*10</f>
        <v>67.027181454575128</v>
      </c>
      <c r="I44" s="516">
        <v>110.15</v>
      </c>
      <c r="J44" s="1031"/>
    </row>
    <row r="45" spans="1:10" s="103" customFormat="1" ht="15" customHeight="1">
      <c r="A45" s="521">
        <v>21</v>
      </c>
      <c r="B45" s="1053" t="s">
        <v>408</v>
      </c>
      <c r="C45" s="515">
        <v>52156</v>
      </c>
      <c r="D45" s="515">
        <v>131015</v>
      </c>
      <c r="E45" s="515">
        <v>40441</v>
      </c>
      <c r="F45" s="515">
        <v>2252</v>
      </c>
      <c r="G45" s="515">
        <v>7671</v>
      </c>
      <c r="H45" s="515">
        <v>263451</v>
      </c>
      <c r="I45" s="515">
        <v>444830</v>
      </c>
      <c r="J45" s="1030" t="s">
        <v>407</v>
      </c>
    </row>
    <row r="46" spans="1:10" s="103" customFormat="1" ht="15" customHeight="1">
      <c r="A46" s="521"/>
      <c r="B46" s="1047"/>
      <c r="C46" s="516"/>
      <c r="D46" s="516">
        <f>D45/C45*10</f>
        <v>25.119832809264512</v>
      </c>
      <c r="E46" s="516">
        <f>E45/C45*10</f>
        <v>7.7538538231459464</v>
      </c>
      <c r="F46" s="516">
        <f>F45/C45*10</f>
        <v>0.4317815783418974</v>
      </c>
      <c r="G46" s="516">
        <f>G45/C45*10</f>
        <v>1.4707799677889408</v>
      </c>
      <c r="H46" s="516">
        <f>H45/C45*10</f>
        <v>50.512117493672825</v>
      </c>
      <c r="I46" s="516">
        <v>85.28</v>
      </c>
      <c r="J46" s="1031"/>
    </row>
    <row r="47" spans="1:10" ht="15" customHeight="1">
      <c r="A47" s="521">
        <v>22</v>
      </c>
      <c r="B47" s="1047" t="s">
        <v>406</v>
      </c>
      <c r="C47" s="515">
        <v>1847</v>
      </c>
      <c r="D47" s="515">
        <v>3420</v>
      </c>
      <c r="E47" s="515">
        <v>1284</v>
      </c>
      <c r="F47" s="515">
        <v>56</v>
      </c>
      <c r="G47" s="515">
        <v>175</v>
      </c>
      <c r="H47" s="515">
        <v>8623</v>
      </c>
      <c r="I47" s="515">
        <v>13558</v>
      </c>
      <c r="J47" s="1030" t="s">
        <v>4</v>
      </c>
    </row>
    <row r="48" spans="1:10" ht="15" customHeight="1">
      <c r="A48" s="521"/>
      <c r="B48" s="1056"/>
      <c r="C48" s="516"/>
      <c r="D48" s="516">
        <f>D47/C47*10</f>
        <v>18.516513264753655</v>
      </c>
      <c r="E48" s="516">
        <f>E47/C47*10</f>
        <v>6.9518137520303194</v>
      </c>
      <c r="F48" s="516">
        <v>0.31</v>
      </c>
      <c r="G48" s="516">
        <f>G47/C47*10</f>
        <v>0.94748240389821325</v>
      </c>
      <c r="H48" s="516">
        <v>46.7</v>
      </c>
      <c r="I48" s="516">
        <v>73.430000000000007</v>
      </c>
      <c r="J48" s="1031"/>
    </row>
    <row r="49" spans="1:10" ht="15" customHeight="1">
      <c r="A49" s="521">
        <v>23</v>
      </c>
      <c r="B49" s="1053" t="s">
        <v>405</v>
      </c>
      <c r="C49" s="515">
        <v>16655</v>
      </c>
      <c r="D49" s="515">
        <v>26714</v>
      </c>
      <c r="E49" s="515">
        <v>10803</v>
      </c>
      <c r="F49" s="515">
        <v>462</v>
      </c>
      <c r="G49" s="515">
        <v>1476</v>
      </c>
      <c r="H49" s="515">
        <v>71319</v>
      </c>
      <c r="I49" s="515">
        <v>110774</v>
      </c>
      <c r="J49" s="1030" t="s">
        <v>20</v>
      </c>
    </row>
    <row r="50" spans="1:10" ht="15" customHeight="1">
      <c r="A50" s="521"/>
      <c r="B50" s="1047"/>
      <c r="C50" s="516"/>
      <c r="D50" s="516">
        <f>D49/C49*10</f>
        <v>16.039627739417593</v>
      </c>
      <c r="E50" s="516">
        <f>E49/C49*10</f>
        <v>6.4863404383068151</v>
      </c>
      <c r="F50" s="516">
        <f>F49/C49*10</f>
        <v>0.27739417592314619</v>
      </c>
      <c r="G50" s="516">
        <f>G49/C49*10</f>
        <v>0.88622035424797352</v>
      </c>
      <c r="H50" s="516">
        <f>H49/C49*10</f>
        <v>42.821374962473733</v>
      </c>
      <c r="I50" s="516">
        <v>66.52</v>
      </c>
      <c r="J50" s="1031"/>
    </row>
    <row r="51" spans="1:10" ht="15" customHeight="1">
      <c r="A51" s="521">
        <v>24</v>
      </c>
      <c r="B51" s="1054" t="s">
        <v>404</v>
      </c>
      <c r="C51" s="515">
        <v>3341</v>
      </c>
      <c r="D51" s="515">
        <v>18024</v>
      </c>
      <c r="E51" s="515">
        <v>5466</v>
      </c>
      <c r="F51" s="515">
        <v>498</v>
      </c>
      <c r="G51" s="515">
        <v>607</v>
      </c>
      <c r="H51" s="515">
        <v>30944</v>
      </c>
      <c r="I51" s="515">
        <v>55539</v>
      </c>
      <c r="J51" s="1030" t="s">
        <v>15</v>
      </c>
    </row>
    <row r="52" spans="1:10" ht="15" customHeight="1">
      <c r="A52" s="521"/>
      <c r="B52" s="1055"/>
      <c r="C52" s="516"/>
      <c r="D52" s="516">
        <f>D51/C51*10</f>
        <v>53.947919784495667</v>
      </c>
      <c r="E52" s="516">
        <f>E51/C51*10</f>
        <v>16.360371146363363</v>
      </c>
      <c r="F52" s="516">
        <f>F51/C51*10</f>
        <v>1.4905716851242143</v>
      </c>
      <c r="G52" s="516">
        <f>G51/C51*10</f>
        <v>1.8168213109847351</v>
      </c>
      <c r="H52" s="516">
        <f>H51/C51*10</f>
        <v>92.618976354384927</v>
      </c>
      <c r="I52" s="516">
        <v>166.24</v>
      </c>
      <c r="J52" s="1031"/>
    </row>
    <row r="53" spans="1:10" ht="15" customHeight="1">
      <c r="A53" s="521">
        <v>25</v>
      </c>
      <c r="B53" s="1055" t="s">
        <v>403</v>
      </c>
      <c r="C53" s="515">
        <v>26419</v>
      </c>
      <c r="D53" s="515">
        <v>60459</v>
      </c>
      <c r="E53" s="515">
        <v>20671</v>
      </c>
      <c r="F53" s="515">
        <v>1198</v>
      </c>
      <c r="G53" s="515">
        <v>3102</v>
      </c>
      <c r="H53" s="515">
        <v>129183</v>
      </c>
      <c r="I53" s="515">
        <v>214613</v>
      </c>
      <c r="J53" s="1030" t="s">
        <v>570</v>
      </c>
    </row>
    <row r="54" spans="1:10" ht="15" customHeight="1">
      <c r="A54" s="521"/>
      <c r="B54" s="1055"/>
      <c r="C54" s="516"/>
      <c r="D54" s="516">
        <f>D53/C53*10</f>
        <v>22.884666338619933</v>
      </c>
      <c r="E54" s="516">
        <f>E53/C53*10</f>
        <v>7.8242931223740486</v>
      </c>
      <c r="F54" s="516">
        <f>F53/C53*10</f>
        <v>0.45346152390325145</v>
      </c>
      <c r="G54" s="516">
        <f>G53/C53*10</f>
        <v>1.1741549642302889</v>
      </c>
      <c r="H54" s="516">
        <f>H53/C53*10</f>
        <v>48.897762973617475</v>
      </c>
      <c r="I54" s="516">
        <v>81.22</v>
      </c>
      <c r="J54" s="1031"/>
    </row>
    <row r="55" spans="1:10" ht="15" customHeight="1">
      <c r="A55" s="521">
        <v>26</v>
      </c>
      <c r="B55" s="1053" t="s">
        <v>462</v>
      </c>
      <c r="C55" s="515">
        <v>21214</v>
      </c>
      <c r="D55" s="515">
        <v>44413</v>
      </c>
      <c r="E55" s="515">
        <v>18415</v>
      </c>
      <c r="F55" s="515">
        <v>675</v>
      </c>
      <c r="G55" s="515">
        <v>2169</v>
      </c>
      <c r="H55" s="515">
        <v>96314</v>
      </c>
      <c r="I55" s="515">
        <v>161986</v>
      </c>
      <c r="J55" s="1030" t="s">
        <v>6</v>
      </c>
    </row>
    <row r="56" spans="1:10" ht="15" customHeight="1">
      <c r="A56" s="521"/>
      <c r="B56" s="1047"/>
      <c r="C56" s="516"/>
      <c r="D56" s="516">
        <f>D55/C55*10</f>
        <v>20.935702837748657</v>
      </c>
      <c r="E56" s="516">
        <f>E55/C55*10</f>
        <v>8.6805882907513912</v>
      </c>
      <c r="F56" s="516">
        <f>F55/C55*10</f>
        <v>0.31818610351654569</v>
      </c>
      <c r="G56" s="516">
        <f>G55/C55*10</f>
        <v>1.0224380126331669</v>
      </c>
      <c r="H56" s="516">
        <f>H55/C55*10</f>
        <v>45.401150183840862</v>
      </c>
      <c r="I56" s="516">
        <f>I55/C55*10</f>
        <v>76.358065428490619</v>
      </c>
      <c r="J56" s="1031"/>
    </row>
    <row r="57" spans="1:10" ht="15" customHeight="1">
      <c r="A57" s="521">
        <v>27</v>
      </c>
      <c r="B57" s="1047" t="s">
        <v>402</v>
      </c>
      <c r="C57" s="515">
        <v>7722</v>
      </c>
      <c r="D57" s="515">
        <v>24349</v>
      </c>
      <c r="E57" s="515">
        <v>5358</v>
      </c>
      <c r="F57" s="515">
        <v>477</v>
      </c>
      <c r="G57" s="515">
        <v>1486</v>
      </c>
      <c r="H57" s="515">
        <v>43304</v>
      </c>
      <c r="I57" s="515">
        <v>74974</v>
      </c>
      <c r="J57" s="1030" t="s">
        <v>14</v>
      </c>
    </row>
    <row r="58" spans="1:10" ht="15" customHeight="1">
      <c r="A58" s="521"/>
      <c r="B58" s="1047"/>
      <c r="C58" s="516"/>
      <c r="D58" s="516">
        <f>D57/C57*10</f>
        <v>31.531986531986533</v>
      </c>
      <c r="E58" s="516">
        <f>E57/C57*10</f>
        <v>6.9386169386169385</v>
      </c>
      <c r="F58" s="516">
        <f>F57/C57*10</f>
        <v>0.61771561771561767</v>
      </c>
      <c r="G58" s="516">
        <f>G57/C57*10</f>
        <v>1.9243719243719242</v>
      </c>
      <c r="H58" s="516">
        <f>H57/C57*10</f>
        <v>56.078736078736078</v>
      </c>
      <c r="I58" s="516">
        <f>I57/C57*10</f>
        <v>97.091427091427093</v>
      </c>
      <c r="J58" s="1031"/>
    </row>
    <row r="59" spans="1:10" ht="15" customHeight="1">
      <c r="A59" s="521">
        <v>28</v>
      </c>
      <c r="B59" s="1047" t="s">
        <v>461</v>
      </c>
      <c r="C59" s="515">
        <v>14818</v>
      </c>
      <c r="D59" s="515">
        <v>32543</v>
      </c>
      <c r="E59" s="515">
        <v>10234</v>
      </c>
      <c r="F59" s="515">
        <v>534</v>
      </c>
      <c r="G59" s="515">
        <v>1825</v>
      </c>
      <c r="H59" s="515">
        <v>72105</v>
      </c>
      <c r="I59" s="515">
        <v>117241</v>
      </c>
      <c r="J59" s="1030" t="s">
        <v>17</v>
      </c>
    </row>
    <row r="60" spans="1:10" ht="15" customHeight="1">
      <c r="A60" s="521"/>
      <c r="B60" s="1047"/>
      <c r="C60" s="516"/>
      <c r="D60" s="516">
        <f>D59/C59*10</f>
        <v>21.961803212309352</v>
      </c>
      <c r="E60" s="516">
        <f>E59/C59*10</f>
        <v>6.9064651100013492</v>
      </c>
      <c r="F60" s="516">
        <f>F59/C59*10</f>
        <v>0.36037251990821972</v>
      </c>
      <c r="G60" s="516">
        <f>G59/C59*10</f>
        <v>1.2316102038061818</v>
      </c>
      <c r="H60" s="516">
        <f>H59/C59*10</f>
        <v>48.660413011202593</v>
      </c>
      <c r="I60" s="516">
        <f>I59/C59*10</f>
        <v>79.1206640572277</v>
      </c>
      <c r="J60" s="1031"/>
    </row>
    <row r="61" spans="1:10" ht="15" customHeight="1">
      <c r="A61" s="521">
        <v>29</v>
      </c>
      <c r="B61" s="1047" t="s">
        <v>460</v>
      </c>
      <c r="C61" s="515">
        <v>24305</v>
      </c>
      <c r="D61" s="515">
        <v>159674</v>
      </c>
      <c r="E61" s="515">
        <v>42893</v>
      </c>
      <c r="F61" s="515">
        <v>3561</v>
      </c>
      <c r="G61" s="515">
        <v>5184</v>
      </c>
      <c r="H61" s="515">
        <v>166847</v>
      </c>
      <c r="I61" s="515">
        <v>378159</v>
      </c>
      <c r="J61" s="1030" t="s">
        <v>459</v>
      </c>
    </row>
    <row r="62" spans="1:10" ht="15" customHeight="1">
      <c r="A62" s="521"/>
      <c r="B62" s="1047"/>
      <c r="C62" s="516"/>
      <c r="D62" s="516">
        <f>D61/C61*10</f>
        <v>65.69594733593911</v>
      </c>
      <c r="E62" s="516">
        <f>E61/C61*10</f>
        <v>17.647809092779262</v>
      </c>
      <c r="F62" s="516">
        <f>F61/C61*10</f>
        <v>1.4651306315572925</v>
      </c>
      <c r="G62" s="516">
        <f>G61/C61*10</f>
        <v>2.1328944661592262</v>
      </c>
      <c r="H62" s="516">
        <f>H61/C61*10</f>
        <v>68.64719193581567</v>
      </c>
      <c r="I62" s="516">
        <f>I61/C61*10</f>
        <v>155.58897346225055</v>
      </c>
      <c r="J62" s="1031"/>
    </row>
    <row r="63" spans="1:10" ht="15" customHeight="1">
      <c r="A63" s="521">
        <v>30</v>
      </c>
      <c r="B63" s="1047" t="s">
        <v>399</v>
      </c>
      <c r="C63" s="515">
        <v>16832</v>
      </c>
      <c r="D63" s="515">
        <v>45365</v>
      </c>
      <c r="E63" s="515">
        <v>14119</v>
      </c>
      <c r="F63" s="515">
        <v>726</v>
      </c>
      <c r="G63" s="515">
        <v>2162</v>
      </c>
      <c r="H63" s="515">
        <v>92889</v>
      </c>
      <c r="I63" s="515">
        <v>155261</v>
      </c>
      <c r="J63" s="1030" t="s">
        <v>16</v>
      </c>
    </row>
    <row r="64" spans="1:10" ht="15" customHeight="1">
      <c r="A64" s="521"/>
      <c r="B64" s="1047"/>
      <c r="C64" s="516"/>
      <c r="D64" s="516">
        <f>D63/C63*10</f>
        <v>26.951639733840302</v>
      </c>
      <c r="E64" s="516">
        <f>E63/C63*10</f>
        <v>8.3881891634980992</v>
      </c>
      <c r="F64" s="516">
        <f>F63/C63*10</f>
        <v>0.43132129277566539</v>
      </c>
      <c r="G64" s="516">
        <f>G63/C63*10</f>
        <v>1.2844581749049431</v>
      </c>
      <c r="H64" s="516">
        <f>H63/C63*10</f>
        <v>55.185955323193916</v>
      </c>
      <c r="I64" s="516">
        <f>I63/C63*10</f>
        <v>92.241563688212921</v>
      </c>
      <c r="J64" s="1031"/>
    </row>
    <row r="65" spans="1:10" ht="15" customHeight="1">
      <c r="A65" s="521">
        <v>31</v>
      </c>
      <c r="B65" s="1048" t="s">
        <v>398</v>
      </c>
      <c r="C65" s="515">
        <v>6744</v>
      </c>
      <c r="D65" s="515">
        <v>47560</v>
      </c>
      <c r="E65" s="515">
        <v>15450</v>
      </c>
      <c r="F65" s="515">
        <v>1432</v>
      </c>
      <c r="G65" s="515">
        <v>1808</v>
      </c>
      <c r="H65" s="515">
        <v>43586</v>
      </c>
      <c r="I65" s="515">
        <v>109836</v>
      </c>
      <c r="J65" s="1030" t="s">
        <v>5408</v>
      </c>
    </row>
    <row r="66" spans="1:10" ht="24.75" customHeight="1">
      <c r="A66" s="521"/>
      <c r="B66" s="1048"/>
      <c r="C66" s="516"/>
      <c r="D66" s="516">
        <f>D65/C65*10</f>
        <v>70.521945432977461</v>
      </c>
      <c r="E66" s="516">
        <f>E65/C65*10</f>
        <v>22.909252669039148</v>
      </c>
      <c r="F66" s="516">
        <f>F65/C65*10</f>
        <v>2.1233689205219455</v>
      </c>
      <c r="G66" s="516">
        <f>G65/C65*10</f>
        <v>2.6809015421115068</v>
      </c>
      <c r="H66" s="516">
        <f>H65/C65*10</f>
        <v>64.629300118623959</v>
      </c>
      <c r="I66" s="516">
        <f>I65/C65*10</f>
        <v>162.86476868327401</v>
      </c>
      <c r="J66" s="1031"/>
    </row>
    <row r="67" spans="1:10" ht="15" customHeight="1">
      <c r="A67" s="521">
        <v>32</v>
      </c>
      <c r="B67" s="1047" t="s">
        <v>598</v>
      </c>
      <c r="C67" s="515">
        <v>23</v>
      </c>
      <c r="D67" s="515">
        <v>47</v>
      </c>
      <c r="E67" s="515">
        <v>15</v>
      </c>
      <c r="F67" s="515">
        <v>1</v>
      </c>
      <c r="G67" s="515">
        <v>3</v>
      </c>
      <c r="H67" s="515">
        <v>117</v>
      </c>
      <c r="I67" s="515">
        <v>183</v>
      </c>
      <c r="J67" s="1030" t="s">
        <v>158</v>
      </c>
    </row>
    <row r="68" spans="1:10" ht="15" customHeight="1">
      <c r="A68" s="521"/>
      <c r="B68" s="1047"/>
      <c r="C68" s="516"/>
      <c r="D68" s="516">
        <f>D67/C67*10</f>
        <v>20.434782608695656</v>
      </c>
      <c r="E68" s="516">
        <f>E67/C67*10</f>
        <v>6.5217391304347831</v>
      </c>
      <c r="F68" s="516">
        <v>0.3</v>
      </c>
      <c r="G68" s="516">
        <v>1.17</v>
      </c>
      <c r="H68" s="516">
        <v>51.97</v>
      </c>
      <c r="I68" s="516">
        <v>79.849999999999994</v>
      </c>
      <c r="J68" s="1031"/>
    </row>
    <row r="69" spans="1:10" ht="15" customHeight="1">
      <c r="A69" s="521">
        <v>33</v>
      </c>
      <c r="B69" s="1048" t="s">
        <v>815</v>
      </c>
      <c r="C69" s="515">
        <v>228</v>
      </c>
      <c r="D69" s="515">
        <v>558</v>
      </c>
      <c r="E69" s="515">
        <v>129</v>
      </c>
      <c r="F69" s="515">
        <v>11</v>
      </c>
      <c r="G69" s="515">
        <v>38</v>
      </c>
      <c r="H69" s="515">
        <v>1244</v>
      </c>
      <c r="I69" s="515">
        <v>1980</v>
      </c>
      <c r="J69" s="1030" t="s">
        <v>5192</v>
      </c>
    </row>
    <row r="70" spans="1:10" ht="30.75" customHeight="1">
      <c r="A70" s="521"/>
      <c r="B70" s="1048"/>
      <c r="C70" s="516"/>
      <c r="D70" s="516">
        <v>24.49</v>
      </c>
      <c r="E70" s="516">
        <v>5.68</v>
      </c>
      <c r="F70" s="516">
        <f>F69/C69*10</f>
        <v>0.48245614035087714</v>
      </c>
      <c r="G70" s="516">
        <v>1.68</v>
      </c>
      <c r="H70" s="516">
        <v>54.6</v>
      </c>
      <c r="I70" s="516">
        <v>86.93</v>
      </c>
      <c r="J70" s="1031"/>
    </row>
    <row r="71" spans="1:10" ht="15" customHeight="1">
      <c r="A71" s="521">
        <v>34</v>
      </c>
      <c r="B71" s="1047" t="s">
        <v>5156</v>
      </c>
      <c r="C71" s="515">
        <v>27</v>
      </c>
      <c r="D71" s="515">
        <v>46</v>
      </c>
      <c r="E71" s="515">
        <v>10</v>
      </c>
      <c r="F71" s="515">
        <v>1</v>
      </c>
      <c r="G71" s="515">
        <v>3</v>
      </c>
      <c r="H71" s="515">
        <v>150</v>
      </c>
      <c r="I71" s="515">
        <v>210</v>
      </c>
      <c r="J71" s="1030" t="s">
        <v>28</v>
      </c>
    </row>
    <row r="72" spans="1:10" ht="15" customHeight="1">
      <c r="A72" s="521"/>
      <c r="B72" s="1047"/>
      <c r="C72" s="516"/>
      <c r="D72" s="516">
        <v>17.12</v>
      </c>
      <c r="E72" s="516">
        <v>3.77</v>
      </c>
      <c r="F72" s="516">
        <v>0.25</v>
      </c>
      <c r="G72" s="516">
        <v>1.1499999999999999</v>
      </c>
      <c r="H72" s="516">
        <v>55.34</v>
      </c>
      <c r="I72" s="516">
        <v>77.63</v>
      </c>
      <c r="J72" s="1031"/>
    </row>
    <row r="73" spans="1:10" ht="15" customHeight="1">
      <c r="A73" s="521">
        <v>35</v>
      </c>
      <c r="B73" s="1047" t="s">
        <v>396</v>
      </c>
      <c r="C73" s="515">
        <v>53</v>
      </c>
      <c r="D73" s="515">
        <v>76</v>
      </c>
      <c r="E73" s="515">
        <v>17</v>
      </c>
      <c r="F73" s="515">
        <v>1</v>
      </c>
      <c r="G73" s="515">
        <v>5</v>
      </c>
      <c r="H73" s="515">
        <v>287</v>
      </c>
      <c r="I73" s="515">
        <v>386</v>
      </c>
      <c r="J73" s="1030" t="s">
        <v>159</v>
      </c>
    </row>
    <row r="74" spans="1:10" ht="15" customHeight="1">
      <c r="A74" s="521"/>
      <c r="B74" s="1047"/>
      <c r="C74" s="516"/>
      <c r="D74" s="516">
        <v>14.25</v>
      </c>
      <c r="E74" s="516">
        <v>3.25</v>
      </c>
      <c r="F74" s="516">
        <v>0.24</v>
      </c>
      <c r="G74" s="516">
        <v>0.96</v>
      </c>
      <c r="H74" s="516">
        <v>53.76</v>
      </c>
      <c r="I74" s="516">
        <v>72.459999999999994</v>
      </c>
      <c r="J74" s="1031"/>
    </row>
    <row r="75" spans="1:10" ht="15" customHeight="1">
      <c r="A75" s="521">
        <v>36</v>
      </c>
      <c r="B75" s="1050" t="s">
        <v>593</v>
      </c>
      <c r="C75" s="515">
        <v>2272</v>
      </c>
      <c r="D75" s="515">
        <v>13293</v>
      </c>
      <c r="E75" s="515">
        <v>3836</v>
      </c>
      <c r="F75" s="515">
        <v>269</v>
      </c>
      <c r="G75" s="515">
        <v>317</v>
      </c>
      <c r="H75" s="515">
        <v>12987</v>
      </c>
      <c r="I75" s="515">
        <v>30702</v>
      </c>
      <c r="J75" s="1030" t="s">
        <v>370</v>
      </c>
    </row>
    <row r="76" spans="1:10" ht="15" customHeight="1">
      <c r="A76" s="521"/>
      <c r="B76" s="1050"/>
      <c r="C76" s="516"/>
      <c r="D76" s="516">
        <v>58.5</v>
      </c>
      <c r="E76" s="516">
        <f>E75/C75*10</f>
        <v>16.883802816901408</v>
      </c>
      <c r="F76" s="516">
        <f>F75/C75*10</f>
        <v>1.1839788732394365</v>
      </c>
      <c r="G76" s="516">
        <v>1.39</v>
      </c>
      <c r="H76" s="516">
        <f>H75/C75*10</f>
        <v>57.161091549295769</v>
      </c>
      <c r="I76" s="516">
        <v>135.11000000000001</v>
      </c>
      <c r="J76" s="1031"/>
    </row>
    <row r="77" spans="1:10" ht="15" customHeight="1">
      <c r="A77" s="513"/>
      <c r="B77" s="1049" t="s">
        <v>330</v>
      </c>
      <c r="C77" s="515">
        <v>713789</v>
      </c>
      <c r="D77" s="515">
        <v>2319910</v>
      </c>
      <c r="E77" s="515">
        <v>718852</v>
      </c>
      <c r="F77" s="515">
        <v>47665</v>
      </c>
      <c r="G77" s="515">
        <v>107251</v>
      </c>
      <c r="H77" s="515">
        <v>4010168</v>
      </c>
      <c r="I77" s="515">
        <v>7203846</v>
      </c>
      <c r="J77" s="1051" t="s">
        <v>814</v>
      </c>
    </row>
    <row r="78" spans="1:10" ht="15" customHeight="1">
      <c r="A78" s="514"/>
      <c r="B78" s="1049"/>
      <c r="C78" s="517"/>
      <c r="D78" s="517">
        <f>D77/C77*10</f>
        <v>32.50134143283239</v>
      </c>
      <c r="E78" s="517">
        <f>E77/C77*10</f>
        <v>10.070931325643853</v>
      </c>
      <c r="F78" s="517">
        <f>F77/C77*10</f>
        <v>0.66777437029710462</v>
      </c>
      <c r="G78" s="517">
        <f>G77/C77*10</f>
        <v>1.502558879444766</v>
      </c>
      <c r="H78" s="517">
        <f>H77/C77*10</f>
        <v>56.181420559857322</v>
      </c>
      <c r="I78" s="517">
        <f>I77/C77*10</f>
        <v>100.92402656807543</v>
      </c>
      <c r="J78" s="1052"/>
    </row>
    <row r="79" spans="1:10" ht="28.5" customHeight="1">
      <c r="A79" s="1041" t="s">
        <v>5402</v>
      </c>
      <c r="B79" s="1042"/>
      <c r="C79" s="1042"/>
      <c r="D79" s="1042"/>
      <c r="E79" s="1042"/>
      <c r="F79" s="1042"/>
      <c r="G79" s="1042"/>
      <c r="H79" s="1042"/>
      <c r="I79" s="1042"/>
      <c r="J79" s="1043"/>
    </row>
    <row r="80" spans="1:10" ht="51" customHeight="1">
      <c r="A80" s="1044" t="s">
        <v>5401</v>
      </c>
      <c r="B80" s="1045"/>
      <c r="C80" s="1045"/>
      <c r="D80" s="1045"/>
      <c r="E80" s="1045"/>
      <c r="F80" s="1045"/>
      <c r="G80" s="1045"/>
      <c r="H80" s="1045"/>
      <c r="I80" s="1045"/>
      <c r="J80" s="1046"/>
    </row>
  </sheetData>
  <mergeCells count="79">
    <mergeCell ref="B5:B6"/>
    <mergeCell ref="B21:B22"/>
    <mergeCell ref="B15:B16"/>
    <mergeCell ref="B17:B18"/>
    <mergeCell ref="B11:B12"/>
    <mergeCell ref="B13:B14"/>
    <mergeCell ref="B19:B20"/>
    <mergeCell ref="B23:B24"/>
    <mergeCell ref="B25:B26"/>
    <mergeCell ref="B31:B32"/>
    <mergeCell ref="B7:B8"/>
    <mergeCell ref="B9:B10"/>
    <mergeCell ref="B35:B36"/>
    <mergeCell ref="B37:B38"/>
    <mergeCell ref="B33:B34"/>
    <mergeCell ref="B27:B28"/>
    <mergeCell ref="B29:B30"/>
    <mergeCell ref="B47:B48"/>
    <mergeCell ref="B49:B50"/>
    <mergeCell ref="B43:B44"/>
    <mergeCell ref="B45:B46"/>
    <mergeCell ref="B39:B40"/>
    <mergeCell ref="B41:B42"/>
    <mergeCell ref="B59:B60"/>
    <mergeCell ref="B61:B62"/>
    <mergeCell ref="B55:B56"/>
    <mergeCell ref="B57:B58"/>
    <mergeCell ref="B51:B52"/>
    <mergeCell ref="B53:B54"/>
    <mergeCell ref="A79:J79"/>
    <mergeCell ref="A80:J80"/>
    <mergeCell ref="B67:B68"/>
    <mergeCell ref="B69:B70"/>
    <mergeCell ref="B63:B64"/>
    <mergeCell ref="B65:B66"/>
    <mergeCell ref="B73:B74"/>
    <mergeCell ref="B77:B78"/>
    <mergeCell ref="B71:B72"/>
    <mergeCell ref="B75:B76"/>
    <mergeCell ref="J77:J78"/>
    <mergeCell ref="A1:J1"/>
    <mergeCell ref="A2:J2"/>
    <mergeCell ref="A3:J3"/>
    <mergeCell ref="J5:J6"/>
    <mergeCell ref="J75:J76"/>
    <mergeCell ref="J73:J74"/>
    <mergeCell ref="J71:J72"/>
    <mergeCell ref="J67:J68"/>
    <mergeCell ref="J65:J66"/>
    <mergeCell ref="J63:J64"/>
    <mergeCell ref="J61:J62"/>
    <mergeCell ref="J59:J60"/>
    <mergeCell ref="J57:J58"/>
    <mergeCell ref="J55:J56"/>
    <mergeCell ref="J53:J54"/>
    <mergeCell ref="J69:J70"/>
    <mergeCell ref="J51:J52"/>
    <mergeCell ref="J49:J50"/>
    <mergeCell ref="J47:J48"/>
    <mergeCell ref="J45:J46"/>
    <mergeCell ref="J43:J44"/>
    <mergeCell ref="J41:J42"/>
    <mergeCell ref="J39:J40"/>
    <mergeCell ref="J37:J38"/>
    <mergeCell ref="J35:J36"/>
    <mergeCell ref="J33:J34"/>
    <mergeCell ref="J31:J32"/>
    <mergeCell ref="J29:J30"/>
    <mergeCell ref="J25:J26"/>
    <mergeCell ref="J23:J24"/>
    <mergeCell ref="J27:J28"/>
    <mergeCell ref="J11:J12"/>
    <mergeCell ref="J9:J10"/>
    <mergeCell ref="J7:J8"/>
    <mergeCell ref="J21:J22"/>
    <mergeCell ref="J19:J20"/>
    <mergeCell ref="J17:J18"/>
    <mergeCell ref="J15:J16"/>
    <mergeCell ref="J13:J14"/>
  </mergeCells>
  <printOptions horizontalCentered="1"/>
  <pageMargins left="0.47244094488188981" right="0.47244094488188981" top="0.59055118110236227" bottom="0.74803149606299213" header="0.31496062992125984" footer="0.31496062992125984"/>
  <pageSetup paperSize="9" scale="74" fitToHeight="0" orientation="portrait" r:id="rId1"/>
  <headerFooter>
    <oddHeader>&amp;C</oddHeader>
  </headerFooter>
  <rowBreaks count="1" manualBreakCount="1">
    <brk id="50" max="9" man="1"/>
  </rowBreaks>
  <colBreaks count="2" manualBreakCount="2">
    <brk id="14" max="1048575" man="1"/>
    <brk id="17" max="1048575" man="1"/>
  </colBreak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67880-1DDD-46B3-AF62-B938D4EA8067}">
  <sheetPr>
    <tabColor rgb="FFFFFF00"/>
  </sheetPr>
  <dimension ref="A1:J110"/>
  <sheetViews>
    <sheetView tabSelected="1" view="pageBreakPreview" topLeftCell="A34" zoomScale="130" zoomScaleSheetLayoutView="130" workbookViewId="0">
      <selection activeCell="J141" sqref="J141"/>
    </sheetView>
  </sheetViews>
  <sheetFormatPr defaultColWidth="8.85546875" defaultRowHeight="15"/>
  <cols>
    <col min="1" max="1" width="8.85546875" style="61"/>
    <col min="2" max="2" width="21.28515625" style="61" customWidth="1"/>
    <col min="3" max="3" width="8.85546875" style="61"/>
    <col min="4" max="4" width="9.7109375" style="61" bestFit="1" customWidth="1"/>
    <col min="5" max="10" width="10.42578125" style="61" customWidth="1"/>
    <col min="11" max="16384" width="8.85546875" style="61"/>
  </cols>
  <sheetData>
    <row r="1" spans="1:10" ht="17.25">
      <c r="A1" s="918" t="s">
        <v>5193</v>
      </c>
      <c r="B1" s="919"/>
      <c r="C1" s="919"/>
      <c r="D1" s="919"/>
      <c r="E1" s="919"/>
      <c r="F1" s="919"/>
      <c r="G1" s="919"/>
      <c r="H1" s="919"/>
      <c r="I1" s="919"/>
      <c r="J1" s="978"/>
    </row>
    <row r="2" spans="1:10" ht="16.5">
      <c r="A2" s="970" t="s">
        <v>5194</v>
      </c>
      <c r="B2" s="971"/>
      <c r="C2" s="971"/>
      <c r="D2" s="971"/>
      <c r="E2" s="971"/>
      <c r="F2" s="971"/>
      <c r="G2" s="971"/>
      <c r="H2" s="971"/>
      <c r="I2" s="971"/>
      <c r="J2" s="972"/>
    </row>
    <row r="3" spans="1:10" ht="17.25" customHeight="1">
      <c r="A3" s="1038" t="s">
        <v>827</v>
      </c>
      <c r="B3" s="1039"/>
      <c r="C3" s="1039"/>
      <c r="D3" s="1039"/>
      <c r="E3" s="1039"/>
      <c r="F3" s="1039"/>
      <c r="G3" s="1039"/>
      <c r="H3" s="1039"/>
      <c r="I3" s="1039"/>
      <c r="J3" s="1040"/>
    </row>
    <row r="4" spans="1:10" s="107" customFormat="1" ht="75" customHeight="1">
      <c r="A4" s="348" t="s">
        <v>762</v>
      </c>
      <c r="B4" s="519" t="s">
        <v>5164</v>
      </c>
      <c r="C4" s="407" t="s">
        <v>826</v>
      </c>
      <c r="D4" s="407" t="s">
        <v>5157</v>
      </c>
      <c r="E4" s="407" t="s">
        <v>5158</v>
      </c>
      <c r="F4" s="407" t="s">
        <v>5159</v>
      </c>
      <c r="G4" s="407" t="s">
        <v>5160</v>
      </c>
      <c r="H4" s="407" t="s">
        <v>5161</v>
      </c>
      <c r="I4" s="407" t="s">
        <v>5162</v>
      </c>
      <c r="J4" s="407" t="s">
        <v>5163</v>
      </c>
    </row>
    <row r="5" spans="1:10" ht="16.5">
      <c r="A5" s="1058">
        <v>1</v>
      </c>
      <c r="B5" s="1048" t="s">
        <v>5165</v>
      </c>
      <c r="C5" s="522" t="s">
        <v>821</v>
      </c>
      <c r="D5" s="523">
        <v>9147</v>
      </c>
      <c r="E5" s="523">
        <v>81708</v>
      </c>
      <c r="F5" s="523">
        <v>30230</v>
      </c>
      <c r="G5" s="523">
        <v>2753</v>
      </c>
      <c r="H5" s="523">
        <v>3211</v>
      </c>
      <c r="I5" s="523">
        <v>66524</v>
      </c>
      <c r="J5" s="523" t="s">
        <v>825</v>
      </c>
    </row>
    <row r="6" spans="1:10" ht="16.5" customHeight="1">
      <c r="A6" s="1058"/>
      <c r="B6" s="1048"/>
      <c r="C6" s="408"/>
      <c r="D6" s="520"/>
      <c r="E6" s="520">
        <f>E5/D5*10</f>
        <v>89.327648409314534</v>
      </c>
      <c r="F6" s="520">
        <f>F5/D5*10</f>
        <v>33.049087132393133</v>
      </c>
      <c r="G6" s="520">
        <f>G5/D5*10</f>
        <v>3.009729966109107</v>
      </c>
      <c r="H6" s="520">
        <f>H5/D5*10</f>
        <v>3.5104405816114577</v>
      </c>
      <c r="I6" s="520">
        <f>I5/D5*10</f>
        <v>72.727670274406904</v>
      </c>
      <c r="J6" s="520">
        <v>201.63</v>
      </c>
    </row>
    <row r="7" spans="1:10" ht="16.5" customHeight="1">
      <c r="A7" s="1058"/>
      <c r="B7" s="1048"/>
      <c r="C7" s="522" t="s">
        <v>820</v>
      </c>
      <c r="D7" s="523">
        <v>7863</v>
      </c>
      <c r="E7" s="523">
        <v>54720</v>
      </c>
      <c r="F7" s="523">
        <v>20248</v>
      </c>
      <c r="G7" s="523">
        <v>1801</v>
      </c>
      <c r="H7" s="523">
        <v>1989</v>
      </c>
      <c r="I7" s="523">
        <v>51676</v>
      </c>
      <c r="J7" s="523">
        <v>130434</v>
      </c>
    </row>
    <row r="8" spans="1:10" ht="16.5" customHeight="1">
      <c r="A8" s="1058"/>
      <c r="B8" s="1048"/>
      <c r="C8" s="408"/>
      <c r="D8" s="520"/>
      <c r="E8" s="520">
        <f>E7/D7*10</f>
        <v>69.591758870660058</v>
      </c>
      <c r="F8" s="520">
        <f>F7/D7*10</f>
        <v>25.750985628894824</v>
      </c>
      <c r="G8" s="520">
        <f>G7/D7*10</f>
        <v>2.2904743736487347</v>
      </c>
      <c r="H8" s="520">
        <f>H7/D7*10</f>
        <v>2.5295688668447158</v>
      </c>
      <c r="I8" s="520">
        <f>I7/D7*10</f>
        <v>65.720462927635765</v>
      </c>
      <c r="J8" s="520">
        <f>J7/D7*10</f>
        <v>165.88325066768408</v>
      </c>
    </row>
    <row r="9" spans="1:10" ht="16.5" customHeight="1">
      <c r="A9" s="1058"/>
      <c r="B9" s="1048"/>
      <c r="C9" s="522" t="s">
        <v>819</v>
      </c>
      <c r="D9" s="523">
        <v>2562</v>
      </c>
      <c r="E9" s="523">
        <v>10250</v>
      </c>
      <c r="F9" s="523">
        <v>3792</v>
      </c>
      <c r="G9" s="523">
        <v>305</v>
      </c>
      <c r="H9" s="523">
        <v>151</v>
      </c>
      <c r="I9" s="523">
        <v>16256</v>
      </c>
      <c r="J9" s="523">
        <v>30754</v>
      </c>
    </row>
    <row r="10" spans="1:10" ht="16.5" customHeight="1">
      <c r="A10" s="1058"/>
      <c r="B10" s="1048"/>
      <c r="C10" s="408"/>
      <c r="D10" s="520"/>
      <c r="E10" s="520">
        <f>E9/D9*10</f>
        <v>40.00780640124902</v>
      </c>
      <c r="F10" s="520">
        <f>F9/D9*10</f>
        <v>14.800936768149883</v>
      </c>
      <c r="G10" s="520">
        <f>G9/D9*10</f>
        <v>1.1904761904761905</v>
      </c>
      <c r="H10" s="520">
        <f>H9/D9*10</f>
        <v>0.58938329430132708</v>
      </c>
      <c r="I10" s="520">
        <f>I9/D9*10</f>
        <v>63.450429352068696</v>
      </c>
      <c r="J10" s="520">
        <f>J9/D9*10</f>
        <v>120.03903200624512</v>
      </c>
    </row>
    <row r="11" spans="1:10" ht="16.5" customHeight="1">
      <c r="A11" s="1058">
        <v>2</v>
      </c>
      <c r="B11" s="1048" t="s">
        <v>5195</v>
      </c>
      <c r="C11" s="522" t="s">
        <v>821</v>
      </c>
      <c r="D11" s="523">
        <v>8520</v>
      </c>
      <c r="E11" s="523">
        <v>50693</v>
      </c>
      <c r="F11" s="523">
        <v>11152</v>
      </c>
      <c r="G11" s="523">
        <v>1772</v>
      </c>
      <c r="H11" s="523">
        <v>1534</v>
      </c>
      <c r="I11" s="523">
        <v>48051</v>
      </c>
      <c r="J11" s="523">
        <v>113202</v>
      </c>
    </row>
    <row r="12" spans="1:10" ht="16.5" customHeight="1">
      <c r="A12" s="1058"/>
      <c r="B12" s="1048"/>
      <c r="C12" s="408"/>
      <c r="D12" s="520"/>
      <c r="E12" s="520">
        <f>E11/D11*10</f>
        <v>59.498826291079816</v>
      </c>
      <c r="F12" s="520">
        <f>F11/D11*10</f>
        <v>13.089201877934274</v>
      </c>
      <c r="G12" s="520">
        <f>G11/D11*10</f>
        <v>2.07981220657277</v>
      </c>
      <c r="H12" s="520">
        <f>H11/D11*10</f>
        <v>1.800469483568075</v>
      </c>
      <c r="I12" s="520">
        <f>I11/D11*10</f>
        <v>56.397887323943657</v>
      </c>
      <c r="J12" s="520">
        <f>J11/D11*10</f>
        <v>132.86619718309859</v>
      </c>
    </row>
    <row r="13" spans="1:10" ht="16.5" customHeight="1">
      <c r="A13" s="1058"/>
      <c r="B13" s="1048"/>
      <c r="C13" s="522" t="s">
        <v>820</v>
      </c>
      <c r="D13" s="523">
        <v>29997</v>
      </c>
      <c r="E13" s="523">
        <v>128717</v>
      </c>
      <c r="F13" s="523">
        <v>28317</v>
      </c>
      <c r="G13" s="523">
        <v>2760</v>
      </c>
      <c r="H13" s="523">
        <v>7079</v>
      </c>
      <c r="I13" s="523">
        <v>165103</v>
      </c>
      <c r="J13" s="523">
        <v>331976</v>
      </c>
    </row>
    <row r="14" spans="1:10" ht="16.5" customHeight="1">
      <c r="A14" s="1058"/>
      <c r="B14" s="1048"/>
      <c r="C14" s="408"/>
      <c r="D14" s="520"/>
      <c r="E14" s="520">
        <f>E13/D13*10</f>
        <v>42.909957662432909</v>
      </c>
      <c r="F14" s="520">
        <f>F13/D13*10</f>
        <v>9.4399439943994405</v>
      </c>
      <c r="G14" s="520">
        <f>G13/D13*10</f>
        <v>0.92009200920092016</v>
      </c>
      <c r="H14" s="520">
        <f>H13/D13*10</f>
        <v>2.35990265693236</v>
      </c>
      <c r="I14" s="520">
        <f>I13/D13*10</f>
        <v>55.039837317065043</v>
      </c>
      <c r="J14" s="520">
        <f>J13/D13*10</f>
        <v>110.66973364003067</v>
      </c>
    </row>
    <row r="15" spans="1:10" ht="16.5" customHeight="1">
      <c r="A15" s="1058"/>
      <c r="B15" s="1048"/>
      <c r="C15" s="522" t="s">
        <v>819</v>
      </c>
      <c r="D15" s="523">
        <v>30679</v>
      </c>
      <c r="E15" s="523">
        <v>62860</v>
      </c>
      <c r="F15" s="523">
        <v>13836</v>
      </c>
      <c r="G15" s="523">
        <v>460</v>
      </c>
      <c r="H15" s="523">
        <v>4479</v>
      </c>
      <c r="I15" s="523">
        <v>159191</v>
      </c>
      <c r="J15" s="523">
        <v>240826</v>
      </c>
    </row>
    <row r="16" spans="1:10" ht="16.5" customHeight="1">
      <c r="A16" s="1058"/>
      <c r="B16" s="1048"/>
      <c r="C16" s="408"/>
      <c r="D16" s="520"/>
      <c r="E16" s="520">
        <f>E15/D15*10</f>
        <v>20.489585710094854</v>
      </c>
      <c r="F16" s="520">
        <f>F15/D15*10</f>
        <v>4.5099253561067831</v>
      </c>
      <c r="G16" s="520">
        <f>G15/D15*10</f>
        <v>0.14993969816486849</v>
      </c>
      <c r="H16" s="520">
        <f>H15/D15*10</f>
        <v>1.459956321914013</v>
      </c>
      <c r="I16" s="520">
        <f>I15/D15*10</f>
        <v>51.889240196877338</v>
      </c>
      <c r="J16" s="520">
        <f>J15/D15*10</f>
        <v>78.498647283157851</v>
      </c>
    </row>
    <row r="17" spans="1:10" ht="16.5" customHeight="1">
      <c r="A17" s="1058">
        <v>3</v>
      </c>
      <c r="B17" s="1048" t="s">
        <v>5196</v>
      </c>
      <c r="C17" s="522" t="s">
        <v>821</v>
      </c>
      <c r="D17" s="523">
        <v>24796</v>
      </c>
      <c r="E17" s="523">
        <v>113291</v>
      </c>
      <c r="F17" s="523">
        <v>24920</v>
      </c>
      <c r="G17" s="523">
        <v>1760</v>
      </c>
      <c r="H17" s="523">
        <v>6372</v>
      </c>
      <c r="I17" s="523">
        <v>145624</v>
      </c>
      <c r="J17" s="523">
        <v>291967</v>
      </c>
    </row>
    <row r="18" spans="1:10" ht="16.5" customHeight="1">
      <c r="A18" s="1058"/>
      <c r="B18" s="1048"/>
      <c r="C18" s="408"/>
      <c r="D18" s="520"/>
      <c r="E18" s="520">
        <f>E17/D17*10</f>
        <v>45.689224068398133</v>
      </c>
      <c r="F18" s="520">
        <f>F17/D17*10</f>
        <v>10.050008065817067</v>
      </c>
      <c r="G18" s="520">
        <f>G17/D17*10</f>
        <v>0.70979190191966435</v>
      </c>
      <c r="H18" s="520">
        <f>H17/D17*10</f>
        <v>2.5697693176318759</v>
      </c>
      <c r="I18" s="520">
        <f>I17/D17*10</f>
        <v>58.728827230198419</v>
      </c>
      <c r="J18" s="520">
        <f>J17/D17*10</f>
        <v>117.74762058396516</v>
      </c>
    </row>
    <row r="19" spans="1:10" ht="16.5" customHeight="1">
      <c r="A19" s="1058"/>
      <c r="B19" s="1048"/>
      <c r="C19" s="522" t="s">
        <v>820</v>
      </c>
      <c r="D19" s="523">
        <v>65377</v>
      </c>
      <c r="E19" s="523">
        <v>217248</v>
      </c>
      <c r="F19" s="523">
        <v>47791</v>
      </c>
      <c r="G19" s="523">
        <v>4446</v>
      </c>
      <c r="H19" s="523">
        <v>15298</v>
      </c>
      <c r="I19" s="523">
        <v>379384</v>
      </c>
      <c r="J19" s="523">
        <v>664167</v>
      </c>
    </row>
    <row r="20" spans="1:10" ht="16.5" customHeight="1">
      <c r="A20" s="1058"/>
      <c r="B20" s="1048"/>
      <c r="C20" s="408"/>
      <c r="D20" s="520"/>
      <c r="E20" s="520">
        <f>E19/D19*10</f>
        <v>33.230035027609098</v>
      </c>
      <c r="F20" s="520">
        <f>F19/D19*10</f>
        <v>7.31006317206357</v>
      </c>
      <c r="G20" s="520">
        <f>G19/D19*10</f>
        <v>0.68005567707297665</v>
      </c>
      <c r="H20" s="520">
        <f>H19/D19*10</f>
        <v>2.3399666549398108</v>
      </c>
      <c r="I20" s="520">
        <f>I19/D19*10</f>
        <v>58.030194104960458</v>
      </c>
      <c r="J20" s="520">
        <f>J19/D19*10</f>
        <v>101.59031463664591</v>
      </c>
    </row>
    <row r="21" spans="1:10" ht="16.5" customHeight="1">
      <c r="A21" s="1058"/>
      <c r="B21" s="1048"/>
      <c r="C21" s="522" t="s">
        <v>819</v>
      </c>
      <c r="D21" s="523">
        <v>41632</v>
      </c>
      <c r="E21" s="523">
        <v>92298</v>
      </c>
      <c r="F21" s="523">
        <v>20316</v>
      </c>
      <c r="G21" s="523">
        <v>1749</v>
      </c>
      <c r="H21" s="523">
        <v>6370</v>
      </c>
      <c r="I21" s="523">
        <v>225812</v>
      </c>
      <c r="J21" s="523">
        <v>346545</v>
      </c>
    </row>
    <row r="22" spans="1:10" ht="16.5" customHeight="1">
      <c r="A22" s="1058"/>
      <c r="B22" s="1048"/>
      <c r="C22" s="408"/>
      <c r="D22" s="520"/>
      <c r="E22" s="520">
        <f>E21/D21*10</f>
        <v>22.169965411222137</v>
      </c>
      <c r="F22" s="520">
        <f>F21/D21*10</f>
        <v>4.8799000768639509</v>
      </c>
      <c r="G22" s="520">
        <f>G21/D21*10</f>
        <v>0.42010953112990013</v>
      </c>
      <c r="H22" s="520">
        <f>H21/D21*10</f>
        <v>1.5300730207532667</v>
      </c>
      <c r="I22" s="520">
        <f>I21/D21*10</f>
        <v>54.240007686395082</v>
      </c>
      <c r="J22" s="520">
        <f>J21/D21*10</f>
        <v>83.240055726364346</v>
      </c>
    </row>
    <row r="23" spans="1:10" ht="16.5" customHeight="1">
      <c r="A23" s="1058">
        <v>4</v>
      </c>
      <c r="B23" s="1048" t="s">
        <v>5197</v>
      </c>
      <c r="C23" s="522" t="s">
        <v>821</v>
      </c>
      <c r="D23" s="523">
        <v>1558</v>
      </c>
      <c r="E23" s="523">
        <v>13644</v>
      </c>
      <c r="F23" s="523">
        <v>5048</v>
      </c>
      <c r="G23" s="523">
        <v>92</v>
      </c>
      <c r="H23" s="523">
        <v>466</v>
      </c>
      <c r="I23" s="523">
        <v>9764</v>
      </c>
      <c r="J23" s="523">
        <v>29014</v>
      </c>
    </row>
    <row r="24" spans="1:10" ht="16.5" customHeight="1">
      <c r="A24" s="1058"/>
      <c r="B24" s="1048"/>
      <c r="C24" s="408"/>
      <c r="D24" s="520"/>
      <c r="E24" s="520">
        <v>87.55</v>
      </c>
      <c r="F24" s="520">
        <v>32.39</v>
      </c>
      <c r="G24" s="520">
        <f>G23/D23*10</f>
        <v>0.5905006418485238</v>
      </c>
      <c r="H24" s="520">
        <f>H23/D23*10</f>
        <v>2.991014120667522</v>
      </c>
      <c r="I24" s="520">
        <v>62.65</v>
      </c>
      <c r="J24" s="520">
        <v>186.17</v>
      </c>
    </row>
    <row r="25" spans="1:10" ht="16.5" customHeight="1">
      <c r="A25" s="1058"/>
      <c r="B25" s="1048"/>
      <c r="C25" s="522" t="s">
        <v>820</v>
      </c>
      <c r="D25" s="523">
        <v>1653</v>
      </c>
      <c r="E25" s="523">
        <v>9567</v>
      </c>
      <c r="F25" s="523">
        <v>3541</v>
      </c>
      <c r="G25" s="523">
        <v>93</v>
      </c>
      <c r="H25" s="523">
        <v>264</v>
      </c>
      <c r="I25" s="523">
        <v>10296</v>
      </c>
      <c r="J25" s="523">
        <v>23761</v>
      </c>
    </row>
    <row r="26" spans="1:10" ht="16.5" customHeight="1">
      <c r="A26" s="1058"/>
      <c r="B26" s="1048"/>
      <c r="C26" s="408"/>
      <c r="D26" s="520"/>
      <c r="E26" s="520">
        <f>E25/D25*10</f>
        <v>57.876588021778588</v>
      </c>
      <c r="F26" s="520">
        <f>F25/D25*10</f>
        <v>21.421657592256501</v>
      </c>
      <c r="G26" s="520">
        <f>G25/D25*10</f>
        <v>0.56261343012704179</v>
      </c>
      <c r="H26" s="520">
        <f>H25/D25*10</f>
        <v>1.5970961887477313</v>
      </c>
      <c r="I26" s="520">
        <f>I25/D25*10</f>
        <v>62.286751361161521</v>
      </c>
      <c r="J26" s="520">
        <v>143.75</v>
      </c>
    </row>
    <row r="27" spans="1:10" ht="16.5" customHeight="1">
      <c r="A27" s="1058"/>
      <c r="B27" s="1048"/>
      <c r="C27" s="522" t="s">
        <v>819</v>
      </c>
      <c r="D27" s="523">
        <v>2267</v>
      </c>
      <c r="E27" s="523">
        <v>4835</v>
      </c>
      <c r="F27" s="523">
        <v>1789</v>
      </c>
      <c r="G27" s="523">
        <v>88</v>
      </c>
      <c r="H27" s="523">
        <v>197</v>
      </c>
      <c r="I27" s="523">
        <v>12940</v>
      </c>
      <c r="J27" s="523">
        <v>19849</v>
      </c>
    </row>
    <row r="28" spans="1:10" ht="16.5" customHeight="1">
      <c r="A28" s="1058"/>
      <c r="B28" s="1048"/>
      <c r="C28" s="408"/>
      <c r="D28" s="520"/>
      <c r="E28" s="520">
        <f>E27/D27*10</f>
        <v>21.327745919717689</v>
      </c>
      <c r="F28" s="520">
        <f>F27/D27*10</f>
        <v>7.8914865460961625</v>
      </c>
      <c r="G28" s="520">
        <v>0.33</v>
      </c>
      <c r="H28" s="520">
        <f>H27/D27*10</f>
        <v>0.86898985443317156</v>
      </c>
      <c r="I28" s="520">
        <f>I27/D27*10</f>
        <v>57.079841199823555</v>
      </c>
      <c r="J28" s="520">
        <f>J27/D27*10</f>
        <v>87.556241729157477</v>
      </c>
    </row>
    <row r="29" spans="1:10" ht="16.5" customHeight="1">
      <c r="A29" s="1058">
        <v>5</v>
      </c>
      <c r="B29" s="1048" t="s">
        <v>5198</v>
      </c>
      <c r="C29" s="522" t="s">
        <v>821</v>
      </c>
      <c r="D29" s="523">
        <v>23634</v>
      </c>
      <c r="E29" s="523">
        <v>83522</v>
      </c>
      <c r="F29" s="523">
        <v>35073</v>
      </c>
      <c r="G29" s="523">
        <v>1158</v>
      </c>
      <c r="H29" s="523">
        <v>4750</v>
      </c>
      <c r="I29" s="523">
        <v>122659</v>
      </c>
      <c r="J29" s="523">
        <v>247162</v>
      </c>
    </row>
    <row r="30" spans="1:10" ht="16.5" customHeight="1">
      <c r="A30" s="1058"/>
      <c r="B30" s="1048"/>
      <c r="C30" s="408"/>
      <c r="D30" s="520"/>
      <c r="E30" s="520">
        <f>E29/D29*10</f>
        <v>35.339764745705338</v>
      </c>
      <c r="F30" s="520">
        <f>F29/D29*10</f>
        <v>14.840060929169841</v>
      </c>
      <c r="G30" s="520">
        <f>G29/D29*10</f>
        <v>0.48997207413048999</v>
      </c>
      <c r="H30" s="520">
        <f>H29/D29*10</f>
        <v>2.0098163662520099</v>
      </c>
      <c r="I30" s="520">
        <f>I29/D29*10</f>
        <v>51.899382245916897</v>
      </c>
      <c r="J30" s="520">
        <f>J29/D29*10</f>
        <v>104.57899636117459</v>
      </c>
    </row>
    <row r="31" spans="1:10" ht="16.5" customHeight="1">
      <c r="A31" s="1058"/>
      <c r="B31" s="1048"/>
      <c r="C31" s="522" t="s">
        <v>820</v>
      </c>
      <c r="D31" s="523">
        <v>125840</v>
      </c>
      <c r="E31" s="523">
        <v>356504</v>
      </c>
      <c r="F31" s="523">
        <v>149749</v>
      </c>
      <c r="G31" s="523">
        <v>4279</v>
      </c>
      <c r="H31" s="523">
        <v>12836</v>
      </c>
      <c r="I31" s="523">
        <v>611455</v>
      </c>
      <c r="J31" s="523">
        <v>1134823</v>
      </c>
    </row>
    <row r="32" spans="1:10" ht="16.5" customHeight="1">
      <c r="A32" s="1058"/>
      <c r="B32" s="1048"/>
      <c r="C32" s="408"/>
      <c r="D32" s="520"/>
      <c r="E32" s="520">
        <f>E31/D31*10</f>
        <v>28.329942784488239</v>
      </c>
      <c r="F32" s="520">
        <f>F31/D31*10</f>
        <v>11.899952320406866</v>
      </c>
      <c r="G32" s="520">
        <f>G31/D31*10</f>
        <v>0.340034965034965</v>
      </c>
      <c r="H32" s="520">
        <f>H31/D31*10</f>
        <v>1.0200254291163382</v>
      </c>
      <c r="I32" s="520">
        <f>I31/D31*10</f>
        <v>48.589876033057848</v>
      </c>
      <c r="J32" s="520">
        <f>J31/D31*10</f>
        <v>90.179831532104259</v>
      </c>
    </row>
    <row r="33" spans="1:10" ht="16.5" customHeight="1">
      <c r="A33" s="1058"/>
      <c r="B33" s="1048"/>
      <c r="C33" s="522" t="s">
        <v>819</v>
      </c>
      <c r="D33" s="523">
        <v>131074</v>
      </c>
      <c r="E33" s="523">
        <v>167119</v>
      </c>
      <c r="F33" s="523">
        <v>70124</v>
      </c>
      <c r="G33" s="523">
        <v>3670</v>
      </c>
      <c r="H33" s="523">
        <v>11534</v>
      </c>
      <c r="I33" s="523">
        <v>542383</v>
      </c>
      <c r="J33" s="523">
        <v>794830</v>
      </c>
    </row>
    <row r="34" spans="1:10" ht="16.5" customHeight="1">
      <c r="A34" s="1058"/>
      <c r="B34" s="1048"/>
      <c r="C34" s="408"/>
      <c r="D34" s="520"/>
      <c r="E34" s="520">
        <f>E33/D33*10</f>
        <v>12.749973297526589</v>
      </c>
      <c r="F34" s="520">
        <f>F33/D33*10</f>
        <v>5.3499549872591059</v>
      </c>
      <c r="G34" s="520">
        <f>G33/D33*10</f>
        <v>0.27999450691975525</v>
      </c>
      <c r="H34" s="520">
        <f>H33/D33*10</f>
        <v>0.87996093809603726</v>
      </c>
      <c r="I34" s="520">
        <f>I33/D33*10</f>
        <v>41.379907533149208</v>
      </c>
      <c r="J34" s="520">
        <f>J33/D33*10</f>
        <v>60.639791262950702</v>
      </c>
    </row>
    <row r="35" spans="1:10" ht="29.25" customHeight="1">
      <c r="A35" s="1058">
        <v>6</v>
      </c>
      <c r="B35" s="1048" t="s">
        <v>5199</v>
      </c>
      <c r="C35" s="522" t="s">
        <v>821</v>
      </c>
      <c r="D35" s="523">
        <v>165</v>
      </c>
      <c r="E35" s="523">
        <v>412</v>
      </c>
      <c r="F35" s="523">
        <v>172</v>
      </c>
      <c r="G35" s="523">
        <v>30</v>
      </c>
      <c r="H35" s="523">
        <v>18</v>
      </c>
      <c r="I35" s="523">
        <v>750</v>
      </c>
      <c r="J35" s="523">
        <v>1382</v>
      </c>
    </row>
    <row r="36" spans="1:10" ht="16.5" customHeight="1">
      <c r="A36" s="1058"/>
      <c r="B36" s="1048"/>
      <c r="C36" s="408"/>
      <c r="D36" s="520"/>
      <c r="E36" s="520">
        <v>25.03</v>
      </c>
      <c r="F36" s="520">
        <v>10.48</v>
      </c>
      <c r="G36" s="520">
        <f>G35/D35*10</f>
        <v>1.8181818181818183</v>
      </c>
      <c r="H36" s="520">
        <f>H35/D35*10</f>
        <v>1.0909090909090908</v>
      </c>
      <c r="I36" s="520">
        <v>45.58</v>
      </c>
      <c r="J36" s="520">
        <v>84</v>
      </c>
    </row>
    <row r="37" spans="1:10" ht="16.5" customHeight="1">
      <c r="A37" s="1058"/>
      <c r="B37" s="1048"/>
      <c r="C37" s="522" t="s">
        <v>820</v>
      </c>
      <c r="D37" s="523">
        <v>3587</v>
      </c>
      <c r="E37" s="523">
        <v>3852</v>
      </c>
      <c r="F37" s="523">
        <v>1618</v>
      </c>
      <c r="G37" s="523">
        <v>129</v>
      </c>
      <c r="H37" s="523">
        <v>344</v>
      </c>
      <c r="I37" s="523">
        <v>13464</v>
      </c>
      <c r="J37" s="523">
        <v>19407</v>
      </c>
    </row>
    <row r="38" spans="1:10" ht="16.5" customHeight="1">
      <c r="A38" s="1058"/>
      <c r="B38" s="1048"/>
      <c r="C38" s="408"/>
      <c r="D38" s="520"/>
      <c r="E38" s="520">
        <f>E37/D37*10</f>
        <v>10.738778923891832</v>
      </c>
      <c r="F38" s="520">
        <f>F37/D37*10</f>
        <v>4.5107332032339</v>
      </c>
      <c r="G38" s="520">
        <f>G37/D37*10</f>
        <v>0.35963200446055199</v>
      </c>
      <c r="H38" s="520">
        <f>H37/D37*10</f>
        <v>0.95901867856147194</v>
      </c>
      <c r="I38" s="520">
        <f>I37/D37*10</f>
        <v>37.535545023696685</v>
      </c>
      <c r="J38" s="520">
        <v>54.11</v>
      </c>
    </row>
    <row r="39" spans="1:10" ht="16.5" customHeight="1">
      <c r="A39" s="1058"/>
      <c r="B39" s="1048"/>
      <c r="C39" s="522" t="s">
        <v>819</v>
      </c>
      <c r="D39" s="523">
        <v>9508</v>
      </c>
      <c r="E39" s="523">
        <v>6950</v>
      </c>
      <c r="F39" s="523">
        <v>2919</v>
      </c>
      <c r="G39" s="523">
        <v>124</v>
      </c>
      <c r="H39" s="523">
        <v>542</v>
      </c>
      <c r="I39" s="523">
        <v>18302</v>
      </c>
      <c r="J39" s="523">
        <v>28837</v>
      </c>
    </row>
    <row r="40" spans="1:10" ht="16.5" customHeight="1">
      <c r="A40" s="1058"/>
      <c r="B40" s="1048"/>
      <c r="C40" s="408"/>
      <c r="D40" s="520"/>
      <c r="E40" s="520">
        <f>E39/D39*10</f>
        <v>7.3096339924274298</v>
      </c>
      <c r="F40" s="520">
        <f>F39/D39*10</f>
        <v>3.0700462768195202</v>
      </c>
      <c r="G40" s="520">
        <f>G39/D39*10</f>
        <v>0.13041649137568365</v>
      </c>
      <c r="H40" s="520">
        <f>H39/D39*10</f>
        <v>0.57004627681952036</v>
      </c>
      <c r="I40" s="520">
        <f>I39/D39*10</f>
        <v>19.249053428691628</v>
      </c>
      <c r="J40" s="520">
        <f>J39/D39*10</f>
        <v>30.32919646613378</v>
      </c>
    </row>
    <row r="41" spans="1:10" ht="12.75" customHeight="1">
      <c r="A41" s="1058">
        <v>7</v>
      </c>
      <c r="B41" s="1060" t="s">
        <v>5200</v>
      </c>
      <c r="C41" s="522" t="s">
        <v>821</v>
      </c>
      <c r="D41" s="523">
        <v>133</v>
      </c>
      <c r="E41" s="523">
        <v>644</v>
      </c>
      <c r="F41" s="523">
        <v>270</v>
      </c>
      <c r="G41" s="523">
        <v>17</v>
      </c>
      <c r="H41" s="523">
        <v>18</v>
      </c>
      <c r="I41" s="523">
        <v>1181</v>
      </c>
      <c r="J41" s="523">
        <v>2130</v>
      </c>
    </row>
    <row r="42" spans="1:10" ht="16.5" customHeight="1">
      <c r="A42" s="1058"/>
      <c r="B42" s="1060"/>
      <c r="C42" s="408"/>
      <c r="D42" s="520"/>
      <c r="E42" s="520">
        <v>48.57</v>
      </c>
      <c r="F42" s="520">
        <v>20.38</v>
      </c>
      <c r="G42" s="520">
        <f>G41/D41*10</f>
        <v>1.2781954887218046</v>
      </c>
      <c r="H42" s="520">
        <f>H41/D41*10</f>
        <v>1.3533834586466165</v>
      </c>
      <c r="I42" s="520">
        <v>89.02</v>
      </c>
      <c r="J42" s="520">
        <v>160.6</v>
      </c>
    </row>
    <row r="43" spans="1:10" ht="12.75" customHeight="1">
      <c r="A43" s="1058"/>
      <c r="B43" s="1060"/>
      <c r="C43" s="522" t="s">
        <v>820</v>
      </c>
      <c r="D43" s="523">
        <v>420</v>
      </c>
      <c r="E43" s="523">
        <v>1644</v>
      </c>
      <c r="F43" s="523">
        <v>691</v>
      </c>
      <c r="G43" s="523">
        <v>21</v>
      </c>
      <c r="H43" s="523">
        <v>46</v>
      </c>
      <c r="I43" s="523">
        <v>1524</v>
      </c>
      <c r="J43" s="523">
        <v>3926</v>
      </c>
    </row>
    <row r="44" spans="1:10" ht="11.25" customHeight="1">
      <c r="A44" s="1058"/>
      <c r="B44" s="1060"/>
      <c r="C44" s="408"/>
      <c r="D44" s="520"/>
      <c r="E44" s="520">
        <v>39.119999999999997</v>
      </c>
      <c r="F44" s="520">
        <v>16.43</v>
      </c>
      <c r="G44" s="520">
        <f>G43/D43*10</f>
        <v>0.5</v>
      </c>
      <c r="H44" s="520">
        <f>H43/D43*10</f>
        <v>1.0952380952380953</v>
      </c>
      <c r="I44" s="520">
        <v>36.26</v>
      </c>
      <c r="J44" s="520">
        <v>93.41</v>
      </c>
    </row>
    <row r="45" spans="1:10" ht="16.5" customHeight="1">
      <c r="A45" s="1058"/>
      <c r="B45" s="1060"/>
      <c r="C45" s="522" t="s">
        <v>819</v>
      </c>
      <c r="D45" s="523">
        <v>282</v>
      </c>
      <c r="E45" s="523">
        <v>475</v>
      </c>
      <c r="F45" s="523">
        <v>200</v>
      </c>
      <c r="G45" s="523">
        <v>2</v>
      </c>
      <c r="H45" s="523">
        <v>25</v>
      </c>
      <c r="I45" s="523">
        <v>991</v>
      </c>
      <c r="J45" s="523">
        <v>1693</v>
      </c>
    </row>
    <row r="46" spans="1:10" ht="16.5" customHeight="1">
      <c r="A46" s="1058"/>
      <c r="B46" s="1060"/>
      <c r="C46" s="408"/>
      <c r="D46" s="520"/>
      <c r="E46" s="520">
        <f>E45/D45*10</f>
        <v>16.843971631205676</v>
      </c>
      <c r="F46" s="520">
        <f>F45/D45*10</f>
        <v>7.0921985815602842</v>
      </c>
      <c r="G46" s="520">
        <f>G45/D45*10</f>
        <v>7.0921985815602828E-2</v>
      </c>
      <c r="H46" s="520">
        <f>H45/D45*10</f>
        <v>0.88652482269503552</v>
      </c>
      <c r="I46" s="520">
        <f>I45/D45*10</f>
        <v>35.141843971631204</v>
      </c>
      <c r="J46" s="520">
        <v>60.03</v>
      </c>
    </row>
    <row r="47" spans="1:10" ht="16.5" customHeight="1">
      <c r="A47" s="1058">
        <v>8</v>
      </c>
      <c r="B47" s="1061" t="s">
        <v>5166</v>
      </c>
      <c r="C47" s="522" t="s">
        <v>821</v>
      </c>
      <c r="D47" s="523">
        <v>7288</v>
      </c>
      <c r="E47" s="523">
        <v>49406</v>
      </c>
      <c r="F47" s="523">
        <v>20749</v>
      </c>
      <c r="G47" s="523">
        <v>794</v>
      </c>
      <c r="H47" s="523">
        <v>1348</v>
      </c>
      <c r="I47" s="523">
        <v>71089</v>
      </c>
      <c r="J47" s="523">
        <v>143386</v>
      </c>
    </row>
    <row r="48" spans="1:10" ht="16.5" customHeight="1">
      <c r="A48" s="1058"/>
      <c r="B48" s="1061"/>
      <c r="C48" s="408"/>
      <c r="D48" s="520"/>
      <c r="E48" s="520">
        <f>E47/D47*10</f>
        <v>67.790889132821079</v>
      </c>
      <c r="F48" s="520">
        <f>F47/D47*10</f>
        <v>28.47008781558727</v>
      </c>
      <c r="G48" s="520">
        <f>G47/D47*10</f>
        <v>1.0894621295279912</v>
      </c>
      <c r="H48" s="520">
        <f>H47/D47*10</f>
        <v>1.849615806805708</v>
      </c>
      <c r="I48" s="520">
        <f>I47/D47*10</f>
        <v>97.54253567508232</v>
      </c>
      <c r="J48" s="520">
        <f>J47/D47*10</f>
        <v>196.74259055982435</v>
      </c>
    </row>
    <row r="49" spans="1:10" ht="16.5" customHeight="1">
      <c r="A49" s="1058"/>
      <c r="B49" s="1061"/>
      <c r="C49" s="522" t="s">
        <v>820</v>
      </c>
      <c r="D49" s="523">
        <v>13859</v>
      </c>
      <c r="E49" s="523">
        <v>44211</v>
      </c>
      <c r="F49" s="523">
        <v>18571</v>
      </c>
      <c r="G49" s="523">
        <v>1233</v>
      </c>
      <c r="H49" s="523">
        <v>2772</v>
      </c>
      <c r="I49" s="523">
        <v>123832</v>
      </c>
      <c r="J49" s="523">
        <v>190619</v>
      </c>
    </row>
    <row r="50" spans="1:10" ht="16.5" customHeight="1">
      <c r="A50" s="1058"/>
      <c r="B50" s="1061"/>
      <c r="C50" s="408"/>
      <c r="D50" s="520"/>
      <c r="E50" s="520">
        <f>E49/D49*10</f>
        <v>31.900570026697451</v>
      </c>
      <c r="F50" s="520">
        <f>F49/D49*10</f>
        <v>13.399956706833105</v>
      </c>
      <c r="G50" s="520">
        <f>G49/D49*10</f>
        <v>0.88967457969550467</v>
      </c>
      <c r="H50" s="520">
        <f>H49/D49*10</f>
        <v>2.0001443105563173</v>
      </c>
      <c r="I50" s="520">
        <f>I49/D49*10</f>
        <v>89.351324049354218</v>
      </c>
      <c r="J50" s="520">
        <f>J49/D49*10</f>
        <v>137.5416696731366</v>
      </c>
    </row>
    <row r="51" spans="1:10" ht="16.5" customHeight="1">
      <c r="A51" s="1058"/>
      <c r="B51" s="1061"/>
      <c r="C51" s="522" t="s">
        <v>819</v>
      </c>
      <c r="D51" s="523">
        <v>9868</v>
      </c>
      <c r="E51" s="523">
        <v>18236</v>
      </c>
      <c r="F51" s="523">
        <v>7657</v>
      </c>
      <c r="G51" s="523">
        <v>30</v>
      </c>
      <c r="H51" s="523">
        <v>750</v>
      </c>
      <c r="I51" s="523">
        <v>71897</v>
      </c>
      <c r="J51" s="523">
        <v>98570</v>
      </c>
    </row>
    <row r="52" spans="1:10" ht="16.5" customHeight="1">
      <c r="A52" s="1058"/>
      <c r="B52" s="1061"/>
      <c r="C52" s="408"/>
      <c r="D52" s="520"/>
      <c r="E52" s="520">
        <f>E51/D51*10</f>
        <v>18.479935143899475</v>
      </c>
      <c r="F52" s="520">
        <f>F51/D51*10</f>
        <v>7.7594244021078227</v>
      </c>
      <c r="G52" s="520">
        <f>G51/D51*10</f>
        <v>3.0401297122010538E-2</v>
      </c>
      <c r="H52" s="520">
        <f>H51/D51*10</f>
        <v>0.7600324280502635</v>
      </c>
      <c r="I52" s="520">
        <f>I51/D51*10</f>
        <v>72.858735306039733</v>
      </c>
      <c r="J52" s="520">
        <f>J51/D51*10</f>
        <v>99.88852857721929</v>
      </c>
    </row>
    <row r="53" spans="1:10" ht="16.5" customHeight="1">
      <c r="A53" s="1058">
        <v>9</v>
      </c>
      <c r="B53" s="1060" t="s">
        <v>5201</v>
      </c>
      <c r="C53" s="522" t="s">
        <v>821</v>
      </c>
      <c r="D53" s="523">
        <v>1787</v>
      </c>
      <c r="E53" s="523">
        <v>16436</v>
      </c>
      <c r="F53" s="523">
        <v>4437</v>
      </c>
      <c r="G53" s="523">
        <v>284</v>
      </c>
      <c r="H53" s="523">
        <v>307</v>
      </c>
      <c r="I53" s="523">
        <v>13407</v>
      </c>
      <c r="J53" s="523">
        <v>34871</v>
      </c>
    </row>
    <row r="54" spans="1:10" ht="16.5" customHeight="1">
      <c r="A54" s="1058"/>
      <c r="B54" s="1060"/>
      <c r="C54" s="408"/>
      <c r="D54" s="520"/>
      <c r="E54" s="520">
        <f>E53/D53*10</f>
        <v>91.975377728035824</v>
      </c>
      <c r="F54" s="520">
        <f>F53/D53*10</f>
        <v>24.829322887520988</v>
      </c>
      <c r="G54" s="520">
        <f>G53/D53*10</f>
        <v>1.5892557358701733</v>
      </c>
      <c r="H54" s="520">
        <f>H53/D53*10</f>
        <v>1.7179630665920538</v>
      </c>
      <c r="I54" s="520">
        <f>I53/D53*10</f>
        <v>75.025181869054279</v>
      </c>
      <c r="J54" s="520">
        <v>195.15</v>
      </c>
    </row>
    <row r="55" spans="1:10" ht="16.5" customHeight="1">
      <c r="A55" s="1058"/>
      <c r="B55" s="1060"/>
      <c r="C55" s="522" t="s">
        <v>820</v>
      </c>
      <c r="D55" s="523">
        <v>9077</v>
      </c>
      <c r="E55" s="523">
        <v>48516</v>
      </c>
      <c r="F55" s="523">
        <v>13098</v>
      </c>
      <c r="G55" s="523">
        <v>1253</v>
      </c>
      <c r="H55" s="523">
        <v>1489</v>
      </c>
      <c r="I55" s="523">
        <v>62848</v>
      </c>
      <c r="J55" s="523">
        <v>127204</v>
      </c>
    </row>
    <row r="56" spans="1:10" ht="16.5">
      <c r="A56" s="1058"/>
      <c r="B56" s="1060"/>
      <c r="C56" s="408"/>
      <c r="D56" s="520"/>
      <c r="E56" s="520">
        <f>E55/D55*10</f>
        <v>53.449377547647899</v>
      </c>
      <c r="F56" s="520">
        <f>F55/D55*10</f>
        <v>14.429877712900739</v>
      </c>
      <c r="G56" s="520">
        <f>G55/D55*10</f>
        <v>1.3804120304065219</v>
      </c>
      <c r="H56" s="520">
        <f>H55/D55*10</f>
        <v>1.640409827035364</v>
      </c>
      <c r="I56" s="520">
        <f>I55/D55*10</f>
        <v>69.23873526495538</v>
      </c>
      <c r="J56" s="520">
        <f>J55/D55*10</f>
        <v>140.1388123829459</v>
      </c>
    </row>
    <row r="57" spans="1:10" ht="16.5">
      <c r="A57" s="1058"/>
      <c r="B57" s="1060"/>
      <c r="C57" s="522" t="s">
        <v>819</v>
      </c>
      <c r="D57" s="523">
        <v>6937</v>
      </c>
      <c r="E57" s="523">
        <v>22892</v>
      </c>
      <c r="F57" s="523">
        <v>6181</v>
      </c>
      <c r="G57" s="523">
        <v>333</v>
      </c>
      <c r="H57" s="523">
        <v>992</v>
      </c>
      <c r="I57" s="523">
        <v>46886</v>
      </c>
      <c r="J57" s="523">
        <v>77284</v>
      </c>
    </row>
    <row r="58" spans="1:10" ht="16.5">
      <c r="A58" s="1058"/>
      <c r="B58" s="1060"/>
      <c r="C58" s="408"/>
      <c r="D58" s="520"/>
      <c r="E58" s="520">
        <f>E57/D57*10</f>
        <v>32.999855845466342</v>
      </c>
      <c r="F58" s="520">
        <f>F57/D57*10</f>
        <v>8.9101917255297671</v>
      </c>
      <c r="G58" s="520">
        <f>G57/D57*10</f>
        <v>0.48003459708807844</v>
      </c>
      <c r="H58" s="520">
        <f>H57/D57*10</f>
        <v>1.4300129739080294</v>
      </c>
      <c r="I58" s="520">
        <f>I57/D57*10</f>
        <v>67.588294651866804</v>
      </c>
      <c r="J58" s="520">
        <f>J57/D57*10</f>
        <v>111.40838979385902</v>
      </c>
    </row>
    <row r="59" spans="1:10" ht="19.5" customHeight="1">
      <c r="A59" s="1058">
        <v>10</v>
      </c>
      <c r="B59" s="1060" t="s">
        <v>5202</v>
      </c>
      <c r="C59" s="522" t="s">
        <v>821</v>
      </c>
      <c r="D59" s="523">
        <v>8</v>
      </c>
      <c r="E59" s="523">
        <v>90</v>
      </c>
      <c r="F59" s="523">
        <v>38</v>
      </c>
      <c r="G59" s="523">
        <v>1</v>
      </c>
      <c r="H59" s="523">
        <v>1</v>
      </c>
      <c r="I59" s="523">
        <v>95</v>
      </c>
      <c r="J59" s="523">
        <v>225</v>
      </c>
    </row>
    <row r="60" spans="1:10" ht="16.5">
      <c r="A60" s="1058"/>
      <c r="B60" s="1060"/>
      <c r="C60" s="408"/>
      <c r="D60" s="520"/>
      <c r="E60" s="520">
        <v>106.25</v>
      </c>
      <c r="F60" s="520">
        <v>45</v>
      </c>
      <c r="G60" s="520">
        <f>G59/D59*10</f>
        <v>1.25</v>
      </c>
      <c r="H60" s="520">
        <f>H59/D59*10</f>
        <v>1.25</v>
      </c>
      <c r="I60" s="520">
        <v>112.5</v>
      </c>
      <c r="J60" s="520">
        <v>266.25</v>
      </c>
    </row>
    <row r="61" spans="1:10" ht="15" customHeight="1">
      <c r="A61" s="1058"/>
      <c r="B61" s="1060"/>
      <c r="C61" s="522" t="s">
        <v>820</v>
      </c>
      <c r="D61" s="523">
        <v>60</v>
      </c>
      <c r="E61" s="523">
        <v>532</v>
      </c>
      <c r="F61" s="523">
        <v>223</v>
      </c>
      <c r="G61" s="523">
        <v>2</v>
      </c>
      <c r="H61" s="523">
        <v>4</v>
      </c>
      <c r="I61" s="523">
        <v>397</v>
      </c>
      <c r="J61" s="523">
        <v>1158</v>
      </c>
    </row>
    <row r="62" spans="1:10" ht="15" customHeight="1">
      <c r="A62" s="1058"/>
      <c r="B62" s="1060"/>
      <c r="C62" s="408"/>
      <c r="D62" s="520"/>
      <c r="E62" s="520">
        <v>89.33</v>
      </c>
      <c r="F62" s="520">
        <v>37.5</v>
      </c>
      <c r="G62" s="520">
        <f>G61/D61*10</f>
        <v>0.33333333333333331</v>
      </c>
      <c r="H62" s="520">
        <f>H61/D61*10</f>
        <v>0.66666666666666663</v>
      </c>
      <c r="I62" s="520">
        <v>66.67</v>
      </c>
      <c r="J62" s="520">
        <v>194.5</v>
      </c>
    </row>
    <row r="63" spans="1:10" ht="16.5">
      <c r="A63" s="1058"/>
      <c r="B63" s="1060"/>
      <c r="C63" s="522" t="s">
        <v>819</v>
      </c>
      <c r="D63" s="523">
        <v>105</v>
      </c>
      <c r="E63" s="523">
        <v>515</v>
      </c>
      <c r="F63" s="523">
        <v>217</v>
      </c>
      <c r="G63" s="523">
        <v>2</v>
      </c>
      <c r="H63" s="523">
        <v>3</v>
      </c>
      <c r="I63" s="523">
        <v>578</v>
      </c>
      <c r="J63" s="523">
        <v>1315</v>
      </c>
    </row>
    <row r="64" spans="1:10" ht="16.5">
      <c r="A64" s="1058"/>
      <c r="B64" s="1060"/>
      <c r="C64" s="408"/>
      <c r="D64" s="520"/>
      <c r="E64" s="520">
        <v>49.14</v>
      </c>
      <c r="F64" s="520">
        <f>F63/D63*10</f>
        <v>20.666666666666668</v>
      </c>
      <c r="G64" s="520">
        <f>G63/D63*10</f>
        <v>0.19047619047619049</v>
      </c>
      <c r="H64" s="520">
        <f>H63/D63*10</f>
        <v>0.2857142857142857</v>
      </c>
      <c r="I64" s="520">
        <v>55.14</v>
      </c>
      <c r="J64" s="520">
        <v>125.43</v>
      </c>
    </row>
    <row r="65" spans="1:10" ht="16.5">
      <c r="A65" s="1058">
        <v>11</v>
      </c>
      <c r="B65" s="1060" t="s">
        <v>5203</v>
      </c>
      <c r="C65" s="522" t="s">
        <v>821</v>
      </c>
      <c r="D65" s="523">
        <v>8599</v>
      </c>
      <c r="E65" s="523">
        <v>50614</v>
      </c>
      <c r="F65" s="523">
        <v>13664</v>
      </c>
      <c r="G65" s="523">
        <v>1789</v>
      </c>
      <c r="H65" s="523">
        <v>1703</v>
      </c>
      <c r="I65" s="523">
        <v>111358</v>
      </c>
      <c r="J65" s="523">
        <v>179128</v>
      </c>
    </row>
    <row r="66" spans="1:10" ht="16.5">
      <c r="A66" s="1058"/>
      <c r="B66" s="1060"/>
      <c r="C66" s="408"/>
      <c r="D66" s="520"/>
      <c r="E66" s="520">
        <f>E65/D65*10</f>
        <v>58.860332596813585</v>
      </c>
      <c r="F66" s="520">
        <f>F65/D65*10</f>
        <v>15.890219792999185</v>
      </c>
      <c r="G66" s="520">
        <f>G65/D65*10</f>
        <v>2.0804744737760208</v>
      </c>
      <c r="H66" s="520">
        <f>H65/D65*10</f>
        <v>1.9804628445168042</v>
      </c>
      <c r="I66" s="520">
        <f>I65/D65*10</f>
        <v>129.50110477962554</v>
      </c>
      <c r="J66" s="520">
        <f>J65/D65*10</f>
        <v>208.31259448773113</v>
      </c>
    </row>
    <row r="67" spans="1:10" ht="16.5">
      <c r="A67" s="1058"/>
      <c r="B67" s="1060"/>
      <c r="C67" s="522" t="s">
        <v>820</v>
      </c>
      <c r="D67" s="523">
        <v>9423</v>
      </c>
      <c r="E67" s="523">
        <v>29042</v>
      </c>
      <c r="F67" s="523">
        <v>7840</v>
      </c>
      <c r="G67" s="523">
        <v>1555</v>
      </c>
      <c r="H67" s="523">
        <v>433</v>
      </c>
      <c r="I67" s="523">
        <v>108951</v>
      </c>
      <c r="J67" s="523">
        <v>147821</v>
      </c>
    </row>
    <row r="68" spans="1:10" ht="16.5">
      <c r="A68" s="1058"/>
      <c r="B68" s="1060"/>
      <c r="C68" s="408"/>
      <c r="D68" s="520"/>
      <c r="E68" s="520">
        <f>E67/D67*10</f>
        <v>30.820333227210021</v>
      </c>
      <c r="F68" s="520">
        <f>F67/D67*10</f>
        <v>8.3200679189217865</v>
      </c>
      <c r="G68" s="520">
        <f>G67/D67*10</f>
        <v>1.6502175527963494</v>
      </c>
      <c r="H68" s="520">
        <f>H67/D67*10</f>
        <v>0.45951395521596095</v>
      </c>
      <c r="I68" s="520">
        <f>I67/D67*10</f>
        <v>115.62241324418976</v>
      </c>
      <c r="J68" s="520">
        <f>J67/D67*10</f>
        <v>156.87254589833387</v>
      </c>
    </row>
    <row r="69" spans="1:10" ht="16.5">
      <c r="A69" s="1058"/>
      <c r="B69" s="1060"/>
      <c r="C69" s="522" t="s">
        <v>819</v>
      </c>
      <c r="D69" s="523">
        <v>2163</v>
      </c>
      <c r="E69" s="523">
        <v>4815</v>
      </c>
      <c r="F69" s="523">
        <v>1300</v>
      </c>
      <c r="G69" s="523">
        <v>43</v>
      </c>
      <c r="H69" s="523">
        <v>91</v>
      </c>
      <c r="I69" s="523">
        <v>9275</v>
      </c>
      <c r="J69" s="523">
        <v>15524</v>
      </c>
    </row>
    <row r="70" spans="1:10" ht="16.5">
      <c r="A70" s="1058"/>
      <c r="B70" s="1060"/>
      <c r="C70" s="408"/>
      <c r="D70" s="520"/>
      <c r="E70" s="520">
        <f>E69/D69*10</f>
        <v>22.260748959778084</v>
      </c>
      <c r="F70" s="520">
        <f>F69/D69*10</f>
        <v>6.0101710587147483</v>
      </c>
      <c r="G70" s="520">
        <f>G69/D69*10</f>
        <v>0.19879796578825704</v>
      </c>
      <c r="H70" s="520">
        <f>H69/D69*10</f>
        <v>0.42071197411003236</v>
      </c>
      <c r="I70" s="520">
        <f>I69/D69*10</f>
        <v>42.880258899676377</v>
      </c>
      <c r="J70" s="520">
        <f>J69/D69*10</f>
        <v>71.770688858067501</v>
      </c>
    </row>
    <row r="71" spans="1:10" ht="16.5">
      <c r="A71" s="1058">
        <v>12</v>
      </c>
      <c r="B71" s="1060" t="s">
        <v>5204</v>
      </c>
      <c r="C71" s="522" t="s">
        <v>821</v>
      </c>
      <c r="D71" s="523">
        <v>8687</v>
      </c>
      <c r="E71" s="523">
        <v>137280</v>
      </c>
      <c r="F71" s="523">
        <v>37067</v>
      </c>
      <c r="G71" s="523">
        <v>4170</v>
      </c>
      <c r="H71" s="523">
        <v>3953</v>
      </c>
      <c r="I71" s="523">
        <v>72858</v>
      </c>
      <c r="J71" s="523">
        <v>255328</v>
      </c>
    </row>
    <row r="72" spans="1:10" ht="16.5">
      <c r="A72" s="1058"/>
      <c r="B72" s="1060"/>
      <c r="C72" s="408"/>
      <c r="D72" s="520"/>
      <c r="E72" s="520">
        <f>E71/D71*10</f>
        <v>158.02923909289743</v>
      </c>
      <c r="F72" s="520">
        <f>F71/D71*10</f>
        <v>42.669506158627833</v>
      </c>
      <c r="G72" s="520">
        <f>G71/D71*10</f>
        <v>4.8002762748935188</v>
      </c>
      <c r="H72" s="520">
        <f>H71/D71*10</f>
        <v>4.5504777253367106</v>
      </c>
      <c r="I72" s="520">
        <f>I71/D71*10</f>
        <v>83.870150800046034</v>
      </c>
      <c r="J72" s="520">
        <f>J71/D71*10</f>
        <v>293.91965005180157</v>
      </c>
    </row>
    <row r="73" spans="1:10" ht="16.5">
      <c r="A73" s="1058"/>
      <c r="B73" s="1060"/>
      <c r="C73" s="522" t="s">
        <v>820</v>
      </c>
      <c r="D73" s="523">
        <v>13534</v>
      </c>
      <c r="E73" s="523">
        <v>137248</v>
      </c>
      <c r="F73" s="523">
        <v>37056</v>
      </c>
      <c r="G73" s="523">
        <v>2815</v>
      </c>
      <c r="H73" s="523">
        <v>3262</v>
      </c>
      <c r="I73" s="523">
        <v>108637</v>
      </c>
      <c r="J73" s="523">
        <v>289018</v>
      </c>
    </row>
    <row r="74" spans="1:10" ht="15" customHeight="1">
      <c r="A74" s="1058"/>
      <c r="B74" s="1060"/>
      <c r="C74" s="408"/>
      <c r="D74" s="520"/>
      <c r="E74" s="520">
        <f>E73/D73*10</f>
        <v>101.40978276932171</v>
      </c>
      <c r="F74" s="520">
        <f>F73/D73*10</f>
        <v>27.379932023053051</v>
      </c>
      <c r="G74" s="520">
        <f>G73/D73*10</f>
        <v>2.0799468006502142</v>
      </c>
      <c r="H74" s="520">
        <f>H73/D73*10</f>
        <v>2.4102260972365892</v>
      </c>
      <c r="I74" s="520">
        <f>I73/D73*10</f>
        <v>80.269691148219295</v>
      </c>
      <c r="J74" s="520">
        <f>J73/D73*10</f>
        <v>213.54957883848087</v>
      </c>
    </row>
    <row r="75" spans="1:10" ht="16.5">
      <c r="A75" s="1058"/>
      <c r="B75" s="1060"/>
      <c r="C75" s="522" t="s">
        <v>819</v>
      </c>
      <c r="D75" s="523">
        <v>6506</v>
      </c>
      <c r="E75" s="523">
        <v>43508</v>
      </c>
      <c r="F75" s="523">
        <v>11744</v>
      </c>
      <c r="G75" s="523">
        <v>768</v>
      </c>
      <c r="H75" s="523">
        <v>1217</v>
      </c>
      <c r="I75" s="523">
        <v>45135</v>
      </c>
      <c r="J75" s="523">
        <v>102372</v>
      </c>
    </row>
    <row r="76" spans="1:10" ht="15" customHeight="1">
      <c r="A76" s="1058"/>
      <c r="B76" s="1060"/>
      <c r="C76" s="408"/>
      <c r="D76" s="520"/>
      <c r="E76" s="520">
        <f>E75/D75*10</f>
        <v>66.873655087611439</v>
      </c>
      <c r="F76" s="520">
        <f>F75/D75*10</f>
        <v>18.051029818628958</v>
      </c>
      <c r="G76" s="520">
        <f>G75/D75*10</f>
        <v>1.1804488164770981</v>
      </c>
      <c r="H76" s="520">
        <f>H75/D75*10</f>
        <v>1.8705810021518599</v>
      </c>
      <c r="I76" s="520">
        <f>I75/D75*10</f>
        <v>69.374423608976329</v>
      </c>
      <c r="J76" s="520">
        <v>157.34</v>
      </c>
    </row>
    <row r="77" spans="1:10" ht="16.5">
      <c r="A77" s="1058">
        <v>13</v>
      </c>
      <c r="B77" s="1060" t="s">
        <v>5205</v>
      </c>
      <c r="C77" s="522" t="s">
        <v>821</v>
      </c>
      <c r="D77" s="523">
        <v>1227</v>
      </c>
      <c r="E77" s="523">
        <v>20409</v>
      </c>
      <c r="F77" s="523">
        <v>5919</v>
      </c>
      <c r="G77" s="523">
        <v>242</v>
      </c>
      <c r="H77" s="523">
        <v>1105</v>
      </c>
      <c r="I77" s="523">
        <v>12968</v>
      </c>
      <c r="J77" s="523">
        <v>40643</v>
      </c>
    </row>
    <row r="78" spans="1:10" ht="16.5">
      <c r="A78" s="1058"/>
      <c r="B78" s="1060"/>
      <c r="C78" s="408"/>
      <c r="D78" s="520"/>
      <c r="E78" s="520">
        <v>166.28</v>
      </c>
      <c r="F78" s="520">
        <v>48.21</v>
      </c>
      <c r="G78" s="520">
        <f>G77/D77*10</f>
        <v>1.9722901385493072</v>
      </c>
      <c r="H78" s="520">
        <v>9</v>
      </c>
      <c r="I78" s="520">
        <v>105.65</v>
      </c>
      <c r="J78" s="520">
        <v>331.12</v>
      </c>
    </row>
    <row r="79" spans="1:10" ht="15" customHeight="1">
      <c r="A79" s="1058"/>
      <c r="B79" s="1060"/>
      <c r="C79" s="522" t="s">
        <v>820</v>
      </c>
      <c r="D79" s="523">
        <v>1681</v>
      </c>
      <c r="E79" s="523">
        <v>21875</v>
      </c>
      <c r="F79" s="523">
        <v>6344</v>
      </c>
      <c r="G79" s="523">
        <v>235</v>
      </c>
      <c r="H79" s="523">
        <v>437</v>
      </c>
      <c r="I79" s="523">
        <v>12476</v>
      </c>
      <c r="J79" s="523">
        <v>41367</v>
      </c>
    </row>
    <row r="80" spans="1:10" ht="15" customHeight="1">
      <c r="A80" s="1058"/>
      <c r="B80" s="1060"/>
      <c r="C80" s="408"/>
      <c r="D80" s="520"/>
      <c r="E80" s="520">
        <v>130.16999999999999</v>
      </c>
      <c r="F80" s="520">
        <v>37.75</v>
      </c>
      <c r="G80" s="520">
        <f>G79/D79*10</f>
        <v>1.3979773944080902</v>
      </c>
      <c r="H80" s="520">
        <f>H79/D79*10</f>
        <v>2.5996430696014277</v>
      </c>
      <c r="I80" s="520">
        <v>74.239999999999995</v>
      </c>
      <c r="J80" s="520">
        <v>246.16</v>
      </c>
    </row>
    <row r="81" spans="1:10" ht="16.5">
      <c r="A81" s="1058"/>
      <c r="B81" s="1060"/>
      <c r="C81" s="522" t="s">
        <v>819</v>
      </c>
      <c r="D81" s="523">
        <v>1347</v>
      </c>
      <c r="E81" s="523">
        <v>9643</v>
      </c>
      <c r="F81" s="523">
        <v>2796</v>
      </c>
      <c r="G81" s="523">
        <v>106</v>
      </c>
      <c r="H81" s="523">
        <v>189</v>
      </c>
      <c r="I81" s="523">
        <v>9158</v>
      </c>
      <c r="J81" s="523">
        <v>21892</v>
      </c>
    </row>
    <row r="82" spans="1:10" ht="15" customHeight="1">
      <c r="A82" s="1058"/>
      <c r="B82" s="1060"/>
      <c r="C82" s="408"/>
      <c r="D82" s="520"/>
      <c r="E82" s="520">
        <f>E81/D81*10</f>
        <v>71.588715664439505</v>
      </c>
      <c r="F82" s="520">
        <f>F81/D81*10</f>
        <v>20.757238307349667</v>
      </c>
      <c r="G82" s="520">
        <f>G81/D81*10</f>
        <v>0.78693392724573119</v>
      </c>
      <c r="H82" s="520">
        <f>H81/D81*10</f>
        <v>1.4031180400890868</v>
      </c>
      <c r="I82" s="520">
        <f>I81/D81*10</f>
        <v>67.988121752041579</v>
      </c>
      <c r="J82" s="520">
        <f>J81/D81*10</f>
        <v>162.52412769116557</v>
      </c>
    </row>
    <row r="83" spans="1:10" ht="16.5">
      <c r="A83" s="1058">
        <v>14</v>
      </c>
      <c r="B83" s="1060" t="s">
        <v>5206</v>
      </c>
      <c r="C83" s="522" t="s">
        <v>821</v>
      </c>
      <c r="D83" s="523">
        <v>2785</v>
      </c>
      <c r="E83" s="523">
        <v>32208</v>
      </c>
      <c r="F83" s="523">
        <v>9339</v>
      </c>
      <c r="G83" s="523">
        <v>443</v>
      </c>
      <c r="H83" s="523">
        <v>735</v>
      </c>
      <c r="I83" s="523">
        <v>32322</v>
      </c>
      <c r="J83" s="523">
        <v>75047</v>
      </c>
    </row>
    <row r="84" spans="1:10" ht="16.5">
      <c r="A84" s="1058"/>
      <c r="B84" s="1060"/>
      <c r="C84" s="408"/>
      <c r="D84" s="520"/>
      <c r="E84" s="520">
        <v>115.64</v>
      </c>
      <c r="F84" s="520">
        <f>F83/D83*10</f>
        <v>33.533213644524238</v>
      </c>
      <c r="G84" s="520">
        <f>G83/D83*10</f>
        <v>1.5906642728904847</v>
      </c>
      <c r="H84" s="520">
        <f>H83/D83*10</f>
        <v>2.6391382405745061</v>
      </c>
      <c r="I84" s="520">
        <v>116.05</v>
      </c>
      <c r="J84" s="520">
        <v>269.45</v>
      </c>
    </row>
    <row r="85" spans="1:10" ht="16.5">
      <c r="A85" s="1058"/>
      <c r="B85" s="1060"/>
      <c r="C85" s="522" t="s">
        <v>824</v>
      </c>
      <c r="D85" s="523">
        <v>5662</v>
      </c>
      <c r="E85" s="523">
        <v>36627</v>
      </c>
      <c r="F85" s="523">
        <v>10622</v>
      </c>
      <c r="G85" s="523">
        <v>1523</v>
      </c>
      <c r="H85" s="523">
        <v>1263</v>
      </c>
      <c r="I85" s="523">
        <v>47662</v>
      </c>
      <c r="J85" s="523">
        <v>97697</v>
      </c>
    </row>
    <row r="86" spans="1:10" ht="15" customHeight="1">
      <c r="A86" s="1058"/>
      <c r="B86" s="1060"/>
      <c r="C86" s="408"/>
      <c r="D86" s="520"/>
      <c r="E86" s="520">
        <f>E85/D85*10</f>
        <v>64.689155775344403</v>
      </c>
      <c r="F86" s="520">
        <f>F85/D85*10</f>
        <v>18.760155422112327</v>
      </c>
      <c r="G86" s="520">
        <f>G85/D85*10</f>
        <v>2.6898622394913456</v>
      </c>
      <c r="H86" s="520">
        <f>H85/D85*10</f>
        <v>2.2306605439773932</v>
      </c>
      <c r="I86" s="520">
        <f>I85/D85*10</f>
        <v>84.178735429176967</v>
      </c>
      <c r="J86" s="520">
        <f>J85/D85*10</f>
        <v>172.54856941010243</v>
      </c>
    </row>
    <row r="87" spans="1:10" ht="15" customHeight="1">
      <c r="A87" s="1058"/>
      <c r="B87" s="1060"/>
      <c r="C87" s="522" t="s">
        <v>819</v>
      </c>
      <c r="D87" s="523">
        <v>4225</v>
      </c>
      <c r="E87" s="523">
        <v>20274</v>
      </c>
      <c r="F87" s="523">
        <v>5876</v>
      </c>
      <c r="G87" s="523">
        <v>511</v>
      </c>
      <c r="H87" s="523">
        <v>545</v>
      </c>
      <c r="I87" s="523">
        <v>32491</v>
      </c>
      <c r="J87" s="523">
        <v>59697</v>
      </c>
    </row>
    <row r="88" spans="1:10" ht="16.5">
      <c r="A88" s="1058"/>
      <c r="B88" s="1060"/>
      <c r="C88" s="408"/>
      <c r="D88" s="520"/>
      <c r="E88" s="520">
        <f>E87/D87*10</f>
        <v>47.98579881656805</v>
      </c>
      <c r="F88" s="520">
        <f>F87/D87*10</f>
        <v>13.907692307692308</v>
      </c>
      <c r="G88" s="520">
        <f>G87/D87*10</f>
        <v>1.2094674556213019</v>
      </c>
      <c r="H88" s="520">
        <f>H87/D87*10</f>
        <v>1.289940828402367</v>
      </c>
      <c r="I88" s="520">
        <v>76.91</v>
      </c>
      <c r="J88" s="520">
        <v>141.31</v>
      </c>
    </row>
    <row r="89" spans="1:10" ht="16.5">
      <c r="A89" s="1058">
        <v>15</v>
      </c>
      <c r="B89" s="1060" t="s">
        <v>5207</v>
      </c>
      <c r="C89" s="522" t="s">
        <v>821</v>
      </c>
      <c r="D89" s="523">
        <v>76</v>
      </c>
      <c r="E89" s="523">
        <v>393</v>
      </c>
      <c r="F89" s="523">
        <v>114</v>
      </c>
      <c r="G89" s="523">
        <v>9</v>
      </c>
      <c r="H89" s="523">
        <v>15</v>
      </c>
      <c r="I89" s="523">
        <v>507</v>
      </c>
      <c r="J89" s="523">
        <v>1038</v>
      </c>
    </row>
    <row r="90" spans="1:10" ht="29.25" customHeight="1">
      <c r="A90" s="1058"/>
      <c r="B90" s="1060"/>
      <c r="C90" s="408"/>
      <c r="D90" s="520"/>
      <c r="E90" s="520">
        <v>51.45</v>
      </c>
      <c r="F90" s="520">
        <v>14.87</v>
      </c>
      <c r="G90" s="520">
        <f>G89/D89*10</f>
        <v>1.1842105263157894</v>
      </c>
      <c r="H90" s="520">
        <f>H89/D89*10</f>
        <v>1.9736842105263159</v>
      </c>
      <c r="I90" s="520">
        <v>66.319999999999993</v>
      </c>
      <c r="J90" s="520">
        <v>135.79</v>
      </c>
    </row>
    <row r="91" spans="1:10" ht="16.5">
      <c r="A91" s="1058"/>
      <c r="B91" s="1060"/>
      <c r="C91" s="522" t="s">
        <v>820</v>
      </c>
      <c r="D91" s="523">
        <v>279</v>
      </c>
      <c r="E91" s="523">
        <v>781</v>
      </c>
      <c r="F91" s="523">
        <v>227</v>
      </c>
      <c r="G91" s="523">
        <v>10</v>
      </c>
      <c r="H91" s="523">
        <v>23</v>
      </c>
      <c r="I91" s="523">
        <v>1582</v>
      </c>
      <c r="J91" s="523">
        <v>2623</v>
      </c>
    </row>
    <row r="92" spans="1:10" ht="16.5">
      <c r="A92" s="1058"/>
      <c r="B92" s="1060"/>
      <c r="C92" s="408"/>
      <c r="D92" s="520"/>
      <c r="E92" s="520">
        <v>28.03</v>
      </c>
      <c r="F92" s="520">
        <f>F91/D91*10</f>
        <v>8.1362007168458774</v>
      </c>
      <c r="G92" s="520">
        <f>G91/D91*10</f>
        <v>0.35842293906810035</v>
      </c>
      <c r="H92" s="520">
        <f>H91/D91*10</f>
        <v>0.82437275985663083</v>
      </c>
      <c r="I92" s="520">
        <v>56.77</v>
      </c>
      <c r="J92" s="520">
        <v>94.12</v>
      </c>
    </row>
    <row r="93" spans="1:10" ht="16.5">
      <c r="A93" s="1058"/>
      <c r="B93" s="1060"/>
      <c r="C93" s="522" t="s">
        <v>819</v>
      </c>
      <c r="D93" s="523">
        <v>297</v>
      </c>
      <c r="E93" s="523">
        <v>271</v>
      </c>
      <c r="F93" s="523">
        <v>79</v>
      </c>
      <c r="G93" s="523">
        <v>6</v>
      </c>
      <c r="H93" s="523">
        <v>19</v>
      </c>
      <c r="I93" s="523">
        <v>1598</v>
      </c>
      <c r="J93" s="523">
        <v>1973</v>
      </c>
    </row>
    <row r="94" spans="1:10" ht="16.5">
      <c r="A94" s="1058"/>
      <c r="B94" s="1060"/>
      <c r="C94" s="408"/>
      <c r="D94" s="520"/>
      <c r="E94" s="520">
        <f>E93/D93*10</f>
        <v>9.1245791245791246</v>
      </c>
      <c r="F94" s="520">
        <f>F93/D93*10</f>
        <v>2.65993265993266</v>
      </c>
      <c r="G94" s="520">
        <f>G93/D93*10</f>
        <v>0.20202020202020204</v>
      </c>
      <c r="H94" s="520">
        <f>H93/D93*10</f>
        <v>0.63973063973063971</v>
      </c>
      <c r="I94" s="520">
        <v>53.77</v>
      </c>
      <c r="J94" s="520">
        <v>66.39</v>
      </c>
    </row>
    <row r="95" spans="1:10" ht="16.5">
      <c r="A95" s="1058">
        <v>16</v>
      </c>
      <c r="B95" s="1060" t="s">
        <v>5208</v>
      </c>
      <c r="C95" s="522" t="s">
        <v>823</v>
      </c>
      <c r="D95" s="523">
        <v>194</v>
      </c>
      <c r="E95" s="523">
        <v>1908</v>
      </c>
      <c r="F95" s="523">
        <v>553</v>
      </c>
      <c r="G95" s="523">
        <v>23</v>
      </c>
      <c r="H95" s="523">
        <v>46</v>
      </c>
      <c r="I95" s="523">
        <v>1171</v>
      </c>
      <c r="J95" s="523">
        <v>3701</v>
      </c>
    </row>
    <row r="96" spans="1:10" ht="19.5" customHeight="1">
      <c r="A96" s="1058"/>
      <c r="B96" s="1060"/>
      <c r="C96" s="408"/>
      <c r="D96" s="520"/>
      <c r="E96" s="520">
        <v>98.45</v>
      </c>
      <c r="F96" s="520">
        <v>28.56</v>
      </c>
      <c r="G96" s="520">
        <f>G95/D95*10</f>
        <v>1.1855670103092784</v>
      </c>
      <c r="H96" s="520">
        <f>H95/D95*10</f>
        <v>2.3711340206185567</v>
      </c>
      <c r="I96" s="520">
        <v>60.46</v>
      </c>
      <c r="J96" s="520">
        <v>191.03</v>
      </c>
    </row>
    <row r="97" spans="1:10" ht="16.5">
      <c r="A97" s="1058"/>
      <c r="B97" s="1060"/>
      <c r="C97" s="522" t="s">
        <v>820</v>
      </c>
      <c r="D97" s="523">
        <v>583</v>
      </c>
      <c r="E97" s="523">
        <v>3551</v>
      </c>
      <c r="F97" s="523">
        <v>1030</v>
      </c>
      <c r="G97" s="523">
        <v>45</v>
      </c>
      <c r="H97" s="523">
        <v>110</v>
      </c>
      <c r="I97" s="523">
        <v>3345</v>
      </c>
      <c r="J97" s="523">
        <v>8081</v>
      </c>
    </row>
    <row r="98" spans="1:10" ht="16.5">
      <c r="A98" s="1058"/>
      <c r="B98" s="1060"/>
      <c r="C98" s="408"/>
      <c r="D98" s="520"/>
      <c r="E98" s="520">
        <v>60.87</v>
      </c>
      <c r="F98" s="520">
        <v>17.649999999999999</v>
      </c>
      <c r="G98" s="520">
        <f>G97/D97*10</f>
        <v>0.77186963979416812</v>
      </c>
      <c r="H98" s="520">
        <f>H97/D97*10</f>
        <v>1.8867924528301887</v>
      </c>
      <c r="I98" s="520">
        <v>57.34</v>
      </c>
      <c r="J98" s="520">
        <v>138.52000000000001</v>
      </c>
    </row>
    <row r="99" spans="1:10" ht="16.5">
      <c r="A99" s="1058"/>
      <c r="B99" s="1060"/>
      <c r="C99" s="522" t="s">
        <v>822</v>
      </c>
      <c r="D99" s="523">
        <v>1619</v>
      </c>
      <c r="E99" s="523">
        <v>8397</v>
      </c>
      <c r="F99" s="523">
        <v>2436</v>
      </c>
      <c r="G99" s="523">
        <v>159</v>
      </c>
      <c r="H99" s="523">
        <v>159</v>
      </c>
      <c r="I99" s="523">
        <v>4524</v>
      </c>
      <c r="J99" s="523">
        <v>15675</v>
      </c>
    </row>
    <row r="100" spans="1:10" ht="16.5">
      <c r="A100" s="1058"/>
      <c r="B100" s="1060"/>
      <c r="C100" s="408"/>
      <c r="D100" s="520"/>
      <c r="E100" s="520">
        <f>E99/D99*10</f>
        <v>51.865348980852382</v>
      </c>
      <c r="F100" s="520">
        <f>F99/D99*10</f>
        <v>15.046324891908585</v>
      </c>
      <c r="G100" s="520">
        <f>G99/D99*10</f>
        <v>0.98208770846201365</v>
      </c>
      <c r="H100" s="520">
        <f>H99/D99*10</f>
        <v>0.98208770846201365</v>
      </c>
      <c r="I100" s="520">
        <v>27.95</v>
      </c>
      <c r="J100" s="520">
        <v>96.84</v>
      </c>
    </row>
    <row r="101" spans="1:10" ht="16.5">
      <c r="A101" s="1058">
        <v>17</v>
      </c>
      <c r="B101" s="1060" t="s">
        <v>5209</v>
      </c>
      <c r="C101" s="522" t="s">
        <v>821</v>
      </c>
      <c r="D101" s="523">
        <v>1174</v>
      </c>
      <c r="E101" s="523">
        <v>4749</v>
      </c>
      <c r="F101" s="523">
        <v>1045</v>
      </c>
      <c r="G101" s="523">
        <v>129</v>
      </c>
      <c r="H101" s="523">
        <v>93</v>
      </c>
      <c r="I101" s="523">
        <v>7278</v>
      </c>
      <c r="J101" s="523">
        <v>13294</v>
      </c>
    </row>
    <row r="102" spans="1:10" ht="19.5" customHeight="1">
      <c r="A102" s="1058"/>
      <c r="B102" s="1060"/>
      <c r="C102" s="408"/>
      <c r="D102" s="520"/>
      <c r="E102" s="520">
        <f>E101/D101*10</f>
        <v>40.451448040885865</v>
      </c>
      <c r="F102" s="520">
        <f>F101/D101*10</f>
        <v>8.9011925042589439</v>
      </c>
      <c r="G102" s="520">
        <f>G101/D101*10</f>
        <v>1.0988074957410563</v>
      </c>
      <c r="H102" s="520">
        <f>H101/D101*10</f>
        <v>0.79216354344122664</v>
      </c>
      <c r="I102" s="520">
        <v>61.98</v>
      </c>
      <c r="J102" s="520">
        <v>113.21</v>
      </c>
    </row>
    <row r="103" spans="1:10" ht="16.5">
      <c r="A103" s="1058"/>
      <c r="B103" s="1060"/>
      <c r="C103" s="522" t="s">
        <v>820</v>
      </c>
      <c r="D103" s="523">
        <v>17996</v>
      </c>
      <c r="E103" s="523">
        <v>39878</v>
      </c>
      <c r="F103" s="523">
        <v>8782</v>
      </c>
      <c r="G103" s="523">
        <v>522</v>
      </c>
      <c r="H103" s="523">
        <v>2573</v>
      </c>
      <c r="I103" s="523">
        <v>104465</v>
      </c>
      <c r="J103" s="523">
        <v>156220</v>
      </c>
    </row>
    <row r="104" spans="1:10" ht="16.5">
      <c r="A104" s="1058"/>
      <c r="B104" s="1060"/>
      <c r="C104" s="408"/>
      <c r="D104" s="520"/>
      <c r="E104" s="520">
        <f>E103/D103*10</f>
        <v>22.159368748610802</v>
      </c>
      <c r="F104" s="520">
        <f>F103/D103*10</f>
        <v>4.8799733274060904</v>
      </c>
      <c r="G104" s="520">
        <f>G103/D103*10</f>
        <v>0.29006445876861525</v>
      </c>
      <c r="H104" s="520">
        <f>H103/D103*10</f>
        <v>1.4297621693709714</v>
      </c>
      <c r="I104" s="520">
        <f>I103/D103*10</f>
        <v>58.04901089130918</v>
      </c>
      <c r="J104" s="520">
        <f>J103/D103*10</f>
        <v>86.80817959546566</v>
      </c>
    </row>
    <row r="105" spans="1:10" ht="16.5">
      <c r="A105" s="1058"/>
      <c r="B105" s="1060"/>
      <c r="C105" s="522" t="s">
        <v>819</v>
      </c>
      <c r="D105" s="523">
        <v>56051</v>
      </c>
      <c r="E105" s="523">
        <v>54650</v>
      </c>
      <c r="F105" s="523">
        <v>12051</v>
      </c>
      <c r="G105" s="523">
        <v>1121</v>
      </c>
      <c r="H105" s="523">
        <v>4092</v>
      </c>
      <c r="I105" s="523">
        <v>288047</v>
      </c>
      <c r="J105" s="523">
        <v>359961</v>
      </c>
    </row>
    <row r="106" spans="1:10" ht="16.5">
      <c r="A106" s="1058"/>
      <c r="B106" s="1060"/>
      <c r="C106" s="408"/>
      <c r="D106" s="520"/>
      <c r="E106" s="520">
        <f>E105/D105*10</f>
        <v>9.7500490624609721</v>
      </c>
      <c r="F106" s="520">
        <f>F105/D105*10</f>
        <v>2.1500062443132149</v>
      </c>
      <c r="G106" s="520">
        <f>G105/D105*10</f>
        <v>0.19999643182102014</v>
      </c>
      <c r="H106" s="520">
        <f>H105/D105*10</f>
        <v>0.73004941927887101</v>
      </c>
      <c r="I106" s="520">
        <f>I105/D105*10</f>
        <v>51.39016253055253</v>
      </c>
      <c r="J106" s="520">
        <f>J105/D105*10</f>
        <v>64.220263688426613</v>
      </c>
    </row>
    <row r="107" spans="1:10">
      <c r="A107" s="1058"/>
      <c r="B107" s="1059" t="s">
        <v>5167</v>
      </c>
      <c r="C107" s="524"/>
      <c r="D107" s="525">
        <v>713789</v>
      </c>
      <c r="E107" s="525">
        <v>2319909</v>
      </c>
      <c r="F107" s="525">
        <v>718850</v>
      </c>
      <c r="G107" s="525">
        <v>47663</v>
      </c>
      <c r="H107" s="525">
        <v>107252</v>
      </c>
      <c r="I107" s="525">
        <v>4010169</v>
      </c>
      <c r="J107" s="525">
        <v>7203843</v>
      </c>
    </row>
    <row r="108" spans="1:10">
      <c r="A108" s="1058"/>
      <c r="B108" s="1059"/>
      <c r="C108" s="526"/>
      <c r="D108" s="527"/>
      <c r="E108" s="527">
        <f>E107/D107*10</f>
        <v>32.501327423090018</v>
      </c>
      <c r="F108" s="527">
        <f>F107/D107*10</f>
        <v>10.070903306159103</v>
      </c>
      <c r="G108" s="527">
        <f>G107/D107*10</f>
        <v>0.66774635081235489</v>
      </c>
      <c r="H108" s="527">
        <f>H107/D107*10</f>
        <v>1.5025728891871406</v>
      </c>
      <c r="I108" s="527">
        <f>I107/D107*10</f>
        <v>56.181434569599702</v>
      </c>
      <c r="J108" s="527">
        <f>J107/D107*10</f>
        <v>100.92398453884832</v>
      </c>
    </row>
    <row r="109" spans="1:10" ht="31.5" customHeight="1">
      <c r="A109" s="1041" t="s">
        <v>5410</v>
      </c>
      <c r="B109" s="1042"/>
      <c r="C109" s="1042"/>
      <c r="D109" s="1042"/>
      <c r="E109" s="1042"/>
      <c r="F109" s="1042"/>
      <c r="G109" s="1042"/>
      <c r="H109" s="1042"/>
      <c r="I109" s="1042"/>
      <c r="J109" s="1043"/>
    </row>
    <row r="110" spans="1:10" ht="43.5" customHeight="1">
      <c r="A110" s="1044" t="s">
        <v>5409</v>
      </c>
      <c r="B110" s="1045"/>
      <c r="C110" s="1045"/>
      <c r="D110" s="1045"/>
      <c r="E110" s="1045"/>
      <c r="F110" s="1045"/>
      <c r="G110" s="1045"/>
      <c r="H110" s="1045"/>
      <c r="I110" s="1045"/>
      <c r="J110" s="1046"/>
    </row>
  </sheetData>
  <mergeCells count="41">
    <mergeCell ref="B95:B100"/>
    <mergeCell ref="B59:B64"/>
    <mergeCell ref="B17:B22"/>
    <mergeCell ref="B35:B40"/>
    <mergeCell ref="B29:B34"/>
    <mergeCell ref="B23:B28"/>
    <mergeCell ref="B89:B94"/>
    <mergeCell ref="B41:B46"/>
    <mergeCell ref="B71:B76"/>
    <mergeCell ref="B65:B70"/>
    <mergeCell ref="B5:B10"/>
    <mergeCell ref="B11:B16"/>
    <mergeCell ref="B53:B58"/>
    <mergeCell ref="B47:B52"/>
    <mergeCell ref="A53:A58"/>
    <mergeCell ref="A23:A28"/>
    <mergeCell ref="A29:A34"/>
    <mergeCell ref="A35:A40"/>
    <mergeCell ref="A41:A46"/>
    <mergeCell ref="A47:A52"/>
    <mergeCell ref="A59:A64"/>
    <mergeCell ref="A65:A70"/>
    <mergeCell ref="A77:A82"/>
    <mergeCell ref="B83:B88"/>
    <mergeCell ref="B77:B82"/>
    <mergeCell ref="A110:J110"/>
    <mergeCell ref="A107:A108"/>
    <mergeCell ref="A1:J1"/>
    <mergeCell ref="A2:J2"/>
    <mergeCell ref="A3:J3"/>
    <mergeCell ref="A109:J109"/>
    <mergeCell ref="A71:A76"/>
    <mergeCell ref="A83:A88"/>
    <mergeCell ref="A89:A94"/>
    <mergeCell ref="A95:A100"/>
    <mergeCell ref="A101:A106"/>
    <mergeCell ref="B107:B108"/>
    <mergeCell ref="B101:B106"/>
    <mergeCell ref="A5:A10"/>
    <mergeCell ref="A11:A16"/>
    <mergeCell ref="A17:A22"/>
  </mergeCells>
  <conditionalFormatting sqref="L5:XFD108">
    <cfRule type="expression" dxfId="4" priority="2">
      <formula>MOD(ROW(),3)=1</formula>
    </cfRule>
  </conditionalFormatting>
  <printOptions horizontalCentered="1"/>
  <pageMargins left="0.47244094488188981" right="0.47244094488188981" top="0.74803149606299213" bottom="0.74803149606299213" header="0.31496062992125984" footer="0.31496062992125984"/>
  <pageSetup paperSize="9" scale="77" fitToWidth="0" fitToHeight="0" orientation="portrait" r:id="rId1"/>
  <headerFooter>
    <oddHeader>&amp;C</oddHeader>
  </headerFooter>
  <rowBreaks count="2" manualBreakCount="2">
    <brk id="46" max="9" man="1"/>
    <brk id="88" max="9" man="1"/>
  </row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AE7AB-D7FD-4528-B870-0AC798F4E43B}">
  <sheetPr>
    <tabColor rgb="FFFFFF00"/>
  </sheetPr>
  <dimension ref="A1:T45"/>
  <sheetViews>
    <sheetView tabSelected="1" view="pageBreakPreview" zoomScaleSheetLayoutView="100" workbookViewId="0">
      <selection activeCell="J141" sqref="J141"/>
    </sheetView>
  </sheetViews>
  <sheetFormatPr defaultColWidth="9.140625" defaultRowHeight="15"/>
  <cols>
    <col min="1" max="1" width="7" style="61" customWidth="1"/>
    <col min="2" max="2" width="21.42578125" style="61" customWidth="1"/>
    <col min="3" max="12" width="10.7109375" style="61" customWidth="1"/>
    <col min="13" max="13" width="22.85546875" style="61" customWidth="1"/>
    <col min="14" max="14" width="18.5703125" style="61" customWidth="1"/>
    <col min="15" max="17" width="0" style="61" hidden="1" customWidth="1"/>
    <col min="18" max="19" width="9.140625" style="61"/>
    <col min="20" max="20" width="25.7109375" style="61" customWidth="1"/>
    <col min="21" max="239" width="9.140625" style="61"/>
    <col min="240" max="240" width="22.140625" style="61" bestFit="1" customWidth="1"/>
    <col min="241" max="495" width="9.140625" style="61"/>
    <col min="496" max="496" width="22.140625" style="61" bestFit="1" customWidth="1"/>
    <col min="497" max="751" width="9.140625" style="61"/>
    <col min="752" max="752" width="22.140625" style="61" bestFit="1" customWidth="1"/>
    <col min="753" max="1007" width="9.140625" style="61"/>
    <col min="1008" max="1008" width="22.140625" style="61" bestFit="1" customWidth="1"/>
    <col min="1009" max="1263" width="9.140625" style="61"/>
    <col min="1264" max="1264" width="22.140625" style="61" bestFit="1" customWidth="1"/>
    <col min="1265" max="1519" width="9.140625" style="61"/>
    <col min="1520" max="1520" width="22.140625" style="61" bestFit="1" customWidth="1"/>
    <col min="1521" max="1775" width="9.140625" style="61"/>
    <col min="1776" max="1776" width="22.140625" style="61" bestFit="1" customWidth="1"/>
    <col min="1777" max="2031" width="9.140625" style="61"/>
    <col min="2032" max="2032" width="22.140625" style="61" bestFit="1" customWidth="1"/>
    <col min="2033" max="2287" width="9.140625" style="61"/>
    <col min="2288" max="2288" width="22.140625" style="61" bestFit="1" customWidth="1"/>
    <col min="2289" max="2543" width="9.140625" style="61"/>
    <col min="2544" max="2544" width="22.140625" style="61" bestFit="1" customWidth="1"/>
    <col min="2545" max="2799" width="9.140625" style="61"/>
    <col min="2800" max="2800" width="22.140625" style="61" bestFit="1" customWidth="1"/>
    <col min="2801" max="3055" width="9.140625" style="61"/>
    <col min="3056" max="3056" width="22.140625" style="61" bestFit="1" customWidth="1"/>
    <col min="3057" max="3311" width="9.140625" style="61"/>
    <col min="3312" max="3312" width="22.140625" style="61" bestFit="1" customWidth="1"/>
    <col min="3313" max="3567" width="9.140625" style="61"/>
    <col min="3568" max="3568" width="22.140625" style="61" bestFit="1" customWidth="1"/>
    <col min="3569" max="3823" width="9.140625" style="61"/>
    <col min="3824" max="3824" width="22.140625" style="61" bestFit="1" customWidth="1"/>
    <col min="3825" max="4079" width="9.140625" style="61"/>
    <col min="4080" max="4080" width="22.140625" style="61" bestFit="1" customWidth="1"/>
    <col min="4081" max="4335" width="9.140625" style="61"/>
    <col min="4336" max="4336" width="22.140625" style="61" bestFit="1" customWidth="1"/>
    <col min="4337" max="4591" width="9.140625" style="61"/>
    <col min="4592" max="4592" width="22.140625" style="61" bestFit="1" customWidth="1"/>
    <col min="4593" max="4847" width="9.140625" style="61"/>
    <col min="4848" max="4848" width="22.140625" style="61" bestFit="1" customWidth="1"/>
    <col min="4849" max="5103" width="9.140625" style="61"/>
    <col min="5104" max="5104" width="22.140625" style="61" bestFit="1" customWidth="1"/>
    <col min="5105" max="5359" width="9.140625" style="61"/>
    <col min="5360" max="5360" width="22.140625" style="61" bestFit="1" customWidth="1"/>
    <col min="5361" max="5615" width="9.140625" style="61"/>
    <col min="5616" max="5616" width="22.140625" style="61" bestFit="1" customWidth="1"/>
    <col min="5617" max="5871" width="9.140625" style="61"/>
    <col min="5872" max="5872" width="22.140625" style="61" bestFit="1" customWidth="1"/>
    <col min="5873" max="6127" width="9.140625" style="61"/>
    <col min="6128" max="6128" width="22.140625" style="61" bestFit="1" customWidth="1"/>
    <col min="6129" max="6383" width="9.140625" style="61"/>
    <col min="6384" max="6384" width="22.140625" style="61" bestFit="1" customWidth="1"/>
    <col min="6385" max="6639" width="9.140625" style="61"/>
    <col min="6640" max="6640" width="22.140625" style="61" bestFit="1" customWidth="1"/>
    <col min="6641" max="6895" width="9.140625" style="61"/>
    <col min="6896" max="6896" width="22.140625" style="61" bestFit="1" customWidth="1"/>
    <col min="6897" max="7151" width="9.140625" style="61"/>
    <col min="7152" max="7152" width="22.140625" style="61" bestFit="1" customWidth="1"/>
    <col min="7153" max="7407" width="9.140625" style="61"/>
    <col min="7408" max="7408" width="22.140625" style="61" bestFit="1" customWidth="1"/>
    <col min="7409" max="7663" width="9.140625" style="61"/>
    <col min="7664" max="7664" width="22.140625" style="61" bestFit="1" customWidth="1"/>
    <col min="7665" max="7919" width="9.140625" style="61"/>
    <col min="7920" max="7920" width="22.140625" style="61" bestFit="1" customWidth="1"/>
    <col min="7921" max="8175" width="9.140625" style="61"/>
    <col min="8176" max="8176" width="22.140625" style="61" bestFit="1" customWidth="1"/>
    <col min="8177" max="8431" width="9.140625" style="61"/>
    <col min="8432" max="8432" width="22.140625" style="61" bestFit="1" customWidth="1"/>
    <col min="8433" max="8687" width="9.140625" style="61"/>
    <col min="8688" max="8688" width="22.140625" style="61" bestFit="1" customWidth="1"/>
    <col min="8689" max="8943" width="9.140625" style="61"/>
    <col min="8944" max="8944" width="22.140625" style="61" bestFit="1" customWidth="1"/>
    <col min="8945" max="9199" width="9.140625" style="61"/>
    <col min="9200" max="9200" width="22.140625" style="61" bestFit="1" customWidth="1"/>
    <col min="9201" max="9455" width="9.140625" style="61"/>
    <col min="9456" max="9456" width="22.140625" style="61" bestFit="1" customWidth="1"/>
    <col min="9457" max="9711" width="9.140625" style="61"/>
    <col min="9712" max="9712" width="22.140625" style="61" bestFit="1" customWidth="1"/>
    <col min="9713" max="9967" width="9.140625" style="61"/>
    <col min="9968" max="9968" width="22.140625" style="61" bestFit="1" customWidth="1"/>
    <col min="9969" max="10223" width="9.140625" style="61"/>
    <col min="10224" max="10224" width="22.140625" style="61" bestFit="1" customWidth="1"/>
    <col min="10225" max="10479" width="9.140625" style="61"/>
    <col min="10480" max="10480" width="22.140625" style="61" bestFit="1" customWidth="1"/>
    <col min="10481" max="10735" width="9.140625" style="61"/>
    <col min="10736" max="10736" width="22.140625" style="61" bestFit="1" customWidth="1"/>
    <col min="10737" max="10991" width="9.140625" style="61"/>
    <col min="10992" max="10992" width="22.140625" style="61" bestFit="1" customWidth="1"/>
    <col min="10993" max="11247" width="9.140625" style="61"/>
    <col min="11248" max="11248" width="22.140625" style="61" bestFit="1" customWidth="1"/>
    <col min="11249" max="11503" width="9.140625" style="61"/>
    <col min="11504" max="11504" width="22.140625" style="61" bestFit="1" customWidth="1"/>
    <col min="11505" max="11759" width="9.140625" style="61"/>
    <col min="11760" max="11760" width="22.140625" style="61" bestFit="1" customWidth="1"/>
    <col min="11761" max="12015" width="9.140625" style="61"/>
    <col min="12016" max="12016" width="22.140625" style="61" bestFit="1" customWidth="1"/>
    <col min="12017" max="12271" width="9.140625" style="61"/>
    <col min="12272" max="12272" width="22.140625" style="61" bestFit="1" customWidth="1"/>
    <col min="12273" max="12527" width="9.140625" style="61"/>
    <col min="12528" max="12528" width="22.140625" style="61" bestFit="1" customWidth="1"/>
    <col min="12529" max="12783" width="9.140625" style="61"/>
    <col min="12784" max="12784" width="22.140625" style="61" bestFit="1" customWidth="1"/>
    <col min="12785" max="13039" width="9.140625" style="61"/>
    <col min="13040" max="13040" width="22.140625" style="61" bestFit="1" customWidth="1"/>
    <col min="13041" max="13295" width="9.140625" style="61"/>
    <col min="13296" max="13296" width="22.140625" style="61" bestFit="1" customWidth="1"/>
    <col min="13297" max="13551" width="9.140625" style="61"/>
    <col min="13552" max="13552" width="22.140625" style="61" bestFit="1" customWidth="1"/>
    <col min="13553" max="13807" width="9.140625" style="61"/>
    <col min="13808" max="13808" width="22.140625" style="61" bestFit="1" customWidth="1"/>
    <col min="13809" max="14063" width="9.140625" style="61"/>
    <col min="14064" max="14064" width="22.140625" style="61" bestFit="1" customWidth="1"/>
    <col min="14065" max="14319" width="9.140625" style="61"/>
    <col min="14320" max="14320" width="22.140625" style="61" bestFit="1" customWidth="1"/>
    <col min="14321" max="14575" width="9.140625" style="61"/>
    <col min="14576" max="14576" width="22.140625" style="61" bestFit="1" customWidth="1"/>
    <col min="14577" max="14831" width="9.140625" style="61"/>
    <col min="14832" max="14832" width="22.140625" style="61" bestFit="1" customWidth="1"/>
    <col min="14833" max="15087" width="9.140625" style="61"/>
    <col min="15088" max="15088" width="22.140625" style="61" bestFit="1" customWidth="1"/>
    <col min="15089" max="15343" width="9.140625" style="61"/>
    <col min="15344" max="15344" width="22.140625" style="61" bestFit="1" customWidth="1"/>
    <col min="15345" max="15599" width="9.140625" style="61"/>
    <col min="15600" max="15600" width="22.140625" style="61" bestFit="1" customWidth="1"/>
    <col min="15601" max="15855" width="9.140625" style="61"/>
    <col min="15856" max="15856" width="22.140625" style="61" bestFit="1" customWidth="1"/>
    <col min="15857" max="16111" width="9.140625" style="61"/>
    <col min="16112" max="16112" width="22.140625" style="61" bestFit="1" customWidth="1"/>
    <col min="16113" max="16366" width="9.140625" style="61"/>
    <col min="16367" max="16384" width="8.85546875" style="61" customWidth="1"/>
  </cols>
  <sheetData>
    <row r="1" spans="1:20" ht="17.25">
      <c r="A1" s="918" t="s">
        <v>5411</v>
      </c>
      <c r="B1" s="919"/>
      <c r="C1" s="919"/>
      <c r="D1" s="919"/>
      <c r="E1" s="919"/>
      <c r="F1" s="919"/>
      <c r="G1" s="1068"/>
      <c r="H1" s="1068"/>
      <c r="I1" s="1068"/>
      <c r="J1" s="1068"/>
      <c r="K1" s="1068"/>
      <c r="L1" s="1068"/>
      <c r="M1" s="1069"/>
    </row>
    <row r="2" spans="1:20" ht="16.5">
      <c r="A2" s="970" t="s">
        <v>5210</v>
      </c>
      <c r="B2" s="971"/>
      <c r="C2" s="971"/>
      <c r="D2" s="971"/>
      <c r="E2" s="971"/>
      <c r="F2" s="971"/>
      <c r="G2" s="971"/>
      <c r="H2" s="971"/>
      <c r="I2" s="971"/>
      <c r="J2" s="971"/>
      <c r="K2" s="971"/>
      <c r="L2" s="971"/>
      <c r="M2" s="972"/>
    </row>
    <row r="3" spans="1:20" ht="23.25" customHeight="1">
      <c r="A3" s="979" t="s">
        <v>834</v>
      </c>
      <c r="B3" s="980"/>
      <c r="C3" s="980"/>
      <c r="D3" s="980"/>
      <c r="E3" s="980"/>
      <c r="F3" s="980"/>
      <c r="G3" s="980"/>
      <c r="H3" s="980"/>
      <c r="I3" s="980"/>
      <c r="J3" s="980"/>
      <c r="K3" s="980"/>
      <c r="L3" s="980"/>
      <c r="M3" s="981"/>
      <c r="T3" s="98"/>
    </row>
    <row r="4" spans="1:20" s="107" customFormat="1" ht="30.75" customHeight="1">
      <c r="A4" s="401" t="s">
        <v>762</v>
      </c>
      <c r="B4" s="529" t="s">
        <v>4586</v>
      </c>
      <c r="C4" s="458">
        <v>2000</v>
      </c>
      <c r="D4" s="401">
        <v>2002</v>
      </c>
      <c r="E4" s="401">
        <v>2004</v>
      </c>
      <c r="F4" s="401">
        <v>2006</v>
      </c>
      <c r="G4" s="401" t="s">
        <v>592</v>
      </c>
      <c r="H4" s="528" t="s">
        <v>788</v>
      </c>
      <c r="I4" s="528" t="s">
        <v>787</v>
      </c>
      <c r="J4" s="528" t="s">
        <v>483</v>
      </c>
      <c r="K4" s="528" t="s">
        <v>786</v>
      </c>
      <c r="L4" s="528" t="s">
        <v>785</v>
      </c>
      <c r="M4" s="435" t="s">
        <v>4587</v>
      </c>
      <c r="T4" s="110"/>
    </row>
    <row r="5" spans="1:20" ht="21.75" customHeight="1">
      <c r="A5" s="531">
        <v>1</v>
      </c>
      <c r="B5" s="532" t="s">
        <v>468</v>
      </c>
      <c r="C5" s="533">
        <v>9011</v>
      </c>
      <c r="D5" s="501">
        <v>12120</v>
      </c>
      <c r="E5" s="501">
        <v>7640</v>
      </c>
      <c r="F5" s="501">
        <v>7191</v>
      </c>
      <c r="G5" s="501">
        <v>7152</v>
      </c>
      <c r="H5" s="501">
        <v>7187</v>
      </c>
      <c r="I5" s="534">
        <v>3965</v>
      </c>
      <c r="J5" s="534">
        <v>3753</v>
      </c>
      <c r="K5" s="534">
        <v>3914</v>
      </c>
      <c r="L5" s="534">
        <v>4679</v>
      </c>
      <c r="M5" s="535" t="s">
        <v>25</v>
      </c>
    </row>
    <row r="6" spans="1:20" ht="21.75" customHeight="1">
      <c r="A6" s="410">
        <v>2</v>
      </c>
      <c r="B6" s="530" t="s">
        <v>430</v>
      </c>
      <c r="C6" s="409">
        <v>478</v>
      </c>
      <c r="D6" s="396">
        <v>363</v>
      </c>
      <c r="E6" s="396">
        <v>446</v>
      </c>
      <c r="F6" s="396">
        <v>592</v>
      </c>
      <c r="G6" s="396">
        <v>549</v>
      </c>
      <c r="H6" s="396">
        <v>660</v>
      </c>
      <c r="I6" s="368">
        <v>761</v>
      </c>
      <c r="J6" s="368">
        <v>807</v>
      </c>
      <c r="K6" s="368">
        <v>848</v>
      </c>
      <c r="L6" s="368">
        <v>1001</v>
      </c>
      <c r="M6" s="399" t="s">
        <v>2</v>
      </c>
    </row>
    <row r="7" spans="1:20" ht="21.75" customHeight="1">
      <c r="A7" s="531">
        <v>3</v>
      </c>
      <c r="B7" s="532" t="s">
        <v>429</v>
      </c>
      <c r="C7" s="533">
        <v>1942</v>
      </c>
      <c r="D7" s="501">
        <v>935</v>
      </c>
      <c r="E7" s="501">
        <v>1484</v>
      </c>
      <c r="F7" s="501">
        <v>1590</v>
      </c>
      <c r="G7" s="501">
        <v>1564</v>
      </c>
      <c r="H7" s="501">
        <v>1582</v>
      </c>
      <c r="I7" s="534">
        <v>1613</v>
      </c>
      <c r="J7" s="534">
        <v>1496</v>
      </c>
      <c r="K7" s="534">
        <v>1408</v>
      </c>
      <c r="L7" s="534">
        <v>1630</v>
      </c>
      <c r="M7" s="535" t="s">
        <v>10</v>
      </c>
    </row>
    <row r="8" spans="1:20" ht="21.75" customHeight="1">
      <c r="A8" s="410">
        <v>4</v>
      </c>
      <c r="B8" s="530" t="s">
        <v>467</v>
      </c>
      <c r="C8" s="409">
        <v>3693</v>
      </c>
      <c r="D8" s="396">
        <v>1620</v>
      </c>
      <c r="E8" s="396">
        <v>2522</v>
      </c>
      <c r="F8" s="396">
        <v>2495</v>
      </c>
      <c r="G8" s="396">
        <v>2369</v>
      </c>
      <c r="H8" s="396">
        <v>2164</v>
      </c>
      <c r="I8" s="368">
        <v>2182</v>
      </c>
      <c r="J8" s="368">
        <v>2263</v>
      </c>
      <c r="K8" s="368">
        <v>2003</v>
      </c>
      <c r="L8" s="368">
        <v>2341</v>
      </c>
      <c r="M8" s="399" t="s">
        <v>3</v>
      </c>
    </row>
    <row r="9" spans="1:20" ht="21.75" customHeight="1">
      <c r="A9" s="531">
        <v>5</v>
      </c>
      <c r="B9" s="532" t="s">
        <v>466</v>
      </c>
      <c r="C9" s="533">
        <v>3535</v>
      </c>
      <c r="D9" s="501">
        <v>6723</v>
      </c>
      <c r="E9" s="501">
        <v>4492</v>
      </c>
      <c r="F9" s="501">
        <v>4027</v>
      </c>
      <c r="G9" s="501">
        <v>3866</v>
      </c>
      <c r="H9" s="501">
        <v>3463</v>
      </c>
      <c r="I9" s="534">
        <v>3629</v>
      </c>
      <c r="J9" s="534">
        <v>3833</v>
      </c>
      <c r="K9" s="534">
        <v>4248</v>
      </c>
      <c r="L9" s="534">
        <v>5355</v>
      </c>
      <c r="M9" s="535" t="s">
        <v>5</v>
      </c>
    </row>
    <row r="10" spans="1:20" ht="21.75" customHeight="1">
      <c r="A10" s="410">
        <v>6</v>
      </c>
      <c r="B10" s="530" t="s">
        <v>426</v>
      </c>
      <c r="C10" s="409">
        <v>40</v>
      </c>
      <c r="D10" s="396">
        <v>98</v>
      </c>
      <c r="E10" s="396">
        <v>107</v>
      </c>
      <c r="F10" s="396">
        <v>123</v>
      </c>
      <c r="G10" s="396">
        <v>120</v>
      </c>
      <c r="H10" s="396">
        <v>118</v>
      </c>
      <c r="I10" s="368">
        <v>111</v>
      </c>
      <c r="J10" s="368">
        <v>113</v>
      </c>
      <c r="K10" s="368">
        <v>129</v>
      </c>
      <c r="L10" s="368">
        <v>147</v>
      </c>
      <c r="M10" s="399" t="s">
        <v>19</v>
      </c>
    </row>
    <row r="11" spans="1:20" ht="21.75" customHeight="1">
      <c r="A11" s="531">
        <v>7</v>
      </c>
      <c r="B11" s="532" t="s">
        <v>425</v>
      </c>
      <c r="C11" s="533">
        <v>62</v>
      </c>
      <c r="D11" s="501">
        <v>136</v>
      </c>
      <c r="E11" s="501">
        <v>268</v>
      </c>
      <c r="F11" s="501">
        <v>286</v>
      </c>
      <c r="G11" s="501">
        <v>286</v>
      </c>
      <c r="H11" s="501">
        <v>334</v>
      </c>
      <c r="I11" s="534">
        <v>325</v>
      </c>
      <c r="J11" s="534">
        <v>323</v>
      </c>
      <c r="K11" s="534">
        <v>272</v>
      </c>
      <c r="L11" s="534">
        <v>244</v>
      </c>
      <c r="M11" s="535" t="s">
        <v>23</v>
      </c>
    </row>
    <row r="12" spans="1:20" ht="21.75" customHeight="1">
      <c r="A12" s="410">
        <v>8</v>
      </c>
      <c r="B12" s="530" t="s">
        <v>424</v>
      </c>
      <c r="C12" s="409">
        <v>4036</v>
      </c>
      <c r="D12" s="396">
        <v>10586</v>
      </c>
      <c r="E12" s="396">
        <v>7621</v>
      </c>
      <c r="F12" s="396">
        <v>8390</v>
      </c>
      <c r="G12" s="396">
        <v>7837</v>
      </c>
      <c r="H12" s="396">
        <v>8358</v>
      </c>
      <c r="I12" s="368">
        <v>7914</v>
      </c>
      <c r="J12" s="368">
        <v>8024</v>
      </c>
      <c r="K12" s="368">
        <v>6912</v>
      </c>
      <c r="L12" s="368">
        <v>5489</v>
      </c>
      <c r="M12" s="399" t="s">
        <v>22</v>
      </c>
    </row>
    <row r="13" spans="1:20" ht="21.75" customHeight="1">
      <c r="A13" s="531">
        <v>9</v>
      </c>
      <c r="B13" s="532" t="s">
        <v>423</v>
      </c>
      <c r="C13" s="533">
        <v>1526</v>
      </c>
      <c r="D13" s="501">
        <v>1415</v>
      </c>
      <c r="E13" s="501">
        <v>1565</v>
      </c>
      <c r="F13" s="501">
        <v>1409</v>
      </c>
      <c r="G13" s="501">
        <v>1395</v>
      </c>
      <c r="H13" s="501">
        <v>1282</v>
      </c>
      <c r="I13" s="534">
        <v>1355</v>
      </c>
      <c r="J13" s="534">
        <v>1415</v>
      </c>
      <c r="K13" s="534">
        <v>1565</v>
      </c>
      <c r="L13" s="534">
        <v>1425</v>
      </c>
      <c r="M13" s="535" t="s">
        <v>18</v>
      </c>
    </row>
    <row r="14" spans="1:20" ht="21.75" customHeight="1">
      <c r="A14" s="410">
        <v>10</v>
      </c>
      <c r="B14" s="530" t="s">
        <v>422</v>
      </c>
      <c r="C14" s="409">
        <v>397</v>
      </c>
      <c r="D14" s="396">
        <v>491</v>
      </c>
      <c r="E14" s="396">
        <v>709</v>
      </c>
      <c r="F14" s="396">
        <v>638</v>
      </c>
      <c r="G14" s="396">
        <v>623</v>
      </c>
      <c r="H14" s="396">
        <v>697</v>
      </c>
      <c r="I14" s="368">
        <v>757</v>
      </c>
      <c r="J14" s="368">
        <v>822</v>
      </c>
      <c r="K14" s="368">
        <v>829</v>
      </c>
      <c r="L14" s="368">
        <v>675</v>
      </c>
      <c r="M14" s="399" t="s">
        <v>421</v>
      </c>
    </row>
    <row r="15" spans="1:20" ht="21.75" customHeight="1">
      <c r="A15" s="531">
        <v>11</v>
      </c>
      <c r="B15" s="532" t="s">
        <v>420</v>
      </c>
      <c r="C15" s="533">
        <v>2217</v>
      </c>
      <c r="D15" s="501">
        <v>3826</v>
      </c>
      <c r="E15" s="501">
        <v>5633</v>
      </c>
      <c r="F15" s="501">
        <v>6764</v>
      </c>
      <c r="G15" s="501">
        <v>6550</v>
      </c>
      <c r="H15" s="501">
        <v>7664</v>
      </c>
      <c r="I15" s="534">
        <v>8354</v>
      </c>
      <c r="J15" s="534">
        <v>7815</v>
      </c>
      <c r="K15" s="534">
        <v>7944</v>
      </c>
      <c r="L15" s="534">
        <v>3511</v>
      </c>
      <c r="M15" s="535" t="s">
        <v>419</v>
      </c>
    </row>
    <row r="16" spans="1:20" ht="21.75" customHeight="1">
      <c r="A16" s="410">
        <v>12</v>
      </c>
      <c r="B16" s="530" t="s">
        <v>465</v>
      </c>
      <c r="C16" s="409">
        <v>2694</v>
      </c>
      <c r="D16" s="396">
        <v>5012</v>
      </c>
      <c r="E16" s="396">
        <v>3080</v>
      </c>
      <c r="F16" s="396">
        <v>3032</v>
      </c>
      <c r="G16" s="396">
        <v>2914</v>
      </c>
      <c r="H16" s="396">
        <v>2629</v>
      </c>
      <c r="I16" s="368">
        <v>2783</v>
      </c>
      <c r="J16" s="368">
        <v>2922</v>
      </c>
      <c r="K16" s="368">
        <v>2657</v>
      </c>
      <c r="L16" s="368">
        <v>2867</v>
      </c>
      <c r="M16" s="399" t="s">
        <v>464</v>
      </c>
    </row>
    <row r="17" spans="1:13" ht="21.75" customHeight="1">
      <c r="A17" s="531">
        <v>13</v>
      </c>
      <c r="B17" s="532" t="s">
        <v>418</v>
      </c>
      <c r="C17" s="533">
        <v>7446</v>
      </c>
      <c r="D17" s="501">
        <v>5371</v>
      </c>
      <c r="E17" s="501">
        <v>5467</v>
      </c>
      <c r="F17" s="501">
        <v>5683</v>
      </c>
      <c r="G17" s="501">
        <v>5733</v>
      </c>
      <c r="H17" s="501">
        <v>5920</v>
      </c>
      <c r="I17" s="534">
        <v>5552</v>
      </c>
      <c r="J17" s="534">
        <v>5713</v>
      </c>
      <c r="K17" s="534">
        <v>6257</v>
      </c>
      <c r="L17" s="534">
        <v>7494</v>
      </c>
      <c r="M17" s="535" t="s">
        <v>27</v>
      </c>
    </row>
    <row r="18" spans="1:13" ht="21.75" customHeight="1">
      <c r="A18" s="410">
        <v>14</v>
      </c>
      <c r="B18" s="530" t="s">
        <v>417</v>
      </c>
      <c r="C18" s="409">
        <v>1146</v>
      </c>
      <c r="D18" s="396">
        <v>1903</v>
      </c>
      <c r="E18" s="396">
        <v>2632</v>
      </c>
      <c r="F18" s="396">
        <v>2801</v>
      </c>
      <c r="G18" s="396">
        <v>2755</v>
      </c>
      <c r="H18" s="396">
        <v>3146</v>
      </c>
      <c r="I18" s="368">
        <v>2951</v>
      </c>
      <c r="J18" s="368">
        <v>2959</v>
      </c>
      <c r="K18" s="368">
        <v>2936</v>
      </c>
      <c r="L18" s="368">
        <v>2820</v>
      </c>
      <c r="M18" s="399" t="s">
        <v>7</v>
      </c>
    </row>
    <row r="19" spans="1:13" ht="21.75" customHeight="1">
      <c r="A19" s="531">
        <v>15</v>
      </c>
      <c r="B19" s="532" t="s">
        <v>463</v>
      </c>
      <c r="C19" s="533">
        <v>5751</v>
      </c>
      <c r="D19" s="501">
        <v>7250</v>
      </c>
      <c r="E19" s="501">
        <v>6267</v>
      </c>
      <c r="F19" s="501">
        <v>6871</v>
      </c>
      <c r="G19" s="501">
        <v>7090</v>
      </c>
      <c r="H19" s="501">
        <v>7087</v>
      </c>
      <c r="I19" s="534">
        <v>7773</v>
      </c>
      <c r="J19" s="534">
        <v>8073</v>
      </c>
      <c r="K19" s="534">
        <v>8339</v>
      </c>
      <c r="L19" s="534">
        <v>8054</v>
      </c>
      <c r="M19" s="535" t="s">
        <v>21</v>
      </c>
    </row>
    <row r="20" spans="1:13" ht="21.75" customHeight="1">
      <c r="A20" s="410">
        <v>16</v>
      </c>
      <c r="B20" s="530" t="s">
        <v>414</v>
      </c>
      <c r="C20" s="409">
        <v>8269</v>
      </c>
      <c r="D20" s="396">
        <v>9320</v>
      </c>
      <c r="E20" s="396">
        <v>8978</v>
      </c>
      <c r="F20" s="396">
        <v>9466</v>
      </c>
      <c r="G20" s="396">
        <v>9079</v>
      </c>
      <c r="H20" s="396">
        <v>9142</v>
      </c>
      <c r="I20" s="368">
        <v>9558</v>
      </c>
      <c r="J20" s="368">
        <v>9831</v>
      </c>
      <c r="K20" s="368">
        <v>10806</v>
      </c>
      <c r="L20" s="368">
        <v>12108</v>
      </c>
      <c r="M20" s="399" t="s">
        <v>24</v>
      </c>
    </row>
    <row r="21" spans="1:13" ht="21.75" customHeight="1">
      <c r="A21" s="531">
        <v>17</v>
      </c>
      <c r="B21" s="532" t="s">
        <v>413</v>
      </c>
      <c r="C21" s="533">
        <v>95</v>
      </c>
      <c r="D21" s="501">
        <v>136</v>
      </c>
      <c r="E21" s="501">
        <v>142</v>
      </c>
      <c r="F21" s="501">
        <v>197</v>
      </c>
      <c r="G21" s="501">
        <v>193</v>
      </c>
      <c r="H21" s="501">
        <v>224</v>
      </c>
      <c r="I21" s="534">
        <v>243</v>
      </c>
      <c r="J21" s="534">
        <v>220</v>
      </c>
      <c r="K21" s="534">
        <v>173</v>
      </c>
      <c r="L21" s="534">
        <v>169</v>
      </c>
      <c r="M21" s="535" t="s">
        <v>12</v>
      </c>
    </row>
    <row r="22" spans="1:13" ht="21.75" customHeight="1">
      <c r="A22" s="410">
        <v>18</v>
      </c>
      <c r="B22" s="530" t="s">
        <v>412</v>
      </c>
      <c r="C22" s="409">
        <v>140</v>
      </c>
      <c r="D22" s="396">
        <v>352</v>
      </c>
      <c r="E22" s="396">
        <v>405</v>
      </c>
      <c r="F22" s="396">
        <v>542</v>
      </c>
      <c r="G22" s="396">
        <v>578</v>
      </c>
      <c r="H22" s="396">
        <v>668</v>
      </c>
      <c r="I22" s="368">
        <v>710</v>
      </c>
      <c r="J22" s="368">
        <v>657</v>
      </c>
      <c r="K22" s="368">
        <v>710</v>
      </c>
      <c r="L22" s="368">
        <v>698</v>
      </c>
      <c r="M22" s="399" t="s">
        <v>411</v>
      </c>
    </row>
    <row r="23" spans="1:13" ht="21.75" customHeight="1">
      <c r="A23" s="531">
        <v>19</v>
      </c>
      <c r="B23" s="532" t="s">
        <v>410</v>
      </c>
      <c r="C23" s="533">
        <v>95</v>
      </c>
      <c r="D23" s="501">
        <v>130</v>
      </c>
      <c r="E23" s="501">
        <v>122</v>
      </c>
      <c r="F23" s="501">
        <v>172</v>
      </c>
      <c r="G23" s="501">
        <v>190</v>
      </c>
      <c r="H23" s="501">
        <v>223</v>
      </c>
      <c r="I23" s="534">
        <v>535</v>
      </c>
      <c r="J23" s="534">
        <v>467</v>
      </c>
      <c r="K23" s="534">
        <v>441</v>
      </c>
      <c r="L23" s="534">
        <v>444</v>
      </c>
      <c r="M23" s="535" t="s">
        <v>13</v>
      </c>
    </row>
    <row r="24" spans="1:13" ht="21.75" customHeight="1">
      <c r="A24" s="410">
        <v>20</v>
      </c>
      <c r="B24" s="530" t="s">
        <v>409</v>
      </c>
      <c r="C24" s="409">
        <v>70</v>
      </c>
      <c r="D24" s="396">
        <v>217</v>
      </c>
      <c r="E24" s="396">
        <v>238</v>
      </c>
      <c r="F24" s="396">
        <v>300</v>
      </c>
      <c r="G24" s="396">
        <v>322</v>
      </c>
      <c r="H24" s="396">
        <v>372</v>
      </c>
      <c r="I24" s="368">
        <v>381</v>
      </c>
      <c r="J24" s="368">
        <v>379</v>
      </c>
      <c r="K24" s="368">
        <v>362</v>
      </c>
      <c r="L24" s="368">
        <v>365</v>
      </c>
      <c r="M24" s="399" t="s">
        <v>11</v>
      </c>
    </row>
    <row r="25" spans="1:13" ht="21.75" customHeight="1">
      <c r="A25" s="531">
        <v>21</v>
      </c>
      <c r="B25" s="532" t="s">
        <v>408</v>
      </c>
      <c r="C25" s="533">
        <v>4364</v>
      </c>
      <c r="D25" s="501">
        <v>6381</v>
      </c>
      <c r="E25" s="501">
        <v>4589</v>
      </c>
      <c r="F25" s="501">
        <v>4435</v>
      </c>
      <c r="G25" s="501">
        <v>4301</v>
      </c>
      <c r="H25" s="501">
        <v>4013</v>
      </c>
      <c r="I25" s="534">
        <v>3986</v>
      </c>
      <c r="J25" s="534">
        <v>3993</v>
      </c>
      <c r="K25" s="534">
        <v>4648</v>
      </c>
      <c r="L25" s="534">
        <v>5004</v>
      </c>
      <c r="M25" s="535" t="s">
        <v>407</v>
      </c>
    </row>
    <row r="26" spans="1:13" ht="21.75" customHeight="1">
      <c r="A26" s="410">
        <v>22</v>
      </c>
      <c r="B26" s="530" t="s">
        <v>406</v>
      </c>
      <c r="C26" s="409">
        <v>1634</v>
      </c>
      <c r="D26" s="396">
        <v>1608</v>
      </c>
      <c r="E26" s="396">
        <v>1823</v>
      </c>
      <c r="F26" s="396">
        <v>1699</v>
      </c>
      <c r="G26" s="396">
        <v>1699</v>
      </c>
      <c r="H26" s="396">
        <v>1499</v>
      </c>
      <c r="I26" s="368">
        <v>1544</v>
      </c>
      <c r="J26" s="368">
        <v>1622</v>
      </c>
      <c r="K26" s="368">
        <v>1592</v>
      </c>
      <c r="L26" s="368">
        <v>1138</v>
      </c>
      <c r="M26" s="399" t="s">
        <v>4</v>
      </c>
    </row>
    <row r="27" spans="1:13" ht="21.75" customHeight="1">
      <c r="A27" s="531">
        <v>23</v>
      </c>
      <c r="B27" s="532" t="s">
        <v>405</v>
      </c>
      <c r="C27" s="533">
        <v>5286</v>
      </c>
      <c r="D27" s="501">
        <v>8638</v>
      </c>
      <c r="E27" s="501">
        <v>8379</v>
      </c>
      <c r="F27" s="501">
        <v>8274</v>
      </c>
      <c r="G27" s="501">
        <v>8272</v>
      </c>
      <c r="H27" s="501">
        <v>7860</v>
      </c>
      <c r="I27" s="534">
        <v>8269</v>
      </c>
      <c r="J27" s="534">
        <v>8266</v>
      </c>
      <c r="K27" s="534">
        <v>8112</v>
      </c>
      <c r="L27" s="534">
        <v>8733</v>
      </c>
      <c r="M27" s="535" t="s">
        <v>20</v>
      </c>
    </row>
    <row r="28" spans="1:13" ht="21.75" customHeight="1">
      <c r="A28" s="410">
        <v>24</v>
      </c>
      <c r="B28" s="530" t="s">
        <v>404</v>
      </c>
      <c r="C28" s="409">
        <v>14</v>
      </c>
      <c r="D28" s="396">
        <v>22</v>
      </c>
      <c r="E28" s="396">
        <v>27</v>
      </c>
      <c r="F28" s="396">
        <v>20</v>
      </c>
      <c r="G28" s="396">
        <v>25</v>
      </c>
      <c r="H28" s="396">
        <v>31</v>
      </c>
      <c r="I28" s="368">
        <v>35</v>
      </c>
      <c r="J28" s="368">
        <v>35</v>
      </c>
      <c r="K28" s="368">
        <v>36</v>
      </c>
      <c r="L28" s="368">
        <v>39</v>
      </c>
      <c r="M28" s="399" t="s">
        <v>15</v>
      </c>
    </row>
    <row r="29" spans="1:13" ht="21.75" customHeight="1">
      <c r="A29" s="531">
        <v>25</v>
      </c>
      <c r="B29" s="532" t="s">
        <v>403</v>
      </c>
      <c r="C29" s="533">
        <v>6054</v>
      </c>
      <c r="D29" s="501">
        <v>4991</v>
      </c>
      <c r="E29" s="501">
        <v>5621</v>
      </c>
      <c r="F29" s="501">
        <v>4968</v>
      </c>
      <c r="G29" s="501">
        <v>4718</v>
      </c>
      <c r="H29" s="501">
        <v>4866</v>
      </c>
      <c r="I29" s="534">
        <v>4505</v>
      </c>
      <c r="J29" s="534">
        <v>4671</v>
      </c>
      <c r="K29" s="534">
        <v>4830</v>
      </c>
      <c r="L29" s="534">
        <v>4424</v>
      </c>
      <c r="M29" s="535" t="s">
        <v>26</v>
      </c>
    </row>
    <row r="30" spans="1:13" ht="21.75" customHeight="1">
      <c r="A30" s="410">
        <v>26</v>
      </c>
      <c r="B30" s="530" t="s">
        <v>462</v>
      </c>
      <c r="C30" s="409"/>
      <c r="D30" s="396"/>
      <c r="E30" s="396"/>
      <c r="F30" s="396"/>
      <c r="G30" s="396"/>
      <c r="H30" s="396"/>
      <c r="I30" s="368">
        <v>2549</v>
      </c>
      <c r="J30" s="368">
        <v>2669</v>
      </c>
      <c r="K30" s="368">
        <v>2514</v>
      </c>
      <c r="L30" s="368">
        <v>2848</v>
      </c>
      <c r="M30" s="399" t="s">
        <v>6</v>
      </c>
    </row>
    <row r="31" spans="1:13" ht="21.75" customHeight="1">
      <c r="A31" s="531">
        <v>27</v>
      </c>
      <c r="B31" s="532" t="s">
        <v>402</v>
      </c>
      <c r="C31" s="533">
        <v>68</v>
      </c>
      <c r="D31" s="501">
        <v>116</v>
      </c>
      <c r="E31" s="501">
        <v>134</v>
      </c>
      <c r="F31" s="501">
        <v>171</v>
      </c>
      <c r="G31" s="501">
        <v>184</v>
      </c>
      <c r="H31" s="501">
        <v>213</v>
      </c>
      <c r="I31" s="534">
        <v>233</v>
      </c>
      <c r="J31" s="534">
        <v>215</v>
      </c>
      <c r="K31" s="534">
        <v>231</v>
      </c>
      <c r="L31" s="534">
        <v>228</v>
      </c>
      <c r="M31" s="535" t="s">
        <v>14</v>
      </c>
    </row>
    <row r="32" spans="1:13" ht="21.75" customHeight="1">
      <c r="A32" s="410">
        <v>28</v>
      </c>
      <c r="B32" s="530" t="s">
        <v>461</v>
      </c>
      <c r="C32" s="409">
        <v>7545</v>
      </c>
      <c r="D32" s="396">
        <v>7715</v>
      </c>
      <c r="E32" s="396">
        <v>8203</v>
      </c>
      <c r="F32" s="396">
        <v>7381</v>
      </c>
      <c r="G32" s="396">
        <v>7382</v>
      </c>
      <c r="H32" s="396">
        <v>6895</v>
      </c>
      <c r="I32" s="368">
        <v>7044</v>
      </c>
      <c r="J32" s="368">
        <v>7442</v>
      </c>
      <c r="K32" s="368">
        <v>7342</v>
      </c>
      <c r="L32" s="368">
        <v>7421</v>
      </c>
      <c r="M32" s="399" t="s">
        <v>17</v>
      </c>
    </row>
    <row r="33" spans="1:19" ht="21.75" customHeight="1">
      <c r="A33" s="531">
        <v>29</v>
      </c>
      <c r="B33" s="532" t="s">
        <v>460</v>
      </c>
      <c r="C33" s="533">
        <v>448</v>
      </c>
      <c r="D33" s="501">
        <v>571</v>
      </c>
      <c r="E33" s="501">
        <v>658</v>
      </c>
      <c r="F33" s="501">
        <v>665</v>
      </c>
      <c r="G33" s="501">
        <v>642</v>
      </c>
      <c r="H33" s="501">
        <v>703</v>
      </c>
      <c r="I33" s="534">
        <v>752</v>
      </c>
      <c r="J33" s="534">
        <v>767</v>
      </c>
      <c r="K33" s="534">
        <v>841</v>
      </c>
      <c r="L33" s="534">
        <v>1001</v>
      </c>
      <c r="M33" s="535" t="s">
        <v>459</v>
      </c>
    </row>
    <row r="34" spans="1:19" ht="21.75" customHeight="1">
      <c r="A34" s="410">
        <v>30</v>
      </c>
      <c r="B34" s="530" t="s">
        <v>399</v>
      </c>
      <c r="C34" s="409">
        <v>3264</v>
      </c>
      <c r="D34" s="396">
        <v>1731</v>
      </c>
      <c r="E34" s="396">
        <v>2269</v>
      </c>
      <c r="F34" s="396">
        <v>2458</v>
      </c>
      <c r="G34" s="396">
        <v>2335</v>
      </c>
      <c r="H34" s="396">
        <v>2144</v>
      </c>
      <c r="I34" s="368">
        <v>2088</v>
      </c>
      <c r="J34" s="368">
        <v>2136</v>
      </c>
      <c r="K34" s="368">
        <v>2006</v>
      </c>
      <c r="L34" s="368">
        <v>2349</v>
      </c>
      <c r="M34" s="399" t="s">
        <v>16</v>
      </c>
    </row>
    <row r="35" spans="1:19" ht="33">
      <c r="A35" s="531">
        <v>31</v>
      </c>
      <c r="B35" s="532" t="s">
        <v>833</v>
      </c>
      <c r="C35" s="533">
        <v>83</v>
      </c>
      <c r="D35" s="501">
        <v>33</v>
      </c>
      <c r="E35" s="501">
        <v>53</v>
      </c>
      <c r="F35" s="501">
        <v>44</v>
      </c>
      <c r="G35" s="501">
        <v>39</v>
      </c>
      <c r="H35" s="501">
        <v>41</v>
      </c>
      <c r="I35" s="534">
        <v>37</v>
      </c>
      <c r="J35" s="534">
        <v>35</v>
      </c>
      <c r="K35" s="534">
        <v>41</v>
      </c>
      <c r="L35" s="534">
        <v>23</v>
      </c>
      <c r="M35" s="536" t="s">
        <v>599</v>
      </c>
    </row>
    <row r="36" spans="1:19" ht="16.5">
      <c r="A36" s="410">
        <v>32</v>
      </c>
      <c r="B36" s="530" t="s">
        <v>598</v>
      </c>
      <c r="C36" s="409">
        <v>2</v>
      </c>
      <c r="D36" s="396">
        <v>8</v>
      </c>
      <c r="E36" s="396">
        <v>9</v>
      </c>
      <c r="F36" s="396">
        <v>11</v>
      </c>
      <c r="G36" s="396">
        <v>10</v>
      </c>
      <c r="H36" s="396">
        <v>10</v>
      </c>
      <c r="I36" s="368">
        <v>9</v>
      </c>
      <c r="J36" s="368">
        <v>10</v>
      </c>
      <c r="K36" s="368">
        <v>25</v>
      </c>
      <c r="L36" s="368">
        <v>15</v>
      </c>
      <c r="M36" s="399" t="s">
        <v>158</v>
      </c>
    </row>
    <row r="37" spans="1:19" ht="22.5" customHeight="1">
      <c r="A37" s="531">
        <v>33</v>
      </c>
      <c r="B37" s="532" t="s">
        <v>597</v>
      </c>
      <c r="C37" s="533">
        <v>27</v>
      </c>
      <c r="D37" s="501">
        <v>35</v>
      </c>
      <c r="E37" s="501">
        <v>28</v>
      </c>
      <c r="F37" s="501">
        <v>27</v>
      </c>
      <c r="G37" s="501">
        <v>29</v>
      </c>
      <c r="H37" s="501">
        <v>29</v>
      </c>
      <c r="I37" s="534">
        <v>28</v>
      </c>
      <c r="J37" s="534">
        <v>30</v>
      </c>
      <c r="K37" s="534">
        <v>28</v>
      </c>
      <c r="L37" s="534">
        <v>32</v>
      </c>
      <c r="M37" s="537" t="s">
        <v>806</v>
      </c>
    </row>
    <row r="38" spans="1:19" ht="21.75" customHeight="1">
      <c r="A38" s="410">
        <v>34</v>
      </c>
      <c r="B38" s="530" t="s">
        <v>832</v>
      </c>
      <c r="C38" s="409">
        <v>4</v>
      </c>
      <c r="D38" s="396">
        <v>6</v>
      </c>
      <c r="E38" s="396">
        <v>9</v>
      </c>
      <c r="F38" s="396">
        <v>9</v>
      </c>
      <c r="G38" s="396">
        <v>9</v>
      </c>
      <c r="H38" s="396">
        <v>9</v>
      </c>
      <c r="I38" s="368">
        <v>10</v>
      </c>
      <c r="J38" s="368">
        <v>10</v>
      </c>
      <c r="K38" s="368">
        <v>5</v>
      </c>
      <c r="L38" s="368"/>
      <c r="M38" s="399" t="s">
        <v>831</v>
      </c>
    </row>
    <row r="39" spans="1:19" ht="21.75" customHeight="1">
      <c r="A39" s="531">
        <v>35</v>
      </c>
      <c r="B39" s="532" t="s">
        <v>830</v>
      </c>
      <c r="C39" s="533"/>
      <c r="D39" s="501"/>
      <c r="E39" s="501"/>
      <c r="F39" s="501"/>
      <c r="G39" s="501"/>
      <c r="H39" s="501"/>
      <c r="I39" s="534"/>
      <c r="J39" s="534"/>
      <c r="K39" s="534"/>
      <c r="L39" s="534">
        <v>954</v>
      </c>
      <c r="M39" s="535" t="s">
        <v>766</v>
      </c>
      <c r="O39" s="109"/>
      <c r="P39" s="109"/>
      <c r="Q39" s="108"/>
      <c r="R39" s="108"/>
      <c r="S39" s="108"/>
    </row>
    <row r="40" spans="1:19" ht="21.75" customHeight="1">
      <c r="A40" s="410">
        <v>36</v>
      </c>
      <c r="B40" s="530" t="s">
        <v>397</v>
      </c>
      <c r="C40" s="409">
        <v>0</v>
      </c>
      <c r="D40" s="396">
        <v>2</v>
      </c>
      <c r="E40" s="396">
        <v>4</v>
      </c>
      <c r="F40" s="396">
        <v>4</v>
      </c>
      <c r="G40" s="396">
        <v>5</v>
      </c>
      <c r="H40" s="396">
        <v>5</v>
      </c>
      <c r="I40" s="368">
        <v>4</v>
      </c>
      <c r="J40" s="368">
        <v>2</v>
      </c>
      <c r="K40" s="368">
        <v>0.28999999999999998</v>
      </c>
      <c r="L40" s="368">
        <v>0</v>
      </c>
      <c r="M40" s="399" t="s">
        <v>28</v>
      </c>
    </row>
    <row r="41" spans="1:19" ht="21.75" customHeight="1">
      <c r="A41" s="531">
        <v>37</v>
      </c>
      <c r="B41" s="532" t="s">
        <v>396</v>
      </c>
      <c r="C41" s="533">
        <v>35</v>
      </c>
      <c r="D41" s="501">
        <v>35</v>
      </c>
      <c r="E41" s="501">
        <v>42</v>
      </c>
      <c r="F41" s="501">
        <v>34</v>
      </c>
      <c r="G41" s="501">
        <v>31</v>
      </c>
      <c r="H41" s="501">
        <v>29</v>
      </c>
      <c r="I41" s="534">
        <v>27</v>
      </c>
      <c r="J41" s="534">
        <v>27</v>
      </c>
      <c r="K41" s="534">
        <v>23</v>
      </c>
      <c r="L41" s="534">
        <v>23</v>
      </c>
      <c r="M41" s="535" t="s">
        <v>159</v>
      </c>
    </row>
    <row r="42" spans="1:19" ht="16.5" customHeight="1">
      <c r="A42" s="1070" t="s">
        <v>365</v>
      </c>
      <c r="B42" s="1070"/>
      <c r="C42" s="409">
        <v>81472</v>
      </c>
      <c r="D42" s="396">
        <v>99896</v>
      </c>
      <c r="E42" s="396">
        <v>91663</v>
      </c>
      <c r="F42" s="396">
        <v>92769</v>
      </c>
      <c r="G42" s="396">
        <v>90844</v>
      </c>
      <c r="H42" s="396">
        <v>91266</v>
      </c>
      <c r="I42" s="368">
        <v>92572</v>
      </c>
      <c r="J42" s="368">
        <v>93815</v>
      </c>
      <c r="K42" s="368">
        <f>SUM(K5:K41)-0.3</f>
        <v>95026.989999999991</v>
      </c>
      <c r="L42" s="368">
        <f>SUM(L5:L41)-0.3</f>
        <v>95747.7</v>
      </c>
      <c r="M42" s="399" t="s">
        <v>8</v>
      </c>
    </row>
    <row r="43" spans="1:19" ht="31.5" customHeight="1">
      <c r="A43" s="1071" t="s">
        <v>829</v>
      </c>
      <c r="B43" s="1071"/>
      <c r="C43" s="533">
        <v>2.48</v>
      </c>
      <c r="D43" s="501">
        <v>3.04</v>
      </c>
      <c r="E43" s="501">
        <v>2.79</v>
      </c>
      <c r="F43" s="501">
        <v>2.82</v>
      </c>
      <c r="G43" s="501">
        <v>2.76</v>
      </c>
      <c r="H43" s="501">
        <v>2.78</v>
      </c>
      <c r="I43" s="534">
        <v>2.82</v>
      </c>
      <c r="J43" s="534">
        <v>2.85</v>
      </c>
      <c r="K43" s="534">
        <f>K42/3287469*100</f>
        <v>2.8905820860972375</v>
      </c>
      <c r="L43" s="534">
        <f>L42/3287469*100</f>
        <v>2.9125050304656863</v>
      </c>
      <c r="M43" s="536" t="s">
        <v>828</v>
      </c>
    </row>
    <row r="44" spans="1:19" ht="34.5" customHeight="1">
      <c r="A44" s="1065" t="s">
        <v>5412</v>
      </c>
      <c r="B44" s="1066"/>
      <c r="C44" s="1066"/>
      <c r="D44" s="1066"/>
      <c r="E44" s="1066"/>
      <c r="F44" s="1066"/>
      <c r="G44" s="1066"/>
      <c r="H44" s="1066"/>
      <c r="I44" s="1066"/>
      <c r="J44" s="1066"/>
      <c r="K44" s="1066"/>
      <c r="L44" s="1066"/>
      <c r="M44" s="1067"/>
    </row>
    <row r="45" spans="1:19" ht="18.75" customHeight="1">
      <c r="A45" s="1062" t="s">
        <v>5211</v>
      </c>
      <c r="B45" s="1063"/>
      <c r="C45" s="1063"/>
      <c r="D45" s="1063"/>
      <c r="E45" s="1063"/>
      <c r="F45" s="1063"/>
      <c r="G45" s="1063"/>
      <c r="H45" s="1063"/>
      <c r="I45" s="1063"/>
      <c r="J45" s="1063"/>
      <c r="K45" s="1063"/>
      <c r="L45" s="1063"/>
      <c r="M45" s="1064"/>
    </row>
  </sheetData>
  <mergeCells count="7">
    <mergeCell ref="A45:M45"/>
    <mergeCell ref="A44:M44"/>
    <mergeCell ref="A1:M1"/>
    <mergeCell ref="A2:M2"/>
    <mergeCell ref="A3:M3"/>
    <mergeCell ref="A42:B42"/>
    <mergeCell ref="A43:B43"/>
  </mergeCells>
  <conditionalFormatting sqref="O5:XFD38 O39:S39 U39:XFD39 O40:XFD43">
    <cfRule type="expression" dxfId="3" priority="1">
      <formula>MOD(ROW(),3)=1</formula>
    </cfRule>
  </conditionalFormatting>
  <printOptions horizontalCentered="1"/>
  <pageMargins left="0.27559055118110237" right="0.27559055118110237" top="0.74803149606299213" bottom="0.35433070866141736" header="0.31496062992125984" footer="0.31496062992125984"/>
  <pageSetup paperSize="9" scale="88" orientation="landscape" r:id="rId1"/>
  <headerFooter>
    <oddHeader>&amp;C</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F9703-8E6E-45DF-AC31-33B5A27A303A}">
  <sheetPr>
    <tabColor rgb="FF00B050"/>
    <pageSetUpPr fitToPage="1"/>
  </sheetPr>
  <dimension ref="A1:M745"/>
  <sheetViews>
    <sheetView tabSelected="1" view="pageBreakPreview" topLeftCell="A331" zoomScaleNormal="100" zoomScaleSheetLayoutView="100" zoomScalePageLayoutView="85" workbookViewId="0">
      <selection activeCell="J141" sqref="J141"/>
    </sheetView>
  </sheetViews>
  <sheetFormatPr defaultColWidth="9.140625" defaultRowHeight="15"/>
  <cols>
    <col min="1" max="1" width="8.140625" style="628" customWidth="1"/>
    <col min="2" max="2" width="33.7109375" style="624" customWidth="1"/>
    <col min="3" max="3" width="22.140625" style="624" customWidth="1"/>
    <col min="4" max="4" width="24.28515625" style="624" customWidth="1"/>
    <col min="5" max="8" width="13.140625" style="624" hidden="1" customWidth="1"/>
    <col min="9" max="12" width="13.140625" style="624" customWidth="1"/>
    <col min="13" max="16384" width="9.140625" style="624"/>
  </cols>
  <sheetData>
    <row r="1" spans="1:12" s="623" customFormat="1" ht="17.25">
      <c r="A1" s="1087" t="s">
        <v>5593</v>
      </c>
      <c r="B1" s="1088"/>
      <c r="C1" s="1088"/>
      <c r="D1" s="1088"/>
      <c r="E1" s="1088"/>
      <c r="F1" s="1088"/>
      <c r="G1" s="1088"/>
      <c r="H1" s="1088"/>
      <c r="I1" s="1088"/>
      <c r="J1" s="1088"/>
      <c r="K1" s="1088"/>
      <c r="L1" s="1089"/>
    </row>
    <row r="2" spans="1:12" s="623" customFormat="1" ht="16.5">
      <c r="A2" s="1077" t="s">
        <v>5212</v>
      </c>
      <c r="B2" s="1078"/>
      <c r="C2" s="1078"/>
      <c r="D2" s="1078"/>
      <c r="E2" s="1078"/>
      <c r="F2" s="1078"/>
      <c r="G2" s="1078"/>
      <c r="H2" s="1078"/>
      <c r="I2" s="1078"/>
      <c r="J2" s="1078"/>
      <c r="K2" s="1078"/>
      <c r="L2" s="1079"/>
    </row>
    <row r="3" spans="1:12" s="623" customFormat="1" ht="17.25" customHeight="1">
      <c r="A3" s="1090"/>
      <c r="B3" s="1091"/>
      <c r="C3" s="1091"/>
      <c r="D3" s="1091"/>
      <c r="E3" s="1091"/>
      <c r="F3" s="1091"/>
      <c r="G3" s="1091"/>
      <c r="H3" s="1091"/>
      <c r="I3" s="1092" t="s">
        <v>5449</v>
      </c>
      <c r="J3" s="1092"/>
      <c r="K3" s="1092"/>
      <c r="L3" s="1093"/>
    </row>
    <row r="4" spans="1:12" s="636" customFormat="1" ht="39" customHeight="1">
      <c r="A4" s="1094" t="s">
        <v>5601</v>
      </c>
      <c r="B4" s="1094" t="s">
        <v>5599</v>
      </c>
      <c r="C4" s="1096" t="s">
        <v>1490</v>
      </c>
      <c r="D4" s="1095" t="s">
        <v>1489</v>
      </c>
      <c r="E4" s="1097" t="s">
        <v>5213</v>
      </c>
      <c r="F4" s="1097"/>
      <c r="G4" s="1097"/>
      <c r="H4" s="1098"/>
      <c r="I4" s="1097" t="s">
        <v>5594</v>
      </c>
      <c r="J4" s="1097"/>
      <c r="K4" s="1097"/>
      <c r="L4" s="1097"/>
    </row>
    <row r="5" spans="1:12" s="636" customFormat="1" ht="20.25" customHeight="1">
      <c r="A5" s="1095"/>
      <c r="B5" s="1095"/>
      <c r="C5" s="1096"/>
      <c r="D5" s="1095"/>
      <c r="E5" s="630" t="s">
        <v>5214</v>
      </c>
      <c r="F5" s="630" t="s">
        <v>5215</v>
      </c>
      <c r="G5" s="630" t="s">
        <v>5216</v>
      </c>
      <c r="H5" s="631" t="s">
        <v>5217</v>
      </c>
      <c r="I5" s="630" t="s">
        <v>5214</v>
      </c>
      <c r="J5" s="630" t="s">
        <v>5215</v>
      </c>
      <c r="K5" s="630" t="s">
        <v>5216</v>
      </c>
      <c r="L5" s="635" t="s">
        <v>5217</v>
      </c>
    </row>
    <row r="6" spans="1:12" ht="19.5" customHeight="1">
      <c r="A6" s="1072">
        <v>1</v>
      </c>
      <c r="B6" s="1084" t="s">
        <v>5595</v>
      </c>
      <c r="C6" s="639" t="s">
        <v>5450</v>
      </c>
      <c r="D6" s="640" t="s">
        <v>5451</v>
      </c>
      <c r="E6" s="641"/>
      <c r="F6" s="641"/>
      <c r="G6" s="641"/>
      <c r="H6" s="642"/>
      <c r="I6" s="641" t="s">
        <v>1</v>
      </c>
      <c r="J6" s="641" t="s">
        <v>1</v>
      </c>
      <c r="K6" s="641" t="s">
        <v>1</v>
      </c>
      <c r="L6" s="641" t="s">
        <v>1</v>
      </c>
    </row>
    <row r="7" spans="1:12" ht="19.5" customHeight="1">
      <c r="A7" s="1072"/>
      <c r="B7" s="1084"/>
      <c r="C7" s="629" t="s">
        <v>5452</v>
      </c>
      <c r="D7" s="632" t="s">
        <v>5453</v>
      </c>
      <c r="E7" s="633"/>
      <c r="F7" s="633"/>
      <c r="G7" s="633"/>
      <c r="H7" s="634"/>
      <c r="I7" s="633" t="s">
        <v>1</v>
      </c>
      <c r="J7" s="633" t="s">
        <v>1</v>
      </c>
      <c r="K7" s="633" t="s">
        <v>1</v>
      </c>
      <c r="L7" s="633" t="s">
        <v>1</v>
      </c>
    </row>
    <row r="8" spans="1:12" ht="19.5" customHeight="1">
      <c r="A8" s="1086">
        <v>2</v>
      </c>
      <c r="B8" s="1084" t="s">
        <v>5596</v>
      </c>
      <c r="C8" s="639" t="s">
        <v>1229</v>
      </c>
      <c r="D8" s="640" t="s">
        <v>5454</v>
      </c>
      <c r="E8" s="641">
        <v>14</v>
      </c>
      <c r="F8" s="641">
        <v>12</v>
      </c>
      <c r="G8" s="641">
        <v>55</v>
      </c>
      <c r="H8" s="642">
        <v>28</v>
      </c>
      <c r="I8" s="641">
        <v>12</v>
      </c>
      <c r="J8" s="641">
        <v>10</v>
      </c>
      <c r="K8" s="641">
        <v>54</v>
      </c>
      <c r="L8" s="641">
        <v>30</v>
      </c>
    </row>
    <row r="9" spans="1:12" ht="19.5" customHeight="1">
      <c r="A9" s="1086"/>
      <c r="B9" s="1084"/>
      <c r="C9" s="629" t="s">
        <v>1488</v>
      </c>
      <c r="D9" s="632" t="s">
        <v>1487</v>
      </c>
      <c r="E9" s="633">
        <v>5</v>
      </c>
      <c r="F9" s="633">
        <v>14</v>
      </c>
      <c r="G9" s="633">
        <v>59</v>
      </c>
      <c r="H9" s="634">
        <v>28</v>
      </c>
      <c r="I9" s="633">
        <v>6</v>
      </c>
      <c r="J9" s="633">
        <v>19</v>
      </c>
      <c r="K9" s="633">
        <v>61</v>
      </c>
      <c r="L9" s="633">
        <v>32</v>
      </c>
    </row>
    <row r="10" spans="1:12" ht="18" customHeight="1">
      <c r="A10" s="1086"/>
      <c r="B10" s="1084"/>
      <c r="C10" s="639" t="s">
        <v>1486</v>
      </c>
      <c r="D10" s="640" t="s">
        <v>1485</v>
      </c>
      <c r="E10" s="641">
        <v>5</v>
      </c>
      <c r="F10" s="641">
        <v>12</v>
      </c>
      <c r="G10" s="641">
        <v>43</v>
      </c>
      <c r="H10" s="642">
        <v>17</v>
      </c>
      <c r="I10" s="641">
        <v>5</v>
      </c>
      <c r="J10" s="641">
        <v>13</v>
      </c>
      <c r="K10" s="641">
        <v>55</v>
      </c>
      <c r="L10" s="641">
        <v>31</v>
      </c>
    </row>
    <row r="11" spans="1:12" ht="18" customHeight="1">
      <c r="A11" s="1086"/>
      <c r="B11" s="1084"/>
      <c r="C11" s="629" t="s">
        <v>1484</v>
      </c>
      <c r="D11" s="632" t="s">
        <v>1483</v>
      </c>
      <c r="E11" s="633">
        <v>5</v>
      </c>
      <c r="F11" s="633">
        <v>17</v>
      </c>
      <c r="G11" s="633">
        <v>61</v>
      </c>
      <c r="H11" s="634">
        <v>23</v>
      </c>
      <c r="I11" s="633">
        <v>5</v>
      </c>
      <c r="J11" s="633">
        <v>18</v>
      </c>
      <c r="K11" s="633">
        <v>67</v>
      </c>
      <c r="L11" s="633">
        <v>31</v>
      </c>
    </row>
    <row r="12" spans="1:12" ht="18" customHeight="1">
      <c r="A12" s="1086"/>
      <c r="B12" s="1084"/>
      <c r="C12" s="639" t="s">
        <v>1482</v>
      </c>
      <c r="D12" s="640" t="s">
        <v>1481</v>
      </c>
      <c r="E12" s="641">
        <v>5</v>
      </c>
      <c r="F12" s="641">
        <v>18</v>
      </c>
      <c r="G12" s="641">
        <v>60</v>
      </c>
      <c r="H12" s="642">
        <v>23</v>
      </c>
      <c r="I12" s="641">
        <v>4</v>
      </c>
      <c r="J12" s="641">
        <v>17</v>
      </c>
      <c r="K12" s="641">
        <v>60</v>
      </c>
      <c r="L12" s="641">
        <v>23</v>
      </c>
    </row>
    <row r="13" spans="1:12" ht="18" customHeight="1">
      <c r="A13" s="1086"/>
      <c r="B13" s="1084"/>
      <c r="C13" s="629" t="s">
        <v>1480</v>
      </c>
      <c r="D13" s="632" t="s">
        <v>1479</v>
      </c>
      <c r="E13" s="633">
        <v>5</v>
      </c>
      <c r="F13" s="633">
        <v>13</v>
      </c>
      <c r="G13" s="633">
        <v>46</v>
      </c>
      <c r="H13" s="634">
        <v>30</v>
      </c>
      <c r="I13" s="633">
        <v>6</v>
      </c>
      <c r="J13" s="633">
        <v>16</v>
      </c>
      <c r="K13" s="633">
        <v>56</v>
      </c>
      <c r="L13" s="633">
        <v>28</v>
      </c>
    </row>
    <row r="14" spans="1:12" ht="18" customHeight="1">
      <c r="A14" s="1086"/>
      <c r="B14" s="1084"/>
      <c r="C14" s="639" t="s">
        <v>1478</v>
      </c>
      <c r="D14" s="640" t="s">
        <v>1477</v>
      </c>
      <c r="E14" s="641">
        <v>8</v>
      </c>
      <c r="F14" s="641">
        <v>13</v>
      </c>
      <c r="G14" s="641">
        <v>50</v>
      </c>
      <c r="H14" s="642">
        <v>25</v>
      </c>
      <c r="I14" s="641">
        <v>8</v>
      </c>
      <c r="J14" s="641">
        <v>15</v>
      </c>
      <c r="K14" s="641">
        <v>69</v>
      </c>
      <c r="L14" s="641">
        <v>24</v>
      </c>
    </row>
    <row r="15" spans="1:12" ht="18" customHeight="1">
      <c r="A15" s="1086"/>
      <c r="B15" s="1084"/>
      <c r="C15" s="629" t="s">
        <v>1476</v>
      </c>
      <c r="D15" s="632" t="s">
        <v>1475</v>
      </c>
      <c r="E15" s="633">
        <v>6</v>
      </c>
      <c r="F15" s="633">
        <v>14</v>
      </c>
      <c r="G15" s="633">
        <v>53</v>
      </c>
      <c r="H15" s="634">
        <v>24</v>
      </c>
      <c r="I15" s="633">
        <v>6</v>
      </c>
      <c r="J15" s="633">
        <v>18</v>
      </c>
      <c r="K15" s="633">
        <v>64</v>
      </c>
      <c r="L15" s="633">
        <v>34</v>
      </c>
    </row>
    <row r="16" spans="1:12" ht="18" customHeight="1">
      <c r="A16" s="1086"/>
      <c r="B16" s="1084"/>
      <c r="C16" s="639" t="s">
        <v>1474</v>
      </c>
      <c r="D16" s="640" t="s">
        <v>1473</v>
      </c>
      <c r="E16" s="641">
        <v>5</v>
      </c>
      <c r="F16" s="641">
        <v>17</v>
      </c>
      <c r="G16" s="641">
        <v>57</v>
      </c>
      <c r="H16" s="642">
        <v>25</v>
      </c>
      <c r="I16" s="641">
        <v>4</v>
      </c>
      <c r="J16" s="641">
        <v>17</v>
      </c>
      <c r="K16" s="641">
        <v>55</v>
      </c>
      <c r="L16" s="641">
        <v>22</v>
      </c>
    </row>
    <row r="17" spans="1:12" ht="18" customHeight="1">
      <c r="A17" s="1086"/>
      <c r="B17" s="1084"/>
      <c r="C17" s="629" t="s">
        <v>1472</v>
      </c>
      <c r="D17" s="632" t="s">
        <v>1471</v>
      </c>
      <c r="E17" s="633">
        <v>5</v>
      </c>
      <c r="F17" s="633">
        <v>17</v>
      </c>
      <c r="G17" s="633">
        <v>49</v>
      </c>
      <c r="H17" s="634">
        <v>21</v>
      </c>
      <c r="I17" s="633">
        <v>5</v>
      </c>
      <c r="J17" s="633">
        <v>18</v>
      </c>
      <c r="K17" s="633">
        <v>50</v>
      </c>
      <c r="L17" s="633">
        <v>17</v>
      </c>
    </row>
    <row r="18" spans="1:12" ht="18" customHeight="1">
      <c r="A18" s="1086"/>
      <c r="B18" s="1084"/>
      <c r="C18" s="639" t="s">
        <v>1470</v>
      </c>
      <c r="D18" s="640" t="s">
        <v>1469</v>
      </c>
      <c r="E18" s="641">
        <v>8</v>
      </c>
      <c r="F18" s="641">
        <v>14</v>
      </c>
      <c r="G18" s="641">
        <v>63</v>
      </c>
      <c r="H18" s="642">
        <v>34</v>
      </c>
      <c r="I18" s="641">
        <v>6</v>
      </c>
      <c r="J18" s="641">
        <v>13</v>
      </c>
      <c r="K18" s="641">
        <v>66</v>
      </c>
      <c r="L18" s="641">
        <v>30</v>
      </c>
    </row>
    <row r="19" spans="1:12" ht="18" customHeight="1">
      <c r="A19" s="1086"/>
      <c r="B19" s="1084"/>
      <c r="C19" s="629" t="s">
        <v>1468</v>
      </c>
      <c r="D19" s="632" t="s">
        <v>1467</v>
      </c>
      <c r="E19" s="633">
        <v>7</v>
      </c>
      <c r="F19" s="633">
        <v>17</v>
      </c>
      <c r="G19" s="633">
        <v>61</v>
      </c>
      <c r="H19" s="634">
        <v>34</v>
      </c>
      <c r="I19" s="633">
        <v>9</v>
      </c>
      <c r="J19" s="633">
        <v>20</v>
      </c>
      <c r="K19" s="633">
        <v>72</v>
      </c>
      <c r="L19" s="633">
        <v>26</v>
      </c>
    </row>
    <row r="20" spans="1:12" ht="18" customHeight="1">
      <c r="A20" s="1086"/>
      <c r="B20" s="1084"/>
      <c r="C20" s="639" t="s">
        <v>1466</v>
      </c>
      <c r="D20" s="640" t="s">
        <v>1465</v>
      </c>
      <c r="E20" s="641">
        <v>5</v>
      </c>
      <c r="F20" s="641">
        <v>11</v>
      </c>
      <c r="G20" s="641">
        <v>42</v>
      </c>
      <c r="H20" s="642">
        <v>14</v>
      </c>
      <c r="I20" s="641">
        <v>6</v>
      </c>
      <c r="J20" s="641">
        <v>22</v>
      </c>
      <c r="K20" s="641">
        <v>58</v>
      </c>
      <c r="L20" s="641">
        <v>31</v>
      </c>
    </row>
    <row r="21" spans="1:12" ht="18" customHeight="1">
      <c r="A21" s="1086"/>
      <c r="B21" s="1084"/>
      <c r="C21" s="629" t="s">
        <v>1464</v>
      </c>
      <c r="D21" s="632" t="s">
        <v>1463</v>
      </c>
      <c r="E21" s="633">
        <v>5</v>
      </c>
      <c r="F21" s="633">
        <v>17</v>
      </c>
      <c r="G21" s="633">
        <v>56</v>
      </c>
      <c r="H21" s="634">
        <v>22</v>
      </c>
      <c r="I21" s="633">
        <v>4</v>
      </c>
      <c r="J21" s="633">
        <v>18</v>
      </c>
      <c r="K21" s="633">
        <v>71</v>
      </c>
      <c r="L21" s="633">
        <v>36</v>
      </c>
    </row>
    <row r="22" spans="1:12" ht="18" customHeight="1">
      <c r="A22" s="1086"/>
      <c r="B22" s="1084"/>
      <c r="C22" s="639" t="s">
        <v>1462</v>
      </c>
      <c r="D22" s="640" t="s">
        <v>1461</v>
      </c>
      <c r="E22" s="641">
        <v>8</v>
      </c>
      <c r="F22" s="641">
        <v>19</v>
      </c>
      <c r="G22" s="641">
        <v>78</v>
      </c>
      <c r="H22" s="642">
        <v>32</v>
      </c>
      <c r="I22" s="641">
        <v>15</v>
      </c>
      <c r="J22" s="641">
        <v>33</v>
      </c>
      <c r="K22" s="641">
        <v>108</v>
      </c>
      <c r="L22" s="641">
        <v>43</v>
      </c>
    </row>
    <row r="23" spans="1:12" ht="18" customHeight="1">
      <c r="A23" s="1086"/>
      <c r="B23" s="1084"/>
      <c r="C23" s="629" t="s">
        <v>1460</v>
      </c>
      <c r="D23" s="632" t="s">
        <v>1459</v>
      </c>
      <c r="E23" s="633">
        <v>7</v>
      </c>
      <c r="F23" s="633">
        <v>17</v>
      </c>
      <c r="G23" s="633">
        <v>61</v>
      </c>
      <c r="H23" s="634">
        <v>25</v>
      </c>
      <c r="I23" s="633">
        <v>9</v>
      </c>
      <c r="J23" s="633">
        <v>19</v>
      </c>
      <c r="K23" s="633">
        <v>70</v>
      </c>
      <c r="L23" s="633">
        <v>25</v>
      </c>
    </row>
    <row r="24" spans="1:12" ht="18" customHeight="1">
      <c r="A24" s="1072">
        <v>3</v>
      </c>
      <c r="B24" s="1084" t="s">
        <v>5597</v>
      </c>
      <c r="C24" s="639" t="s">
        <v>1458</v>
      </c>
      <c r="D24" s="640" t="s">
        <v>5455</v>
      </c>
      <c r="E24" s="641">
        <v>3</v>
      </c>
      <c r="F24" s="641">
        <v>6</v>
      </c>
      <c r="G24" s="641">
        <v>84</v>
      </c>
      <c r="H24" s="642" t="s">
        <v>1</v>
      </c>
      <c r="I24" s="641">
        <v>2</v>
      </c>
      <c r="J24" s="641">
        <v>11</v>
      </c>
      <c r="K24" s="641">
        <v>58</v>
      </c>
      <c r="L24" s="641" t="s">
        <v>1</v>
      </c>
    </row>
    <row r="25" spans="1:12" ht="18" customHeight="1">
      <c r="A25" s="1072"/>
      <c r="B25" s="1084"/>
      <c r="C25" s="629" t="s">
        <v>1457</v>
      </c>
      <c r="D25" s="632" t="s">
        <v>1456</v>
      </c>
      <c r="E25" s="633">
        <v>3</v>
      </c>
      <c r="F25" s="633">
        <v>6</v>
      </c>
      <c r="G25" s="633">
        <v>66</v>
      </c>
      <c r="H25" s="634" t="s">
        <v>1</v>
      </c>
      <c r="I25" s="633">
        <v>28</v>
      </c>
      <c r="J25" s="633">
        <v>12</v>
      </c>
      <c r="K25" s="633">
        <v>57</v>
      </c>
      <c r="L25" s="633">
        <v>23</v>
      </c>
    </row>
    <row r="26" spans="1:12" ht="18" customHeight="1">
      <c r="A26" s="1072">
        <v>4</v>
      </c>
      <c r="B26" s="1073" t="s">
        <v>5598</v>
      </c>
      <c r="C26" s="639" t="s">
        <v>1455</v>
      </c>
      <c r="D26" s="640" t="s">
        <v>1454</v>
      </c>
      <c r="E26" s="641">
        <v>4</v>
      </c>
      <c r="F26" s="641">
        <v>11</v>
      </c>
      <c r="G26" s="641">
        <v>50</v>
      </c>
      <c r="H26" s="642" t="s">
        <v>1</v>
      </c>
      <c r="I26" s="641">
        <v>5</v>
      </c>
      <c r="J26" s="641">
        <v>12</v>
      </c>
      <c r="K26" s="641">
        <v>56</v>
      </c>
      <c r="L26" s="641">
        <v>30</v>
      </c>
    </row>
    <row r="27" spans="1:12" ht="18" customHeight="1">
      <c r="A27" s="1072"/>
      <c r="B27" s="1073"/>
      <c r="C27" s="629" t="s">
        <v>5456</v>
      </c>
      <c r="D27" s="632" t="s">
        <v>1184</v>
      </c>
      <c r="E27" s="633"/>
      <c r="F27" s="633"/>
      <c r="G27" s="633"/>
      <c r="H27" s="634"/>
      <c r="I27" s="633">
        <v>8</v>
      </c>
      <c r="J27" s="633">
        <v>16</v>
      </c>
      <c r="K27" s="633">
        <v>257</v>
      </c>
      <c r="L27" s="633">
        <v>108</v>
      </c>
    </row>
    <row r="28" spans="1:12" ht="18" customHeight="1">
      <c r="A28" s="1072"/>
      <c r="B28" s="1073"/>
      <c r="C28" s="639" t="s">
        <v>1453</v>
      </c>
      <c r="D28" s="640" t="s">
        <v>1452</v>
      </c>
      <c r="E28" s="641">
        <v>6</v>
      </c>
      <c r="F28" s="641">
        <v>12</v>
      </c>
      <c r="G28" s="641">
        <v>29</v>
      </c>
      <c r="H28" s="642" t="s">
        <v>1</v>
      </c>
      <c r="I28" s="641">
        <v>7</v>
      </c>
      <c r="J28" s="641">
        <v>15</v>
      </c>
      <c r="K28" s="641">
        <v>41</v>
      </c>
      <c r="L28" s="641" t="s">
        <v>1</v>
      </c>
    </row>
    <row r="29" spans="1:12" ht="18" customHeight="1">
      <c r="A29" s="1072"/>
      <c r="B29" s="1073"/>
      <c r="C29" s="629" t="s">
        <v>1451</v>
      </c>
      <c r="D29" s="632" t="s">
        <v>1450</v>
      </c>
      <c r="E29" s="633">
        <v>5</v>
      </c>
      <c r="F29" s="633">
        <v>11</v>
      </c>
      <c r="G29" s="633">
        <v>26</v>
      </c>
      <c r="H29" s="634" t="s">
        <v>1</v>
      </c>
      <c r="I29" s="633">
        <v>6</v>
      </c>
      <c r="J29" s="633">
        <v>11</v>
      </c>
      <c r="K29" s="633">
        <v>44</v>
      </c>
      <c r="L29" s="633">
        <v>22</v>
      </c>
    </row>
    <row r="30" spans="1:12" ht="18" customHeight="1">
      <c r="A30" s="1072"/>
      <c r="B30" s="1073"/>
      <c r="C30" s="639" t="s">
        <v>1449</v>
      </c>
      <c r="D30" s="640" t="s">
        <v>1448</v>
      </c>
      <c r="E30" s="641">
        <v>6</v>
      </c>
      <c r="F30" s="641">
        <v>12</v>
      </c>
      <c r="G30" s="641">
        <v>51</v>
      </c>
      <c r="H30" s="642" t="s">
        <v>1</v>
      </c>
      <c r="I30" s="641">
        <v>6</v>
      </c>
      <c r="J30" s="641">
        <v>11</v>
      </c>
      <c r="K30" s="641">
        <v>43</v>
      </c>
      <c r="L30" s="641">
        <v>18</v>
      </c>
    </row>
    <row r="31" spans="1:12" ht="18" customHeight="1">
      <c r="A31" s="1072"/>
      <c r="B31" s="1073"/>
      <c r="C31" s="629" t="s">
        <v>1447</v>
      </c>
      <c r="D31" s="632" t="s">
        <v>1446</v>
      </c>
      <c r="E31" s="633">
        <v>6</v>
      </c>
      <c r="F31" s="633">
        <v>13</v>
      </c>
      <c r="G31" s="633">
        <v>86</v>
      </c>
      <c r="H31" s="634">
        <v>53</v>
      </c>
      <c r="I31" s="633">
        <v>12</v>
      </c>
      <c r="J31" s="633">
        <v>8</v>
      </c>
      <c r="K31" s="633">
        <v>101</v>
      </c>
      <c r="L31" s="633">
        <v>53</v>
      </c>
    </row>
    <row r="32" spans="1:12" ht="18" customHeight="1">
      <c r="A32" s="1072"/>
      <c r="B32" s="1073"/>
      <c r="C32" s="639" t="s">
        <v>1445</v>
      </c>
      <c r="D32" s="640" t="s">
        <v>1444</v>
      </c>
      <c r="E32" s="641">
        <v>6</v>
      </c>
      <c r="F32" s="641">
        <v>12</v>
      </c>
      <c r="G32" s="641">
        <v>31</v>
      </c>
      <c r="H32" s="642" t="s">
        <v>1</v>
      </c>
      <c r="I32" s="641">
        <v>5</v>
      </c>
      <c r="J32" s="641">
        <v>11</v>
      </c>
      <c r="K32" s="641">
        <v>39</v>
      </c>
      <c r="L32" s="641">
        <v>17</v>
      </c>
    </row>
    <row r="33" spans="1:12" ht="18" customHeight="1">
      <c r="A33" s="1072"/>
      <c r="B33" s="1073"/>
      <c r="C33" s="629" t="s">
        <v>1443</v>
      </c>
      <c r="D33" s="632" t="s">
        <v>1442</v>
      </c>
      <c r="E33" s="633">
        <v>6</v>
      </c>
      <c r="F33" s="633">
        <v>13</v>
      </c>
      <c r="G33" s="633">
        <v>74</v>
      </c>
      <c r="H33" s="634" t="s">
        <v>1</v>
      </c>
      <c r="I33" s="633">
        <v>7</v>
      </c>
      <c r="J33" s="633">
        <v>15</v>
      </c>
      <c r="K33" s="633">
        <v>83</v>
      </c>
      <c r="L33" s="633">
        <v>38</v>
      </c>
    </row>
    <row r="34" spans="1:12" ht="18" customHeight="1">
      <c r="A34" s="1072"/>
      <c r="B34" s="1073"/>
      <c r="C34" s="639" t="s">
        <v>1441</v>
      </c>
      <c r="D34" s="640" t="s">
        <v>1440</v>
      </c>
      <c r="E34" s="641">
        <v>6</v>
      </c>
      <c r="F34" s="641">
        <v>13</v>
      </c>
      <c r="G34" s="641">
        <v>54</v>
      </c>
      <c r="H34" s="642" t="s">
        <v>1</v>
      </c>
      <c r="I34" s="641">
        <v>7</v>
      </c>
      <c r="J34" s="641">
        <v>14</v>
      </c>
      <c r="K34" s="641">
        <v>95</v>
      </c>
      <c r="L34" s="641">
        <v>47</v>
      </c>
    </row>
    <row r="35" spans="1:12" ht="18" customHeight="1">
      <c r="A35" s="1072"/>
      <c r="B35" s="1073"/>
      <c r="C35" s="629" t="s">
        <v>1439</v>
      </c>
      <c r="D35" s="632" t="s">
        <v>1438</v>
      </c>
      <c r="E35" s="633">
        <v>5</v>
      </c>
      <c r="F35" s="633">
        <v>13</v>
      </c>
      <c r="G35" s="633">
        <v>46</v>
      </c>
      <c r="H35" s="634" t="s">
        <v>1</v>
      </c>
      <c r="I35" s="633">
        <v>7</v>
      </c>
      <c r="J35" s="633">
        <v>15</v>
      </c>
      <c r="K35" s="633">
        <v>60</v>
      </c>
      <c r="L35" s="633">
        <v>27</v>
      </c>
    </row>
    <row r="36" spans="1:12" ht="18" customHeight="1">
      <c r="A36" s="1072"/>
      <c r="B36" s="1073"/>
      <c r="C36" s="639" t="s">
        <v>1437</v>
      </c>
      <c r="D36" s="640" t="s">
        <v>1436</v>
      </c>
      <c r="E36" s="641">
        <v>7</v>
      </c>
      <c r="F36" s="641">
        <v>10</v>
      </c>
      <c r="G36" s="641">
        <v>43</v>
      </c>
      <c r="H36" s="642" t="s">
        <v>1</v>
      </c>
      <c r="I36" s="641">
        <v>7</v>
      </c>
      <c r="J36" s="641">
        <v>8</v>
      </c>
      <c r="K36" s="641">
        <v>45</v>
      </c>
      <c r="L36" s="641">
        <v>20</v>
      </c>
    </row>
    <row r="37" spans="1:12" ht="18" customHeight="1">
      <c r="A37" s="1072"/>
      <c r="B37" s="1073"/>
      <c r="C37" s="629" t="s">
        <v>1435</v>
      </c>
      <c r="D37" s="632" t="s">
        <v>1434</v>
      </c>
      <c r="E37" s="633">
        <v>6</v>
      </c>
      <c r="F37" s="633">
        <v>12</v>
      </c>
      <c r="G37" s="633">
        <v>48</v>
      </c>
      <c r="H37" s="634" t="s">
        <v>1</v>
      </c>
      <c r="I37" s="633">
        <v>5</v>
      </c>
      <c r="J37" s="633">
        <v>10</v>
      </c>
      <c r="K37" s="633">
        <v>38</v>
      </c>
      <c r="L37" s="633">
        <v>19</v>
      </c>
    </row>
    <row r="38" spans="1:12" ht="16.5">
      <c r="A38" s="1072"/>
      <c r="B38" s="1073"/>
      <c r="C38" s="639" t="s">
        <v>1433</v>
      </c>
      <c r="D38" s="640" t="s">
        <v>1432</v>
      </c>
      <c r="E38" s="641">
        <v>6</v>
      </c>
      <c r="F38" s="641">
        <v>13</v>
      </c>
      <c r="G38" s="641">
        <v>53</v>
      </c>
      <c r="H38" s="642" t="s">
        <v>1</v>
      </c>
      <c r="I38" s="641">
        <v>6</v>
      </c>
      <c r="J38" s="641">
        <v>15</v>
      </c>
      <c r="K38" s="641">
        <v>57</v>
      </c>
      <c r="L38" s="641">
        <v>24</v>
      </c>
    </row>
    <row r="39" spans="1:12" ht="18" customHeight="1">
      <c r="A39" s="1072"/>
      <c r="B39" s="1073"/>
      <c r="C39" s="629" t="s">
        <v>1431</v>
      </c>
      <c r="D39" s="632" t="s">
        <v>1430</v>
      </c>
      <c r="E39" s="633">
        <v>6</v>
      </c>
      <c r="F39" s="633">
        <v>12</v>
      </c>
      <c r="G39" s="633">
        <v>49</v>
      </c>
      <c r="H39" s="634" t="s">
        <v>1</v>
      </c>
      <c r="I39" s="633">
        <v>5</v>
      </c>
      <c r="J39" s="633">
        <v>11</v>
      </c>
      <c r="K39" s="633">
        <v>40</v>
      </c>
      <c r="L39" s="633">
        <v>17</v>
      </c>
    </row>
    <row r="40" spans="1:12" ht="18" customHeight="1">
      <c r="A40" s="1072">
        <v>5</v>
      </c>
      <c r="B40" s="1073" t="s">
        <v>1429</v>
      </c>
      <c r="C40" s="639" t="s">
        <v>5457</v>
      </c>
      <c r="D40" s="640" t="s">
        <v>5458</v>
      </c>
      <c r="E40" s="641"/>
      <c r="F40" s="641"/>
      <c r="G40" s="641"/>
      <c r="H40" s="642"/>
      <c r="I40" s="641">
        <v>8</v>
      </c>
      <c r="J40" s="641">
        <v>46</v>
      </c>
      <c r="K40" s="641">
        <v>139</v>
      </c>
      <c r="L40" s="641">
        <v>77</v>
      </c>
    </row>
    <row r="41" spans="1:12" ht="18" customHeight="1">
      <c r="A41" s="1072"/>
      <c r="B41" s="1073"/>
      <c r="C41" s="629" t="s">
        <v>5459</v>
      </c>
      <c r="D41" s="632" t="s">
        <v>5460</v>
      </c>
      <c r="E41" s="633"/>
      <c r="F41" s="633"/>
      <c r="G41" s="633"/>
      <c r="H41" s="634"/>
      <c r="I41" s="633">
        <v>6</v>
      </c>
      <c r="J41" s="633">
        <v>65</v>
      </c>
      <c r="K41" s="633">
        <v>162</v>
      </c>
      <c r="L41" s="633">
        <v>59</v>
      </c>
    </row>
    <row r="42" spans="1:12" ht="18" customHeight="1">
      <c r="A42" s="1072"/>
      <c r="B42" s="1073"/>
      <c r="C42" s="639" t="s">
        <v>1227</v>
      </c>
      <c r="D42" s="640" t="s">
        <v>1226</v>
      </c>
      <c r="E42" s="641"/>
      <c r="F42" s="641"/>
      <c r="G42" s="641"/>
      <c r="H42" s="642"/>
      <c r="I42" s="641">
        <v>9</v>
      </c>
      <c r="J42" s="641">
        <v>25</v>
      </c>
      <c r="K42" s="641">
        <v>187</v>
      </c>
      <c r="L42" s="641">
        <v>74</v>
      </c>
    </row>
    <row r="43" spans="1:12" ht="21" customHeight="1">
      <c r="A43" s="1072"/>
      <c r="B43" s="1073"/>
      <c r="C43" s="629" t="s">
        <v>5461</v>
      </c>
      <c r="D43" s="632" t="s">
        <v>5462</v>
      </c>
      <c r="E43" s="633">
        <v>14</v>
      </c>
      <c r="F43" s="633">
        <v>27</v>
      </c>
      <c r="G43" s="633">
        <v>151</v>
      </c>
      <c r="H43" s="634">
        <v>101</v>
      </c>
      <c r="I43" s="633">
        <v>12</v>
      </c>
      <c r="J43" s="633">
        <v>16</v>
      </c>
      <c r="K43" s="633">
        <v>188</v>
      </c>
      <c r="L43" s="633">
        <v>114</v>
      </c>
    </row>
    <row r="44" spans="1:12" ht="21" customHeight="1">
      <c r="A44" s="1072"/>
      <c r="B44" s="1073"/>
      <c r="C44" s="639" t="s">
        <v>5463</v>
      </c>
      <c r="D44" s="640" t="s">
        <v>5464</v>
      </c>
      <c r="E44" s="641"/>
      <c r="F44" s="641"/>
      <c r="G44" s="641"/>
      <c r="H44" s="642"/>
      <c r="I44" s="641">
        <v>3</v>
      </c>
      <c r="J44" s="641">
        <v>24</v>
      </c>
      <c r="K44" s="641">
        <v>178</v>
      </c>
      <c r="L44" s="641">
        <v>95</v>
      </c>
    </row>
    <row r="45" spans="1:12" ht="21" customHeight="1">
      <c r="A45" s="1072"/>
      <c r="B45" s="1073"/>
      <c r="C45" s="629" t="s">
        <v>5465</v>
      </c>
      <c r="D45" s="632" t="s">
        <v>5466</v>
      </c>
      <c r="E45" s="633"/>
      <c r="F45" s="633"/>
      <c r="G45" s="633"/>
      <c r="H45" s="634"/>
      <c r="I45" s="633">
        <v>15</v>
      </c>
      <c r="J45" s="633">
        <v>54</v>
      </c>
      <c r="K45" s="633">
        <v>170</v>
      </c>
      <c r="L45" s="633">
        <v>82</v>
      </c>
    </row>
    <row r="46" spans="1:12" ht="21" customHeight="1">
      <c r="A46" s="1072"/>
      <c r="B46" s="1073"/>
      <c r="C46" s="639" t="s">
        <v>5467</v>
      </c>
      <c r="D46" s="640" t="s">
        <v>5468</v>
      </c>
      <c r="E46" s="641"/>
      <c r="F46" s="641"/>
      <c r="G46" s="641"/>
      <c r="H46" s="642"/>
      <c r="I46" s="641">
        <v>5</v>
      </c>
      <c r="J46" s="641">
        <v>43</v>
      </c>
      <c r="K46" s="641">
        <v>209</v>
      </c>
      <c r="L46" s="641">
        <v>86</v>
      </c>
    </row>
    <row r="47" spans="1:12" ht="21" customHeight="1">
      <c r="A47" s="1072"/>
      <c r="B47" s="1073"/>
      <c r="C47" s="629" t="s">
        <v>5469</v>
      </c>
      <c r="D47" s="632" t="s">
        <v>5470</v>
      </c>
      <c r="E47" s="633"/>
      <c r="F47" s="633"/>
      <c r="G47" s="633"/>
      <c r="H47" s="634"/>
      <c r="I47" s="633">
        <v>4</v>
      </c>
      <c r="J47" s="633">
        <v>31</v>
      </c>
      <c r="K47" s="633">
        <v>213</v>
      </c>
      <c r="L47" s="633">
        <v>89</v>
      </c>
    </row>
    <row r="48" spans="1:12" ht="21" customHeight="1">
      <c r="A48" s="1072"/>
      <c r="B48" s="1073"/>
      <c r="C48" s="639" t="s">
        <v>5471</v>
      </c>
      <c r="D48" s="640" t="s">
        <v>5472</v>
      </c>
      <c r="E48" s="641"/>
      <c r="F48" s="641"/>
      <c r="G48" s="641"/>
      <c r="H48" s="642"/>
      <c r="I48" s="641">
        <v>6</v>
      </c>
      <c r="J48" s="641">
        <v>37</v>
      </c>
      <c r="K48" s="641">
        <v>216</v>
      </c>
      <c r="L48" s="641">
        <v>98</v>
      </c>
    </row>
    <row r="49" spans="1:12" ht="18" customHeight="1">
      <c r="A49" s="1072"/>
      <c r="B49" s="1073"/>
      <c r="C49" s="629" t="s">
        <v>5473</v>
      </c>
      <c r="D49" s="632" t="s">
        <v>5474</v>
      </c>
      <c r="E49" s="633">
        <v>14</v>
      </c>
      <c r="F49" s="633">
        <v>22</v>
      </c>
      <c r="G49" s="633">
        <v>169</v>
      </c>
      <c r="H49" s="634" t="s">
        <v>1</v>
      </c>
      <c r="I49" s="633">
        <v>10</v>
      </c>
      <c r="J49" s="633">
        <v>20</v>
      </c>
      <c r="K49" s="633">
        <v>202</v>
      </c>
      <c r="L49" s="633">
        <v>92</v>
      </c>
    </row>
    <row r="50" spans="1:12" ht="18" customHeight="1">
      <c r="A50" s="1072"/>
      <c r="B50" s="1073"/>
      <c r="C50" s="639" t="s">
        <v>5475</v>
      </c>
      <c r="D50" s="640" t="s">
        <v>5476</v>
      </c>
      <c r="E50" s="641"/>
      <c r="F50" s="641"/>
      <c r="G50" s="641"/>
      <c r="H50" s="642"/>
      <c r="I50" s="641">
        <v>8</v>
      </c>
      <c r="J50" s="641">
        <v>32</v>
      </c>
      <c r="K50" s="641">
        <v>227</v>
      </c>
      <c r="L50" s="641">
        <v>103</v>
      </c>
    </row>
    <row r="51" spans="1:12" ht="18" customHeight="1">
      <c r="A51" s="1072"/>
      <c r="B51" s="1073"/>
      <c r="C51" s="629" t="s">
        <v>5477</v>
      </c>
      <c r="D51" s="632" t="s">
        <v>5478</v>
      </c>
      <c r="E51" s="633"/>
      <c r="F51" s="633"/>
      <c r="G51" s="633"/>
      <c r="H51" s="634"/>
      <c r="I51" s="633">
        <v>6</v>
      </c>
      <c r="J51" s="633">
        <v>36</v>
      </c>
      <c r="K51" s="633">
        <v>142</v>
      </c>
      <c r="L51" s="633">
        <v>75</v>
      </c>
    </row>
    <row r="52" spans="1:12" ht="18" customHeight="1">
      <c r="A52" s="1072"/>
      <c r="B52" s="1073"/>
      <c r="C52" s="639" t="s">
        <v>5479</v>
      </c>
      <c r="D52" s="640" t="s">
        <v>5480</v>
      </c>
      <c r="E52" s="641"/>
      <c r="F52" s="641"/>
      <c r="G52" s="641"/>
      <c r="H52" s="642"/>
      <c r="I52" s="641">
        <v>5</v>
      </c>
      <c r="J52" s="641">
        <v>26</v>
      </c>
      <c r="K52" s="641">
        <v>88</v>
      </c>
      <c r="L52" s="641">
        <v>38</v>
      </c>
    </row>
    <row r="53" spans="1:12" ht="18" customHeight="1">
      <c r="A53" s="1072"/>
      <c r="B53" s="1073"/>
      <c r="C53" s="629" t="s">
        <v>5481</v>
      </c>
      <c r="D53" s="632" t="s">
        <v>5482</v>
      </c>
      <c r="E53" s="633"/>
      <c r="F53" s="633"/>
      <c r="G53" s="633"/>
      <c r="H53" s="634"/>
      <c r="I53" s="633">
        <v>7</v>
      </c>
      <c r="J53" s="633">
        <v>31</v>
      </c>
      <c r="K53" s="633">
        <v>153</v>
      </c>
      <c r="L53" s="633">
        <v>79</v>
      </c>
    </row>
    <row r="54" spans="1:12" ht="18" customHeight="1">
      <c r="A54" s="1072"/>
      <c r="B54" s="1073"/>
      <c r="C54" s="639" t="s">
        <v>5483</v>
      </c>
      <c r="D54" s="640" t="s">
        <v>5484</v>
      </c>
      <c r="E54" s="641"/>
      <c r="F54" s="641"/>
      <c r="G54" s="641"/>
      <c r="H54" s="642"/>
      <c r="I54" s="641">
        <v>15</v>
      </c>
      <c r="J54" s="641">
        <v>29</v>
      </c>
      <c r="K54" s="641">
        <v>201</v>
      </c>
      <c r="L54" s="641">
        <v>90</v>
      </c>
    </row>
    <row r="55" spans="1:12" ht="18" customHeight="1">
      <c r="A55" s="1072"/>
      <c r="B55" s="1073"/>
      <c r="C55" s="629" t="s">
        <v>1428</v>
      </c>
      <c r="D55" s="632" t="s">
        <v>1427</v>
      </c>
      <c r="E55" s="633">
        <v>11</v>
      </c>
      <c r="F55" s="633">
        <v>20</v>
      </c>
      <c r="G55" s="633">
        <v>106</v>
      </c>
      <c r="H55" s="634" t="s">
        <v>1</v>
      </c>
      <c r="I55" s="633">
        <v>8</v>
      </c>
      <c r="J55" s="633">
        <v>38</v>
      </c>
      <c r="K55" s="633">
        <v>149</v>
      </c>
      <c r="L55" s="633">
        <v>71</v>
      </c>
    </row>
    <row r="56" spans="1:12" ht="18" customHeight="1">
      <c r="A56" s="1072"/>
      <c r="B56" s="1073"/>
      <c r="C56" s="639" t="s">
        <v>4427</v>
      </c>
      <c r="D56" s="640" t="s">
        <v>4428</v>
      </c>
      <c r="E56" s="641"/>
      <c r="F56" s="641"/>
      <c r="G56" s="641"/>
      <c r="H56" s="642"/>
      <c r="I56" s="641">
        <v>5</v>
      </c>
      <c r="J56" s="641">
        <v>24</v>
      </c>
      <c r="K56" s="641">
        <v>138</v>
      </c>
      <c r="L56" s="641">
        <v>67</v>
      </c>
    </row>
    <row r="57" spans="1:12" ht="18.75" customHeight="1">
      <c r="A57" s="1072"/>
      <c r="B57" s="1073"/>
      <c r="C57" s="629" t="s">
        <v>1426</v>
      </c>
      <c r="D57" s="632" t="s">
        <v>1425</v>
      </c>
      <c r="E57" s="633">
        <v>12</v>
      </c>
      <c r="F57" s="633">
        <v>30</v>
      </c>
      <c r="G57" s="633">
        <v>152</v>
      </c>
      <c r="H57" s="634">
        <v>114</v>
      </c>
      <c r="I57" s="633">
        <v>9</v>
      </c>
      <c r="J57" s="633">
        <v>24</v>
      </c>
      <c r="K57" s="633">
        <v>175</v>
      </c>
      <c r="L57" s="633">
        <v>89</v>
      </c>
    </row>
    <row r="58" spans="1:12" ht="19.5" customHeight="1">
      <c r="A58" s="1072"/>
      <c r="B58" s="1073"/>
      <c r="C58" s="639" t="s">
        <v>1424</v>
      </c>
      <c r="D58" s="640" t="s">
        <v>1423</v>
      </c>
      <c r="E58" s="641">
        <v>3</v>
      </c>
      <c r="F58" s="641">
        <v>29</v>
      </c>
      <c r="G58" s="641">
        <v>146</v>
      </c>
      <c r="H58" s="642" t="s">
        <v>1</v>
      </c>
      <c r="I58" s="641">
        <v>7</v>
      </c>
      <c r="J58" s="641">
        <v>32</v>
      </c>
      <c r="K58" s="641">
        <v>175</v>
      </c>
      <c r="L58" s="641">
        <v>90</v>
      </c>
    </row>
    <row r="59" spans="1:12" ht="19.5" customHeight="1">
      <c r="A59" s="1072"/>
      <c r="B59" s="1073"/>
      <c r="C59" s="629" t="s">
        <v>5485</v>
      </c>
      <c r="D59" s="632" t="s">
        <v>5486</v>
      </c>
      <c r="E59" s="633"/>
      <c r="F59" s="633"/>
      <c r="G59" s="633"/>
      <c r="H59" s="634"/>
      <c r="I59" s="633">
        <v>5</v>
      </c>
      <c r="J59" s="633">
        <v>45</v>
      </c>
      <c r="K59" s="633">
        <v>167</v>
      </c>
      <c r="L59" s="633">
        <v>100</v>
      </c>
    </row>
    <row r="60" spans="1:12" ht="21" customHeight="1">
      <c r="A60" s="1072"/>
      <c r="B60" s="1073"/>
      <c r="C60" s="639" t="s">
        <v>5487</v>
      </c>
      <c r="D60" s="640" t="s">
        <v>5488</v>
      </c>
      <c r="E60" s="641">
        <v>9</v>
      </c>
      <c r="F60" s="641">
        <v>21</v>
      </c>
      <c r="G60" s="641">
        <v>83</v>
      </c>
      <c r="H60" s="642" t="s">
        <v>1</v>
      </c>
      <c r="I60" s="641">
        <v>6</v>
      </c>
      <c r="J60" s="641">
        <v>35</v>
      </c>
      <c r="K60" s="641">
        <v>132</v>
      </c>
      <c r="L60" s="641">
        <v>70</v>
      </c>
    </row>
    <row r="61" spans="1:12" ht="21" customHeight="1">
      <c r="A61" s="1072"/>
      <c r="B61" s="1073"/>
      <c r="C61" s="629" t="s">
        <v>5489</v>
      </c>
      <c r="D61" s="632" t="s">
        <v>5490</v>
      </c>
      <c r="E61" s="633"/>
      <c r="F61" s="633"/>
      <c r="G61" s="633"/>
      <c r="H61" s="634"/>
      <c r="I61" s="633">
        <v>4</v>
      </c>
      <c r="J61" s="633">
        <v>43</v>
      </c>
      <c r="K61" s="633">
        <v>250</v>
      </c>
      <c r="L61" s="633">
        <v>103</v>
      </c>
    </row>
    <row r="62" spans="1:12" ht="21" customHeight="1">
      <c r="A62" s="1072"/>
      <c r="B62" s="1073"/>
      <c r="C62" s="639" t="s">
        <v>5491</v>
      </c>
      <c r="D62" s="640" t="s">
        <v>5492</v>
      </c>
      <c r="E62" s="641"/>
      <c r="F62" s="641"/>
      <c r="G62" s="641"/>
      <c r="H62" s="642"/>
      <c r="I62" s="641">
        <v>5</v>
      </c>
      <c r="J62" s="641">
        <v>40</v>
      </c>
      <c r="K62" s="641">
        <v>220</v>
      </c>
      <c r="L62" s="641">
        <v>88</v>
      </c>
    </row>
    <row r="63" spans="1:12" ht="19.5" customHeight="1">
      <c r="A63" s="1072"/>
      <c r="B63" s="1073"/>
      <c r="C63" s="629" t="s">
        <v>5493</v>
      </c>
      <c r="D63" s="632" t="s">
        <v>5494</v>
      </c>
      <c r="E63" s="633">
        <v>10</v>
      </c>
      <c r="F63" s="633">
        <v>20</v>
      </c>
      <c r="G63" s="633">
        <v>68</v>
      </c>
      <c r="H63" s="634" t="s">
        <v>1</v>
      </c>
      <c r="I63" s="633">
        <v>13</v>
      </c>
      <c r="J63" s="633">
        <v>53</v>
      </c>
      <c r="K63" s="633">
        <v>142</v>
      </c>
      <c r="L63" s="633">
        <v>74</v>
      </c>
    </row>
    <row r="64" spans="1:12" ht="19.5" customHeight="1">
      <c r="A64" s="1072"/>
      <c r="B64" s="1073"/>
      <c r="C64" s="639" t="s">
        <v>5495</v>
      </c>
      <c r="D64" s="640" t="s">
        <v>5496</v>
      </c>
      <c r="E64" s="641"/>
      <c r="F64" s="641"/>
      <c r="G64" s="641"/>
      <c r="H64" s="642"/>
      <c r="I64" s="641">
        <v>8</v>
      </c>
      <c r="J64" s="641">
        <v>56</v>
      </c>
      <c r="K64" s="641">
        <v>198</v>
      </c>
      <c r="L64" s="641">
        <v>112</v>
      </c>
    </row>
    <row r="65" spans="1:12" ht="19.5" customHeight="1">
      <c r="A65" s="1072">
        <v>6</v>
      </c>
      <c r="B65" s="1073" t="s">
        <v>1422</v>
      </c>
      <c r="C65" s="629" t="s">
        <v>1421</v>
      </c>
      <c r="D65" s="632" t="s">
        <v>1420</v>
      </c>
      <c r="E65" s="633">
        <v>5</v>
      </c>
      <c r="F65" s="633">
        <v>12</v>
      </c>
      <c r="G65" s="633">
        <v>55</v>
      </c>
      <c r="H65" s="634">
        <v>30</v>
      </c>
      <c r="I65" s="633">
        <v>8</v>
      </c>
      <c r="J65" s="633">
        <v>14</v>
      </c>
      <c r="K65" s="633">
        <v>61</v>
      </c>
      <c r="L65" s="633">
        <v>27</v>
      </c>
    </row>
    <row r="66" spans="1:12" ht="17.25" customHeight="1">
      <c r="A66" s="1072"/>
      <c r="B66" s="1073"/>
      <c r="C66" s="639" t="s">
        <v>1419</v>
      </c>
      <c r="D66" s="640" t="s">
        <v>1418</v>
      </c>
      <c r="E66" s="641">
        <v>6</v>
      </c>
      <c r="F66" s="641">
        <v>10</v>
      </c>
      <c r="G66" s="641">
        <v>60</v>
      </c>
      <c r="H66" s="642">
        <v>31</v>
      </c>
      <c r="I66" s="641">
        <v>10</v>
      </c>
      <c r="J66" s="641">
        <v>13</v>
      </c>
      <c r="K66" s="641">
        <v>61</v>
      </c>
      <c r="L66" s="641">
        <v>26</v>
      </c>
    </row>
    <row r="67" spans="1:12" ht="16.5">
      <c r="A67" s="1072"/>
      <c r="B67" s="1073"/>
      <c r="C67" s="629" t="s">
        <v>1417</v>
      </c>
      <c r="D67" s="632" t="s">
        <v>1416</v>
      </c>
      <c r="E67" s="633">
        <v>7</v>
      </c>
      <c r="F67" s="633">
        <v>17</v>
      </c>
      <c r="G67" s="633">
        <v>46</v>
      </c>
      <c r="H67" s="634">
        <v>19</v>
      </c>
      <c r="I67" s="633">
        <v>8</v>
      </c>
      <c r="J67" s="633">
        <v>18</v>
      </c>
      <c r="K67" s="633">
        <v>61</v>
      </c>
      <c r="L67" s="633">
        <v>43</v>
      </c>
    </row>
    <row r="68" spans="1:12" ht="16.5">
      <c r="A68" s="1072"/>
      <c r="B68" s="1073"/>
      <c r="C68" s="639" t="s">
        <v>1132</v>
      </c>
      <c r="D68" s="640" t="s">
        <v>1415</v>
      </c>
      <c r="E68" s="641" t="s">
        <v>1</v>
      </c>
      <c r="F68" s="641" t="s">
        <v>1</v>
      </c>
      <c r="G68" s="641">
        <v>52</v>
      </c>
      <c r="H68" s="642">
        <v>20</v>
      </c>
      <c r="I68" s="641">
        <v>11</v>
      </c>
      <c r="J68" s="641">
        <v>13</v>
      </c>
      <c r="K68" s="641">
        <v>73</v>
      </c>
      <c r="L68" s="641">
        <v>32</v>
      </c>
    </row>
    <row r="69" spans="1:12" ht="16.5">
      <c r="A69" s="1072"/>
      <c r="B69" s="1073"/>
      <c r="C69" s="629" t="s">
        <v>1414</v>
      </c>
      <c r="D69" s="632" t="s">
        <v>1413</v>
      </c>
      <c r="E69" s="633">
        <v>13</v>
      </c>
      <c r="F69" s="633">
        <v>23</v>
      </c>
      <c r="G69" s="633">
        <v>53</v>
      </c>
      <c r="H69" s="634" t="s">
        <v>1</v>
      </c>
      <c r="I69" s="633">
        <v>14</v>
      </c>
      <c r="J69" s="633">
        <v>20</v>
      </c>
      <c r="K69" s="633">
        <v>72</v>
      </c>
      <c r="L69" s="633">
        <v>30</v>
      </c>
    </row>
    <row r="70" spans="1:12" ht="16.5">
      <c r="A70" s="637">
        <v>7</v>
      </c>
      <c r="B70" s="638" t="s">
        <v>1412</v>
      </c>
      <c r="C70" s="639" t="s">
        <v>426</v>
      </c>
      <c r="D70" s="640" t="s">
        <v>5497</v>
      </c>
      <c r="E70" s="641" t="s">
        <v>5498</v>
      </c>
      <c r="F70" s="641" t="s">
        <v>5499</v>
      </c>
      <c r="G70" s="641" t="s">
        <v>5500</v>
      </c>
      <c r="H70" s="642" t="s">
        <v>5501</v>
      </c>
      <c r="I70" s="641">
        <v>11</v>
      </c>
      <c r="J70" s="641">
        <v>39</v>
      </c>
      <c r="K70" s="641">
        <v>211</v>
      </c>
      <c r="L70" s="641">
        <v>98</v>
      </c>
    </row>
    <row r="71" spans="1:12" ht="16.5">
      <c r="A71" s="1072">
        <v>8</v>
      </c>
      <c r="B71" s="1073" t="s">
        <v>1411</v>
      </c>
      <c r="C71" s="629" t="s">
        <v>1410</v>
      </c>
      <c r="D71" s="632" t="s">
        <v>1409</v>
      </c>
      <c r="E71" s="633">
        <v>8</v>
      </c>
      <c r="F71" s="633">
        <v>13</v>
      </c>
      <c r="G71" s="633">
        <v>57</v>
      </c>
      <c r="H71" s="634">
        <v>30</v>
      </c>
      <c r="I71" s="633">
        <v>7</v>
      </c>
      <c r="J71" s="633">
        <v>12</v>
      </c>
      <c r="K71" s="633">
        <v>58</v>
      </c>
      <c r="L71" s="633">
        <v>27</v>
      </c>
    </row>
    <row r="72" spans="1:12" ht="16.5">
      <c r="A72" s="1072"/>
      <c r="B72" s="1073"/>
      <c r="C72" s="639" t="s">
        <v>1408</v>
      </c>
      <c r="D72" s="640" t="s">
        <v>1407</v>
      </c>
      <c r="E72" s="641">
        <v>9</v>
      </c>
      <c r="F72" s="641">
        <v>13</v>
      </c>
      <c r="G72" s="641">
        <v>56</v>
      </c>
      <c r="H72" s="642">
        <v>30</v>
      </c>
      <c r="I72" s="641">
        <v>7</v>
      </c>
      <c r="J72" s="641">
        <v>13</v>
      </c>
      <c r="K72" s="641">
        <v>57</v>
      </c>
      <c r="L72" s="641">
        <v>27</v>
      </c>
    </row>
    <row r="73" spans="1:12" ht="16.5">
      <c r="A73" s="1072"/>
      <c r="B73" s="1073"/>
      <c r="C73" s="629" t="s">
        <v>1406</v>
      </c>
      <c r="D73" s="632" t="s">
        <v>1405</v>
      </c>
      <c r="E73" s="633">
        <v>9</v>
      </c>
      <c r="F73" s="633">
        <v>13</v>
      </c>
      <c r="G73" s="633">
        <v>60</v>
      </c>
      <c r="H73" s="634">
        <v>31</v>
      </c>
      <c r="I73" s="633">
        <v>7</v>
      </c>
      <c r="J73" s="633">
        <v>13</v>
      </c>
      <c r="K73" s="633">
        <v>57</v>
      </c>
      <c r="L73" s="633">
        <v>27</v>
      </c>
    </row>
    <row r="74" spans="1:12" ht="16.5">
      <c r="A74" s="1072"/>
      <c r="B74" s="1073"/>
      <c r="C74" s="639" t="s">
        <v>1404</v>
      </c>
      <c r="D74" s="640" t="s">
        <v>1403</v>
      </c>
      <c r="E74" s="641">
        <v>8</v>
      </c>
      <c r="F74" s="641">
        <v>13</v>
      </c>
      <c r="G74" s="641">
        <v>56</v>
      </c>
      <c r="H74" s="642">
        <v>29</v>
      </c>
      <c r="I74" s="641">
        <v>7</v>
      </c>
      <c r="J74" s="641">
        <v>13</v>
      </c>
      <c r="K74" s="641">
        <v>58</v>
      </c>
      <c r="L74" s="641">
        <v>27</v>
      </c>
    </row>
    <row r="75" spans="1:12" ht="16.5">
      <c r="A75" s="1072"/>
      <c r="B75" s="1073"/>
      <c r="C75" s="629" t="s">
        <v>1402</v>
      </c>
      <c r="D75" s="632" t="s">
        <v>1401</v>
      </c>
      <c r="E75" s="633">
        <v>9</v>
      </c>
      <c r="F75" s="633">
        <v>13</v>
      </c>
      <c r="G75" s="633">
        <v>66</v>
      </c>
      <c r="H75" s="634">
        <v>33</v>
      </c>
      <c r="I75" s="633">
        <v>7</v>
      </c>
      <c r="J75" s="633">
        <v>13</v>
      </c>
      <c r="K75" s="633">
        <v>68</v>
      </c>
      <c r="L75" s="633">
        <v>31</v>
      </c>
    </row>
    <row r="76" spans="1:12" ht="16.5">
      <c r="A76" s="1072"/>
      <c r="B76" s="1073"/>
      <c r="C76" s="639" t="s">
        <v>5502</v>
      </c>
      <c r="D76" s="640" t="s">
        <v>5503</v>
      </c>
      <c r="E76" s="641"/>
      <c r="F76" s="641"/>
      <c r="G76" s="641"/>
      <c r="H76" s="642"/>
      <c r="I76" s="641" t="s">
        <v>1</v>
      </c>
      <c r="J76" s="641" t="s">
        <v>1</v>
      </c>
      <c r="K76" s="641" t="s">
        <v>1</v>
      </c>
      <c r="L76" s="641" t="s">
        <v>1</v>
      </c>
    </row>
    <row r="77" spans="1:12" ht="16.5">
      <c r="A77" s="1072"/>
      <c r="B77" s="1073"/>
      <c r="C77" s="629" t="s">
        <v>1400</v>
      </c>
      <c r="D77" s="632" t="s">
        <v>1399</v>
      </c>
      <c r="E77" s="633">
        <v>9</v>
      </c>
      <c r="F77" s="633">
        <v>13</v>
      </c>
      <c r="G77" s="633">
        <v>62</v>
      </c>
      <c r="H77" s="634">
        <v>32</v>
      </c>
      <c r="I77" s="633">
        <v>7</v>
      </c>
      <c r="J77" s="633">
        <v>13</v>
      </c>
      <c r="K77" s="633">
        <v>58</v>
      </c>
      <c r="L77" s="633">
        <v>27</v>
      </c>
    </row>
    <row r="78" spans="1:12" ht="16.5">
      <c r="A78" s="1072"/>
      <c r="B78" s="1073"/>
      <c r="C78" s="639" t="s">
        <v>1398</v>
      </c>
      <c r="D78" s="640" t="s">
        <v>1397</v>
      </c>
      <c r="E78" s="641">
        <v>9</v>
      </c>
      <c r="F78" s="641">
        <v>13</v>
      </c>
      <c r="G78" s="641">
        <v>61</v>
      </c>
      <c r="H78" s="642">
        <v>32</v>
      </c>
      <c r="I78" s="641">
        <v>7</v>
      </c>
      <c r="J78" s="641">
        <v>13</v>
      </c>
      <c r="K78" s="641">
        <v>59</v>
      </c>
      <c r="L78" s="641">
        <v>28</v>
      </c>
    </row>
    <row r="79" spans="1:12" ht="16.5">
      <c r="A79" s="1072"/>
      <c r="B79" s="1073"/>
      <c r="C79" s="629" t="s">
        <v>1396</v>
      </c>
      <c r="D79" s="632" t="s">
        <v>1395</v>
      </c>
      <c r="E79" s="633">
        <v>2</v>
      </c>
      <c r="F79" s="633">
        <v>9</v>
      </c>
      <c r="G79" s="633">
        <v>40</v>
      </c>
      <c r="H79" s="634">
        <v>27</v>
      </c>
      <c r="I79" s="633">
        <v>2</v>
      </c>
      <c r="J79" s="633">
        <v>15</v>
      </c>
      <c r="K79" s="633">
        <v>43</v>
      </c>
      <c r="L79" s="633" t="s">
        <v>1</v>
      </c>
    </row>
    <row r="80" spans="1:12" ht="16.5">
      <c r="A80" s="1072"/>
      <c r="B80" s="1073"/>
      <c r="C80" s="639" t="s">
        <v>1394</v>
      </c>
      <c r="D80" s="640" t="s">
        <v>1393</v>
      </c>
      <c r="E80" s="641">
        <v>8</v>
      </c>
      <c r="F80" s="641">
        <v>13</v>
      </c>
      <c r="G80" s="641">
        <v>56</v>
      </c>
      <c r="H80" s="642">
        <v>29</v>
      </c>
      <c r="I80" s="641">
        <v>7</v>
      </c>
      <c r="J80" s="641">
        <v>13</v>
      </c>
      <c r="K80" s="641">
        <v>57</v>
      </c>
      <c r="L80" s="641">
        <v>27</v>
      </c>
    </row>
    <row r="81" spans="1:12" ht="16.5">
      <c r="A81" s="1072"/>
      <c r="B81" s="1073"/>
      <c r="C81" s="629" t="s">
        <v>5504</v>
      </c>
      <c r="D81" s="632" t="s">
        <v>5505</v>
      </c>
      <c r="E81" s="633">
        <v>2</v>
      </c>
      <c r="F81" s="633">
        <v>8</v>
      </c>
      <c r="G81" s="633">
        <v>49</v>
      </c>
      <c r="H81" s="634">
        <v>36</v>
      </c>
      <c r="I81" s="633" t="s">
        <v>1</v>
      </c>
      <c r="J81" s="633" t="s">
        <v>1</v>
      </c>
      <c r="K81" s="633" t="s">
        <v>1</v>
      </c>
      <c r="L81" s="633" t="s">
        <v>1</v>
      </c>
    </row>
    <row r="82" spans="1:12" ht="16.5">
      <c r="A82" s="1072"/>
      <c r="B82" s="1073"/>
      <c r="C82" s="639" t="s">
        <v>1392</v>
      </c>
      <c r="D82" s="640" t="s">
        <v>1391</v>
      </c>
      <c r="E82" s="641">
        <v>2</v>
      </c>
      <c r="F82" s="641">
        <v>10</v>
      </c>
      <c r="G82" s="641">
        <v>56</v>
      </c>
      <c r="H82" s="642">
        <v>23</v>
      </c>
      <c r="I82" s="641">
        <v>2</v>
      </c>
      <c r="J82" s="641">
        <v>16</v>
      </c>
      <c r="K82" s="641">
        <v>62</v>
      </c>
      <c r="L82" s="641" t="s">
        <v>1</v>
      </c>
    </row>
    <row r="83" spans="1:12" ht="16.5">
      <c r="A83" s="1072"/>
      <c r="B83" s="1073"/>
      <c r="C83" s="629" t="s">
        <v>1390</v>
      </c>
      <c r="D83" s="632" t="s">
        <v>1389</v>
      </c>
      <c r="E83" s="633">
        <v>8</v>
      </c>
      <c r="F83" s="633">
        <v>13</v>
      </c>
      <c r="G83" s="633">
        <v>57</v>
      </c>
      <c r="H83" s="634">
        <v>30</v>
      </c>
      <c r="I83" s="633">
        <v>7</v>
      </c>
      <c r="J83" s="633">
        <v>13</v>
      </c>
      <c r="K83" s="633">
        <v>59</v>
      </c>
      <c r="L83" s="633">
        <v>28</v>
      </c>
    </row>
    <row r="84" spans="1:12" ht="16.5">
      <c r="A84" s="1072"/>
      <c r="B84" s="1073"/>
      <c r="C84" s="639" t="s">
        <v>1388</v>
      </c>
      <c r="D84" s="640" t="s">
        <v>1387</v>
      </c>
      <c r="E84" s="641">
        <v>8</v>
      </c>
      <c r="F84" s="641">
        <v>13</v>
      </c>
      <c r="G84" s="641">
        <v>55</v>
      </c>
      <c r="H84" s="642">
        <v>29</v>
      </c>
      <c r="I84" s="641">
        <v>7</v>
      </c>
      <c r="J84" s="641">
        <v>13</v>
      </c>
      <c r="K84" s="641">
        <v>57</v>
      </c>
      <c r="L84" s="641">
        <v>27</v>
      </c>
    </row>
    <row r="85" spans="1:12" ht="16.5">
      <c r="A85" s="1072"/>
      <c r="B85" s="1073"/>
      <c r="C85" s="629" t="s">
        <v>1386</v>
      </c>
      <c r="D85" s="632" t="s">
        <v>5506</v>
      </c>
      <c r="E85" s="633">
        <v>9</v>
      </c>
      <c r="F85" s="633">
        <v>13</v>
      </c>
      <c r="G85" s="633">
        <v>65</v>
      </c>
      <c r="H85" s="634">
        <v>34</v>
      </c>
      <c r="I85" s="633">
        <v>7</v>
      </c>
      <c r="J85" s="633">
        <v>13</v>
      </c>
      <c r="K85" s="633">
        <v>58</v>
      </c>
      <c r="L85" s="633">
        <v>27</v>
      </c>
    </row>
    <row r="86" spans="1:12" ht="16.5">
      <c r="A86" s="1072"/>
      <c r="B86" s="1073"/>
      <c r="C86" s="639" t="s">
        <v>1385</v>
      </c>
      <c r="D86" s="640" t="s">
        <v>1384</v>
      </c>
      <c r="E86" s="641">
        <v>8</v>
      </c>
      <c r="F86" s="641">
        <v>13</v>
      </c>
      <c r="G86" s="641">
        <v>55</v>
      </c>
      <c r="H86" s="642">
        <v>28</v>
      </c>
      <c r="I86" s="641">
        <v>7</v>
      </c>
      <c r="J86" s="641">
        <v>13</v>
      </c>
      <c r="K86" s="641">
        <v>57</v>
      </c>
      <c r="L86" s="641">
        <v>27</v>
      </c>
    </row>
    <row r="87" spans="1:12" ht="16.5">
      <c r="A87" s="1072"/>
      <c r="B87" s="1073"/>
      <c r="C87" s="629" t="s">
        <v>1383</v>
      </c>
      <c r="D87" s="632" t="s">
        <v>1382</v>
      </c>
      <c r="E87" s="633">
        <v>9</v>
      </c>
      <c r="F87" s="633">
        <v>13</v>
      </c>
      <c r="G87" s="633">
        <v>64</v>
      </c>
      <c r="H87" s="634">
        <v>33</v>
      </c>
      <c r="I87" s="633">
        <v>7</v>
      </c>
      <c r="J87" s="633">
        <v>13</v>
      </c>
      <c r="K87" s="633">
        <v>60</v>
      </c>
      <c r="L87" s="633">
        <v>28</v>
      </c>
    </row>
    <row r="88" spans="1:12" ht="16.5">
      <c r="A88" s="1072"/>
      <c r="B88" s="1073"/>
      <c r="C88" s="639" t="s">
        <v>1381</v>
      </c>
      <c r="D88" s="640" t="s">
        <v>1380</v>
      </c>
      <c r="E88" s="641">
        <v>2</v>
      </c>
      <c r="F88" s="641">
        <v>9</v>
      </c>
      <c r="G88" s="641">
        <v>61</v>
      </c>
      <c r="H88" s="642">
        <v>27</v>
      </c>
      <c r="I88" s="641">
        <v>2</v>
      </c>
      <c r="J88" s="641">
        <v>15</v>
      </c>
      <c r="K88" s="641">
        <v>47</v>
      </c>
      <c r="L88" s="641">
        <v>26</v>
      </c>
    </row>
    <row r="89" spans="1:12" ht="16.5">
      <c r="A89" s="1085">
        <v>9</v>
      </c>
      <c r="B89" s="1073" t="s">
        <v>1379</v>
      </c>
      <c r="C89" s="629" t="s">
        <v>1378</v>
      </c>
      <c r="D89" s="632" t="s">
        <v>1377</v>
      </c>
      <c r="E89" s="633">
        <v>14</v>
      </c>
      <c r="F89" s="633">
        <v>18</v>
      </c>
      <c r="G89" s="633">
        <v>102</v>
      </c>
      <c r="H89" s="634">
        <v>28</v>
      </c>
      <c r="I89" s="633">
        <v>22</v>
      </c>
      <c r="J89" s="633">
        <v>33</v>
      </c>
      <c r="K89" s="633">
        <v>112</v>
      </c>
      <c r="L89" s="633">
        <v>41</v>
      </c>
    </row>
    <row r="90" spans="1:12" ht="16.5">
      <c r="A90" s="1085"/>
      <c r="B90" s="1073"/>
      <c r="C90" s="639" t="s">
        <v>1376</v>
      </c>
      <c r="D90" s="640" t="s">
        <v>1375</v>
      </c>
      <c r="E90" s="641">
        <v>15</v>
      </c>
      <c r="F90" s="641">
        <v>21</v>
      </c>
      <c r="G90" s="641">
        <v>92</v>
      </c>
      <c r="H90" s="642">
        <v>32</v>
      </c>
      <c r="I90" s="641">
        <v>38</v>
      </c>
      <c r="J90" s="641">
        <v>32</v>
      </c>
      <c r="K90" s="641">
        <v>114</v>
      </c>
      <c r="L90" s="641">
        <v>59</v>
      </c>
    </row>
    <row r="91" spans="1:12" ht="16.5">
      <c r="A91" s="1085"/>
      <c r="B91" s="1073"/>
      <c r="C91" s="629" t="s">
        <v>5507</v>
      </c>
      <c r="D91" s="632" t="s">
        <v>4429</v>
      </c>
      <c r="E91" s="633"/>
      <c r="F91" s="633"/>
      <c r="G91" s="633"/>
      <c r="H91" s="634"/>
      <c r="I91" s="633">
        <v>16</v>
      </c>
      <c r="J91" s="633">
        <v>13</v>
      </c>
      <c r="K91" s="633">
        <v>89</v>
      </c>
      <c r="L91" s="633">
        <v>47</v>
      </c>
    </row>
    <row r="92" spans="1:12" ht="16.5">
      <c r="A92" s="1085"/>
      <c r="B92" s="1073"/>
      <c r="C92" s="639" t="s">
        <v>1374</v>
      </c>
      <c r="D92" s="640" t="s">
        <v>1373</v>
      </c>
      <c r="E92" s="641">
        <v>14</v>
      </c>
      <c r="F92" s="641">
        <v>17</v>
      </c>
      <c r="G92" s="641">
        <v>92</v>
      </c>
      <c r="H92" s="642">
        <v>25</v>
      </c>
      <c r="I92" s="641">
        <v>14</v>
      </c>
      <c r="J92" s="641">
        <v>19</v>
      </c>
      <c r="K92" s="641">
        <v>109</v>
      </c>
      <c r="L92" s="641">
        <v>27</v>
      </c>
    </row>
    <row r="93" spans="1:12" ht="16.5">
      <c r="A93" s="1085"/>
      <c r="B93" s="1073"/>
      <c r="C93" s="629" t="s">
        <v>4430</v>
      </c>
      <c r="D93" s="632" t="s">
        <v>4431</v>
      </c>
      <c r="E93" s="633"/>
      <c r="F93" s="633"/>
      <c r="G93" s="633"/>
      <c r="H93" s="634"/>
      <c r="I93" s="633">
        <v>10</v>
      </c>
      <c r="J93" s="633">
        <v>4</v>
      </c>
      <c r="K93" s="633">
        <v>55</v>
      </c>
      <c r="L93" s="633">
        <v>45</v>
      </c>
    </row>
    <row r="94" spans="1:12" ht="16.5">
      <c r="A94" s="1085"/>
      <c r="B94" s="1073"/>
      <c r="C94" s="639" t="s">
        <v>1372</v>
      </c>
      <c r="D94" s="640" t="s">
        <v>1371</v>
      </c>
      <c r="E94" s="641">
        <v>14</v>
      </c>
      <c r="F94" s="641">
        <v>17</v>
      </c>
      <c r="G94" s="641">
        <v>97</v>
      </c>
      <c r="H94" s="642">
        <v>27</v>
      </c>
      <c r="I94" s="641">
        <v>14</v>
      </c>
      <c r="J94" s="641">
        <v>19</v>
      </c>
      <c r="K94" s="641">
        <v>108</v>
      </c>
      <c r="L94" s="641">
        <v>28</v>
      </c>
    </row>
    <row r="95" spans="1:12" ht="16.5">
      <c r="A95" s="1085"/>
      <c r="B95" s="1073"/>
      <c r="C95" s="629" t="s">
        <v>1370</v>
      </c>
      <c r="D95" s="632" t="s">
        <v>1369</v>
      </c>
      <c r="E95" s="633">
        <v>20</v>
      </c>
      <c r="F95" s="633">
        <v>25</v>
      </c>
      <c r="G95" s="633">
        <v>100</v>
      </c>
      <c r="H95" s="634">
        <v>37</v>
      </c>
      <c r="I95" s="633">
        <v>19</v>
      </c>
      <c r="J95" s="633">
        <v>23</v>
      </c>
      <c r="K95" s="633">
        <v>113</v>
      </c>
      <c r="L95" s="633">
        <v>49</v>
      </c>
    </row>
    <row r="96" spans="1:12" ht="16.5">
      <c r="A96" s="1085"/>
      <c r="B96" s="1073"/>
      <c r="C96" s="639" t="s">
        <v>1368</v>
      </c>
      <c r="D96" s="640" t="s">
        <v>1367</v>
      </c>
      <c r="E96" s="641">
        <v>15</v>
      </c>
      <c r="F96" s="641">
        <v>18</v>
      </c>
      <c r="G96" s="641">
        <v>91</v>
      </c>
      <c r="H96" s="642">
        <v>26</v>
      </c>
      <c r="I96" s="641">
        <v>14</v>
      </c>
      <c r="J96" s="641">
        <v>19</v>
      </c>
      <c r="K96" s="641">
        <v>110</v>
      </c>
      <c r="L96" s="641">
        <v>28</v>
      </c>
    </row>
    <row r="97" spans="1:12" ht="16.5">
      <c r="A97" s="1085"/>
      <c r="B97" s="1073"/>
      <c r="C97" s="629" t="s">
        <v>1366</v>
      </c>
      <c r="D97" s="632" t="s">
        <v>1365</v>
      </c>
      <c r="E97" s="633">
        <v>17</v>
      </c>
      <c r="F97" s="633">
        <v>22</v>
      </c>
      <c r="G97" s="633">
        <v>90</v>
      </c>
      <c r="H97" s="634">
        <v>34</v>
      </c>
      <c r="I97" s="633">
        <v>37</v>
      </c>
      <c r="J97" s="633">
        <v>9</v>
      </c>
      <c r="K97" s="633">
        <v>119</v>
      </c>
      <c r="L97" s="633">
        <v>69</v>
      </c>
    </row>
    <row r="98" spans="1:12" ht="16.5">
      <c r="A98" s="1085"/>
      <c r="B98" s="1073"/>
      <c r="C98" s="639" t="s">
        <v>5508</v>
      </c>
      <c r="D98" s="640" t="s">
        <v>4432</v>
      </c>
      <c r="E98" s="641"/>
      <c r="F98" s="641"/>
      <c r="G98" s="641"/>
      <c r="H98" s="642"/>
      <c r="I98" s="641">
        <v>8</v>
      </c>
      <c r="J98" s="641">
        <v>42</v>
      </c>
      <c r="K98" s="641">
        <v>113</v>
      </c>
      <c r="L98" s="641">
        <v>51</v>
      </c>
    </row>
    <row r="99" spans="1:12" ht="16.5">
      <c r="A99" s="1085">
        <v>10</v>
      </c>
      <c r="B99" s="1073" t="s">
        <v>1364</v>
      </c>
      <c r="C99" s="629" t="s">
        <v>4433</v>
      </c>
      <c r="D99" s="632" t="s">
        <v>4434</v>
      </c>
      <c r="E99" s="633"/>
      <c r="F99" s="633"/>
      <c r="G99" s="633"/>
      <c r="H99" s="634"/>
      <c r="I99" s="633">
        <v>7</v>
      </c>
      <c r="J99" s="633">
        <v>24</v>
      </c>
      <c r="K99" s="633">
        <v>136</v>
      </c>
      <c r="L99" s="633">
        <v>68</v>
      </c>
    </row>
    <row r="100" spans="1:12" ht="16.5">
      <c r="A100" s="1085"/>
      <c r="B100" s="1073"/>
      <c r="C100" s="639" t="s">
        <v>4435</v>
      </c>
      <c r="D100" s="640" t="s">
        <v>4436</v>
      </c>
      <c r="E100" s="641"/>
      <c r="F100" s="641"/>
      <c r="G100" s="641"/>
      <c r="H100" s="642"/>
      <c r="I100" s="641">
        <v>11</v>
      </c>
      <c r="J100" s="641">
        <v>26</v>
      </c>
      <c r="K100" s="641">
        <v>163</v>
      </c>
      <c r="L100" s="641">
        <v>83</v>
      </c>
    </row>
    <row r="101" spans="1:12" ht="16.5">
      <c r="A101" s="1085"/>
      <c r="B101" s="1073"/>
      <c r="C101" s="629" t="s">
        <v>4437</v>
      </c>
      <c r="D101" s="632" t="s">
        <v>4438</v>
      </c>
      <c r="E101" s="633"/>
      <c r="F101" s="633"/>
      <c r="G101" s="633"/>
      <c r="H101" s="634"/>
      <c r="I101" s="633">
        <v>20</v>
      </c>
      <c r="J101" s="633">
        <v>14</v>
      </c>
      <c r="K101" s="633">
        <v>156</v>
      </c>
      <c r="L101" s="633">
        <v>68</v>
      </c>
    </row>
    <row r="102" spans="1:12" ht="16.5">
      <c r="A102" s="1085"/>
      <c r="B102" s="1073"/>
      <c r="C102" s="639" t="s">
        <v>4439</v>
      </c>
      <c r="D102" s="640" t="s">
        <v>4440</v>
      </c>
      <c r="E102" s="641"/>
      <c r="F102" s="641"/>
      <c r="G102" s="641"/>
      <c r="H102" s="642"/>
      <c r="I102" s="641">
        <v>15</v>
      </c>
      <c r="J102" s="641">
        <v>21</v>
      </c>
      <c r="K102" s="641">
        <v>117</v>
      </c>
      <c r="L102" s="641">
        <v>74</v>
      </c>
    </row>
    <row r="103" spans="1:12" ht="16.5">
      <c r="A103" s="1085"/>
      <c r="B103" s="1073"/>
      <c r="C103" s="629" t="s">
        <v>4441</v>
      </c>
      <c r="D103" s="632" t="s">
        <v>4442</v>
      </c>
      <c r="E103" s="633"/>
      <c r="F103" s="633"/>
      <c r="G103" s="633"/>
      <c r="H103" s="634"/>
      <c r="I103" s="633">
        <v>7</v>
      </c>
      <c r="J103" s="633">
        <v>17</v>
      </c>
      <c r="K103" s="633">
        <v>157</v>
      </c>
      <c r="L103" s="633">
        <v>77</v>
      </c>
    </row>
    <row r="104" spans="1:12" ht="16.5">
      <c r="A104" s="1085"/>
      <c r="B104" s="1073"/>
      <c r="C104" s="639" t="s">
        <v>4443</v>
      </c>
      <c r="D104" s="640" t="s">
        <v>4444</v>
      </c>
      <c r="E104" s="641"/>
      <c r="F104" s="641"/>
      <c r="G104" s="641"/>
      <c r="H104" s="642"/>
      <c r="I104" s="641">
        <v>10</v>
      </c>
      <c r="J104" s="641">
        <v>19</v>
      </c>
      <c r="K104" s="641">
        <v>216</v>
      </c>
      <c r="L104" s="641">
        <v>87</v>
      </c>
    </row>
    <row r="105" spans="1:12" ht="16.5">
      <c r="A105" s="1085"/>
      <c r="B105" s="1073"/>
      <c r="C105" s="629" t="s">
        <v>4445</v>
      </c>
      <c r="D105" s="632" t="s">
        <v>4446</v>
      </c>
      <c r="E105" s="633"/>
      <c r="F105" s="633"/>
      <c r="G105" s="633"/>
      <c r="H105" s="634"/>
      <c r="I105" s="633">
        <v>15</v>
      </c>
      <c r="J105" s="633">
        <v>20</v>
      </c>
      <c r="K105" s="633">
        <v>211</v>
      </c>
      <c r="L105" s="633">
        <v>92</v>
      </c>
    </row>
    <row r="106" spans="1:12" ht="16.5">
      <c r="A106" s="1085"/>
      <c r="B106" s="1073"/>
      <c r="C106" s="639" t="s">
        <v>4447</v>
      </c>
      <c r="D106" s="640" t="s">
        <v>4448</v>
      </c>
      <c r="E106" s="641"/>
      <c r="F106" s="641"/>
      <c r="G106" s="641"/>
      <c r="H106" s="642"/>
      <c r="I106" s="641">
        <v>10</v>
      </c>
      <c r="J106" s="641">
        <v>22</v>
      </c>
      <c r="K106" s="641">
        <v>150</v>
      </c>
      <c r="L106" s="641">
        <v>73</v>
      </c>
    </row>
    <row r="107" spans="1:12" ht="16.5">
      <c r="A107" s="1085"/>
      <c r="B107" s="1073"/>
      <c r="C107" s="629" t="s">
        <v>4449</v>
      </c>
      <c r="D107" s="632" t="s">
        <v>4450</v>
      </c>
      <c r="E107" s="633"/>
      <c r="F107" s="633"/>
      <c r="G107" s="633"/>
      <c r="H107" s="634"/>
      <c r="I107" s="633">
        <v>7</v>
      </c>
      <c r="J107" s="633">
        <v>24</v>
      </c>
      <c r="K107" s="633">
        <v>197</v>
      </c>
      <c r="L107" s="633">
        <v>90</v>
      </c>
    </row>
    <row r="108" spans="1:12" ht="16.5">
      <c r="A108" s="1085">
        <v>9</v>
      </c>
      <c r="B108" s="1073"/>
      <c r="C108" s="639" t="s">
        <v>1363</v>
      </c>
      <c r="D108" s="640" t="s">
        <v>1362</v>
      </c>
      <c r="E108" s="641" t="s">
        <v>1</v>
      </c>
      <c r="F108" s="641" t="s">
        <v>1</v>
      </c>
      <c r="G108" s="641" t="s">
        <v>1</v>
      </c>
      <c r="H108" s="642" t="s">
        <v>1</v>
      </c>
      <c r="I108" s="641">
        <v>8</v>
      </c>
      <c r="J108" s="641">
        <v>40</v>
      </c>
      <c r="K108" s="641">
        <v>153</v>
      </c>
      <c r="L108" s="641">
        <v>79</v>
      </c>
    </row>
    <row r="109" spans="1:12" ht="16.5">
      <c r="A109" s="1085"/>
      <c r="B109" s="1073"/>
      <c r="C109" s="629" t="s">
        <v>4451</v>
      </c>
      <c r="D109" s="632" t="s">
        <v>4452</v>
      </c>
      <c r="E109" s="633"/>
      <c r="F109" s="633"/>
      <c r="G109" s="633"/>
      <c r="H109" s="634"/>
      <c r="I109" s="633">
        <v>8</v>
      </c>
      <c r="J109" s="633">
        <v>15</v>
      </c>
      <c r="K109" s="633">
        <v>132</v>
      </c>
      <c r="L109" s="633">
        <v>78</v>
      </c>
    </row>
    <row r="110" spans="1:12" ht="16.5">
      <c r="A110" s="1085"/>
      <c r="B110" s="1073"/>
      <c r="C110" s="639" t="s">
        <v>4453</v>
      </c>
      <c r="D110" s="640" t="s">
        <v>4454</v>
      </c>
      <c r="E110" s="641"/>
      <c r="F110" s="641"/>
      <c r="G110" s="641"/>
      <c r="H110" s="642"/>
      <c r="I110" s="641">
        <v>13</v>
      </c>
      <c r="J110" s="641">
        <v>14</v>
      </c>
      <c r="K110" s="641">
        <v>142</v>
      </c>
      <c r="L110" s="641">
        <v>67</v>
      </c>
    </row>
    <row r="111" spans="1:12" ht="16.5">
      <c r="A111" s="1085"/>
      <c r="B111" s="1073"/>
      <c r="C111" s="629" t="s">
        <v>4455</v>
      </c>
      <c r="D111" s="632" t="s">
        <v>4456</v>
      </c>
      <c r="E111" s="633"/>
      <c r="F111" s="633"/>
      <c r="G111" s="633"/>
      <c r="H111" s="634"/>
      <c r="I111" s="633">
        <v>11</v>
      </c>
      <c r="J111" s="633">
        <v>12</v>
      </c>
      <c r="K111" s="633">
        <v>113</v>
      </c>
      <c r="L111" s="633">
        <v>55</v>
      </c>
    </row>
    <row r="112" spans="1:12" ht="16.5">
      <c r="A112" s="1085"/>
      <c r="B112" s="1073"/>
      <c r="C112" s="639" t="s">
        <v>4457</v>
      </c>
      <c r="D112" s="640" t="s">
        <v>4458</v>
      </c>
      <c r="E112" s="641"/>
      <c r="F112" s="641"/>
      <c r="G112" s="641"/>
      <c r="H112" s="642"/>
      <c r="I112" s="641">
        <v>11</v>
      </c>
      <c r="J112" s="641">
        <v>31</v>
      </c>
      <c r="K112" s="641">
        <v>132</v>
      </c>
      <c r="L112" s="641">
        <v>74</v>
      </c>
    </row>
    <row r="113" spans="1:12" ht="16.5">
      <c r="A113" s="1085"/>
      <c r="B113" s="1073"/>
      <c r="C113" s="629" t="s">
        <v>4459</v>
      </c>
      <c r="D113" s="632" t="s">
        <v>4460</v>
      </c>
      <c r="E113" s="633"/>
      <c r="F113" s="633"/>
      <c r="G113" s="633"/>
      <c r="H113" s="634"/>
      <c r="I113" s="633">
        <v>13</v>
      </c>
      <c r="J113" s="633">
        <v>10</v>
      </c>
      <c r="K113" s="633">
        <v>87</v>
      </c>
      <c r="L113" s="633">
        <v>28</v>
      </c>
    </row>
    <row r="114" spans="1:12" ht="16.5">
      <c r="A114" s="1085"/>
      <c r="B114" s="1073"/>
      <c r="C114" s="639" t="s">
        <v>4461</v>
      </c>
      <c r="D114" s="640" t="s">
        <v>4462</v>
      </c>
      <c r="E114" s="641"/>
      <c r="F114" s="641"/>
      <c r="G114" s="641"/>
      <c r="H114" s="642"/>
      <c r="I114" s="641">
        <v>13</v>
      </c>
      <c r="J114" s="641">
        <v>21</v>
      </c>
      <c r="K114" s="641">
        <v>161</v>
      </c>
      <c r="L114" s="641">
        <v>91</v>
      </c>
    </row>
    <row r="115" spans="1:12" ht="16.5">
      <c r="A115" s="1085"/>
      <c r="B115" s="1073"/>
      <c r="C115" s="629" t="s">
        <v>4463</v>
      </c>
      <c r="D115" s="632" t="s">
        <v>4464</v>
      </c>
      <c r="E115" s="633"/>
      <c r="F115" s="633"/>
      <c r="G115" s="633"/>
      <c r="H115" s="634"/>
      <c r="I115" s="633">
        <v>5</v>
      </c>
      <c r="J115" s="633">
        <v>26</v>
      </c>
      <c r="K115" s="633">
        <v>114</v>
      </c>
      <c r="L115" s="633">
        <v>54</v>
      </c>
    </row>
    <row r="116" spans="1:12" ht="16.5">
      <c r="A116" s="1085"/>
      <c r="B116" s="1073"/>
      <c r="C116" s="639" t="s">
        <v>4465</v>
      </c>
      <c r="D116" s="640" t="s">
        <v>4466</v>
      </c>
      <c r="E116" s="641"/>
      <c r="F116" s="641"/>
      <c r="G116" s="641"/>
      <c r="H116" s="642"/>
      <c r="I116" s="641">
        <v>5</v>
      </c>
      <c r="J116" s="641">
        <v>14</v>
      </c>
      <c r="K116" s="641">
        <v>116</v>
      </c>
      <c r="L116" s="641">
        <v>35</v>
      </c>
    </row>
    <row r="117" spans="1:12" ht="29.25" customHeight="1">
      <c r="A117" s="1085"/>
      <c r="B117" s="1073"/>
      <c r="C117" s="629" t="s">
        <v>5509</v>
      </c>
      <c r="D117" s="632" t="s">
        <v>5510</v>
      </c>
      <c r="E117" s="633"/>
      <c r="F117" s="633"/>
      <c r="G117" s="633"/>
      <c r="H117" s="634"/>
      <c r="I117" s="633">
        <v>16</v>
      </c>
      <c r="J117" s="633">
        <v>23</v>
      </c>
      <c r="K117" s="633" t="s">
        <v>1</v>
      </c>
      <c r="L117" s="633">
        <v>58</v>
      </c>
    </row>
    <row r="118" spans="1:12" ht="16.5">
      <c r="A118" s="1085"/>
      <c r="B118" s="1073"/>
      <c r="C118" s="639" t="s">
        <v>4467</v>
      </c>
      <c r="D118" s="640" t="s">
        <v>4468</v>
      </c>
      <c r="E118" s="641"/>
      <c r="F118" s="641"/>
      <c r="G118" s="641"/>
      <c r="H118" s="642"/>
      <c r="I118" s="641">
        <v>23</v>
      </c>
      <c r="J118" s="641">
        <v>19</v>
      </c>
      <c r="K118" s="641">
        <v>167</v>
      </c>
      <c r="L118" s="641">
        <v>50</v>
      </c>
    </row>
    <row r="119" spans="1:12" ht="16.5">
      <c r="A119" s="1085"/>
      <c r="B119" s="1073"/>
      <c r="C119" s="629" t="s">
        <v>4469</v>
      </c>
      <c r="D119" s="632" t="s">
        <v>4470</v>
      </c>
      <c r="E119" s="633"/>
      <c r="F119" s="633"/>
      <c r="G119" s="633"/>
      <c r="H119" s="634"/>
      <c r="I119" s="633">
        <v>15</v>
      </c>
      <c r="J119" s="633">
        <v>45</v>
      </c>
      <c r="K119" s="633" t="s">
        <v>1</v>
      </c>
      <c r="L119" s="633">
        <v>82</v>
      </c>
    </row>
    <row r="120" spans="1:12" ht="16.5">
      <c r="A120" s="1085"/>
      <c r="B120" s="1073"/>
      <c r="C120" s="639" t="s">
        <v>4471</v>
      </c>
      <c r="D120" s="640" t="s">
        <v>4472</v>
      </c>
      <c r="E120" s="641"/>
      <c r="F120" s="641"/>
      <c r="G120" s="641"/>
      <c r="H120" s="642"/>
      <c r="I120" s="641">
        <v>19</v>
      </c>
      <c r="J120" s="641">
        <v>28</v>
      </c>
      <c r="K120" s="641">
        <v>130</v>
      </c>
      <c r="L120" s="641">
        <v>50</v>
      </c>
    </row>
    <row r="121" spans="1:12" ht="16.5">
      <c r="A121" s="1085"/>
      <c r="B121" s="1073"/>
      <c r="C121" s="629" t="s">
        <v>4473</v>
      </c>
      <c r="D121" s="632" t="s">
        <v>5511</v>
      </c>
      <c r="E121" s="633"/>
      <c r="F121" s="633"/>
      <c r="G121" s="633"/>
      <c r="H121" s="634"/>
      <c r="I121" s="633">
        <v>12</v>
      </c>
      <c r="J121" s="633">
        <v>19</v>
      </c>
      <c r="K121" s="633">
        <v>184</v>
      </c>
      <c r="L121" s="633">
        <v>46</v>
      </c>
    </row>
    <row r="122" spans="1:12" ht="16.5">
      <c r="A122" s="1085"/>
      <c r="B122" s="1073"/>
      <c r="C122" s="639" t="s">
        <v>4474</v>
      </c>
      <c r="D122" s="640" t="s">
        <v>4475</v>
      </c>
      <c r="E122" s="641"/>
      <c r="F122" s="641"/>
      <c r="G122" s="641"/>
      <c r="H122" s="642"/>
      <c r="I122" s="641">
        <v>11</v>
      </c>
      <c r="J122" s="641">
        <v>14</v>
      </c>
      <c r="K122" s="641">
        <v>168</v>
      </c>
      <c r="L122" s="641">
        <v>76</v>
      </c>
    </row>
    <row r="123" spans="1:12" ht="16.5">
      <c r="A123" s="1072">
        <v>11</v>
      </c>
      <c r="B123" s="1084" t="s">
        <v>1361</v>
      </c>
      <c r="C123" s="629" t="s">
        <v>1360</v>
      </c>
      <c r="D123" s="632" t="s">
        <v>1359</v>
      </c>
      <c r="E123" s="633">
        <v>2</v>
      </c>
      <c r="F123" s="633">
        <v>25</v>
      </c>
      <c r="G123" s="633">
        <v>126</v>
      </c>
      <c r="H123" s="634">
        <v>39</v>
      </c>
      <c r="I123" s="633">
        <v>16</v>
      </c>
      <c r="J123" s="633">
        <v>17</v>
      </c>
      <c r="K123" s="633">
        <v>126</v>
      </c>
      <c r="L123" s="633">
        <v>46</v>
      </c>
    </row>
    <row r="124" spans="1:12" ht="16.5">
      <c r="A124" s="1072"/>
      <c r="B124" s="1084"/>
      <c r="C124" s="639" t="s">
        <v>1358</v>
      </c>
      <c r="D124" s="640" t="s">
        <v>1357</v>
      </c>
      <c r="E124" s="641">
        <v>2</v>
      </c>
      <c r="F124" s="641">
        <v>7</v>
      </c>
      <c r="G124" s="641">
        <v>59</v>
      </c>
      <c r="H124" s="642">
        <v>32</v>
      </c>
      <c r="I124" s="641">
        <v>2</v>
      </c>
      <c r="J124" s="641">
        <v>5</v>
      </c>
      <c r="K124" s="641">
        <v>67</v>
      </c>
      <c r="L124" s="641">
        <v>33</v>
      </c>
    </row>
    <row r="125" spans="1:12" ht="16.5">
      <c r="A125" s="1072"/>
      <c r="B125" s="1084"/>
      <c r="C125" s="629" t="s">
        <v>1356</v>
      </c>
      <c r="D125" s="632" t="s">
        <v>1355</v>
      </c>
      <c r="E125" s="633">
        <v>2</v>
      </c>
      <c r="F125" s="633">
        <v>6</v>
      </c>
      <c r="G125" s="633">
        <v>39</v>
      </c>
      <c r="H125" s="634">
        <v>21</v>
      </c>
      <c r="I125" s="633">
        <v>2</v>
      </c>
      <c r="J125" s="633">
        <v>5</v>
      </c>
      <c r="K125" s="633">
        <v>47</v>
      </c>
      <c r="L125" s="633">
        <v>22</v>
      </c>
    </row>
    <row r="126" spans="1:12" ht="16.5">
      <c r="A126" s="1072"/>
      <c r="B126" s="1084"/>
      <c r="C126" s="639" t="s">
        <v>5512</v>
      </c>
      <c r="D126" s="640" t="s">
        <v>5513</v>
      </c>
      <c r="E126" s="641">
        <v>2</v>
      </c>
      <c r="F126" s="641">
        <v>5</v>
      </c>
      <c r="G126" s="641">
        <v>21</v>
      </c>
      <c r="H126" s="642" t="s">
        <v>1</v>
      </c>
      <c r="I126" s="641" t="s">
        <v>1</v>
      </c>
      <c r="J126" s="641" t="s">
        <v>1</v>
      </c>
      <c r="K126" s="641" t="s">
        <v>1</v>
      </c>
      <c r="L126" s="641" t="s">
        <v>1</v>
      </c>
    </row>
    <row r="127" spans="1:12" ht="16.5">
      <c r="A127" s="1072"/>
      <c r="B127" s="1084"/>
      <c r="C127" s="629" t="s">
        <v>1354</v>
      </c>
      <c r="D127" s="632" t="s">
        <v>1353</v>
      </c>
      <c r="E127" s="633">
        <v>3</v>
      </c>
      <c r="F127" s="633">
        <v>14</v>
      </c>
      <c r="G127" s="633">
        <v>76</v>
      </c>
      <c r="H127" s="634">
        <v>47</v>
      </c>
      <c r="I127" s="633">
        <v>4</v>
      </c>
      <c r="J127" s="633">
        <v>12</v>
      </c>
      <c r="K127" s="633">
        <v>84</v>
      </c>
      <c r="L127" s="633">
        <v>42</v>
      </c>
    </row>
    <row r="128" spans="1:12" ht="16.5">
      <c r="A128" s="1072"/>
      <c r="B128" s="1084"/>
      <c r="C128" s="639" t="s">
        <v>1352</v>
      </c>
      <c r="D128" s="640" t="s">
        <v>1351</v>
      </c>
      <c r="E128" s="641">
        <v>2</v>
      </c>
      <c r="F128" s="641">
        <v>6</v>
      </c>
      <c r="G128" s="641">
        <v>31</v>
      </c>
      <c r="H128" s="642">
        <v>13</v>
      </c>
      <c r="I128" s="641">
        <v>2</v>
      </c>
      <c r="J128" s="641">
        <v>7</v>
      </c>
      <c r="K128" s="641">
        <v>43</v>
      </c>
      <c r="L128" s="641">
        <v>14</v>
      </c>
    </row>
    <row r="129" spans="1:12" ht="16.5">
      <c r="A129" s="1072"/>
      <c r="B129" s="1084"/>
      <c r="C129" s="629" t="s">
        <v>5514</v>
      </c>
      <c r="D129" s="632" t="s">
        <v>5515</v>
      </c>
      <c r="E129" s="633">
        <v>2</v>
      </c>
      <c r="F129" s="633">
        <v>5</v>
      </c>
      <c r="G129" s="633">
        <v>13</v>
      </c>
      <c r="H129" s="634" t="s">
        <v>1</v>
      </c>
      <c r="I129" s="633" t="s">
        <v>1</v>
      </c>
      <c r="J129" s="633" t="s">
        <v>1</v>
      </c>
      <c r="K129" s="633" t="s">
        <v>1</v>
      </c>
      <c r="L129" s="633" t="s">
        <v>1</v>
      </c>
    </row>
    <row r="130" spans="1:12" ht="16.5">
      <c r="A130" s="1072"/>
      <c r="B130" s="1084"/>
      <c r="C130" s="639" t="s">
        <v>1350</v>
      </c>
      <c r="D130" s="640" t="s">
        <v>1349</v>
      </c>
      <c r="E130" s="641">
        <v>2</v>
      </c>
      <c r="F130" s="641">
        <v>16</v>
      </c>
      <c r="G130" s="641">
        <v>86</v>
      </c>
      <c r="H130" s="642">
        <v>28</v>
      </c>
      <c r="I130" s="641">
        <v>2</v>
      </c>
      <c r="J130" s="641">
        <v>13</v>
      </c>
      <c r="K130" s="641">
        <v>80</v>
      </c>
      <c r="L130" s="641">
        <v>25</v>
      </c>
    </row>
    <row r="131" spans="1:12" ht="16.5">
      <c r="A131" s="1072"/>
      <c r="B131" s="1084"/>
      <c r="C131" s="629" t="s">
        <v>1348</v>
      </c>
      <c r="D131" s="632" t="s">
        <v>1347</v>
      </c>
      <c r="E131" s="633">
        <v>3</v>
      </c>
      <c r="F131" s="633">
        <v>13</v>
      </c>
      <c r="G131" s="633">
        <v>74</v>
      </c>
      <c r="H131" s="634">
        <v>39</v>
      </c>
      <c r="I131" s="633">
        <v>4</v>
      </c>
      <c r="J131" s="633">
        <v>11</v>
      </c>
      <c r="K131" s="633">
        <v>101</v>
      </c>
      <c r="L131" s="633">
        <v>47</v>
      </c>
    </row>
    <row r="132" spans="1:12" ht="16.5">
      <c r="A132" s="1072"/>
      <c r="B132" s="1084"/>
      <c r="C132" s="639" t="s">
        <v>1346</v>
      </c>
      <c r="D132" s="640" t="s">
        <v>1345</v>
      </c>
      <c r="E132" s="641">
        <v>2</v>
      </c>
      <c r="F132" s="641">
        <v>5</v>
      </c>
      <c r="G132" s="641">
        <v>45</v>
      </c>
      <c r="H132" s="642">
        <v>11</v>
      </c>
      <c r="I132" s="641">
        <v>2</v>
      </c>
      <c r="J132" s="641">
        <v>5</v>
      </c>
      <c r="K132" s="641">
        <v>44</v>
      </c>
      <c r="L132" s="641">
        <v>12</v>
      </c>
    </row>
    <row r="133" spans="1:12" ht="16.5">
      <c r="A133" s="1072"/>
      <c r="B133" s="1084"/>
      <c r="C133" s="629" t="s">
        <v>1344</v>
      </c>
      <c r="D133" s="632" t="s">
        <v>1343</v>
      </c>
      <c r="E133" s="633">
        <v>2</v>
      </c>
      <c r="F133" s="633">
        <v>9</v>
      </c>
      <c r="G133" s="633">
        <v>44</v>
      </c>
      <c r="H133" s="634">
        <v>20</v>
      </c>
      <c r="I133" s="633">
        <v>2</v>
      </c>
      <c r="J133" s="633">
        <v>8</v>
      </c>
      <c r="K133" s="633">
        <v>44</v>
      </c>
      <c r="L133" s="633">
        <v>20</v>
      </c>
    </row>
    <row r="134" spans="1:12" ht="16.5">
      <c r="A134" s="1072"/>
      <c r="B134" s="1084"/>
      <c r="C134" s="639" t="s">
        <v>1342</v>
      </c>
      <c r="D134" s="640" t="s">
        <v>1341</v>
      </c>
      <c r="E134" s="641">
        <v>2</v>
      </c>
      <c r="F134" s="641">
        <v>6</v>
      </c>
      <c r="G134" s="641">
        <v>48</v>
      </c>
      <c r="H134" s="642">
        <v>39</v>
      </c>
      <c r="I134" s="641">
        <v>2</v>
      </c>
      <c r="J134" s="641">
        <v>5</v>
      </c>
      <c r="K134" s="641">
        <v>47</v>
      </c>
      <c r="L134" s="641">
        <v>22</v>
      </c>
    </row>
    <row r="135" spans="1:12" ht="16.5">
      <c r="A135" s="1072"/>
      <c r="B135" s="1084"/>
      <c r="C135" s="629" t="s">
        <v>1340</v>
      </c>
      <c r="D135" s="632" t="s">
        <v>1339</v>
      </c>
      <c r="E135" s="633" t="s">
        <v>1</v>
      </c>
      <c r="F135" s="633" t="s">
        <v>1</v>
      </c>
      <c r="G135" s="633">
        <v>49</v>
      </c>
      <c r="H135" s="634">
        <v>18</v>
      </c>
      <c r="I135" s="633">
        <v>3</v>
      </c>
      <c r="J135" s="633">
        <v>8</v>
      </c>
      <c r="K135" s="633">
        <v>55</v>
      </c>
      <c r="L135" s="633">
        <v>27</v>
      </c>
    </row>
    <row r="136" spans="1:12" ht="16.5">
      <c r="A136" s="1072"/>
      <c r="B136" s="1084"/>
      <c r="C136" s="639" t="s">
        <v>5516</v>
      </c>
      <c r="D136" s="640" t="s">
        <v>5517</v>
      </c>
      <c r="E136" s="641">
        <v>2</v>
      </c>
      <c r="F136" s="641">
        <v>5</v>
      </c>
      <c r="G136" s="641">
        <v>26</v>
      </c>
      <c r="H136" s="642" t="s">
        <v>1</v>
      </c>
      <c r="I136" s="641" t="s">
        <v>1</v>
      </c>
      <c r="J136" s="641" t="s">
        <v>1</v>
      </c>
      <c r="K136" s="641" t="s">
        <v>1</v>
      </c>
      <c r="L136" s="641" t="s">
        <v>1</v>
      </c>
    </row>
    <row r="137" spans="1:12" ht="16.5">
      <c r="A137" s="1072">
        <v>12</v>
      </c>
      <c r="B137" s="1084" t="s">
        <v>5518</v>
      </c>
      <c r="C137" s="629" t="s">
        <v>5519</v>
      </c>
      <c r="D137" s="632" t="s">
        <v>5520</v>
      </c>
      <c r="E137" s="633"/>
      <c r="F137" s="633"/>
      <c r="G137" s="633"/>
      <c r="H137" s="634"/>
      <c r="I137" s="633" t="s">
        <v>1</v>
      </c>
      <c r="J137" s="633" t="s">
        <v>1</v>
      </c>
      <c r="K137" s="633" t="s">
        <v>1</v>
      </c>
      <c r="L137" s="633">
        <v>23</v>
      </c>
    </row>
    <row r="138" spans="1:12" ht="18.75" customHeight="1">
      <c r="A138" s="1072"/>
      <c r="B138" s="1084"/>
      <c r="C138" s="639" t="s">
        <v>1338</v>
      </c>
      <c r="D138" s="640" t="s">
        <v>1337</v>
      </c>
      <c r="E138" s="641">
        <v>3</v>
      </c>
      <c r="F138" s="641">
        <v>18</v>
      </c>
      <c r="G138" s="641">
        <v>167</v>
      </c>
      <c r="H138" s="642">
        <v>33</v>
      </c>
      <c r="I138" s="641">
        <v>3</v>
      </c>
      <c r="J138" s="641">
        <v>21</v>
      </c>
      <c r="K138" s="641">
        <v>171</v>
      </c>
      <c r="L138" s="641">
        <v>32</v>
      </c>
    </row>
    <row r="139" spans="1:12" ht="16.5">
      <c r="A139" s="1072"/>
      <c r="B139" s="1084"/>
      <c r="C139" s="629" t="s">
        <v>5521</v>
      </c>
      <c r="D139" s="632" t="s">
        <v>5522</v>
      </c>
      <c r="E139" s="633"/>
      <c r="F139" s="633"/>
      <c r="G139" s="633"/>
      <c r="H139" s="634"/>
      <c r="I139" s="633" t="s">
        <v>1</v>
      </c>
      <c r="J139" s="633" t="s">
        <v>1</v>
      </c>
      <c r="K139" s="633">
        <v>124</v>
      </c>
      <c r="L139" s="633">
        <v>35</v>
      </c>
    </row>
    <row r="140" spans="1:12" ht="16.5">
      <c r="A140" s="1072"/>
      <c r="B140" s="1084"/>
      <c r="C140" s="639" t="s">
        <v>1336</v>
      </c>
      <c r="D140" s="640" t="s">
        <v>1335</v>
      </c>
      <c r="E140" s="641" t="s">
        <v>1</v>
      </c>
      <c r="F140" s="641" t="s">
        <v>1</v>
      </c>
      <c r="G140" s="641">
        <v>155</v>
      </c>
      <c r="H140" s="642">
        <v>41</v>
      </c>
      <c r="I140" s="641">
        <v>22</v>
      </c>
      <c r="J140" s="641">
        <v>17</v>
      </c>
      <c r="K140" s="641">
        <v>83</v>
      </c>
      <c r="L140" s="641">
        <v>27</v>
      </c>
    </row>
    <row r="141" spans="1:12" ht="16.5">
      <c r="A141" s="1072"/>
      <c r="B141" s="1084"/>
      <c r="C141" s="629" t="s">
        <v>5523</v>
      </c>
      <c r="D141" s="632" t="s">
        <v>5524</v>
      </c>
      <c r="E141" s="633"/>
      <c r="F141" s="633"/>
      <c r="G141" s="633"/>
      <c r="H141" s="634"/>
      <c r="I141" s="633" t="s">
        <v>1</v>
      </c>
      <c r="J141" s="633" t="s">
        <v>1</v>
      </c>
      <c r="K141" s="633">
        <v>179</v>
      </c>
      <c r="L141" s="633" t="s">
        <v>1</v>
      </c>
    </row>
    <row r="142" spans="1:12" ht="16.5">
      <c r="A142" s="1072">
        <v>13</v>
      </c>
      <c r="B142" s="1073" t="s">
        <v>1334</v>
      </c>
      <c r="C142" s="639" t="s">
        <v>1333</v>
      </c>
      <c r="D142" s="640" t="s">
        <v>1332</v>
      </c>
      <c r="E142" s="641">
        <v>26</v>
      </c>
      <c r="F142" s="641">
        <v>32</v>
      </c>
      <c r="G142" s="641">
        <v>116</v>
      </c>
      <c r="H142" s="642" t="s">
        <v>1</v>
      </c>
      <c r="I142" s="641">
        <v>17</v>
      </c>
      <c r="J142" s="641">
        <v>22</v>
      </c>
      <c r="K142" s="641">
        <v>78</v>
      </c>
      <c r="L142" s="641" t="s">
        <v>1</v>
      </c>
    </row>
    <row r="143" spans="1:12" ht="16.5">
      <c r="A143" s="1072"/>
      <c r="B143" s="1073"/>
      <c r="C143" s="629" t="s">
        <v>1331</v>
      </c>
      <c r="D143" s="632" t="s">
        <v>1330</v>
      </c>
      <c r="E143" s="633">
        <v>14</v>
      </c>
      <c r="F143" s="633">
        <v>35</v>
      </c>
      <c r="G143" s="633">
        <v>182</v>
      </c>
      <c r="H143" s="634" t="s">
        <v>1</v>
      </c>
      <c r="I143" s="633">
        <v>13</v>
      </c>
      <c r="J143" s="633">
        <v>35</v>
      </c>
      <c r="K143" s="633">
        <v>207</v>
      </c>
      <c r="L143" s="633" t="s">
        <v>1</v>
      </c>
    </row>
    <row r="144" spans="1:12" ht="16.5">
      <c r="A144" s="1072"/>
      <c r="B144" s="1073"/>
      <c r="C144" s="639" t="s">
        <v>1329</v>
      </c>
      <c r="D144" s="640" t="s">
        <v>1328</v>
      </c>
      <c r="E144" s="641">
        <v>30</v>
      </c>
      <c r="F144" s="641">
        <v>37</v>
      </c>
      <c r="G144" s="641">
        <v>104</v>
      </c>
      <c r="H144" s="642" t="s">
        <v>1</v>
      </c>
      <c r="I144" s="641">
        <v>37</v>
      </c>
      <c r="J144" s="641">
        <v>45</v>
      </c>
      <c r="K144" s="641">
        <v>129</v>
      </c>
      <c r="L144" s="641" t="s">
        <v>1</v>
      </c>
    </row>
    <row r="145" spans="1:12" ht="16.5">
      <c r="A145" s="1072"/>
      <c r="B145" s="1073"/>
      <c r="C145" s="629" t="s">
        <v>1327</v>
      </c>
      <c r="D145" s="632" t="s">
        <v>1326</v>
      </c>
      <c r="E145" s="633">
        <v>14</v>
      </c>
      <c r="F145" s="633">
        <v>36</v>
      </c>
      <c r="G145" s="633">
        <v>247</v>
      </c>
      <c r="H145" s="634" t="s">
        <v>1</v>
      </c>
      <c r="I145" s="633">
        <v>14</v>
      </c>
      <c r="J145" s="633">
        <v>37</v>
      </c>
      <c r="K145" s="633">
        <v>281</v>
      </c>
      <c r="L145" s="633" t="s">
        <v>1</v>
      </c>
    </row>
    <row r="146" spans="1:12" ht="16.5">
      <c r="A146" s="1072"/>
      <c r="B146" s="1073"/>
      <c r="C146" s="639" t="s">
        <v>4476</v>
      </c>
      <c r="D146" s="640" t="s">
        <v>4477</v>
      </c>
      <c r="E146" s="641"/>
      <c r="F146" s="641"/>
      <c r="G146" s="641"/>
      <c r="H146" s="642"/>
      <c r="I146" s="641">
        <v>13</v>
      </c>
      <c r="J146" s="641">
        <v>14</v>
      </c>
      <c r="K146" s="641">
        <v>126</v>
      </c>
      <c r="L146" s="641" t="s">
        <v>1</v>
      </c>
    </row>
    <row r="147" spans="1:12" ht="16.5">
      <c r="A147" s="1072"/>
      <c r="B147" s="1073"/>
      <c r="C147" s="629" t="s">
        <v>1325</v>
      </c>
      <c r="D147" s="632" t="s">
        <v>1324</v>
      </c>
      <c r="E147" s="633">
        <v>17</v>
      </c>
      <c r="F147" s="633">
        <v>36</v>
      </c>
      <c r="G147" s="633">
        <v>106</v>
      </c>
      <c r="H147" s="634" t="s">
        <v>1</v>
      </c>
      <c r="I147" s="633">
        <v>17</v>
      </c>
      <c r="J147" s="633">
        <v>36</v>
      </c>
      <c r="K147" s="633">
        <v>106</v>
      </c>
      <c r="L147" s="633" t="s">
        <v>1</v>
      </c>
    </row>
    <row r="148" spans="1:12" ht="16.5">
      <c r="A148" s="1072"/>
      <c r="B148" s="1073"/>
      <c r="C148" s="639" t="s">
        <v>1323</v>
      </c>
      <c r="D148" s="640" t="s">
        <v>1322</v>
      </c>
      <c r="E148" s="641">
        <v>29</v>
      </c>
      <c r="F148" s="641">
        <v>36</v>
      </c>
      <c r="G148" s="641">
        <v>108</v>
      </c>
      <c r="H148" s="642" t="s">
        <v>1</v>
      </c>
      <c r="I148" s="641">
        <v>37</v>
      </c>
      <c r="J148" s="641">
        <v>45</v>
      </c>
      <c r="K148" s="641">
        <v>134</v>
      </c>
      <c r="L148" s="641" t="s">
        <v>1</v>
      </c>
    </row>
    <row r="149" spans="1:12" ht="16.5">
      <c r="A149" s="1072"/>
      <c r="B149" s="1073"/>
      <c r="C149" s="629" t="s">
        <v>1321</v>
      </c>
      <c r="D149" s="632" t="s">
        <v>1320</v>
      </c>
      <c r="E149" s="633">
        <v>13</v>
      </c>
      <c r="F149" s="633">
        <v>35</v>
      </c>
      <c r="G149" s="633">
        <v>145</v>
      </c>
      <c r="H149" s="634" t="s">
        <v>1</v>
      </c>
      <c r="I149" s="633">
        <v>13</v>
      </c>
      <c r="J149" s="633">
        <v>22</v>
      </c>
      <c r="K149" s="633">
        <v>158</v>
      </c>
      <c r="L149" s="633" t="s">
        <v>1</v>
      </c>
    </row>
    <row r="150" spans="1:12" ht="15.75" customHeight="1">
      <c r="A150" s="1072">
        <v>14</v>
      </c>
      <c r="B150" s="1073" t="s">
        <v>1319</v>
      </c>
      <c r="C150" s="639" t="s">
        <v>1318</v>
      </c>
      <c r="D150" s="640" t="s">
        <v>1317</v>
      </c>
      <c r="E150" s="641">
        <v>2</v>
      </c>
      <c r="F150" s="641">
        <v>14</v>
      </c>
      <c r="G150" s="641">
        <v>42</v>
      </c>
      <c r="H150" s="642">
        <v>14</v>
      </c>
      <c r="I150" s="641">
        <v>5</v>
      </c>
      <c r="J150" s="641">
        <v>9</v>
      </c>
      <c r="K150" s="641">
        <v>47</v>
      </c>
      <c r="L150" s="641">
        <v>24</v>
      </c>
    </row>
    <row r="151" spans="1:12" ht="15.75" customHeight="1">
      <c r="A151" s="1072"/>
      <c r="B151" s="1073"/>
      <c r="C151" s="629" t="s">
        <v>1316</v>
      </c>
      <c r="D151" s="632" t="s">
        <v>1315</v>
      </c>
      <c r="E151" s="633">
        <v>2</v>
      </c>
      <c r="F151" s="633">
        <v>24</v>
      </c>
      <c r="G151" s="633">
        <v>66</v>
      </c>
      <c r="H151" s="634">
        <v>29</v>
      </c>
      <c r="I151" s="633">
        <v>6</v>
      </c>
      <c r="J151" s="633">
        <v>19</v>
      </c>
      <c r="K151" s="633">
        <v>68</v>
      </c>
      <c r="L151" s="633">
        <v>32</v>
      </c>
    </row>
    <row r="152" spans="1:12" ht="15.75" customHeight="1">
      <c r="A152" s="1072"/>
      <c r="B152" s="1073"/>
      <c r="C152" s="639" t="s">
        <v>1314</v>
      </c>
      <c r="D152" s="640" t="s">
        <v>1313</v>
      </c>
      <c r="E152" s="641">
        <v>2</v>
      </c>
      <c r="F152" s="641">
        <v>12</v>
      </c>
      <c r="G152" s="641">
        <v>70</v>
      </c>
      <c r="H152" s="642">
        <v>30</v>
      </c>
      <c r="I152" s="641">
        <v>21</v>
      </c>
      <c r="J152" s="641">
        <v>19</v>
      </c>
      <c r="K152" s="641">
        <v>88</v>
      </c>
      <c r="L152" s="641">
        <v>37</v>
      </c>
    </row>
    <row r="153" spans="1:12" ht="15.75" customHeight="1">
      <c r="A153" s="1072"/>
      <c r="B153" s="1073"/>
      <c r="C153" s="629" t="s">
        <v>1312</v>
      </c>
      <c r="D153" s="632" t="s">
        <v>1311</v>
      </c>
      <c r="E153" s="633">
        <v>4</v>
      </c>
      <c r="F153" s="633">
        <v>7</v>
      </c>
      <c r="G153" s="633">
        <v>65</v>
      </c>
      <c r="H153" s="634">
        <v>46</v>
      </c>
      <c r="I153" s="633">
        <v>38</v>
      </c>
      <c r="J153" s="633">
        <v>5</v>
      </c>
      <c r="K153" s="633">
        <v>84</v>
      </c>
      <c r="L153" s="633" t="s">
        <v>1</v>
      </c>
    </row>
    <row r="154" spans="1:12" ht="15.75" customHeight="1">
      <c r="A154" s="1072"/>
      <c r="B154" s="1073"/>
      <c r="C154" s="639" t="s">
        <v>1310</v>
      </c>
      <c r="D154" s="640" t="s">
        <v>1309</v>
      </c>
      <c r="E154" s="641">
        <v>2</v>
      </c>
      <c r="F154" s="641">
        <v>13</v>
      </c>
      <c r="G154" s="641">
        <v>75</v>
      </c>
      <c r="H154" s="642">
        <v>24</v>
      </c>
      <c r="I154" s="641">
        <v>5</v>
      </c>
      <c r="J154" s="641">
        <v>10</v>
      </c>
      <c r="K154" s="641">
        <v>50</v>
      </c>
      <c r="L154" s="641">
        <v>18</v>
      </c>
    </row>
    <row r="155" spans="1:12" ht="15.75" customHeight="1">
      <c r="A155" s="1072"/>
      <c r="B155" s="1073"/>
      <c r="C155" s="629" t="s">
        <v>4478</v>
      </c>
      <c r="D155" s="632" t="s">
        <v>5525</v>
      </c>
      <c r="E155" s="633"/>
      <c r="F155" s="633"/>
      <c r="G155" s="633"/>
      <c r="H155" s="634"/>
      <c r="I155" s="633">
        <v>3</v>
      </c>
      <c r="J155" s="633">
        <v>17</v>
      </c>
      <c r="K155" s="633">
        <v>40</v>
      </c>
      <c r="L155" s="633">
        <v>17</v>
      </c>
    </row>
    <row r="156" spans="1:12" ht="15.75" customHeight="1">
      <c r="A156" s="1072"/>
      <c r="B156" s="1073"/>
      <c r="C156" s="639" t="s">
        <v>4479</v>
      </c>
      <c r="D156" s="640" t="s">
        <v>4480</v>
      </c>
      <c r="E156" s="641"/>
      <c r="F156" s="641"/>
      <c r="G156" s="641"/>
      <c r="H156" s="642"/>
      <c r="I156" s="641">
        <v>9</v>
      </c>
      <c r="J156" s="641">
        <v>22</v>
      </c>
      <c r="K156" s="641">
        <v>67</v>
      </c>
      <c r="L156" s="641">
        <v>33</v>
      </c>
    </row>
    <row r="157" spans="1:12" ht="15.75" customHeight="1">
      <c r="A157" s="1072"/>
      <c r="B157" s="1073"/>
      <c r="C157" s="629" t="s">
        <v>4481</v>
      </c>
      <c r="D157" s="632" t="s">
        <v>4482</v>
      </c>
      <c r="E157" s="633"/>
      <c r="F157" s="633"/>
      <c r="G157" s="633"/>
      <c r="H157" s="634"/>
      <c r="I157" s="633">
        <v>5</v>
      </c>
      <c r="J157" s="633">
        <v>17</v>
      </c>
      <c r="K157" s="633">
        <v>46</v>
      </c>
      <c r="L157" s="633">
        <v>20</v>
      </c>
    </row>
    <row r="158" spans="1:12" ht="15.75" customHeight="1">
      <c r="A158" s="1072"/>
      <c r="B158" s="1073"/>
      <c r="C158" s="639" t="s">
        <v>1308</v>
      </c>
      <c r="D158" s="640" t="s">
        <v>1307</v>
      </c>
      <c r="E158" s="641">
        <v>3</v>
      </c>
      <c r="F158" s="641">
        <v>5</v>
      </c>
      <c r="G158" s="641">
        <v>41</v>
      </c>
      <c r="H158" s="642">
        <v>10</v>
      </c>
      <c r="I158" s="641">
        <v>3</v>
      </c>
      <c r="J158" s="641">
        <v>6</v>
      </c>
      <c r="K158" s="641">
        <v>41</v>
      </c>
      <c r="L158" s="641">
        <v>12</v>
      </c>
    </row>
    <row r="159" spans="1:12" ht="15.75" customHeight="1">
      <c r="A159" s="1072"/>
      <c r="B159" s="1073"/>
      <c r="C159" s="629" t="s">
        <v>1306</v>
      </c>
      <c r="D159" s="632" t="s">
        <v>1305</v>
      </c>
      <c r="E159" s="633">
        <v>8</v>
      </c>
      <c r="F159" s="633">
        <v>10</v>
      </c>
      <c r="G159" s="633">
        <v>68</v>
      </c>
      <c r="H159" s="634">
        <v>11</v>
      </c>
      <c r="I159" s="633">
        <v>4</v>
      </c>
      <c r="J159" s="633">
        <v>17</v>
      </c>
      <c r="K159" s="633">
        <v>66</v>
      </c>
      <c r="L159" s="633">
        <v>26</v>
      </c>
    </row>
    <row r="160" spans="1:12" ht="15.75" customHeight="1">
      <c r="A160" s="1072"/>
      <c r="B160" s="1073"/>
      <c r="C160" s="639" t="s">
        <v>4483</v>
      </c>
      <c r="D160" s="640" t="s">
        <v>4484</v>
      </c>
      <c r="E160" s="641"/>
      <c r="F160" s="641"/>
      <c r="G160" s="641"/>
      <c r="H160" s="642"/>
      <c r="I160" s="641">
        <v>15</v>
      </c>
      <c r="J160" s="641">
        <v>13</v>
      </c>
      <c r="K160" s="641">
        <v>53</v>
      </c>
      <c r="L160" s="641">
        <v>28</v>
      </c>
    </row>
    <row r="161" spans="1:12" ht="15.75" customHeight="1">
      <c r="A161" s="1072"/>
      <c r="B161" s="1073"/>
      <c r="C161" s="629" t="s">
        <v>1304</v>
      </c>
      <c r="D161" s="632" t="s">
        <v>1303</v>
      </c>
      <c r="E161" s="633">
        <v>3</v>
      </c>
      <c r="F161" s="633">
        <v>9</v>
      </c>
      <c r="G161" s="633">
        <v>81</v>
      </c>
      <c r="H161" s="634">
        <v>49</v>
      </c>
      <c r="I161" s="633">
        <v>17</v>
      </c>
      <c r="J161" s="633">
        <v>20</v>
      </c>
      <c r="K161" s="633">
        <v>92</v>
      </c>
      <c r="L161" s="633">
        <v>38</v>
      </c>
    </row>
    <row r="162" spans="1:12" ht="15.75" customHeight="1">
      <c r="A162" s="1072"/>
      <c r="B162" s="1073"/>
      <c r="C162" s="639" t="s">
        <v>1302</v>
      </c>
      <c r="D162" s="640" t="s">
        <v>1301</v>
      </c>
      <c r="E162" s="641">
        <v>3</v>
      </c>
      <c r="F162" s="641">
        <v>19</v>
      </c>
      <c r="G162" s="641">
        <v>36</v>
      </c>
      <c r="H162" s="642">
        <v>22</v>
      </c>
      <c r="I162" s="641">
        <v>17</v>
      </c>
      <c r="J162" s="641">
        <v>25</v>
      </c>
      <c r="K162" s="641">
        <v>68</v>
      </c>
      <c r="L162" s="641">
        <v>27</v>
      </c>
    </row>
    <row r="163" spans="1:12" ht="15.75" customHeight="1">
      <c r="A163" s="1072"/>
      <c r="B163" s="1073"/>
      <c r="C163" s="629" t="s">
        <v>5526</v>
      </c>
      <c r="D163" s="632" t="s">
        <v>5527</v>
      </c>
      <c r="E163" s="633"/>
      <c r="F163" s="633"/>
      <c r="G163" s="633"/>
      <c r="H163" s="634"/>
      <c r="I163" s="633">
        <v>13</v>
      </c>
      <c r="J163" s="633">
        <v>8</v>
      </c>
      <c r="K163" s="633">
        <v>51</v>
      </c>
      <c r="L163" s="633">
        <v>25</v>
      </c>
    </row>
    <row r="164" spans="1:12" ht="15.75" customHeight="1">
      <c r="A164" s="1072"/>
      <c r="B164" s="1073"/>
      <c r="C164" s="639" t="s">
        <v>1300</v>
      </c>
      <c r="D164" s="640" t="s">
        <v>1299</v>
      </c>
      <c r="E164" s="641">
        <v>5</v>
      </c>
      <c r="F164" s="641">
        <v>17</v>
      </c>
      <c r="G164" s="641">
        <v>52</v>
      </c>
      <c r="H164" s="642">
        <v>17</v>
      </c>
      <c r="I164" s="641">
        <v>8</v>
      </c>
      <c r="J164" s="641">
        <v>15</v>
      </c>
      <c r="K164" s="641">
        <v>72</v>
      </c>
      <c r="L164" s="641">
        <v>29</v>
      </c>
    </row>
    <row r="165" spans="1:12" ht="15.75" customHeight="1">
      <c r="A165" s="1072"/>
      <c r="B165" s="1073"/>
      <c r="C165" s="629" t="s">
        <v>5528</v>
      </c>
      <c r="D165" s="632" t="s">
        <v>5529</v>
      </c>
      <c r="E165" s="633"/>
      <c r="F165" s="633"/>
      <c r="G165" s="633"/>
      <c r="H165" s="634"/>
      <c r="I165" s="633" t="s">
        <v>1</v>
      </c>
      <c r="J165" s="633" t="s">
        <v>1</v>
      </c>
      <c r="K165" s="633" t="s">
        <v>1</v>
      </c>
      <c r="L165" s="633" t="s">
        <v>1</v>
      </c>
    </row>
    <row r="166" spans="1:12" ht="15.75" customHeight="1">
      <c r="A166" s="1072"/>
      <c r="B166" s="1073"/>
      <c r="C166" s="639" t="s">
        <v>1298</v>
      </c>
      <c r="D166" s="640" t="s">
        <v>1297</v>
      </c>
      <c r="E166" s="641">
        <v>2</v>
      </c>
      <c r="F166" s="641">
        <v>22</v>
      </c>
      <c r="G166" s="641">
        <v>88</v>
      </c>
      <c r="H166" s="642">
        <v>41</v>
      </c>
      <c r="I166" s="641">
        <v>59</v>
      </c>
      <c r="J166" s="641">
        <v>13</v>
      </c>
      <c r="K166" s="641">
        <v>97</v>
      </c>
      <c r="L166" s="641">
        <v>43</v>
      </c>
    </row>
    <row r="167" spans="1:12" ht="15.75" customHeight="1">
      <c r="A167" s="1072"/>
      <c r="B167" s="1073"/>
      <c r="C167" s="629" t="s">
        <v>4485</v>
      </c>
      <c r="D167" s="632" t="s">
        <v>4486</v>
      </c>
      <c r="E167" s="633"/>
      <c r="F167" s="633"/>
      <c r="G167" s="633"/>
      <c r="H167" s="634"/>
      <c r="I167" s="633">
        <v>20</v>
      </c>
      <c r="J167" s="633">
        <v>13</v>
      </c>
      <c r="K167" s="633">
        <v>55</v>
      </c>
      <c r="L167" s="633">
        <v>23</v>
      </c>
    </row>
    <row r="168" spans="1:12" ht="15.75" customHeight="1">
      <c r="A168" s="1072"/>
      <c r="B168" s="1073"/>
      <c r="C168" s="639" t="s">
        <v>5530</v>
      </c>
      <c r="D168" s="640" t="s">
        <v>4487</v>
      </c>
      <c r="E168" s="641"/>
      <c r="F168" s="641"/>
      <c r="G168" s="641"/>
      <c r="H168" s="642"/>
      <c r="I168" s="641">
        <v>16</v>
      </c>
      <c r="J168" s="641">
        <v>4</v>
      </c>
      <c r="K168" s="641">
        <v>36</v>
      </c>
      <c r="L168" s="641">
        <v>19</v>
      </c>
    </row>
    <row r="169" spans="1:12" ht="16.5" customHeight="1">
      <c r="A169" s="1072"/>
      <c r="B169" s="1073"/>
      <c r="C169" s="629" t="s">
        <v>1296</v>
      </c>
      <c r="D169" s="632" t="s">
        <v>1295</v>
      </c>
      <c r="E169" s="633">
        <v>2</v>
      </c>
      <c r="F169" s="633">
        <v>13</v>
      </c>
      <c r="G169" s="633">
        <v>37</v>
      </c>
      <c r="H169" s="634">
        <v>18</v>
      </c>
      <c r="I169" s="633">
        <v>2</v>
      </c>
      <c r="J169" s="633">
        <v>14</v>
      </c>
      <c r="K169" s="633">
        <v>39</v>
      </c>
      <c r="L169" s="633" t="s">
        <v>1</v>
      </c>
    </row>
    <row r="170" spans="1:12" ht="16.5" customHeight="1">
      <c r="A170" s="1072"/>
      <c r="B170" s="1073"/>
      <c r="C170" s="639" t="s">
        <v>1294</v>
      </c>
      <c r="D170" s="640" t="s">
        <v>1293</v>
      </c>
      <c r="E170" s="641">
        <v>6</v>
      </c>
      <c r="F170" s="641">
        <v>10</v>
      </c>
      <c r="G170" s="641">
        <v>47</v>
      </c>
      <c r="H170" s="642">
        <v>32</v>
      </c>
      <c r="I170" s="641">
        <v>8</v>
      </c>
      <c r="J170" s="641">
        <v>27</v>
      </c>
      <c r="K170" s="641">
        <v>58</v>
      </c>
      <c r="L170" s="641">
        <v>22</v>
      </c>
    </row>
    <row r="171" spans="1:12" ht="15.75" customHeight="1">
      <c r="A171" s="1072"/>
      <c r="B171" s="1073"/>
      <c r="C171" s="629" t="s">
        <v>1292</v>
      </c>
      <c r="D171" s="632" t="s">
        <v>1291</v>
      </c>
      <c r="E171" s="633">
        <v>2</v>
      </c>
      <c r="F171" s="633">
        <v>15</v>
      </c>
      <c r="G171" s="633">
        <v>39</v>
      </c>
      <c r="H171" s="634">
        <v>24</v>
      </c>
      <c r="I171" s="633">
        <v>3</v>
      </c>
      <c r="J171" s="633">
        <v>14</v>
      </c>
      <c r="K171" s="633">
        <v>47</v>
      </c>
      <c r="L171" s="633">
        <v>20</v>
      </c>
    </row>
    <row r="172" spans="1:12" ht="15.75" customHeight="1">
      <c r="A172" s="1072"/>
      <c r="B172" s="1073"/>
      <c r="C172" s="639" t="s">
        <v>1290</v>
      </c>
      <c r="D172" s="640" t="s">
        <v>1289</v>
      </c>
      <c r="E172" s="641">
        <v>6</v>
      </c>
      <c r="F172" s="641">
        <v>11</v>
      </c>
      <c r="G172" s="641">
        <v>34</v>
      </c>
      <c r="H172" s="642" t="s">
        <v>1</v>
      </c>
      <c r="I172" s="641">
        <v>16</v>
      </c>
      <c r="J172" s="641">
        <v>24</v>
      </c>
      <c r="K172" s="641">
        <v>91</v>
      </c>
      <c r="L172" s="641">
        <v>31</v>
      </c>
    </row>
    <row r="173" spans="1:12" ht="15.75" customHeight="1">
      <c r="A173" s="1072"/>
      <c r="B173" s="1073"/>
      <c r="C173" s="629" t="s">
        <v>4488</v>
      </c>
      <c r="D173" s="632" t="s">
        <v>4489</v>
      </c>
      <c r="E173" s="633"/>
      <c r="F173" s="633"/>
      <c r="G173" s="633"/>
      <c r="H173" s="634"/>
      <c r="I173" s="633">
        <v>24</v>
      </c>
      <c r="J173" s="633">
        <v>19</v>
      </c>
      <c r="K173" s="633">
        <v>58</v>
      </c>
      <c r="L173" s="633">
        <v>28</v>
      </c>
    </row>
    <row r="174" spans="1:12" ht="15.75" customHeight="1">
      <c r="A174" s="1072"/>
      <c r="B174" s="1073"/>
      <c r="C174" s="639" t="s">
        <v>1288</v>
      </c>
      <c r="D174" s="640" t="s">
        <v>1287</v>
      </c>
      <c r="E174" s="641">
        <v>2</v>
      </c>
      <c r="F174" s="641">
        <v>26</v>
      </c>
      <c r="G174" s="641">
        <v>60</v>
      </c>
      <c r="H174" s="642">
        <v>27</v>
      </c>
      <c r="I174" s="641">
        <v>5</v>
      </c>
      <c r="J174" s="641">
        <v>23</v>
      </c>
      <c r="K174" s="641">
        <v>52</v>
      </c>
      <c r="L174" s="641">
        <v>23</v>
      </c>
    </row>
    <row r="175" spans="1:12" ht="15.75" customHeight="1">
      <c r="A175" s="1072"/>
      <c r="B175" s="1073"/>
      <c r="C175" s="629" t="s">
        <v>1286</v>
      </c>
      <c r="D175" s="632" t="s">
        <v>5531</v>
      </c>
      <c r="E175" s="633">
        <v>2</v>
      </c>
      <c r="F175" s="633">
        <v>5</v>
      </c>
      <c r="G175" s="633">
        <v>50</v>
      </c>
      <c r="H175" s="634" t="s">
        <v>1</v>
      </c>
      <c r="I175" s="633">
        <v>2</v>
      </c>
      <c r="J175" s="633">
        <v>14</v>
      </c>
      <c r="K175" s="633">
        <v>59</v>
      </c>
      <c r="L175" s="633">
        <v>34</v>
      </c>
    </row>
    <row r="176" spans="1:12" ht="16.5">
      <c r="A176" s="1072"/>
      <c r="B176" s="1073"/>
      <c r="C176" s="639" t="s">
        <v>4490</v>
      </c>
      <c r="D176" s="640" t="s">
        <v>4491</v>
      </c>
      <c r="E176" s="641"/>
      <c r="F176" s="641"/>
      <c r="G176" s="641"/>
      <c r="H176" s="642"/>
      <c r="I176" s="641">
        <v>25</v>
      </c>
      <c r="J176" s="641">
        <v>16</v>
      </c>
      <c r="K176" s="641">
        <v>21</v>
      </c>
      <c r="L176" s="641" t="s">
        <v>1</v>
      </c>
    </row>
    <row r="177" spans="1:12" ht="16.5">
      <c r="A177" s="1072"/>
      <c r="B177" s="1073"/>
      <c r="C177" s="629" t="s">
        <v>4492</v>
      </c>
      <c r="D177" s="632" t="s">
        <v>4493</v>
      </c>
      <c r="E177" s="633"/>
      <c r="F177" s="633"/>
      <c r="G177" s="633"/>
      <c r="H177" s="634"/>
      <c r="I177" s="633">
        <v>19</v>
      </c>
      <c r="J177" s="633">
        <v>12</v>
      </c>
      <c r="K177" s="633">
        <v>62</v>
      </c>
      <c r="L177" s="633">
        <v>30</v>
      </c>
    </row>
    <row r="178" spans="1:12" ht="15.75" customHeight="1">
      <c r="A178" s="1072">
        <v>15</v>
      </c>
      <c r="B178" s="1073" t="s">
        <v>1285</v>
      </c>
      <c r="C178" s="639" t="s">
        <v>1284</v>
      </c>
      <c r="D178" s="640" t="s">
        <v>1283</v>
      </c>
      <c r="E178" s="641">
        <v>2</v>
      </c>
      <c r="F178" s="641">
        <v>11</v>
      </c>
      <c r="G178" s="641">
        <v>43</v>
      </c>
      <c r="H178" s="642">
        <v>29</v>
      </c>
      <c r="I178" s="641">
        <v>2</v>
      </c>
      <c r="J178" s="641">
        <v>5</v>
      </c>
      <c r="K178" s="641">
        <v>50</v>
      </c>
      <c r="L178" s="641" t="s">
        <v>1</v>
      </c>
    </row>
    <row r="179" spans="1:12" ht="15.75" customHeight="1">
      <c r="A179" s="1072"/>
      <c r="B179" s="1073"/>
      <c r="C179" s="629" t="s">
        <v>4494</v>
      </c>
      <c r="D179" s="632" t="s">
        <v>4495</v>
      </c>
      <c r="E179" s="633"/>
      <c r="F179" s="633"/>
      <c r="G179" s="633"/>
      <c r="H179" s="634"/>
      <c r="I179" s="633">
        <v>12</v>
      </c>
      <c r="J179" s="633">
        <v>18</v>
      </c>
      <c r="K179" s="633">
        <v>62</v>
      </c>
      <c r="L179" s="633">
        <v>31</v>
      </c>
    </row>
    <row r="180" spans="1:12" ht="15.75" customHeight="1">
      <c r="A180" s="1072"/>
      <c r="B180" s="1073"/>
      <c r="C180" s="639" t="s">
        <v>4496</v>
      </c>
      <c r="D180" s="640" t="s">
        <v>4497</v>
      </c>
      <c r="E180" s="641"/>
      <c r="F180" s="641"/>
      <c r="G180" s="641"/>
      <c r="H180" s="642"/>
      <c r="I180" s="641">
        <v>3</v>
      </c>
      <c r="J180" s="641">
        <v>26</v>
      </c>
      <c r="K180" s="641">
        <v>34</v>
      </c>
      <c r="L180" s="641">
        <v>22</v>
      </c>
    </row>
    <row r="181" spans="1:12" ht="15.75" customHeight="1">
      <c r="A181" s="1072"/>
      <c r="B181" s="1073"/>
      <c r="C181" s="629" t="s">
        <v>4498</v>
      </c>
      <c r="D181" s="632" t="s">
        <v>4499</v>
      </c>
      <c r="E181" s="633"/>
      <c r="F181" s="633"/>
      <c r="G181" s="633"/>
      <c r="H181" s="634"/>
      <c r="I181" s="633">
        <v>2</v>
      </c>
      <c r="J181" s="633">
        <v>14</v>
      </c>
      <c r="K181" s="633">
        <v>63</v>
      </c>
      <c r="L181" s="633">
        <v>36</v>
      </c>
    </row>
    <row r="182" spans="1:12" ht="15.75" customHeight="1">
      <c r="A182" s="1072"/>
      <c r="B182" s="1073"/>
      <c r="C182" s="639" t="s">
        <v>1282</v>
      </c>
      <c r="D182" s="640" t="s">
        <v>1281</v>
      </c>
      <c r="E182" s="641">
        <v>3</v>
      </c>
      <c r="F182" s="641">
        <v>6</v>
      </c>
      <c r="G182" s="641">
        <v>45</v>
      </c>
      <c r="H182" s="642" t="s">
        <v>1</v>
      </c>
      <c r="I182" s="641">
        <v>6</v>
      </c>
      <c r="J182" s="641">
        <v>17</v>
      </c>
      <c r="K182" s="641">
        <v>80</v>
      </c>
      <c r="L182" s="641">
        <v>58</v>
      </c>
    </row>
    <row r="183" spans="1:12" ht="15.75" customHeight="1">
      <c r="A183" s="1072"/>
      <c r="B183" s="1073"/>
      <c r="C183" s="629" t="s">
        <v>1280</v>
      </c>
      <c r="D183" s="632" t="s">
        <v>1279</v>
      </c>
      <c r="E183" s="633">
        <v>2</v>
      </c>
      <c r="F183" s="633">
        <v>12</v>
      </c>
      <c r="G183" s="633">
        <v>37</v>
      </c>
      <c r="H183" s="634" t="s">
        <v>1</v>
      </c>
      <c r="I183" s="633">
        <v>4</v>
      </c>
      <c r="J183" s="633">
        <v>16</v>
      </c>
      <c r="K183" s="633">
        <v>72</v>
      </c>
      <c r="L183" s="633">
        <v>33</v>
      </c>
    </row>
    <row r="184" spans="1:12" ht="15.75" customHeight="1">
      <c r="A184" s="1072"/>
      <c r="B184" s="1073"/>
      <c r="C184" s="639" t="s">
        <v>1278</v>
      </c>
      <c r="D184" s="640" t="s">
        <v>1277</v>
      </c>
      <c r="E184" s="641">
        <v>2</v>
      </c>
      <c r="F184" s="641">
        <v>5</v>
      </c>
      <c r="G184" s="641">
        <v>30</v>
      </c>
      <c r="H184" s="642">
        <v>15</v>
      </c>
      <c r="I184" s="641">
        <v>2</v>
      </c>
      <c r="J184" s="641">
        <v>10</v>
      </c>
      <c r="K184" s="641">
        <v>44</v>
      </c>
      <c r="L184" s="641" t="s">
        <v>1</v>
      </c>
    </row>
    <row r="185" spans="1:12" ht="15.75" customHeight="1">
      <c r="A185" s="1072"/>
      <c r="B185" s="1073"/>
      <c r="C185" s="629" t="s">
        <v>1276</v>
      </c>
      <c r="D185" s="632" t="s">
        <v>1275</v>
      </c>
      <c r="E185" s="633">
        <v>2</v>
      </c>
      <c r="F185" s="633">
        <v>13</v>
      </c>
      <c r="G185" s="633">
        <v>28</v>
      </c>
      <c r="H185" s="634">
        <v>22</v>
      </c>
      <c r="I185" s="633">
        <v>5</v>
      </c>
      <c r="J185" s="633">
        <v>14</v>
      </c>
      <c r="K185" s="633">
        <v>59</v>
      </c>
      <c r="L185" s="633">
        <v>33</v>
      </c>
    </row>
    <row r="186" spans="1:12" ht="15.75" customHeight="1">
      <c r="A186" s="1072"/>
      <c r="B186" s="1073"/>
      <c r="C186" s="639" t="s">
        <v>1274</v>
      </c>
      <c r="D186" s="640" t="s">
        <v>1273</v>
      </c>
      <c r="E186" s="641">
        <v>3</v>
      </c>
      <c r="F186" s="641">
        <v>6</v>
      </c>
      <c r="G186" s="641">
        <v>52</v>
      </c>
      <c r="H186" s="642">
        <v>22</v>
      </c>
      <c r="I186" s="641">
        <v>2</v>
      </c>
      <c r="J186" s="641">
        <v>15</v>
      </c>
      <c r="K186" s="641">
        <v>31</v>
      </c>
      <c r="L186" s="641">
        <v>25</v>
      </c>
    </row>
    <row r="187" spans="1:12" ht="15.75" customHeight="1">
      <c r="A187" s="1072"/>
      <c r="B187" s="1073"/>
      <c r="C187" s="629" t="s">
        <v>1272</v>
      </c>
      <c r="D187" s="632" t="s">
        <v>1271</v>
      </c>
      <c r="E187" s="633">
        <v>2</v>
      </c>
      <c r="F187" s="633">
        <v>16</v>
      </c>
      <c r="G187" s="633">
        <v>32</v>
      </c>
      <c r="H187" s="634" t="s">
        <v>1</v>
      </c>
      <c r="I187" s="633">
        <v>2</v>
      </c>
      <c r="J187" s="633">
        <v>5</v>
      </c>
      <c r="K187" s="633">
        <v>62</v>
      </c>
      <c r="L187" s="633">
        <v>24</v>
      </c>
    </row>
    <row r="188" spans="1:12" ht="15.75" customHeight="1">
      <c r="A188" s="1072"/>
      <c r="B188" s="1073"/>
      <c r="C188" s="639" t="s">
        <v>1270</v>
      </c>
      <c r="D188" s="640" t="s">
        <v>1269</v>
      </c>
      <c r="E188" s="641">
        <v>2</v>
      </c>
      <c r="F188" s="641">
        <v>16</v>
      </c>
      <c r="G188" s="641">
        <v>33</v>
      </c>
      <c r="H188" s="642" t="s">
        <v>1</v>
      </c>
      <c r="I188" s="641">
        <v>2</v>
      </c>
      <c r="J188" s="641">
        <v>5</v>
      </c>
      <c r="K188" s="641">
        <v>33</v>
      </c>
      <c r="L188" s="641" t="s">
        <v>1</v>
      </c>
    </row>
    <row r="189" spans="1:12" ht="15.75" customHeight="1">
      <c r="A189" s="1072"/>
      <c r="B189" s="1073"/>
      <c r="C189" s="629" t="s">
        <v>1268</v>
      </c>
      <c r="D189" s="632" t="s">
        <v>1267</v>
      </c>
      <c r="E189" s="633">
        <v>7</v>
      </c>
      <c r="F189" s="633">
        <v>11</v>
      </c>
      <c r="G189" s="633">
        <v>37</v>
      </c>
      <c r="H189" s="634">
        <v>35</v>
      </c>
      <c r="I189" s="633">
        <v>5</v>
      </c>
      <c r="J189" s="633">
        <v>12</v>
      </c>
      <c r="K189" s="633">
        <v>43</v>
      </c>
      <c r="L189" s="633">
        <v>27</v>
      </c>
    </row>
    <row r="190" spans="1:12" ht="15.75" customHeight="1">
      <c r="A190" s="1072"/>
      <c r="B190" s="1073"/>
      <c r="C190" s="639" t="s">
        <v>1266</v>
      </c>
      <c r="D190" s="640" t="s">
        <v>1265</v>
      </c>
      <c r="E190" s="641">
        <v>2</v>
      </c>
      <c r="F190" s="641">
        <v>5</v>
      </c>
      <c r="G190" s="641">
        <v>35</v>
      </c>
      <c r="H190" s="642" t="s">
        <v>1</v>
      </c>
      <c r="I190" s="641">
        <v>3</v>
      </c>
      <c r="J190" s="641">
        <v>18</v>
      </c>
      <c r="K190" s="641">
        <v>54</v>
      </c>
      <c r="L190" s="641">
        <v>31</v>
      </c>
    </row>
    <row r="191" spans="1:12" ht="15.75" customHeight="1">
      <c r="A191" s="1072"/>
      <c r="B191" s="1073"/>
      <c r="C191" s="629" t="s">
        <v>5532</v>
      </c>
      <c r="D191" s="632" t="s">
        <v>5533</v>
      </c>
      <c r="E191" s="633"/>
      <c r="F191" s="633"/>
      <c r="G191" s="633"/>
      <c r="H191" s="634"/>
      <c r="I191" s="633">
        <v>2</v>
      </c>
      <c r="J191" s="633">
        <v>5</v>
      </c>
      <c r="K191" s="633">
        <v>60</v>
      </c>
      <c r="L191" s="633" t="s">
        <v>1</v>
      </c>
    </row>
    <row r="192" spans="1:12" ht="15.75" customHeight="1">
      <c r="A192" s="1072"/>
      <c r="B192" s="1073"/>
      <c r="C192" s="639" t="s">
        <v>1264</v>
      </c>
      <c r="D192" s="640" t="s">
        <v>1263</v>
      </c>
      <c r="E192" s="641">
        <v>2</v>
      </c>
      <c r="F192" s="641">
        <v>5</v>
      </c>
      <c r="G192" s="641">
        <v>21</v>
      </c>
      <c r="H192" s="642" t="s">
        <v>1</v>
      </c>
      <c r="I192" s="641">
        <v>2</v>
      </c>
      <c r="J192" s="641">
        <v>5</v>
      </c>
      <c r="K192" s="641">
        <v>40</v>
      </c>
      <c r="L192" s="641">
        <v>22</v>
      </c>
    </row>
    <row r="193" spans="1:12" ht="16.5">
      <c r="A193" s="1072">
        <v>16</v>
      </c>
      <c r="B193" s="1084" t="s">
        <v>1262</v>
      </c>
      <c r="C193" s="629" t="s">
        <v>1261</v>
      </c>
      <c r="D193" s="632" t="s">
        <v>1260</v>
      </c>
      <c r="E193" s="633">
        <v>11</v>
      </c>
      <c r="F193" s="633">
        <v>18</v>
      </c>
      <c r="G193" s="633">
        <v>60</v>
      </c>
      <c r="H193" s="634">
        <v>28</v>
      </c>
      <c r="I193" s="633">
        <v>11</v>
      </c>
      <c r="J193" s="633">
        <v>18</v>
      </c>
      <c r="K193" s="633">
        <v>71</v>
      </c>
      <c r="L193" s="633">
        <v>33</v>
      </c>
    </row>
    <row r="194" spans="1:12" ht="16.5">
      <c r="A194" s="1072"/>
      <c r="B194" s="1084"/>
      <c r="C194" s="639" t="s">
        <v>1259</v>
      </c>
      <c r="D194" s="640" t="s">
        <v>1258</v>
      </c>
      <c r="E194" s="641">
        <v>8</v>
      </c>
      <c r="F194" s="641">
        <v>19</v>
      </c>
      <c r="G194" s="641">
        <v>172</v>
      </c>
      <c r="H194" s="642">
        <v>64</v>
      </c>
      <c r="I194" s="641">
        <v>16</v>
      </c>
      <c r="J194" s="641">
        <v>22</v>
      </c>
      <c r="K194" s="641">
        <v>126</v>
      </c>
      <c r="L194" s="641">
        <v>52</v>
      </c>
    </row>
    <row r="195" spans="1:12" ht="16.5">
      <c r="A195" s="1072"/>
      <c r="B195" s="1084"/>
      <c r="C195" s="629" t="s">
        <v>1257</v>
      </c>
      <c r="D195" s="632" t="s">
        <v>1256</v>
      </c>
      <c r="E195" s="633">
        <v>3</v>
      </c>
      <c r="F195" s="633">
        <v>14</v>
      </c>
      <c r="G195" s="633">
        <v>67</v>
      </c>
      <c r="H195" s="634">
        <v>25</v>
      </c>
      <c r="I195" s="633">
        <v>5</v>
      </c>
      <c r="J195" s="633">
        <v>17</v>
      </c>
      <c r="K195" s="633">
        <v>78</v>
      </c>
      <c r="L195" s="633">
        <v>35</v>
      </c>
    </row>
    <row r="196" spans="1:12" ht="16.5">
      <c r="A196" s="1072"/>
      <c r="B196" s="1084"/>
      <c r="C196" s="639" t="s">
        <v>4500</v>
      </c>
      <c r="D196" s="640" t="s">
        <v>4501</v>
      </c>
      <c r="E196" s="641"/>
      <c r="F196" s="641"/>
      <c r="G196" s="641"/>
      <c r="H196" s="642"/>
      <c r="I196" s="641" t="s">
        <v>1</v>
      </c>
      <c r="J196" s="641">
        <v>5</v>
      </c>
      <c r="K196" s="641">
        <v>56</v>
      </c>
      <c r="L196" s="641">
        <v>30</v>
      </c>
    </row>
    <row r="197" spans="1:12" ht="16.5">
      <c r="A197" s="1072"/>
      <c r="B197" s="1084"/>
      <c r="C197" s="629" t="s">
        <v>1255</v>
      </c>
      <c r="D197" s="632" t="s">
        <v>1254</v>
      </c>
      <c r="E197" s="633">
        <v>16</v>
      </c>
      <c r="F197" s="633">
        <v>17</v>
      </c>
      <c r="G197" s="633">
        <v>67</v>
      </c>
      <c r="H197" s="634">
        <v>39</v>
      </c>
      <c r="I197" s="633">
        <v>13</v>
      </c>
      <c r="J197" s="633">
        <v>23</v>
      </c>
      <c r="K197" s="633">
        <v>102</v>
      </c>
      <c r="L197" s="633">
        <v>38</v>
      </c>
    </row>
    <row r="198" spans="1:12" ht="16.5">
      <c r="A198" s="1072"/>
      <c r="B198" s="1084"/>
      <c r="C198" s="639" t="s">
        <v>1253</v>
      </c>
      <c r="D198" s="640" t="s">
        <v>1252</v>
      </c>
      <c r="E198" s="641">
        <v>18</v>
      </c>
      <c r="F198" s="641">
        <v>24</v>
      </c>
      <c r="G198" s="641">
        <v>142</v>
      </c>
      <c r="H198" s="642">
        <v>65</v>
      </c>
      <c r="I198" s="641">
        <v>20</v>
      </c>
      <c r="J198" s="641">
        <v>27</v>
      </c>
      <c r="K198" s="641">
        <v>132</v>
      </c>
      <c r="L198" s="641">
        <v>64</v>
      </c>
    </row>
    <row r="199" spans="1:12" ht="16.5">
      <c r="A199" s="1072"/>
      <c r="B199" s="1084"/>
      <c r="C199" s="629" t="s">
        <v>1251</v>
      </c>
      <c r="D199" s="632" t="s">
        <v>1250</v>
      </c>
      <c r="E199" s="633">
        <v>11</v>
      </c>
      <c r="F199" s="633">
        <v>20</v>
      </c>
      <c r="G199" s="633">
        <v>75</v>
      </c>
      <c r="H199" s="634">
        <v>33</v>
      </c>
      <c r="I199" s="633">
        <v>14</v>
      </c>
      <c r="J199" s="633">
        <v>49</v>
      </c>
      <c r="K199" s="633">
        <v>111</v>
      </c>
      <c r="L199" s="633">
        <v>42</v>
      </c>
    </row>
    <row r="200" spans="1:12" ht="16.5">
      <c r="A200" s="1072"/>
      <c r="B200" s="1084"/>
      <c r="C200" s="639" t="s">
        <v>1249</v>
      </c>
      <c r="D200" s="640" t="s">
        <v>1248</v>
      </c>
      <c r="E200" s="641">
        <v>7</v>
      </c>
      <c r="F200" s="641">
        <v>16</v>
      </c>
      <c r="G200" s="641">
        <v>77</v>
      </c>
      <c r="H200" s="642">
        <v>31</v>
      </c>
      <c r="I200" s="641">
        <v>10</v>
      </c>
      <c r="J200" s="641">
        <v>30</v>
      </c>
      <c r="K200" s="641">
        <v>128</v>
      </c>
      <c r="L200" s="641">
        <v>46</v>
      </c>
    </row>
    <row r="201" spans="1:12" ht="16.5">
      <c r="A201" s="1072"/>
      <c r="B201" s="1084"/>
      <c r="C201" s="629" t="s">
        <v>1247</v>
      </c>
      <c r="D201" s="632" t="s">
        <v>1246</v>
      </c>
      <c r="E201" s="633">
        <v>9</v>
      </c>
      <c r="F201" s="633">
        <v>23</v>
      </c>
      <c r="G201" s="633">
        <v>100</v>
      </c>
      <c r="H201" s="634">
        <v>42</v>
      </c>
      <c r="I201" s="633">
        <v>17</v>
      </c>
      <c r="J201" s="633">
        <v>27</v>
      </c>
      <c r="K201" s="633">
        <v>151</v>
      </c>
      <c r="L201" s="633">
        <v>58</v>
      </c>
    </row>
    <row r="202" spans="1:12" ht="16.5">
      <c r="A202" s="1072"/>
      <c r="B202" s="1084"/>
      <c r="C202" s="639" t="s">
        <v>4502</v>
      </c>
      <c r="D202" s="640" t="s">
        <v>4503</v>
      </c>
      <c r="E202" s="641"/>
      <c r="F202" s="641"/>
      <c r="G202" s="641"/>
      <c r="H202" s="642"/>
      <c r="I202" s="641">
        <v>9</v>
      </c>
      <c r="J202" s="641">
        <v>10</v>
      </c>
      <c r="K202" s="641">
        <v>37</v>
      </c>
      <c r="L202" s="641">
        <v>17</v>
      </c>
    </row>
    <row r="203" spans="1:12" ht="16.5">
      <c r="A203" s="1072"/>
      <c r="B203" s="1084"/>
      <c r="C203" s="629" t="s">
        <v>4504</v>
      </c>
      <c r="D203" s="632" t="s">
        <v>4505</v>
      </c>
      <c r="E203" s="633"/>
      <c r="F203" s="633"/>
      <c r="G203" s="633"/>
      <c r="H203" s="634"/>
      <c r="I203" s="633">
        <v>37</v>
      </c>
      <c r="J203" s="633">
        <v>38</v>
      </c>
      <c r="K203" s="633">
        <v>108</v>
      </c>
      <c r="L203" s="633">
        <v>39</v>
      </c>
    </row>
    <row r="204" spans="1:12" ht="16.5">
      <c r="A204" s="1072"/>
      <c r="B204" s="1084"/>
      <c r="C204" s="639" t="s">
        <v>1245</v>
      </c>
      <c r="D204" s="640" t="s">
        <v>1244</v>
      </c>
      <c r="E204" s="641">
        <v>12</v>
      </c>
      <c r="F204" s="641">
        <v>13</v>
      </c>
      <c r="G204" s="641">
        <v>48</v>
      </c>
      <c r="H204" s="642">
        <v>28</v>
      </c>
      <c r="I204" s="641">
        <v>7</v>
      </c>
      <c r="J204" s="641">
        <v>5</v>
      </c>
      <c r="K204" s="641">
        <v>45</v>
      </c>
      <c r="L204" s="641">
        <v>23</v>
      </c>
    </row>
    <row r="205" spans="1:12" ht="16.5">
      <c r="A205" s="1072"/>
      <c r="B205" s="1084"/>
      <c r="C205" s="629" t="s">
        <v>5534</v>
      </c>
      <c r="D205" s="632" t="s">
        <v>1243</v>
      </c>
      <c r="E205" s="633">
        <v>10</v>
      </c>
      <c r="F205" s="633">
        <v>17</v>
      </c>
      <c r="G205" s="633">
        <v>77</v>
      </c>
      <c r="H205" s="634">
        <v>31</v>
      </c>
      <c r="I205" s="633">
        <v>15</v>
      </c>
      <c r="J205" s="633">
        <v>14</v>
      </c>
      <c r="K205" s="633">
        <v>106</v>
      </c>
      <c r="L205" s="633">
        <v>44</v>
      </c>
    </row>
    <row r="206" spans="1:12" ht="16.5">
      <c r="A206" s="1072"/>
      <c r="B206" s="1084"/>
      <c r="C206" s="639" t="s">
        <v>4506</v>
      </c>
      <c r="D206" s="640" t="s">
        <v>4507</v>
      </c>
      <c r="E206" s="641"/>
      <c r="F206" s="641"/>
      <c r="G206" s="641"/>
      <c r="H206" s="642"/>
      <c r="I206" s="641">
        <v>12</v>
      </c>
      <c r="J206" s="641">
        <v>27</v>
      </c>
      <c r="K206" s="641">
        <v>98</v>
      </c>
      <c r="L206" s="641">
        <v>40</v>
      </c>
    </row>
    <row r="207" spans="1:12" ht="16.5">
      <c r="A207" s="1072"/>
      <c r="B207" s="1084"/>
      <c r="C207" s="629" t="s">
        <v>4508</v>
      </c>
      <c r="D207" s="632" t="s">
        <v>4509</v>
      </c>
      <c r="E207" s="633"/>
      <c r="F207" s="633"/>
      <c r="G207" s="633"/>
      <c r="H207" s="634"/>
      <c r="I207" s="633">
        <v>6</v>
      </c>
      <c r="J207" s="633">
        <v>21</v>
      </c>
      <c r="K207" s="633">
        <v>56</v>
      </c>
      <c r="L207" s="633">
        <v>25</v>
      </c>
    </row>
    <row r="208" spans="1:12" ht="16.5">
      <c r="A208" s="1072"/>
      <c r="B208" s="1084"/>
      <c r="C208" s="639" t="s">
        <v>1242</v>
      </c>
      <c r="D208" s="640" t="s">
        <v>1241</v>
      </c>
      <c r="E208" s="641">
        <v>3</v>
      </c>
      <c r="F208" s="641">
        <v>13</v>
      </c>
      <c r="G208" s="641">
        <v>64</v>
      </c>
      <c r="H208" s="642">
        <v>23</v>
      </c>
      <c r="I208" s="641">
        <v>8</v>
      </c>
      <c r="J208" s="641">
        <v>19</v>
      </c>
      <c r="K208" s="641">
        <v>78</v>
      </c>
      <c r="L208" s="641">
        <v>34</v>
      </c>
    </row>
    <row r="209" spans="1:12" ht="16.5">
      <c r="A209" s="1072"/>
      <c r="B209" s="1084"/>
      <c r="C209" s="629" t="s">
        <v>1240</v>
      </c>
      <c r="D209" s="632" t="s">
        <v>1239</v>
      </c>
      <c r="E209" s="633">
        <v>5</v>
      </c>
      <c r="F209" s="633">
        <v>10</v>
      </c>
      <c r="G209" s="633">
        <v>95</v>
      </c>
      <c r="H209" s="634">
        <v>38</v>
      </c>
      <c r="I209" s="633">
        <v>6</v>
      </c>
      <c r="J209" s="633">
        <v>13</v>
      </c>
      <c r="K209" s="633">
        <v>62</v>
      </c>
      <c r="L209" s="633">
        <v>21</v>
      </c>
    </row>
    <row r="210" spans="1:12" ht="16.5">
      <c r="A210" s="1072"/>
      <c r="B210" s="1084"/>
      <c r="C210" s="639" t="s">
        <v>1238</v>
      </c>
      <c r="D210" s="640" t="s">
        <v>1237</v>
      </c>
      <c r="E210" s="641">
        <v>29</v>
      </c>
      <c r="F210" s="641">
        <v>36</v>
      </c>
      <c r="G210" s="641">
        <v>143</v>
      </c>
      <c r="H210" s="642">
        <v>57</v>
      </c>
      <c r="I210" s="641">
        <v>27</v>
      </c>
      <c r="J210" s="641">
        <v>71</v>
      </c>
      <c r="K210" s="641">
        <v>184</v>
      </c>
      <c r="L210" s="641">
        <v>72</v>
      </c>
    </row>
    <row r="211" spans="1:12" ht="16.5">
      <c r="A211" s="1072"/>
      <c r="B211" s="1084"/>
      <c r="C211" s="629" t="s">
        <v>1236</v>
      </c>
      <c r="D211" s="632" t="s">
        <v>1235</v>
      </c>
      <c r="E211" s="633">
        <v>9</v>
      </c>
      <c r="F211" s="633">
        <v>10</v>
      </c>
      <c r="G211" s="633">
        <v>78</v>
      </c>
      <c r="H211" s="634">
        <v>34</v>
      </c>
      <c r="I211" s="633">
        <v>8</v>
      </c>
      <c r="J211" s="633">
        <v>16</v>
      </c>
      <c r="K211" s="633">
        <v>118</v>
      </c>
      <c r="L211" s="633">
        <v>46</v>
      </c>
    </row>
    <row r="212" spans="1:12" ht="16.5">
      <c r="A212" s="1072">
        <v>17</v>
      </c>
      <c r="B212" s="1073" t="s">
        <v>1234</v>
      </c>
      <c r="C212" s="639" t="s">
        <v>1233</v>
      </c>
      <c r="D212" s="640" t="s">
        <v>1232</v>
      </c>
      <c r="E212" s="641">
        <v>13</v>
      </c>
      <c r="F212" s="641">
        <v>14</v>
      </c>
      <c r="G212" s="641">
        <v>56</v>
      </c>
      <c r="H212" s="642" t="s">
        <v>1</v>
      </c>
      <c r="I212" s="641">
        <v>14</v>
      </c>
      <c r="J212" s="641">
        <v>14</v>
      </c>
      <c r="K212" s="641">
        <v>63</v>
      </c>
      <c r="L212" s="641" t="s">
        <v>1</v>
      </c>
    </row>
    <row r="213" spans="1:12" ht="16.5">
      <c r="A213" s="1072"/>
      <c r="B213" s="1073"/>
      <c r="C213" s="629" t="s">
        <v>1231</v>
      </c>
      <c r="D213" s="632" t="s">
        <v>1230</v>
      </c>
      <c r="E213" s="633">
        <v>18</v>
      </c>
      <c r="F213" s="633">
        <v>39</v>
      </c>
      <c r="G213" s="633">
        <v>57</v>
      </c>
      <c r="H213" s="634" t="s">
        <v>1</v>
      </c>
      <c r="I213" s="633">
        <v>21</v>
      </c>
      <c r="J213" s="633">
        <v>47</v>
      </c>
      <c r="K213" s="633">
        <v>78</v>
      </c>
      <c r="L213" s="633" t="s">
        <v>1</v>
      </c>
    </row>
    <row r="214" spans="1:12" ht="16.5">
      <c r="A214" s="1072"/>
      <c r="B214" s="1073"/>
      <c r="C214" s="639" t="s">
        <v>1229</v>
      </c>
      <c r="D214" s="640" t="s">
        <v>1228</v>
      </c>
      <c r="E214" s="641">
        <v>13</v>
      </c>
      <c r="F214" s="641">
        <v>14</v>
      </c>
      <c r="G214" s="641">
        <v>64</v>
      </c>
      <c r="H214" s="642" t="s">
        <v>1</v>
      </c>
      <c r="I214" s="641">
        <v>13</v>
      </c>
      <c r="J214" s="641">
        <v>15</v>
      </c>
      <c r="K214" s="641">
        <v>67</v>
      </c>
      <c r="L214" s="641" t="s">
        <v>1</v>
      </c>
    </row>
    <row r="215" spans="1:12" ht="16.5">
      <c r="A215" s="1072"/>
      <c r="B215" s="1073"/>
      <c r="C215" s="629" t="s">
        <v>1227</v>
      </c>
      <c r="D215" s="632" t="s">
        <v>1226</v>
      </c>
      <c r="E215" s="633">
        <v>18</v>
      </c>
      <c r="F215" s="633">
        <v>43</v>
      </c>
      <c r="G215" s="633">
        <v>74</v>
      </c>
      <c r="H215" s="634" t="s">
        <v>1</v>
      </c>
      <c r="I215" s="633">
        <v>15</v>
      </c>
      <c r="J215" s="633">
        <v>26</v>
      </c>
      <c r="K215" s="633">
        <v>125</v>
      </c>
      <c r="L215" s="633">
        <v>58</v>
      </c>
    </row>
    <row r="216" spans="1:12" ht="16.5">
      <c r="A216" s="1072"/>
      <c r="B216" s="1073"/>
      <c r="C216" s="639" t="s">
        <v>1225</v>
      </c>
      <c r="D216" s="640" t="s">
        <v>1224</v>
      </c>
      <c r="E216" s="641">
        <v>18</v>
      </c>
      <c r="F216" s="641">
        <v>38</v>
      </c>
      <c r="G216" s="641">
        <v>64</v>
      </c>
      <c r="H216" s="642" t="s">
        <v>1</v>
      </c>
      <c r="I216" s="641">
        <v>22</v>
      </c>
      <c r="J216" s="641">
        <v>57</v>
      </c>
      <c r="K216" s="641">
        <v>125</v>
      </c>
      <c r="L216" s="641" t="s">
        <v>1</v>
      </c>
    </row>
    <row r="217" spans="1:12" ht="16.5">
      <c r="A217" s="1072"/>
      <c r="B217" s="1073"/>
      <c r="C217" s="629" t="s">
        <v>1223</v>
      </c>
      <c r="D217" s="632" t="s">
        <v>1222</v>
      </c>
      <c r="E217" s="633">
        <v>27</v>
      </c>
      <c r="F217" s="633">
        <v>39</v>
      </c>
      <c r="G217" s="633">
        <v>53</v>
      </c>
      <c r="H217" s="634" t="s">
        <v>1</v>
      </c>
      <c r="I217" s="633">
        <v>29</v>
      </c>
      <c r="J217" s="633">
        <v>41</v>
      </c>
      <c r="K217" s="633">
        <v>61</v>
      </c>
      <c r="L217" s="633" t="s">
        <v>1</v>
      </c>
    </row>
    <row r="218" spans="1:12" ht="16.5">
      <c r="A218" s="1072"/>
      <c r="B218" s="1073"/>
      <c r="C218" s="639" t="s">
        <v>1221</v>
      </c>
      <c r="D218" s="640" t="s">
        <v>1220</v>
      </c>
      <c r="E218" s="641">
        <v>4</v>
      </c>
      <c r="F218" s="641">
        <v>27</v>
      </c>
      <c r="G218" s="641">
        <v>135</v>
      </c>
      <c r="H218" s="642" t="s">
        <v>1</v>
      </c>
      <c r="I218" s="641">
        <v>14</v>
      </c>
      <c r="J218" s="641">
        <v>27</v>
      </c>
      <c r="K218" s="641">
        <v>123</v>
      </c>
      <c r="L218" s="641">
        <v>48</v>
      </c>
    </row>
    <row r="219" spans="1:12" ht="16.5">
      <c r="A219" s="1072"/>
      <c r="B219" s="1073"/>
      <c r="C219" s="629" t="s">
        <v>1219</v>
      </c>
      <c r="D219" s="632" t="s">
        <v>1218</v>
      </c>
      <c r="E219" s="633">
        <v>21</v>
      </c>
      <c r="F219" s="633">
        <v>44</v>
      </c>
      <c r="G219" s="633">
        <v>68</v>
      </c>
      <c r="H219" s="634" t="s">
        <v>1</v>
      </c>
      <c r="I219" s="633">
        <v>21</v>
      </c>
      <c r="J219" s="633">
        <v>28</v>
      </c>
      <c r="K219" s="633">
        <v>128</v>
      </c>
      <c r="L219" s="633">
        <v>54</v>
      </c>
    </row>
    <row r="220" spans="1:12" ht="16.5">
      <c r="A220" s="1072"/>
      <c r="B220" s="1073"/>
      <c r="C220" s="639" t="s">
        <v>1217</v>
      </c>
      <c r="D220" s="640" t="s">
        <v>1216</v>
      </c>
      <c r="E220" s="641">
        <v>11</v>
      </c>
      <c r="F220" s="641">
        <v>24</v>
      </c>
      <c r="G220" s="641">
        <v>51</v>
      </c>
      <c r="H220" s="642" t="s">
        <v>1</v>
      </c>
      <c r="I220" s="641">
        <v>12</v>
      </c>
      <c r="J220" s="641">
        <v>20</v>
      </c>
      <c r="K220" s="641">
        <v>63</v>
      </c>
      <c r="L220" s="641" t="s">
        <v>1</v>
      </c>
    </row>
    <row r="221" spans="1:12" ht="16.5">
      <c r="A221" s="1072"/>
      <c r="B221" s="1073"/>
      <c r="C221" s="629" t="s">
        <v>1215</v>
      </c>
      <c r="D221" s="632" t="s">
        <v>1214</v>
      </c>
      <c r="E221" s="633">
        <v>9</v>
      </c>
      <c r="F221" s="633">
        <v>34</v>
      </c>
      <c r="G221" s="633">
        <v>82</v>
      </c>
      <c r="H221" s="634" t="s">
        <v>1</v>
      </c>
      <c r="I221" s="633">
        <v>10</v>
      </c>
      <c r="J221" s="633">
        <v>45</v>
      </c>
      <c r="K221" s="633">
        <v>93</v>
      </c>
      <c r="L221" s="633" t="s">
        <v>1</v>
      </c>
    </row>
    <row r="222" spans="1:12" ht="16.5">
      <c r="A222" s="1072"/>
      <c r="B222" s="1073"/>
      <c r="C222" s="639" t="s">
        <v>1213</v>
      </c>
      <c r="D222" s="640" t="s">
        <v>1212</v>
      </c>
      <c r="E222" s="641">
        <v>17</v>
      </c>
      <c r="F222" s="641">
        <v>32</v>
      </c>
      <c r="G222" s="641">
        <v>87</v>
      </c>
      <c r="H222" s="642" t="s">
        <v>1</v>
      </c>
      <c r="I222" s="641">
        <v>14</v>
      </c>
      <c r="J222" s="641">
        <v>25</v>
      </c>
      <c r="K222" s="641">
        <v>80</v>
      </c>
      <c r="L222" s="641" t="s">
        <v>1</v>
      </c>
    </row>
    <row r="223" spans="1:12" ht="16.5">
      <c r="A223" s="1072"/>
      <c r="B223" s="1073"/>
      <c r="C223" s="629" t="s">
        <v>1211</v>
      </c>
      <c r="D223" s="632" t="s">
        <v>1210</v>
      </c>
      <c r="E223" s="633" t="s">
        <v>1</v>
      </c>
      <c r="F223" s="633" t="s">
        <v>1</v>
      </c>
      <c r="G223" s="633">
        <v>58</v>
      </c>
      <c r="H223" s="634" t="s">
        <v>1</v>
      </c>
      <c r="I223" s="633">
        <v>8</v>
      </c>
      <c r="J223" s="633">
        <v>16</v>
      </c>
      <c r="K223" s="633">
        <v>55</v>
      </c>
      <c r="L223" s="633" t="s">
        <v>1</v>
      </c>
    </row>
    <row r="224" spans="1:12" ht="16.5">
      <c r="A224" s="1072"/>
      <c r="B224" s="1073"/>
      <c r="C224" s="639" t="s">
        <v>1209</v>
      </c>
      <c r="D224" s="640" t="s">
        <v>1208</v>
      </c>
      <c r="E224" s="641">
        <v>2</v>
      </c>
      <c r="F224" s="641">
        <v>32</v>
      </c>
      <c r="G224" s="641">
        <v>216</v>
      </c>
      <c r="H224" s="642">
        <v>86</v>
      </c>
      <c r="I224" s="641">
        <v>16</v>
      </c>
      <c r="J224" s="641">
        <v>29</v>
      </c>
      <c r="K224" s="641">
        <v>114</v>
      </c>
      <c r="L224" s="641">
        <v>49</v>
      </c>
    </row>
    <row r="225" spans="1:12" ht="16.5">
      <c r="A225" s="1072"/>
      <c r="B225" s="1073"/>
      <c r="C225" s="629" t="s">
        <v>1207</v>
      </c>
      <c r="D225" s="632" t="s">
        <v>1206</v>
      </c>
      <c r="E225" s="633">
        <v>7</v>
      </c>
      <c r="F225" s="633">
        <v>27</v>
      </c>
      <c r="G225" s="633">
        <v>78</v>
      </c>
      <c r="H225" s="634">
        <v>29</v>
      </c>
      <c r="I225" s="633">
        <v>8</v>
      </c>
      <c r="J225" s="633">
        <v>22</v>
      </c>
      <c r="K225" s="633">
        <v>85</v>
      </c>
      <c r="L225" s="633">
        <v>45</v>
      </c>
    </row>
    <row r="226" spans="1:12" ht="16.5">
      <c r="A226" s="1072"/>
      <c r="B226" s="1073"/>
      <c r="C226" s="639" t="s">
        <v>4510</v>
      </c>
      <c r="D226" s="640" t="s">
        <v>4511</v>
      </c>
      <c r="E226" s="641"/>
      <c r="F226" s="641"/>
      <c r="G226" s="641"/>
      <c r="H226" s="642"/>
      <c r="I226" s="641">
        <v>22</v>
      </c>
      <c r="J226" s="641">
        <v>42</v>
      </c>
      <c r="K226" s="641">
        <v>79</v>
      </c>
      <c r="L226" s="641" t="s">
        <v>1</v>
      </c>
    </row>
    <row r="227" spans="1:12" ht="16.5">
      <c r="A227" s="1072"/>
      <c r="B227" s="1073"/>
      <c r="C227" s="629" t="s">
        <v>1205</v>
      </c>
      <c r="D227" s="632" t="s">
        <v>1204</v>
      </c>
      <c r="E227" s="633">
        <v>6</v>
      </c>
      <c r="F227" s="633">
        <v>23</v>
      </c>
      <c r="G227" s="633">
        <v>38</v>
      </c>
      <c r="H227" s="634" t="s">
        <v>1</v>
      </c>
      <c r="I227" s="633">
        <v>5</v>
      </c>
      <c r="J227" s="633">
        <v>27</v>
      </c>
      <c r="K227" s="633">
        <v>61</v>
      </c>
      <c r="L227" s="633">
        <v>36</v>
      </c>
    </row>
    <row r="228" spans="1:12" ht="16.5">
      <c r="A228" s="1072"/>
      <c r="B228" s="1073"/>
      <c r="C228" s="639" t="s">
        <v>1203</v>
      </c>
      <c r="D228" s="640" t="s">
        <v>1202</v>
      </c>
      <c r="E228" s="641">
        <v>13</v>
      </c>
      <c r="F228" s="641">
        <v>42</v>
      </c>
      <c r="G228" s="641">
        <v>50</v>
      </c>
      <c r="H228" s="642" t="s">
        <v>1</v>
      </c>
      <c r="I228" s="641">
        <v>21</v>
      </c>
      <c r="J228" s="641">
        <v>44</v>
      </c>
      <c r="K228" s="641">
        <v>100</v>
      </c>
      <c r="L228" s="641">
        <v>50</v>
      </c>
    </row>
    <row r="229" spans="1:12" ht="16.5">
      <c r="A229" s="1072"/>
      <c r="B229" s="1073"/>
      <c r="C229" s="629" t="s">
        <v>1201</v>
      </c>
      <c r="D229" s="632" t="s">
        <v>1200</v>
      </c>
      <c r="E229" s="633">
        <v>16</v>
      </c>
      <c r="F229" s="633">
        <v>55</v>
      </c>
      <c r="G229" s="633">
        <v>83</v>
      </c>
      <c r="H229" s="634" t="s">
        <v>1</v>
      </c>
      <c r="I229" s="633">
        <v>17</v>
      </c>
      <c r="J229" s="633">
        <v>42</v>
      </c>
      <c r="K229" s="633">
        <v>84</v>
      </c>
      <c r="L229" s="633" t="s">
        <v>1</v>
      </c>
    </row>
    <row r="230" spans="1:12" ht="16.5">
      <c r="A230" s="1072"/>
      <c r="B230" s="1073"/>
      <c r="C230" s="639" t="s">
        <v>1199</v>
      </c>
      <c r="D230" s="640" t="s">
        <v>1198</v>
      </c>
      <c r="E230" s="641">
        <v>15</v>
      </c>
      <c r="F230" s="641">
        <v>55</v>
      </c>
      <c r="G230" s="641">
        <v>106</v>
      </c>
      <c r="H230" s="642" t="s">
        <v>1</v>
      </c>
      <c r="I230" s="641">
        <v>47</v>
      </c>
      <c r="J230" s="641">
        <v>64</v>
      </c>
      <c r="K230" s="641">
        <v>110</v>
      </c>
      <c r="L230" s="641">
        <v>73</v>
      </c>
    </row>
    <row r="231" spans="1:12" ht="16.5">
      <c r="A231" s="1072"/>
      <c r="B231" s="1073"/>
      <c r="C231" s="629" t="s">
        <v>4512</v>
      </c>
      <c r="D231" s="632" t="s">
        <v>4513</v>
      </c>
      <c r="E231" s="633"/>
      <c r="F231" s="633"/>
      <c r="G231" s="633"/>
      <c r="H231" s="634"/>
      <c r="I231" s="633">
        <v>9</v>
      </c>
      <c r="J231" s="633">
        <v>24</v>
      </c>
      <c r="K231" s="633">
        <v>74</v>
      </c>
      <c r="L231" s="633" t="s">
        <v>1</v>
      </c>
    </row>
    <row r="232" spans="1:12" ht="16.5">
      <c r="A232" s="1072"/>
      <c r="B232" s="1073"/>
      <c r="C232" s="639" t="s">
        <v>1197</v>
      </c>
      <c r="D232" s="640" t="s">
        <v>1196</v>
      </c>
      <c r="E232" s="641">
        <v>9</v>
      </c>
      <c r="F232" s="641">
        <v>38</v>
      </c>
      <c r="G232" s="641">
        <v>71</v>
      </c>
      <c r="H232" s="642" t="s">
        <v>1</v>
      </c>
      <c r="I232" s="641">
        <v>9</v>
      </c>
      <c r="J232" s="641">
        <v>35</v>
      </c>
      <c r="K232" s="641">
        <v>58</v>
      </c>
      <c r="L232" s="641" t="s">
        <v>1</v>
      </c>
    </row>
    <row r="233" spans="1:12" ht="16.5">
      <c r="A233" s="1072"/>
      <c r="B233" s="1073"/>
      <c r="C233" s="629" t="s">
        <v>1195</v>
      </c>
      <c r="D233" s="632" t="s">
        <v>1194</v>
      </c>
      <c r="E233" s="633">
        <v>9</v>
      </c>
      <c r="F233" s="633">
        <v>16</v>
      </c>
      <c r="G233" s="633">
        <v>60</v>
      </c>
      <c r="H233" s="634" t="s">
        <v>1</v>
      </c>
      <c r="I233" s="633">
        <v>18</v>
      </c>
      <c r="J233" s="633">
        <v>24</v>
      </c>
      <c r="K233" s="633">
        <v>74</v>
      </c>
      <c r="L233" s="633">
        <v>40</v>
      </c>
    </row>
    <row r="234" spans="1:12" ht="16.5">
      <c r="A234" s="1072"/>
      <c r="B234" s="1073"/>
      <c r="C234" s="639" t="s">
        <v>5535</v>
      </c>
      <c r="D234" s="640" t="s">
        <v>5536</v>
      </c>
      <c r="E234" s="641"/>
      <c r="F234" s="641"/>
      <c r="G234" s="641"/>
      <c r="H234" s="642"/>
      <c r="I234" s="641">
        <v>22</v>
      </c>
      <c r="J234" s="641">
        <v>56</v>
      </c>
      <c r="K234" s="641">
        <v>89</v>
      </c>
      <c r="L234" s="641" t="s">
        <v>1</v>
      </c>
    </row>
    <row r="235" spans="1:12" ht="16.5">
      <c r="A235" s="1072"/>
      <c r="B235" s="1073"/>
      <c r="C235" s="629" t="s">
        <v>1193</v>
      </c>
      <c r="D235" s="632" t="s">
        <v>1192</v>
      </c>
      <c r="E235" s="633">
        <v>20</v>
      </c>
      <c r="F235" s="633">
        <v>30</v>
      </c>
      <c r="G235" s="633">
        <v>83</v>
      </c>
      <c r="H235" s="634" t="s">
        <v>1</v>
      </c>
      <c r="I235" s="633">
        <v>21</v>
      </c>
      <c r="J235" s="633">
        <v>42</v>
      </c>
      <c r="K235" s="633">
        <v>116</v>
      </c>
      <c r="L235" s="633">
        <v>58</v>
      </c>
    </row>
    <row r="236" spans="1:12" ht="16.5">
      <c r="A236" s="1072"/>
      <c r="B236" s="1073"/>
      <c r="C236" s="639" t="s">
        <v>1191</v>
      </c>
      <c r="D236" s="640" t="s">
        <v>1190</v>
      </c>
      <c r="E236" s="641">
        <v>18</v>
      </c>
      <c r="F236" s="641">
        <v>40</v>
      </c>
      <c r="G236" s="641">
        <v>64</v>
      </c>
      <c r="H236" s="642" t="s">
        <v>1</v>
      </c>
      <c r="I236" s="641">
        <v>20</v>
      </c>
      <c r="J236" s="641">
        <v>53</v>
      </c>
      <c r="K236" s="641">
        <v>79</v>
      </c>
      <c r="L236" s="641" t="s">
        <v>1</v>
      </c>
    </row>
    <row r="237" spans="1:12" ht="16.5">
      <c r="A237" s="1072"/>
      <c r="B237" s="1073"/>
      <c r="C237" s="629" t="s">
        <v>5537</v>
      </c>
      <c r="D237" s="632" t="s">
        <v>5538</v>
      </c>
      <c r="E237" s="633"/>
      <c r="F237" s="633"/>
      <c r="G237" s="633"/>
      <c r="H237" s="634"/>
      <c r="I237" s="633">
        <v>22</v>
      </c>
      <c r="J237" s="633">
        <v>19</v>
      </c>
      <c r="K237" s="633">
        <v>156</v>
      </c>
      <c r="L237" s="633">
        <v>40</v>
      </c>
    </row>
    <row r="238" spans="1:12" ht="16.5">
      <c r="A238" s="637">
        <v>18</v>
      </c>
      <c r="B238" s="638" t="s">
        <v>1189</v>
      </c>
      <c r="C238" s="639" t="s">
        <v>1188</v>
      </c>
      <c r="D238" s="640" t="s">
        <v>1187</v>
      </c>
      <c r="E238" s="641">
        <v>5</v>
      </c>
      <c r="F238" s="641">
        <v>22</v>
      </c>
      <c r="G238" s="641">
        <v>137</v>
      </c>
      <c r="H238" s="642">
        <v>69</v>
      </c>
      <c r="I238" s="641">
        <v>51</v>
      </c>
      <c r="J238" s="641">
        <v>8</v>
      </c>
      <c r="K238" s="641">
        <v>37</v>
      </c>
      <c r="L238" s="641">
        <v>12</v>
      </c>
    </row>
    <row r="239" spans="1:12" ht="16.5">
      <c r="A239" s="1072">
        <v>19</v>
      </c>
      <c r="B239" s="1073" t="s">
        <v>1186</v>
      </c>
      <c r="C239" s="629" t="s">
        <v>1185</v>
      </c>
      <c r="D239" s="632" t="s">
        <v>1184</v>
      </c>
      <c r="E239" s="633">
        <v>16</v>
      </c>
      <c r="F239" s="633">
        <v>15</v>
      </c>
      <c r="G239" s="633">
        <v>113</v>
      </c>
      <c r="H239" s="634">
        <v>38</v>
      </c>
      <c r="I239" s="633">
        <v>21</v>
      </c>
      <c r="J239" s="633">
        <v>19</v>
      </c>
      <c r="K239" s="633">
        <v>152</v>
      </c>
      <c r="L239" s="633">
        <v>60</v>
      </c>
    </row>
    <row r="240" spans="1:12" ht="16.5">
      <c r="A240" s="1072"/>
      <c r="B240" s="1073"/>
      <c r="C240" s="639" t="s">
        <v>1183</v>
      </c>
      <c r="D240" s="640" t="s">
        <v>1182</v>
      </c>
      <c r="E240" s="641">
        <v>3</v>
      </c>
      <c r="F240" s="641">
        <v>13</v>
      </c>
      <c r="G240" s="641">
        <v>29</v>
      </c>
      <c r="H240" s="642">
        <v>16</v>
      </c>
      <c r="I240" s="641">
        <v>6</v>
      </c>
      <c r="J240" s="641">
        <v>12</v>
      </c>
      <c r="K240" s="641">
        <v>39</v>
      </c>
      <c r="L240" s="641">
        <v>21</v>
      </c>
    </row>
    <row r="241" spans="1:12" ht="16.5">
      <c r="A241" s="1072"/>
      <c r="B241" s="1073"/>
      <c r="C241" s="629" t="s">
        <v>1181</v>
      </c>
      <c r="D241" s="632" t="s">
        <v>1180</v>
      </c>
      <c r="E241" s="633">
        <v>3</v>
      </c>
      <c r="F241" s="633">
        <v>10</v>
      </c>
      <c r="G241" s="633">
        <v>37</v>
      </c>
      <c r="H241" s="634">
        <v>16</v>
      </c>
      <c r="I241" s="633">
        <v>5</v>
      </c>
      <c r="J241" s="633">
        <v>10</v>
      </c>
      <c r="K241" s="633">
        <v>48</v>
      </c>
      <c r="L241" s="633">
        <v>25</v>
      </c>
    </row>
    <row r="242" spans="1:12" ht="16.5">
      <c r="A242" s="1072"/>
      <c r="B242" s="1073"/>
      <c r="C242" s="639" t="s">
        <v>1179</v>
      </c>
      <c r="D242" s="640" t="s">
        <v>1178</v>
      </c>
      <c r="E242" s="641">
        <v>2</v>
      </c>
      <c r="F242" s="641">
        <v>13</v>
      </c>
      <c r="G242" s="641">
        <v>31</v>
      </c>
      <c r="H242" s="642">
        <v>18</v>
      </c>
      <c r="I242" s="641">
        <v>5</v>
      </c>
      <c r="J242" s="641">
        <v>11</v>
      </c>
      <c r="K242" s="641">
        <v>38</v>
      </c>
      <c r="L242" s="641">
        <v>21</v>
      </c>
    </row>
    <row r="243" spans="1:12" ht="16.5">
      <c r="A243" s="1072"/>
      <c r="B243" s="1073"/>
      <c r="C243" s="629" t="s">
        <v>1177</v>
      </c>
      <c r="D243" s="632" t="s">
        <v>1176</v>
      </c>
      <c r="E243" s="633">
        <v>4</v>
      </c>
      <c r="F243" s="633">
        <v>12</v>
      </c>
      <c r="G243" s="633">
        <v>38</v>
      </c>
      <c r="H243" s="634">
        <v>18</v>
      </c>
      <c r="I243" s="633">
        <v>11</v>
      </c>
      <c r="J243" s="633">
        <v>13</v>
      </c>
      <c r="K243" s="633">
        <v>34</v>
      </c>
      <c r="L243" s="633">
        <v>20</v>
      </c>
    </row>
    <row r="244" spans="1:12" ht="16.5">
      <c r="A244" s="1072"/>
      <c r="B244" s="1073"/>
      <c r="C244" s="639" t="s">
        <v>1175</v>
      </c>
      <c r="D244" s="640" t="s">
        <v>1174</v>
      </c>
      <c r="E244" s="641">
        <v>3</v>
      </c>
      <c r="F244" s="641">
        <v>12</v>
      </c>
      <c r="G244" s="641">
        <v>33</v>
      </c>
      <c r="H244" s="642">
        <v>12</v>
      </c>
      <c r="I244" s="641">
        <v>3</v>
      </c>
      <c r="J244" s="641">
        <v>7</v>
      </c>
      <c r="K244" s="641">
        <v>36</v>
      </c>
      <c r="L244" s="641">
        <v>17</v>
      </c>
    </row>
    <row r="245" spans="1:12" ht="22.5" customHeight="1">
      <c r="A245" s="1072"/>
      <c r="B245" s="1073"/>
      <c r="C245" s="629" t="s">
        <v>1173</v>
      </c>
      <c r="D245" s="632" t="s">
        <v>1172</v>
      </c>
      <c r="E245" s="633">
        <v>4</v>
      </c>
      <c r="F245" s="633">
        <v>11</v>
      </c>
      <c r="G245" s="633">
        <v>72</v>
      </c>
      <c r="H245" s="634">
        <v>24</v>
      </c>
      <c r="I245" s="633">
        <v>6</v>
      </c>
      <c r="J245" s="633">
        <v>8</v>
      </c>
      <c r="K245" s="633">
        <v>96</v>
      </c>
      <c r="L245" s="633">
        <v>31</v>
      </c>
    </row>
    <row r="246" spans="1:12" ht="15.75" customHeight="1">
      <c r="A246" s="1072">
        <v>20</v>
      </c>
      <c r="B246" s="1073" t="s">
        <v>1171</v>
      </c>
      <c r="C246" s="639" t="s">
        <v>1170</v>
      </c>
      <c r="D246" s="640" t="s">
        <v>1169</v>
      </c>
      <c r="E246" s="641">
        <v>2</v>
      </c>
      <c r="F246" s="641">
        <v>7</v>
      </c>
      <c r="G246" s="641">
        <v>34</v>
      </c>
      <c r="H246" s="642" t="s">
        <v>1</v>
      </c>
      <c r="I246" s="641">
        <v>9</v>
      </c>
      <c r="J246" s="641">
        <v>4</v>
      </c>
      <c r="K246" s="641">
        <v>42</v>
      </c>
      <c r="L246" s="641">
        <v>10</v>
      </c>
    </row>
    <row r="247" spans="1:12" ht="15.75" customHeight="1">
      <c r="A247" s="1072"/>
      <c r="B247" s="1073"/>
      <c r="C247" s="629" t="s">
        <v>1168</v>
      </c>
      <c r="D247" s="632" t="s">
        <v>1167</v>
      </c>
      <c r="E247" s="633">
        <v>2</v>
      </c>
      <c r="F247" s="633">
        <v>5</v>
      </c>
      <c r="G247" s="633">
        <v>22</v>
      </c>
      <c r="H247" s="634" t="s">
        <v>1</v>
      </c>
      <c r="I247" s="633">
        <v>2</v>
      </c>
      <c r="J247" s="633">
        <v>5</v>
      </c>
      <c r="K247" s="633">
        <v>22</v>
      </c>
      <c r="L247" s="633">
        <v>11</v>
      </c>
    </row>
    <row r="248" spans="1:12" ht="15.75" customHeight="1">
      <c r="A248" s="1072"/>
      <c r="B248" s="1073"/>
      <c r="C248" s="639" t="s">
        <v>1166</v>
      </c>
      <c r="D248" s="640" t="s">
        <v>1165</v>
      </c>
      <c r="E248" s="641">
        <v>2</v>
      </c>
      <c r="F248" s="641">
        <v>5</v>
      </c>
      <c r="G248" s="641">
        <v>19</v>
      </c>
      <c r="H248" s="642" t="s">
        <v>1</v>
      </c>
      <c r="I248" s="641">
        <v>2</v>
      </c>
      <c r="J248" s="641">
        <v>5</v>
      </c>
      <c r="K248" s="641">
        <v>20</v>
      </c>
      <c r="L248" s="641">
        <v>9</v>
      </c>
    </row>
    <row r="249" spans="1:12" ht="15.75" customHeight="1">
      <c r="A249" s="1072"/>
      <c r="B249" s="1073"/>
      <c r="C249" s="629" t="s">
        <v>5539</v>
      </c>
      <c r="D249" s="632" t="s">
        <v>5540</v>
      </c>
      <c r="E249" s="633"/>
      <c r="F249" s="633"/>
      <c r="G249" s="633"/>
      <c r="H249" s="634"/>
      <c r="I249" s="633">
        <v>2</v>
      </c>
      <c r="J249" s="633">
        <v>5</v>
      </c>
      <c r="K249" s="633">
        <v>27</v>
      </c>
      <c r="L249" s="633" t="s">
        <v>1</v>
      </c>
    </row>
    <row r="250" spans="1:12" ht="15.75" customHeight="1">
      <c r="A250" s="1072"/>
      <c r="B250" s="1073"/>
      <c r="C250" s="639" t="s">
        <v>1164</v>
      </c>
      <c r="D250" s="640" t="s">
        <v>1163</v>
      </c>
      <c r="E250" s="641">
        <v>2</v>
      </c>
      <c r="F250" s="641">
        <v>5</v>
      </c>
      <c r="G250" s="641">
        <v>9</v>
      </c>
      <c r="H250" s="642" t="s">
        <v>1</v>
      </c>
      <c r="I250" s="641">
        <v>2</v>
      </c>
      <c r="J250" s="641">
        <v>5</v>
      </c>
      <c r="K250" s="641">
        <v>19</v>
      </c>
      <c r="L250" s="641" t="s">
        <v>1</v>
      </c>
    </row>
    <row r="251" spans="1:12" ht="18.75" customHeight="1">
      <c r="A251" s="1072"/>
      <c r="B251" s="1073"/>
      <c r="C251" s="629" t="s">
        <v>4514</v>
      </c>
      <c r="D251" s="632" t="s">
        <v>4515</v>
      </c>
      <c r="E251" s="633"/>
      <c r="F251" s="633"/>
      <c r="G251" s="633"/>
      <c r="H251" s="634"/>
      <c r="I251" s="633">
        <v>2</v>
      </c>
      <c r="J251" s="633">
        <v>5</v>
      </c>
      <c r="K251" s="633">
        <v>25</v>
      </c>
      <c r="L251" s="633" t="s">
        <v>1</v>
      </c>
    </row>
    <row r="252" spans="1:12" ht="18.75" customHeight="1">
      <c r="A252" s="1072"/>
      <c r="B252" s="1073"/>
      <c r="C252" s="639" t="s">
        <v>4516</v>
      </c>
      <c r="D252" s="640" t="s">
        <v>4517</v>
      </c>
      <c r="E252" s="641"/>
      <c r="F252" s="641"/>
      <c r="G252" s="641"/>
      <c r="H252" s="642"/>
      <c r="I252" s="641">
        <v>2</v>
      </c>
      <c r="J252" s="641">
        <v>5</v>
      </c>
      <c r="K252" s="641">
        <v>27</v>
      </c>
      <c r="L252" s="641" t="s">
        <v>1</v>
      </c>
    </row>
    <row r="253" spans="1:12" ht="18.75" customHeight="1">
      <c r="A253" s="1072"/>
      <c r="B253" s="1073"/>
      <c r="C253" s="629" t="s">
        <v>4518</v>
      </c>
      <c r="D253" s="632" t="s">
        <v>4519</v>
      </c>
      <c r="E253" s="633"/>
      <c r="F253" s="633"/>
      <c r="G253" s="633"/>
      <c r="H253" s="634"/>
      <c r="I253" s="633">
        <v>2</v>
      </c>
      <c r="J253" s="633">
        <v>5</v>
      </c>
      <c r="K253" s="633">
        <v>20</v>
      </c>
      <c r="L253" s="633" t="s">
        <v>1</v>
      </c>
    </row>
    <row r="254" spans="1:12" ht="16.5">
      <c r="A254" s="1072">
        <v>21</v>
      </c>
      <c r="B254" s="1073" t="s">
        <v>1162</v>
      </c>
      <c r="C254" s="639" t="s">
        <v>1161</v>
      </c>
      <c r="D254" s="640" t="s">
        <v>1160</v>
      </c>
      <c r="E254" s="641">
        <v>2</v>
      </c>
      <c r="F254" s="641">
        <v>6</v>
      </c>
      <c r="G254" s="641">
        <v>78</v>
      </c>
      <c r="H254" s="642" t="s">
        <v>1</v>
      </c>
      <c r="I254" s="641">
        <v>2</v>
      </c>
      <c r="J254" s="641">
        <v>8</v>
      </c>
      <c r="K254" s="641">
        <v>92</v>
      </c>
      <c r="L254" s="641" t="s">
        <v>1</v>
      </c>
    </row>
    <row r="255" spans="1:12" ht="16.5">
      <c r="A255" s="1072"/>
      <c r="B255" s="1073"/>
      <c r="C255" s="629" t="s">
        <v>1159</v>
      </c>
      <c r="D255" s="632" t="s">
        <v>1158</v>
      </c>
      <c r="E255" s="633">
        <v>2</v>
      </c>
      <c r="F255" s="633">
        <v>5</v>
      </c>
      <c r="G255" s="633">
        <v>86</v>
      </c>
      <c r="H255" s="634" t="s">
        <v>1</v>
      </c>
      <c r="I255" s="633">
        <v>41</v>
      </c>
      <c r="J255" s="633">
        <v>3</v>
      </c>
      <c r="K255" s="633">
        <v>70</v>
      </c>
      <c r="L255" s="633">
        <v>27</v>
      </c>
    </row>
    <row r="256" spans="1:12" ht="16.5">
      <c r="A256" s="1072">
        <v>22</v>
      </c>
      <c r="B256" s="1073" t="s">
        <v>1157</v>
      </c>
      <c r="C256" s="639" t="s">
        <v>1156</v>
      </c>
      <c r="D256" s="640" t="s">
        <v>1155</v>
      </c>
      <c r="E256" s="641">
        <v>10</v>
      </c>
      <c r="F256" s="641">
        <v>24</v>
      </c>
      <c r="G256" s="641">
        <v>88</v>
      </c>
      <c r="H256" s="642">
        <v>36</v>
      </c>
      <c r="I256" s="641">
        <v>10</v>
      </c>
      <c r="J256" s="641">
        <v>27</v>
      </c>
      <c r="K256" s="641">
        <v>100</v>
      </c>
      <c r="L256" s="641">
        <v>36</v>
      </c>
    </row>
    <row r="257" spans="1:12" ht="16.5">
      <c r="A257" s="1072"/>
      <c r="B257" s="1073"/>
      <c r="C257" s="629" t="s">
        <v>1154</v>
      </c>
      <c r="D257" s="632" t="s">
        <v>1153</v>
      </c>
      <c r="E257" s="633">
        <v>4</v>
      </c>
      <c r="F257" s="633">
        <v>11</v>
      </c>
      <c r="G257" s="633">
        <v>78</v>
      </c>
      <c r="H257" s="634">
        <v>40</v>
      </c>
      <c r="I257" s="633">
        <v>4</v>
      </c>
      <c r="J257" s="633">
        <v>11</v>
      </c>
      <c r="K257" s="633">
        <v>79</v>
      </c>
      <c r="L257" s="633">
        <v>49</v>
      </c>
    </row>
    <row r="258" spans="1:12" ht="16.5">
      <c r="A258" s="1072"/>
      <c r="B258" s="1073"/>
      <c r="C258" s="639" t="s">
        <v>1152</v>
      </c>
      <c r="D258" s="640" t="s">
        <v>1151</v>
      </c>
      <c r="E258" s="641">
        <v>4</v>
      </c>
      <c r="F258" s="641">
        <v>17</v>
      </c>
      <c r="G258" s="641">
        <v>53</v>
      </c>
      <c r="H258" s="642">
        <v>23</v>
      </c>
      <c r="I258" s="641">
        <v>5</v>
      </c>
      <c r="J258" s="641">
        <v>21</v>
      </c>
      <c r="K258" s="641">
        <v>66</v>
      </c>
      <c r="L258" s="641">
        <v>29</v>
      </c>
    </row>
    <row r="259" spans="1:12" ht="16.5">
      <c r="A259" s="1072"/>
      <c r="B259" s="1073"/>
      <c r="C259" s="629" t="s">
        <v>1150</v>
      </c>
      <c r="D259" s="632" t="s">
        <v>1149</v>
      </c>
      <c r="E259" s="633">
        <v>2</v>
      </c>
      <c r="F259" s="633">
        <v>15</v>
      </c>
      <c r="G259" s="633">
        <v>86</v>
      </c>
      <c r="H259" s="634">
        <v>33</v>
      </c>
      <c r="I259" s="633">
        <v>2</v>
      </c>
      <c r="J259" s="633">
        <v>17</v>
      </c>
      <c r="K259" s="633">
        <v>108</v>
      </c>
      <c r="L259" s="633">
        <v>38</v>
      </c>
    </row>
    <row r="260" spans="1:12" ht="16.5">
      <c r="A260" s="1072"/>
      <c r="B260" s="1073"/>
      <c r="C260" s="639" t="s">
        <v>1148</v>
      </c>
      <c r="D260" s="640" t="s">
        <v>1147</v>
      </c>
      <c r="E260" s="641">
        <v>7</v>
      </c>
      <c r="F260" s="641">
        <v>12</v>
      </c>
      <c r="G260" s="641">
        <v>85</v>
      </c>
      <c r="H260" s="642">
        <v>37</v>
      </c>
      <c r="I260" s="641">
        <v>11</v>
      </c>
      <c r="J260" s="641">
        <v>14</v>
      </c>
      <c r="K260" s="641">
        <v>107</v>
      </c>
      <c r="L260" s="641">
        <v>41</v>
      </c>
    </row>
    <row r="261" spans="1:12" ht="16.5">
      <c r="A261" s="1072"/>
      <c r="B261" s="1073"/>
      <c r="C261" s="629" t="s">
        <v>5541</v>
      </c>
      <c r="D261" s="632" t="s">
        <v>5542</v>
      </c>
      <c r="E261" s="633"/>
      <c r="F261" s="633"/>
      <c r="G261" s="633"/>
      <c r="H261" s="634"/>
      <c r="I261" s="633">
        <v>24</v>
      </c>
      <c r="J261" s="633">
        <v>19</v>
      </c>
      <c r="K261" s="633">
        <v>73</v>
      </c>
      <c r="L261" s="633">
        <v>34</v>
      </c>
    </row>
    <row r="262" spans="1:12" ht="16.5">
      <c r="A262" s="1072"/>
      <c r="B262" s="1073"/>
      <c r="C262" s="639" t="s">
        <v>1146</v>
      </c>
      <c r="D262" s="640" t="s">
        <v>1145</v>
      </c>
      <c r="E262" s="641">
        <v>4</v>
      </c>
      <c r="F262" s="641">
        <v>19</v>
      </c>
      <c r="G262" s="641">
        <v>111</v>
      </c>
      <c r="H262" s="642">
        <v>42</v>
      </c>
      <c r="I262" s="641">
        <v>4</v>
      </c>
      <c r="J262" s="641">
        <v>19</v>
      </c>
      <c r="K262" s="641">
        <v>103</v>
      </c>
      <c r="L262" s="641">
        <v>35</v>
      </c>
    </row>
    <row r="263" spans="1:12" ht="16.5">
      <c r="A263" s="1072"/>
      <c r="B263" s="1073"/>
      <c r="C263" s="629" t="s">
        <v>1144</v>
      </c>
      <c r="D263" s="632" t="s">
        <v>1143</v>
      </c>
      <c r="E263" s="633">
        <v>7</v>
      </c>
      <c r="F263" s="633">
        <v>13</v>
      </c>
      <c r="G263" s="633">
        <v>88</v>
      </c>
      <c r="H263" s="634">
        <v>44</v>
      </c>
      <c r="I263" s="633">
        <v>9</v>
      </c>
      <c r="J263" s="633">
        <v>14</v>
      </c>
      <c r="K263" s="633">
        <v>111</v>
      </c>
      <c r="L263" s="633">
        <v>55</v>
      </c>
    </row>
    <row r="264" spans="1:12" ht="16.5">
      <c r="A264" s="1072"/>
      <c r="B264" s="1073"/>
      <c r="C264" s="639" t="s">
        <v>1142</v>
      </c>
      <c r="D264" s="640" t="s">
        <v>1141</v>
      </c>
      <c r="E264" s="641">
        <v>2</v>
      </c>
      <c r="F264" s="641">
        <v>17</v>
      </c>
      <c r="G264" s="641">
        <v>112</v>
      </c>
      <c r="H264" s="642">
        <v>55</v>
      </c>
      <c r="I264" s="641">
        <v>6</v>
      </c>
      <c r="J264" s="641">
        <v>14</v>
      </c>
      <c r="K264" s="641">
        <v>102</v>
      </c>
      <c r="L264" s="641">
        <v>59</v>
      </c>
    </row>
    <row r="265" spans="1:12" ht="16.5">
      <c r="A265" s="1072"/>
      <c r="B265" s="1073"/>
      <c r="C265" s="629" t="s">
        <v>1140</v>
      </c>
      <c r="D265" s="632" t="s">
        <v>1139</v>
      </c>
      <c r="E265" s="633">
        <v>2</v>
      </c>
      <c r="F265" s="633">
        <v>12</v>
      </c>
      <c r="G265" s="633">
        <v>60</v>
      </c>
      <c r="H265" s="634">
        <v>37</v>
      </c>
      <c r="I265" s="633">
        <v>2</v>
      </c>
      <c r="J265" s="633">
        <v>13</v>
      </c>
      <c r="K265" s="633">
        <v>68</v>
      </c>
      <c r="L265" s="633" t="s">
        <v>1</v>
      </c>
    </row>
    <row r="266" spans="1:12" ht="16.5">
      <c r="A266" s="1072"/>
      <c r="B266" s="1073"/>
      <c r="C266" s="639" t="s">
        <v>1138</v>
      </c>
      <c r="D266" s="640" t="s">
        <v>1137</v>
      </c>
      <c r="E266" s="641">
        <v>18</v>
      </c>
      <c r="F266" s="641">
        <v>12</v>
      </c>
      <c r="G266" s="641">
        <v>127</v>
      </c>
      <c r="H266" s="642">
        <v>78</v>
      </c>
      <c r="I266" s="641">
        <v>14</v>
      </c>
      <c r="J266" s="641">
        <v>9</v>
      </c>
      <c r="K266" s="641">
        <v>91</v>
      </c>
      <c r="L266" s="641">
        <v>39</v>
      </c>
    </row>
    <row r="267" spans="1:12" ht="16.5">
      <c r="A267" s="1072"/>
      <c r="B267" s="1073"/>
      <c r="C267" s="629" t="s">
        <v>1136</v>
      </c>
      <c r="D267" s="632" t="s">
        <v>1135</v>
      </c>
      <c r="E267" s="633">
        <v>2</v>
      </c>
      <c r="F267" s="633">
        <v>14</v>
      </c>
      <c r="G267" s="633">
        <v>71</v>
      </c>
      <c r="H267" s="634" t="s">
        <v>1</v>
      </c>
      <c r="I267" s="633">
        <v>2</v>
      </c>
      <c r="J267" s="633">
        <v>14</v>
      </c>
      <c r="K267" s="633">
        <v>92</v>
      </c>
      <c r="L267" s="633">
        <v>26</v>
      </c>
    </row>
    <row r="268" spans="1:12" ht="16.5">
      <c r="A268" s="1072"/>
      <c r="B268" s="1073"/>
      <c r="C268" s="639" t="s">
        <v>1134</v>
      </c>
      <c r="D268" s="640" t="s">
        <v>1133</v>
      </c>
      <c r="E268" s="641">
        <v>7</v>
      </c>
      <c r="F268" s="641">
        <v>11</v>
      </c>
      <c r="G268" s="641">
        <v>92</v>
      </c>
      <c r="H268" s="642">
        <v>37</v>
      </c>
      <c r="I268" s="641">
        <v>11</v>
      </c>
      <c r="J268" s="641">
        <v>12</v>
      </c>
      <c r="K268" s="641">
        <v>118</v>
      </c>
      <c r="L268" s="641">
        <v>29</v>
      </c>
    </row>
    <row r="269" spans="1:12" ht="16.5">
      <c r="A269" s="1072"/>
      <c r="B269" s="1073"/>
      <c r="C269" s="629" t="s">
        <v>1132</v>
      </c>
      <c r="D269" s="632" t="s">
        <v>1131</v>
      </c>
      <c r="E269" s="633">
        <v>4</v>
      </c>
      <c r="F269" s="633">
        <v>15</v>
      </c>
      <c r="G269" s="633">
        <v>64</v>
      </c>
      <c r="H269" s="634">
        <v>32</v>
      </c>
      <c r="I269" s="633">
        <v>5</v>
      </c>
      <c r="J269" s="633">
        <v>16</v>
      </c>
      <c r="K269" s="633">
        <v>72</v>
      </c>
      <c r="L269" s="633" t="s">
        <v>1</v>
      </c>
    </row>
    <row r="270" spans="1:12" ht="16.5">
      <c r="A270" s="1072"/>
      <c r="B270" s="1073"/>
      <c r="C270" s="639" t="s">
        <v>1130</v>
      </c>
      <c r="D270" s="640" t="s">
        <v>1129</v>
      </c>
      <c r="E270" s="641">
        <v>6</v>
      </c>
      <c r="F270" s="641">
        <v>11</v>
      </c>
      <c r="G270" s="641">
        <v>90</v>
      </c>
      <c r="H270" s="642">
        <v>36</v>
      </c>
      <c r="I270" s="641">
        <v>11</v>
      </c>
      <c r="J270" s="641">
        <v>13</v>
      </c>
      <c r="K270" s="641">
        <v>110</v>
      </c>
      <c r="L270" s="641">
        <v>42</v>
      </c>
    </row>
    <row r="271" spans="1:12" ht="16.5">
      <c r="A271" s="1072"/>
      <c r="B271" s="1073"/>
      <c r="C271" s="629" t="s">
        <v>1128</v>
      </c>
      <c r="D271" s="632" t="s">
        <v>1127</v>
      </c>
      <c r="E271" s="633">
        <v>5</v>
      </c>
      <c r="F271" s="633">
        <v>22</v>
      </c>
      <c r="G271" s="633">
        <v>67</v>
      </c>
      <c r="H271" s="634">
        <v>42</v>
      </c>
      <c r="I271" s="633">
        <v>7</v>
      </c>
      <c r="J271" s="633">
        <v>25</v>
      </c>
      <c r="K271" s="633">
        <v>102</v>
      </c>
      <c r="L271" s="633">
        <v>36</v>
      </c>
    </row>
    <row r="272" spans="1:12" ht="16.5">
      <c r="A272" s="1072"/>
      <c r="B272" s="1073"/>
      <c r="C272" s="639" t="s">
        <v>5543</v>
      </c>
      <c r="D272" s="640" t="s">
        <v>5544</v>
      </c>
      <c r="E272" s="641"/>
      <c r="F272" s="641"/>
      <c r="G272" s="641"/>
      <c r="H272" s="642"/>
      <c r="I272" s="641">
        <v>14</v>
      </c>
      <c r="J272" s="641">
        <v>13</v>
      </c>
      <c r="K272" s="641">
        <v>155</v>
      </c>
      <c r="L272" s="641">
        <v>81</v>
      </c>
    </row>
    <row r="273" spans="1:12" ht="16.5">
      <c r="A273" s="1072"/>
      <c r="B273" s="1073"/>
      <c r="C273" s="629" t="s">
        <v>1126</v>
      </c>
      <c r="D273" s="632" t="s">
        <v>1125</v>
      </c>
      <c r="E273" s="633">
        <v>10</v>
      </c>
      <c r="F273" s="633">
        <v>27</v>
      </c>
      <c r="G273" s="633">
        <v>94</v>
      </c>
      <c r="H273" s="634">
        <v>36</v>
      </c>
      <c r="I273" s="633">
        <v>24</v>
      </c>
      <c r="J273" s="633">
        <v>28</v>
      </c>
      <c r="K273" s="633">
        <v>80</v>
      </c>
      <c r="L273" s="633">
        <v>39</v>
      </c>
    </row>
    <row r="274" spans="1:12" ht="18.75" customHeight="1">
      <c r="A274" s="1072">
        <v>23</v>
      </c>
      <c r="B274" s="1080" t="s">
        <v>1124</v>
      </c>
      <c r="C274" s="639" t="s">
        <v>1123</v>
      </c>
      <c r="D274" s="640" t="s">
        <v>1122</v>
      </c>
      <c r="E274" s="641">
        <v>5</v>
      </c>
      <c r="F274" s="641">
        <v>15</v>
      </c>
      <c r="G274" s="641">
        <v>34</v>
      </c>
      <c r="H274" s="642" t="s">
        <v>1</v>
      </c>
      <c r="I274" s="641">
        <v>7</v>
      </c>
      <c r="J274" s="641">
        <v>17</v>
      </c>
      <c r="K274" s="641">
        <v>96</v>
      </c>
      <c r="L274" s="641" t="s">
        <v>1</v>
      </c>
    </row>
    <row r="275" spans="1:12" ht="16.5">
      <c r="A275" s="1072"/>
      <c r="B275" s="1080"/>
      <c r="C275" s="629" t="s">
        <v>1121</v>
      </c>
      <c r="D275" s="632" t="s">
        <v>1120</v>
      </c>
      <c r="E275" s="633">
        <v>13</v>
      </c>
      <c r="F275" s="633">
        <v>32</v>
      </c>
      <c r="G275" s="633">
        <v>166</v>
      </c>
      <c r="H275" s="634" t="s">
        <v>1</v>
      </c>
      <c r="I275" s="633">
        <v>14</v>
      </c>
      <c r="J275" s="633">
        <v>37</v>
      </c>
      <c r="K275" s="633">
        <v>117</v>
      </c>
      <c r="L275" s="633">
        <v>51</v>
      </c>
    </row>
    <row r="276" spans="1:12" ht="16.5">
      <c r="A276" s="1072"/>
      <c r="B276" s="1080"/>
      <c r="C276" s="639" t="s">
        <v>1119</v>
      </c>
      <c r="D276" s="640" t="s">
        <v>1118</v>
      </c>
      <c r="E276" s="641">
        <v>7</v>
      </c>
      <c r="F276" s="641">
        <v>15</v>
      </c>
      <c r="G276" s="641">
        <v>116</v>
      </c>
      <c r="H276" s="642" t="s">
        <v>1</v>
      </c>
      <c r="I276" s="641">
        <v>6</v>
      </c>
      <c r="J276" s="641">
        <v>16</v>
      </c>
      <c r="K276" s="641">
        <v>94</v>
      </c>
      <c r="L276" s="641" t="s">
        <v>1</v>
      </c>
    </row>
    <row r="277" spans="1:12" ht="16.5">
      <c r="A277" s="1072"/>
      <c r="B277" s="1080"/>
      <c r="C277" s="629" t="s">
        <v>4520</v>
      </c>
      <c r="D277" s="632" t="s">
        <v>4521</v>
      </c>
      <c r="E277" s="633"/>
      <c r="F277" s="633"/>
      <c r="G277" s="633"/>
      <c r="H277" s="634"/>
      <c r="I277" s="633">
        <v>7</v>
      </c>
      <c r="J277" s="633">
        <v>16</v>
      </c>
      <c r="K277" s="633">
        <v>72</v>
      </c>
      <c r="L277" s="633" t="s">
        <v>1</v>
      </c>
    </row>
    <row r="278" spans="1:12" ht="16.5">
      <c r="A278" s="1072"/>
      <c r="B278" s="1080"/>
      <c r="C278" s="639" t="s">
        <v>1117</v>
      </c>
      <c r="D278" s="640" t="s">
        <v>1116</v>
      </c>
      <c r="E278" s="641">
        <v>6</v>
      </c>
      <c r="F278" s="641">
        <v>14</v>
      </c>
      <c r="G278" s="641">
        <v>114</v>
      </c>
      <c r="H278" s="642" t="s">
        <v>1</v>
      </c>
      <c r="I278" s="641">
        <v>11</v>
      </c>
      <c r="J278" s="641">
        <v>21</v>
      </c>
      <c r="K278" s="641">
        <v>119</v>
      </c>
      <c r="L278" s="641">
        <v>38</v>
      </c>
    </row>
    <row r="279" spans="1:12" ht="16.5">
      <c r="A279" s="1072"/>
      <c r="B279" s="1080"/>
      <c r="C279" s="629" t="s">
        <v>1115</v>
      </c>
      <c r="D279" s="632" t="s">
        <v>1114</v>
      </c>
      <c r="E279" s="633">
        <v>6</v>
      </c>
      <c r="F279" s="633">
        <v>19</v>
      </c>
      <c r="G279" s="633">
        <v>118</v>
      </c>
      <c r="H279" s="634" t="s">
        <v>1</v>
      </c>
      <c r="I279" s="633">
        <v>7</v>
      </c>
      <c r="J279" s="633">
        <v>16</v>
      </c>
      <c r="K279" s="633">
        <v>74</v>
      </c>
      <c r="L279" s="633" t="s">
        <v>1</v>
      </c>
    </row>
    <row r="280" spans="1:12" ht="16.5">
      <c r="A280" s="1072"/>
      <c r="B280" s="1080"/>
      <c r="C280" s="639" t="s">
        <v>1113</v>
      </c>
      <c r="D280" s="640" t="s">
        <v>1112</v>
      </c>
      <c r="E280" s="641">
        <v>9</v>
      </c>
      <c r="F280" s="641">
        <v>22</v>
      </c>
      <c r="G280" s="641">
        <v>142</v>
      </c>
      <c r="H280" s="642" t="s">
        <v>1</v>
      </c>
      <c r="I280" s="641">
        <v>8</v>
      </c>
      <c r="J280" s="641">
        <v>19</v>
      </c>
      <c r="K280" s="641">
        <v>96</v>
      </c>
      <c r="L280" s="641" t="s">
        <v>1</v>
      </c>
    </row>
    <row r="281" spans="1:12" ht="16.5">
      <c r="A281" s="1072"/>
      <c r="B281" s="1080"/>
      <c r="C281" s="629" t="s">
        <v>1111</v>
      </c>
      <c r="D281" s="632" t="s">
        <v>1110</v>
      </c>
      <c r="E281" s="633">
        <v>6</v>
      </c>
      <c r="F281" s="633">
        <v>15</v>
      </c>
      <c r="G281" s="633">
        <v>115</v>
      </c>
      <c r="H281" s="634" t="s">
        <v>1</v>
      </c>
      <c r="I281" s="633">
        <v>5</v>
      </c>
      <c r="J281" s="633">
        <v>16</v>
      </c>
      <c r="K281" s="633">
        <v>92</v>
      </c>
      <c r="L281" s="633" t="s">
        <v>1</v>
      </c>
    </row>
    <row r="282" spans="1:12" ht="16.5">
      <c r="A282" s="1072"/>
      <c r="B282" s="1080"/>
      <c r="C282" s="639" t="s">
        <v>1109</v>
      </c>
      <c r="D282" s="640" t="s">
        <v>1108</v>
      </c>
      <c r="E282" s="641">
        <v>7</v>
      </c>
      <c r="F282" s="641">
        <v>13</v>
      </c>
      <c r="G282" s="641">
        <v>68</v>
      </c>
      <c r="H282" s="642" t="s">
        <v>1</v>
      </c>
      <c r="I282" s="641">
        <v>6</v>
      </c>
      <c r="J282" s="641">
        <v>13</v>
      </c>
      <c r="K282" s="641">
        <v>59</v>
      </c>
      <c r="L282" s="641" t="s">
        <v>1</v>
      </c>
    </row>
    <row r="283" spans="1:12" ht="16.5">
      <c r="A283" s="1072"/>
      <c r="B283" s="1080"/>
      <c r="C283" s="629" t="s">
        <v>1107</v>
      </c>
      <c r="D283" s="632" t="s">
        <v>1106</v>
      </c>
      <c r="E283" s="633">
        <v>7</v>
      </c>
      <c r="F283" s="633">
        <v>18</v>
      </c>
      <c r="G283" s="633">
        <v>102</v>
      </c>
      <c r="H283" s="634" t="s">
        <v>1</v>
      </c>
      <c r="I283" s="633">
        <v>8</v>
      </c>
      <c r="J283" s="633">
        <v>19</v>
      </c>
      <c r="K283" s="633">
        <v>105</v>
      </c>
      <c r="L283" s="633" t="s">
        <v>1</v>
      </c>
    </row>
    <row r="284" spans="1:12" ht="16.5">
      <c r="A284" s="1072"/>
      <c r="B284" s="1080"/>
      <c r="C284" s="639" t="s">
        <v>1105</v>
      </c>
      <c r="D284" s="640" t="s">
        <v>1104</v>
      </c>
      <c r="E284" s="641">
        <v>7</v>
      </c>
      <c r="F284" s="641">
        <v>18</v>
      </c>
      <c r="G284" s="641">
        <v>98</v>
      </c>
      <c r="H284" s="642" t="s">
        <v>1</v>
      </c>
      <c r="I284" s="641">
        <v>5</v>
      </c>
      <c r="J284" s="641">
        <v>15</v>
      </c>
      <c r="K284" s="641">
        <v>93</v>
      </c>
      <c r="L284" s="641" t="s">
        <v>1</v>
      </c>
    </row>
    <row r="285" spans="1:12" ht="16.5">
      <c r="A285" s="1072"/>
      <c r="B285" s="1080"/>
      <c r="C285" s="629" t="s">
        <v>1103</v>
      </c>
      <c r="D285" s="632" t="s">
        <v>1102</v>
      </c>
      <c r="E285" s="633">
        <v>7</v>
      </c>
      <c r="F285" s="633">
        <v>22</v>
      </c>
      <c r="G285" s="633">
        <v>109</v>
      </c>
      <c r="H285" s="634" t="s">
        <v>1</v>
      </c>
      <c r="I285" s="633">
        <v>11</v>
      </c>
      <c r="J285" s="633">
        <v>23</v>
      </c>
      <c r="K285" s="633">
        <v>132</v>
      </c>
      <c r="L285" s="633">
        <v>72</v>
      </c>
    </row>
    <row r="286" spans="1:12" ht="18.75" customHeight="1">
      <c r="A286" s="1072"/>
      <c r="B286" s="1080"/>
      <c r="C286" s="639" t="s">
        <v>1101</v>
      </c>
      <c r="D286" s="640" t="s">
        <v>1100</v>
      </c>
      <c r="E286" s="641">
        <v>5</v>
      </c>
      <c r="F286" s="641">
        <v>13</v>
      </c>
      <c r="G286" s="641">
        <v>125</v>
      </c>
      <c r="H286" s="642" t="s">
        <v>1</v>
      </c>
      <c r="I286" s="641">
        <v>5</v>
      </c>
      <c r="J286" s="641">
        <v>15</v>
      </c>
      <c r="K286" s="641">
        <v>87</v>
      </c>
      <c r="L286" s="641" t="s">
        <v>1</v>
      </c>
    </row>
    <row r="287" spans="1:12" ht="16.5">
      <c r="A287" s="1072"/>
      <c r="B287" s="1080"/>
      <c r="C287" s="629" t="s">
        <v>5545</v>
      </c>
      <c r="D287" s="632" t="s">
        <v>5546</v>
      </c>
      <c r="E287" s="633"/>
      <c r="F287" s="633"/>
      <c r="G287" s="633"/>
      <c r="H287" s="634"/>
      <c r="I287" s="633">
        <v>7</v>
      </c>
      <c r="J287" s="633">
        <v>16</v>
      </c>
      <c r="K287" s="633">
        <v>75</v>
      </c>
      <c r="L287" s="633" t="s">
        <v>1</v>
      </c>
    </row>
    <row r="288" spans="1:12" ht="16.5">
      <c r="A288" s="1072"/>
      <c r="B288" s="1080"/>
      <c r="C288" s="639" t="s">
        <v>1099</v>
      </c>
      <c r="D288" s="640" t="s">
        <v>1098</v>
      </c>
      <c r="E288" s="641">
        <v>5</v>
      </c>
      <c r="F288" s="641">
        <v>17</v>
      </c>
      <c r="G288" s="641">
        <v>78</v>
      </c>
      <c r="H288" s="642" t="s">
        <v>1</v>
      </c>
      <c r="I288" s="641">
        <v>8</v>
      </c>
      <c r="J288" s="641">
        <v>31</v>
      </c>
      <c r="K288" s="641">
        <v>59</v>
      </c>
      <c r="L288" s="641" t="s">
        <v>1</v>
      </c>
    </row>
    <row r="289" spans="1:12" ht="16.5">
      <c r="A289" s="1072"/>
      <c r="B289" s="1080"/>
      <c r="C289" s="629" t="s">
        <v>1097</v>
      </c>
      <c r="D289" s="632" t="s">
        <v>1096</v>
      </c>
      <c r="E289" s="633">
        <v>12</v>
      </c>
      <c r="F289" s="633">
        <v>26</v>
      </c>
      <c r="G289" s="633">
        <v>165</v>
      </c>
      <c r="H289" s="634" t="s">
        <v>1</v>
      </c>
      <c r="I289" s="633">
        <v>13</v>
      </c>
      <c r="J289" s="633">
        <v>23</v>
      </c>
      <c r="K289" s="633">
        <v>126</v>
      </c>
      <c r="L289" s="633">
        <v>46</v>
      </c>
    </row>
    <row r="290" spans="1:12" ht="16.5">
      <c r="A290" s="1072"/>
      <c r="B290" s="1080"/>
      <c r="C290" s="639" t="s">
        <v>1095</v>
      </c>
      <c r="D290" s="640" t="s">
        <v>1094</v>
      </c>
      <c r="E290" s="641">
        <v>9</v>
      </c>
      <c r="F290" s="641">
        <v>24</v>
      </c>
      <c r="G290" s="641">
        <v>145</v>
      </c>
      <c r="H290" s="642" t="s">
        <v>1</v>
      </c>
      <c r="I290" s="641">
        <v>13</v>
      </c>
      <c r="J290" s="641">
        <v>26</v>
      </c>
      <c r="K290" s="641">
        <v>114</v>
      </c>
      <c r="L290" s="641">
        <v>47</v>
      </c>
    </row>
    <row r="291" spans="1:12" ht="16.5">
      <c r="A291" s="1072"/>
      <c r="B291" s="1080"/>
      <c r="C291" s="629" t="s">
        <v>1093</v>
      </c>
      <c r="D291" s="632" t="s">
        <v>1092</v>
      </c>
      <c r="E291" s="633">
        <v>7</v>
      </c>
      <c r="F291" s="633">
        <v>17</v>
      </c>
      <c r="G291" s="633">
        <v>99</v>
      </c>
      <c r="H291" s="634" t="s">
        <v>1</v>
      </c>
      <c r="I291" s="633">
        <v>7</v>
      </c>
      <c r="J291" s="633">
        <v>18</v>
      </c>
      <c r="K291" s="633">
        <v>96</v>
      </c>
      <c r="L291" s="633" t="s">
        <v>1</v>
      </c>
    </row>
    <row r="292" spans="1:12" ht="16.5">
      <c r="A292" s="1072"/>
      <c r="B292" s="1080"/>
      <c r="C292" s="639" t="s">
        <v>1091</v>
      </c>
      <c r="D292" s="640" t="s">
        <v>1090</v>
      </c>
      <c r="E292" s="641">
        <v>7</v>
      </c>
      <c r="F292" s="641">
        <v>15</v>
      </c>
      <c r="G292" s="641">
        <v>89</v>
      </c>
      <c r="H292" s="642" t="s">
        <v>1</v>
      </c>
      <c r="I292" s="641">
        <v>7</v>
      </c>
      <c r="J292" s="641">
        <v>17</v>
      </c>
      <c r="K292" s="641">
        <v>126</v>
      </c>
      <c r="L292" s="641" t="s">
        <v>1</v>
      </c>
    </row>
    <row r="293" spans="1:12" ht="33">
      <c r="A293" s="1072"/>
      <c r="B293" s="1080"/>
      <c r="C293" s="629" t="s">
        <v>1089</v>
      </c>
      <c r="D293" s="632" t="s">
        <v>1088</v>
      </c>
      <c r="E293" s="633">
        <v>4</v>
      </c>
      <c r="F293" s="633">
        <v>10</v>
      </c>
      <c r="G293" s="633">
        <v>121</v>
      </c>
      <c r="H293" s="634" t="s">
        <v>1</v>
      </c>
      <c r="I293" s="633">
        <v>6</v>
      </c>
      <c r="J293" s="633">
        <v>16</v>
      </c>
      <c r="K293" s="633">
        <v>92</v>
      </c>
      <c r="L293" s="633" t="s">
        <v>1</v>
      </c>
    </row>
    <row r="294" spans="1:12" ht="16.5">
      <c r="A294" s="1072"/>
      <c r="B294" s="1080"/>
      <c r="C294" s="639" t="s">
        <v>1087</v>
      </c>
      <c r="D294" s="640" t="s">
        <v>1086</v>
      </c>
      <c r="E294" s="641">
        <v>8</v>
      </c>
      <c r="F294" s="641">
        <v>25</v>
      </c>
      <c r="G294" s="641">
        <v>161</v>
      </c>
      <c r="H294" s="642" t="s">
        <v>1</v>
      </c>
      <c r="I294" s="641">
        <v>11</v>
      </c>
      <c r="J294" s="641">
        <v>23</v>
      </c>
      <c r="K294" s="641">
        <v>172</v>
      </c>
      <c r="L294" s="641">
        <v>59</v>
      </c>
    </row>
    <row r="295" spans="1:12" ht="16.5">
      <c r="A295" s="1072"/>
      <c r="B295" s="1080"/>
      <c r="C295" s="629" t="s">
        <v>5547</v>
      </c>
      <c r="D295" s="632" t="s">
        <v>5548</v>
      </c>
      <c r="E295" s="633">
        <v>4</v>
      </c>
      <c r="F295" s="633">
        <v>9</v>
      </c>
      <c r="G295" s="633">
        <v>88</v>
      </c>
      <c r="H295" s="634" t="s">
        <v>1</v>
      </c>
      <c r="I295" s="633">
        <v>5</v>
      </c>
      <c r="J295" s="633">
        <v>16</v>
      </c>
      <c r="K295" s="633">
        <v>87</v>
      </c>
      <c r="L295" s="633" t="s">
        <v>1</v>
      </c>
    </row>
    <row r="296" spans="1:12" ht="33">
      <c r="A296" s="1072"/>
      <c r="B296" s="1080"/>
      <c r="C296" s="639" t="s">
        <v>1085</v>
      </c>
      <c r="D296" s="640" t="s">
        <v>1084</v>
      </c>
      <c r="E296" s="641">
        <v>9</v>
      </c>
      <c r="F296" s="641">
        <v>20</v>
      </c>
      <c r="G296" s="641">
        <v>119</v>
      </c>
      <c r="H296" s="642" t="s">
        <v>1</v>
      </c>
      <c r="I296" s="641">
        <v>7</v>
      </c>
      <c r="J296" s="641">
        <v>17</v>
      </c>
      <c r="K296" s="641">
        <v>79</v>
      </c>
      <c r="L296" s="641" t="s">
        <v>1</v>
      </c>
    </row>
    <row r="297" spans="1:12" ht="16.5">
      <c r="A297" s="1072"/>
      <c r="B297" s="1080"/>
      <c r="C297" s="629" t="s">
        <v>1083</v>
      </c>
      <c r="D297" s="632" t="s">
        <v>1082</v>
      </c>
      <c r="E297" s="633">
        <v>7</v>
      </c>
      <c r="F297" s="633">
        <v>25</v>
      </c>
      <c r="G297" s="633">
        <v>83</v>
      </c>
      <c r="H297" s="634" t="s">
        <v>1</v>
      </c>
      <c r="I297" s="633">
        <v>9</v>
      </c>
      <c r="J297" s="633">
        <v>29</v>
      </c>
      <c r="K297" s="633">
        <v>67</v>
      </c>
      <c r="L297" s="633" t="s">
        <v>1</v>
      </c>
    </row>
    <row r="298" spans="1:12" ht="16.5">
      <c r="A298" s="1072"/>
      <c r="B298" s="1080"/>
      <c r="C298" s="639" t="s">
        <v>1081</v>
      </c>
      <c r="D298" s="640" t="s">
        <v>1080</v>
      </c>
      <c r="E298" s="641">
        <v>6</v>
      </c>
      <c r="F298" s="641">
        <v>16</v>
      </c>
      <c r="G298" s="641">
        <v>111</v>
      </c>
      <c r="H298" s="642" t="s">
        <v>1</v>
      </c>
      <c r="I298" s="641">
        <v>6</v>
      </c>
      <c r="J298" s="641">
        <v>16</v>
      </c>
      <c r="K298" s="641">
        <v>93</v>
      </c>
      <c r="L298" s="641" t="s">
        <v>1</v>
      </c>
    </row>
    <row r="299" spans="1:12" ht="16.5">
      <c r="A299" s="1072"/>
      <c r="B299" s="1080"/>
      <c r="C299" s="629" t="s">
        <v>1079</v>
      </c>
      <c r="D299" s="632" t="s">
        <v>1078</v>
      </c>
      <c r="E299" s="633">
        <v>8</v>
      </c>
      <c r="F299" s="633">
        <v>19</v>
      </c>
      <c r="G299" s="633">
        <v>99</v>
      </c>
      <c r="H299" s="634" t="s">
        <v>1</v>
      </c>
      <c r="I299" s="633">
        <v>6</v>
      </c>
      <c r="J299" s="633">
        <v>14</v>
      </c>
      <c r="K299" s="633">
        <v>65</v>
      </c>
      <c r="L299" s="633" t="s">
        <v>1</v>
      </c>
    </row>
    <row r="300" spans="1:12" ht="16.5">
      <c r="A300" s="1072"/>
      <c r="B300" s="1080"/>
      <c r="C300" s="639" t="s">
        <v>1077</v>
      </c>
      <c r="D300" s="640" t="s">
        <v>1076</v>
      </c>
      <c r="E300" s="641">
        <v>7</v>
      </c>
      <c r="F300" s="641">
        <v>17</v>
      </c>
      <c r="G300" s="641">
        <v>101</v>
      </c>
      <c r="H300" s="642" t="s">
        <v>1</v>
      </c>
      <c r="I300" s="641">
        <v>6</v>
      </c>
      <c r="J300" s="641">
        <v>19</v>
      </c>
      <c r="K300" s="641">
        <v>105</v>
      </c>
      <c r="L300" s="641">
        <v>48</v>
      </c>
    </row>
    <row r="301" spans="1:12" ht="16.5">
      <c r="A301" s="1072"/>
      <c r="B301" s="1080"/>
      <c r="C301" s="629" t="s">
        <v>5549</v>
      </c>
      <c r="D301" s="632" t="s">
        <v>5550</v>
      </c>
      <c r="E301" s="633"/>
      <c r="F301" s="633"/>
      <c r="G301" s="633"/>
      <c r="H301" s="634"/>
      <c r="I301" s="633">
        <v>7</v>
      </c>
      <c r="J301" s="633">
        <v>16</v>
      </c>
      <c r="K301" s="633">
        <v>76</v>
      </c>
      <c r="L301" s="633" t="s">
        <v>1</v>
      </c>
    </row>
    <row r="302" spans="1:12" ht="33">
      <c r="A302" s="1072"/>
      <c r="B302" s="1080"/>
      <c r="C302" s="639" t="s">
        <v>1075</v>
      </c>
      <c r="D302" s="640" t="s">
        <v>1074</v>
      </c>
      <c r="E302" s="641">
        <v>5</v>
      </c>
      <c r="F302" s="641">
        <v>13</v>
      </c>
      <c r="G302" s="641">
        <v>135</v>
      </c>
      <c r="H302" s="642" t="s">
        <v>1</v>
      </c>
      <c r="I302" s="641">
        <v>5</v>
      </c>
      <c r="J302" s="641">
        <v>16</v>
      </c>
      <c r="K302" s="641">
        <v>88</v>
      </c>
      <c r="L302" s="641" t="s">
        <v>1</v>
      </c>
    </row>
    <row r="303" spans="1:12" ht="16.5">
      <c r="A303" s="1072"/>
      <c r="B303" s="1080"/>
      <c r="C303" s="629" t="s">
        <v>1073</v>
      </c>
      <c r="D303" s="632" t="s">
        <v>1072</v>
      </c>
      <c r="E303" s="633">
        <v>6</v>
      </c>
      <c r="F303" s="633">
        <v>15</v>
      </c>
      <c r="G303" s="633">
        <v>105</v>
      </c>
      <c r="H303" s="634" t="s">
        <v>1</v>
      </c>
      <c r="I303" s="633">
        <v>5</v>
      </c>
      <c r="J303" s="633">
        <v>15</v>
      </c>
      <c r="K303" s="633">
        <v>89</v>
      </c>
      <c r="L303" s="633" t="s">
        <v>1</v>
      </c>
    </row>
    <row r="304" spans="1:12" ht="16.5">
      <c r="A304" s="1072"/>
      <c r="B304" s="1080"/>
      <c r="C304" s="639" t="s">
        <v>1071</v>
      </c>
      <c r="D304" s="640" t="s">
        <v>1070</v>
      </c>
      <c r="E304" s="641">
        <v>7</v>
      </c>
      <c r="F304" s="641">
        <v>17</v>
      </c>
      <c r="G304" s="641">
        <v>102</v>
      </c>
      <c r="H304" s="642" t="s">
        <v>1</v>
      </c>
      <c r="I304" s="641">
        <v>5</v>
      </c>
      <c r="J304" s="641">
        <v>16</v>
      </c>
      <c r="K304" s="641">
        <v>90</v>
      </c>
      <c r="L304" s="641" t="s">
        <v>1</v>
      </c>
    </row>
    <row r="305" spans="1:12" ht="16.5">
      <c r="A305" s="1072"/>
      <c r="B305" s="1080"/>
      <c r="C305" s="629" t="s">
        <v>1069</v>
      </c>
      <c r="D305" s="632" t="s">
        <v>1068</v>
      </c>
      <c r="E305" s="633">
        <v>8</v>
      </c>
      <c r="F305" s="633">
        <v>22</v>
      </c>
      <c r="G305" s="633">
        <v>151</v>
      </c>
      <c r="H305" s="634" t="s">
        <v>1</v>
      </c>
      <c r="I305" s="633">
        <v>9</v>
      </c>
      <c r="J305" s="633">
        <v>19</v>
      </c>
      <c r="K305" s="633">
        <v>129</v>
      </c>
      <c r="L305" s="633" t="s">
        <v>1</v>
      </c>
    </row>
    <row r="306" spans="1:12" ht="16.5">
      <c r="A306" s="1072"/>
      <c r="B306" s="1080"/>
      <c r="C306" s="639" t="s">
        <v>5551</v>
      </c>
      <c r="D306" s="640" t="s">
        <v>4522</v>
      </c>
      <c r="E306" s="641"/>
      <c r="F306" s="641"/>
      <c r="G306" s="641"/>
      <c r="H306" s="642"/>
      <c r="I306" s="641">
        <v>8</v>
      </c>
      <c r="J306" s="641">
        <v>11</v>
      </c>
      <c r="K306" s="641">
        <v>119</v>
      </c>
      <c r="L306" s="641">
        <v>45</v>
      </c>
    </row>
    <row r="307" spans="1:12" ht="16.5">
      <c r="A307" s="1072"/>
      <c r="B307" s="1080"/>
      <c r="C307" s="629" t="s">
        <v>5552</v>
      </c>
      <c r="D307" s="632" t="s">
        <v>5553</v>
      </c>
      <c r="E307" s="633"/>
      <c r="F307" s="633"/>
      <c r="G307" s="633"/>
      <c r="H307" s="634"/>
      <c r="I307" s="633">
        <v>7</v>
      </c>
      <c r="J307" s="633">
        <v>20</v>
      </c>
      <c r="K307" s="633">
        <v>97</v>
      </c>
      <c r="L307" s="633"/>
    </row>
    <row r="308" spans="1:12" ht="16.5">
      <c r="A308" s="1072"/>
      <c r="B308" s="1080"/>
      <c r="C308" s="639" t="s">
        <v>1067</v>
      </c>
      <c r="D308" s="640" t="s">
        <v>1066</v>
      </c>
      <c r="E308" s="641">
        <v>7</v>
      </c>
      <c r="F308" s="641">
        <v>14</v>
      </c>
      <c r="G308" s="641">
        <v>98</v>
      </c>
      <c r="H308" s="642" t="s">
        <v>1</v>
      </c>
      <c r="I308" s="641">
        <v>7</v>
      </c>
      <c r="J308" s="641">
        <v>17</v>
      </c>
      <c r="K308" s="641">
        <v>126</v>
      </c>
      <c r="L308" s="641" t="s">
        <v>1</v>
      </c>
    </row>
    <row r="309" spans="1:12" ht="16.5">
      <c r="A309" s="1072">
        <v>24</v>
      </c>
      <c r="B309" s="1073" t="s">
        <v>1065</v>
      </c>
      <c r="C309" s="629" t="s">
        <v>4523</v>
      </c>
      <c r="D309" s="632" t="s">
        <v>4524</v>
      </c>
      <c r="E309" s="633">
        <v>12</v>
      </c>
      <c r="F309" s="633">
        <v>33</v>
      </c>
      <c r="G309" s="633">
        <v>162</v>
      </c>
      <c r="H309" s="634" t="s">
        <v>1</v>
      </c>
      <c r="I309" s="633">
        <v>18</v>
      </c>
      <c r="J309" s="633">
        <v>26</v>
      </c>
      <c r="K309" s="633">
        <v>113</v>
      </c>
      <c r="L309" s="633">
        <v>51</v>
      </c>
    </row>
    <row r="310" spans="1:12" ht="16.5">
      <c r="A310" s="1072"/>
      <c r="B310" s="1073"/>
      <c r="C310" s="639" t="s">
        <v>1064</v>
      </c>
      <c r="D310" s="640" t="s">
        <v>1063</v>
      </c>
      <c r="E310" s="641"/>
      <c r="F310" s="641"/>
      <c r="G310" s="641"/>
      <c r="H310" s="642"/>
      <c r="I310" s="641">
        <v>13</v>
      </c>
      <c r="J310" s="641">
        <v>25</v>
      </c>
      <c r="K310" s="641">
        <v>118</v>
      </c>
      <c r="L310" s="641">
        <v>41</v>
      </c>
    </row>
    <row r="311" spans="1:12" ht="16.5">
      <c r="A311" s="1072"/>
      <c r="B311" s="1073"/>
      <c r="C311" s="629" t="s">
        <v>1062</v>
      </c>
      <c r="D311" s="632" t="s">
        <v>1061</v>
      </c>
      <c r="E311" s="633">
        <v>8</v>
      </c>
      <c r="F311" s="633">
        <v>27</v>
      </c>
      <c r="G311" s="633">
        <v>174</v>
      </c>
      <c r="H311" s="634" t="s">
        <v>1</v>
      </c>
      <c r="I311" s="633">
        <v>7</v>
      </c>
      <c r="J311" s="633">
        <v>25</v>
      </c>
      <c r="K311" s="633">
        <v>160</v>
      </c>
      <c r="L311" s="633" t="s">
        <v>1</v>
      </c>
    </row>
    <row r="312" spans="1:12" ht="16.5">
      <c r="A312" s="1072"/>
      <c r="B312" s="1073"/>
      <c r="C312" s="639" t="s">
        <v>1060</v>
      </c>
      <c r="D312" s="640" t="s">
        <v>1059</v>
      </c>
      <c r="E312" s="641">
        <v>27</v>
      </c>
      <c r="F312" s="641">
        <v>40</v>
      </c>
      <c r="G312" s="641">
        <v>188</v>
      </c>
      <c r="H312" s="642" t="s">
        <v>1</v>
      </c>
      <c r="I312" s="641">
        <v>18</v>
      </c>
      <c r="J312" s="641">
        <v>58</v>
      </c>
      <c r="K312" s="641">
        <v>210</v>
      </c>
      <c r="L312" s="641">
        <v>94</v>
      </c>
    </row>
    <row r="313" spans="1:12" ht="16.5">
      <c r="A313" s="1072"/>
      <c r="B313" s="1073"/>
      <c r="C313" s="629" t="s">
        <v>1058</v>
      </c>
      <c r="D313" s="632" t="s">
        <v>1057</v>
      </c>
      <c r="E313" s="633">
        <v>9</v>
      </c>
      <c r="F313" s="633">
        <v>27</v>
      </c>
      <c r="G313" s="633">
        <v>109</v>
      </c>
      <c r="H313" s="634" t="s">
        <v>1</v>
      </c>
      <c r="I313" s="633">
        <v>8</v>
      </c>
      <c r="J313" s="633">
        <v>23</v>
      </c>
      <c r="K313" s="633">
        <v>121</v>
      </c>
      <c r="L313" s="633" t="s">
        <v>1</v>
      </c>
    </row>
    <row r="314" spans="1:12" ht="16.5">
      <c r="A314" s="1072"/>
      <c r="B314" s="1073"/>
      <c r="C314" s="639" t="s">
        <v>1056</v>
      </c>
      <c r="D314" s="640" t="s">
        <v>1055</v>
      </c>
      <c r="E314" s="641">
        <v>7</v>
      </c>
      <c r="F314" s="641">
        <v>24</v>
      </c>
      <c r="G314" s="641">
        <v>132</v>
      </c>
      <c r="H314" s="642" t="s">
        <v>1</v>
      </c>
      <c r="I314" s="641">
        <v>11</v>
      </c>
      <c r="J314" s="641">
        <v>39</v>
      </c>
      <c r="K314" s="641">
        <v>143</v>
      </c>
      <c r="L314" s="641">
        <v>57</v>
      </c>
    </row>
    <row r="315" spans="1:12" ht="16.5">
      <c r="A315" s="1072"/>
      <c r="B315" s="1073"/>
      <c r="C315" s="629" t="s">
        <v>1054</v>
      </c>
      <c r="D315" s="632" t="s">
        <v>1053</v>
      </c>
      <c r="E315" s="633">
        <v>5</v>
      </c>
      <c r="F315" s="633">
        <v>24</v>
      </c>
      <c r="G315" s="633">
        <v>160</v>
      </c>
      <c r="H315" s="634" t="s">
        <v>1</v>
      </c>
      <c r="I315" s="633">
        <v>11</v>
      </c>
      <c r="J315" s="633">
        <v>32</v>
      </c>
      <c r="K315" s="633">
        <v>155</v>
      </c>
      <c r="L315" s="633">
        <v>69</v>
      </c>
    </row>
    <row r="316" spans="1:12" ht="16.5">
      <c r="A316" s="1072"/>
      <c r="B316" s="1073"/>
      <c r="C316" s="639" t="s">
        <v>1052</v>
      </c>
      <c r="D316" s="640" t="s">
        <v>1051</v>
      </c>
      <c r="E316" s="641">
        <v>6</v>
      </c>
      <c r="F316" s="641">
        <v>24</v>
      </c>
      <c r="G316" s="641">
        <v>102</v>
      </c>
      <c r="H316" s="642" t="s">
        <v>1</v>
      </c>
      <c r="I316" s="641">
        <v>10</v>
      </c>
      <c r="J316" s="641">
        <v>27</v>
      </c>
      <c r="K316" s="641">
        <v>126</v>
      </c>
      <c r="L316" s="641">
        <v>60</v>
      </c>
    </row>
    <row r="317" spans="1:12" ht="16.5">
      <c r="A317" s="1072"/>
      <c r="B317" s="1073"/>
      <c r="C317" s="629" t="s">
        <v>4525</v>
      </c>
      <c r="D317" s="632" t="s">
        <v>4526</v>
      </c>
      <c r="E317" s="633"/>
      <c r="F317" s="633"/>
      <c r="G317" s="633"/>
      <c r="H317" s="634"/>
      <c r="I317" s="633">
        <v>9</v>
      </c>
      <c r="J317" s="633">
        <v>21</v>
      </c>
      <c r="K317" s="633">
        <v>105</v>
      </c>
      <c r="L317" s="633">
        <v>58</v>
      </c>
    </row>
    <row r="318" spans="1:12" ht="16.5">
      <c r="A318" s="1072"/>
      <c r="B318" s="1073"/>
      <c r="C318" s="639" t="s">
        <v>1050</v>
      </c>
      <c r="D318" s="640" t="s">
        <v>1049</v>
      </c>
      <c r="E318" s="641">
        <v>8</v>
      </c>
      <c r="F318" s="641">
        <v>17</v>
      </c>
      <c r="G318" s="641">
        <v>139</v>
      </c>
      <c r="H318" s="642" t="s">
        <v>1</v>
      </c>
      <c r="I318" s="641">
        <v>8</v>
      </c>
      <c r="J318" s="641">
        <v>28</v>
      </c>
      <c r="K318" s="641">
        <v>130</v>
      </c>
      <c r="L318" s="641">
        <v>54</v>
      </c>
    </row>
    <row r="319" spans="1:12" ht="16.5">
      <c r="A319" s="1072">
        <v>25</v>
      </c>
      <c r="B319" s="1073" t="s">
        <v>1048</v>
      </c>
      <c r="C319" s="629" t="s">
        <v>1047</v>
      </c>
      <c r="D319" s="632" t="s">
        <v>1046</v>
      </c>
      <c r="E319" s="633">
        <v>5</v>
      </c>
      <c r="F319" s="633">
        <v>5</v>
      </c>
      <c r="G319" s="633">
        <v>18</v>
      </c>
      <c r="H319" s="634" t="s">
        <v>1</v>
      </c>
      <c r="I319" s="633">
        <v>4</v>
      </c>
      <c r="J319" s="633">
        <v>5</v>
      </c>
      <c r="K319" s="633">
        <v>25</v>
      </c>
      <c r="L319" s="633" t="s">
        <v>1</v>
      </c>
    </row>
    <row r="320" spans="1:12" ht="16.5">
      <c r="A320" s="1072"/>
      <c r="B320" s="1073"/>
      <c r="C320" s="639" t="s">
        <v>1045</v>
      </c>
      <c r="D320" s="640" t="s">
        <v>1044</v>
      </c>
      <c r="E320" s="641">
        <v>6</v>
      </c>
      <c r="F320" s="641">
        <v>9</v>
      </c>
      <c r="G320" s="641">
        <v>43</v>
      </c>
      <c r="H320" s="642" t="s">
        <v>1</v>
      </c>
      <c r="I320" s="641">
        <v>9</v>
      </c>
      <c r="J320" s="641">
        <v>5</v>
      </c>
      <c r="K320" s="641">
        <v>44</v>
      </c>
      <c r="L320" s="641">
        <v>13</v>
      </c>
    </row>
    <row r="321" spans="1:12" ht="16.5">
      <c r="A321" s="1072"/>
      <c r="B321" s="1073"/>
      <c r="C321" s="629" t="s">
        <v>1043</v>
      </c>
      <c r="D321" s="632" t="s">
        <v>1042</v>
      </c>
      <c r="E321" s="633">
        <v>4</v>
      </c>
      <c r="F321" s="633">
        <v>6</v>
      </c>
      <c r="G321" s="633">
        <v>29</v>
      </c>
      <c r="H321" s="634" t="s">
        <v>1</v>
      </c>
      <c r="I321" s="633">
        <v>3</v>
      </c>
      <c r="J321" s="633">
        <v>5</v>
      </c>
      <c r="K321" s="633">
        <v>25</v>
      </c>
      <c r="L321" s="633" t="s">
        <v>1</v>
      </c>
    </row>
    <row r="322" spans="1:12" ht="16.5">
      <c r="A322" s="1072"/>
      <c r="B322" s="1073"/>
      <c r="C322" s="639" t="s">
        <v>1041</v>
      </c>
      <c r="D322" s="640" t="s">
        <v>1040</v>
      </c>
      <c r="E322" s="641">
        <v>5</v>
      </c>
      <c r="F322" s="641">
        <v>5</v>
      </c>
      <c r="G322" s="641">
        <v>28</v>
      </c>
      <c r="H322" s="642" t="s">
        <v>1</v>
      </c>
      <c r="I322" s="641">
        <v>4</v>
      </c>
      <c r="J322" s="641">
        <v>5</v>
      </c>
      <c r="K322" s="641">
        <v>31</v>
      </c>
      <c r="L322" s="641" t="s">
        <v>1</v>
      </c>
    </row>
    <row r="323" spans="1:12" ht="16.5">
      <c r="A323" s="1072"/>
      <c r="B323" s="1073"/>
      <c r="C323" s="629" t="s">
        <v>1039</v>
      </c>
      <c r="D323" s="632" t="s">
        <v>1038</v>
      </c>
      <c r="E323" s="633">
        <v>4</v>
      </c>
      <c r="F323" s="633">
        <v>5</v>
      </c>
      <c r="G323" s="633">
        <v>20</v>
      </c>
      <c r="H323" s="634" t="s">
        <v>1</v>
      </c>
      <c r="I323" s="633">
        <v>5</v>
      </c>
      <c r="J323" s="633">
        <v>5</v>
      </c>
      <c r="K323" s="633">
        <v>31</v>
      </c>
      <c r="L323" s="633" t="s">
        <v>1</v>
      </c>
    </row>
    <row r="324" spans="1:12" ht="16.5">
      <c r="A324" s="1072"/>
      <c r="B324" s="1073"/>
      <c r="C324" s="639" t="s">
        <v>1037</v>
      </c>
      <c r="D324" s="640" t="s">
        <v>1036</v>
      </c>
      <c r="E324" s="641">
        <v>7</v>
      </c>
      <c r="F324" s="641">
        <v>8</v>
      </c>
      <c r="G324" s="641">
        <v>53</v>
      </c>
      <c r="H324" s="642" t="s">
        <v>1</v>
      </c>
      <c r="I324" s="641">
        <v>5</v>
      </c>
      <c r="J324" s="641">
        <v>9</v>
      </c>
      <c r="K324" s="641">
        <v>64</v>
      </c>
      <c r="L324" s="641" t="s">
        <v>1</v>
      </c>
    </row>
    <row r="325" spans="1:12" ht="16.5">
      <c r="A325" s="1072"/>
      <c r="B325" s="1073"/>
      <c r="C325" s="629" t="s">
        <v>1035</v>
      </c>
      <c r="D325" s="632" t="s">
        <v>1034</v>
      </c>
      <c r="E325" s="633">
        <v>4</v>
      </c>
      <c r="F325" s="633">
        <v>5</v>
      </c>
      <c r="G325" s="633">
        <v>22</v>
      </c>
      <c r="H325" s="634" t="s">
        <v>1</v>
      </c>
      <c r="I325" s="633">
        <v>4</v>
      </c>
      <c r="J325" s="633">
        <v>5</v>
      </c>
      <c r="K325" s="633">
        <v>20</v>
      </c>
      <c r="L325" s="633" t="s">
        <v>1</v>
      </c>
    </row>
    <row r="326" spans="1:12" ht="16.5">
      <c r="A326" s="1072"/>
      <c r="B326" s="1073"/>
      <c r="C326" s="639" t="s">
        <v>1033</v>
      </c>
      <c r="D326" s="640" t="s">
        <v>1032</v>
      </c>
      <c r="E326" s="641">
        <v>6</v>
      </c>
      <c r="F326" s="641">
        <v>7</v>
      </c>
      <c r="G326" s="641">
        <v>41</v>
      </c>
      <c r="H326" s="642" t="s">
        <v>1</v>
      </c>
      <c r="I326" s="641">
        <v>7</v>
      </c>
      <c r="J326" s="641">
        <v>9</v>
      </c>
      <c r="K326" s="641">
        <v>60</v>
      </c>
      <c r="L326" s="641" t="s">
        <v>1</v>
      </c>
    </row>
    <row r="327" spans="1:12" ht="16.5">
      <c r="A327" s="1072">
        <v>26</v>
      </c>
      <c r="B327" s="1073" t="s">
        <v>1031</v>
      </c>
      <c r="C327" s="629" t="s">
        <v>5554</v>
      </c>
      <c r="D327" s="632" t="s">
        <v>5555</v>
      </c>
      <c r="E327" s="633"/>
      <c r="F327" s="633"/>
      <c r="G327" s="633"/>
      <c r="H327" s="634"/>
      <c r="I327" s="633" t="s">
        <v>1</v>
      </c>
      <c r="J327" s="633" t="s">
        <v>1</v>
      </c>
      <c r="K327" s="633">
        <v>53</v>
      </c>
      <c r="L327" s="633" t="s">
        <v>1</v>
      </c>
    </row>
    <row r="328" spans="1:12" ht="16.5">
      <c r="A328" s="1072"/>
      <c r="B328" s="1073"/>
      <c r="C328" s="639" t="s">
        <v>5556</v>
      </c>
      <c r="D328" s="640" t="s">
        <v>5557</v>
      </c>
      <c r="E328" s="641"/>
      <c r="F328" s="641"/>
      <c r="G328" s="641"/>
      <c r="H328" s="642"/>
      <c r="I328" s="641">
        <v>49</v>
      </c>
      <c r="J328" s="641">
        <v>27</v>
      </c>
      <c r="K328" s="641">
        <v>80</v>
      </c>
      <c r="L328" s="641">
        <v>41</v>
      </c>
    </row>
    <row r="329" spans="1:12" ht="16.5">
      <c r="A329" s="1072"/>
      <c r="B329" s="1073"/>
      <c r="C329" s="629" t="s">
        <v>1030</v>
      </c>
      <c r="D329" s="632" t="s">
        <v>1029</v>
      </c>
      <c r="E329" s="633">
        <v>8</v>
      </c>
      <c r="F329" s="633">
        <v>18</v>
      </c>
      <c r="G329" s="633">
        <v>55</v>
      </c>
      <c r="H329" s="634">
        <v>25</v>
      </c>
      <c r="I329" s="633">
        <v>11</v>
      </c>
      <c r="J329" s="633">
        <v>16</v>
      </c>
      <c r="K329" s="633">
        <v>61</v>
      </c>
      <c r="L329" s="633">
        <v>27</v>
      </c>
    </row>
    <row r="330" spans="1:12" ht="16.5">
      <c r="A330" s="1072"/>
      <c r="B330" s="1073"/>
      <c r="C330" s="639" t="s">
        <v>1028</v>
      </c>
      <c r="D330" s="640" t="s">
        <v>1027</v>
      </c>
      <c r="E330" s="641">
        <v>7</v>
      </c>
      <c r="F330" s="641">
        <v>17</v>
      </c>
      <c r="G330" s="641">
        <v>52</v>
      </c>
      <c r="H330" s="642">
        <v>21</v>
      </c>
      <c r="I330" s="641">
        <v>14</v>
      </c>
      <c r="J330" s="641">
        <v>16</v>
      </c>
      <c r="K330" s="641">
        <v>50</v>
      </c>
      <c r="L330" s="641">
        <v>27</v>
      </c>
    </row>
    <row r="331" spans="1:12" ht="16.5">
      <c r="A331" s="1072"/>
      <c r="B331" s="1073"/>
      <c r="C331" s="629" t="s">
        <v>1026</v>
      </c>
      <c r="D331" s="632" t="s">
        <v>1025</v>
      </c>
      <c r="E331" s="633">
        <v>13</v>
      </c>
      <c r="F331" s="633">
        <v>19</v>
      </c>
      <c r="G331" s="633">
        <v>54</v>
      </c>
      <c r="H331" s="634">
        <v>31</v>
      </c>
      <c r="I331" s="633">
        <v>16</v>
      </c>
      <c r="J331" s="633">
        <v>18</v>
      </c>
      <c r="K331" s="633">
        <v>45</v>
      </c>
      <c r="L331" s="633">
        <v>17</v>
      </c>
    </row>
    <row r="332" spans="1:12" ht="16.5">
      <c r="A332" s="1072"/>
      <c r="B332" s="1073"/>
      <c r="C332" s="639" t="s">
        <v>4527</v>
      </c>
      <c r="D332" s="640" t="s">
        <v>4528</v>
      </c>
      <c r="E332" s="641"/>
      <c r="F332" s="641"/>
      <c r="G332" s="641"/>
      <c r="H332" s="642"/>
      <c r="I332" s="641">
        <v>9</v>
      </c>
      <c r="J332" s="641">
        <v>23</v>
      </c>
      <c r="K332" s="641">
        <v>44</v>
      </c>
      <c r="L332" s="641">
        <v>23</v>
      </c>
    </row>
    <row r="333" spans="1:12" ht="16.5">
      <c r="A333" s="1072"/>
      <c r="B333" s="1073"/>
      <c r="C333" s="629" t="s">
        <v>5558</v>
      </c>
      <c r="D333" s="632" t="s">
        <v>5559</v>
      </c>
      <c r="E333" s="633"/>
      <c r="F333" s="633"/>
      <c r="G333" s="633"/>
      <c r="H333" s="634"/>
      <c r="I333" s="633">
        <v>34</v>
      </c>
      <c r="J333" s="633">
        <v>45</v>
      </c>
      <c r="K333" s="633">
        <v>44</v>
      </c>
      <c r="L333" s="633">
        <v>27</v>
      </c>
    </row>
    <row r="334" spans="1:12" ht="16.5">
      <c r="A334" s="1072"/>
      <c r="B334" s="1073"/>
      <c r="C334" s="639" t="s">
        <v>4529</v>
      </c>
      <c r="D334" s="640" t="s">
        <v>5560</v>
      </c>
      <c r="E334" s="641"/>
      <c r="F334" s="641"/>
      <c r="G334" s="641"/>
      <c r="H334" s="642"/>
      <c r="I334" s="641">
        <v>8</v>
      </c>
      <c r="J334" s="641">
        <v>7</v>
      </c>
      <c r="K334" s="641">
        <v>34</v>
      </c>
      <c r="L334" s="641">
        <v>20</v>
      </c>
    </row>
    <row r="335" spans="1:12" ht="16.5">
      <c r="A335" s="1072"/>
      <c r="B335" s="1073"/>
      <c r="C335" s="629" t="s">
        <v>5561</v>
      </c>
      <c r="D335" s="632" t="s">
        <v>5562</v>
      </c>
      <c r="E335" s="633"/>
      <c r="F335" s="633"/>
      <c r="G335" s="633"/>
      <c r="H335" s="634"/>
      <c r="I335" s="633">
        <v>26</v>
      </c>
      <c r="J335" s="633">
        <v>12</v>
      </c>
      <c r="K335" s="633">
        <v>66</v>
      </c>
      <c r="L335" s="633">
        <v>35</v>
      </c>
    </row>
    <row r="336" spans="1:12" ht="16.5">
      <c r="A336" s="1072"/>
      <c r="B336" s="1073"/>
      <c r="C336" s="639" t="s">
        <v>5563</v>
      </c>
      <c r="D336" s="640" t="s">
        <v>5564</v>
      </c>
      <c r="E336" s="641"/>
      <c r="F336" s="641"/>
      <c r="G336" s="641"/>
      <c r="H336" s="642"/>
      <c r="I336" s="641">
        <v>44</v>
      </c>
      <c r="J336" s="641" t="s">
        <v>1</v>
      </c>
      <c r="K336" s="641">
        <v>54</v>
      </c>
      <c r="L336" s="641" t="s">
        <v>1</v>
      </c>
    </row>
    <row r="337" spans="1:12" ht="16.5">
      <c r="A337" s="1072"/>
      <c r="B337" s="1073"/>
      <c r="C337" s="629" t="s">
        <v>5565</v>
      </c>
      <c r="D337" s="632" t="s">
        <v>1024</v>
      </c>
      <c r="E337" s="633">
        <v>12</v>
      </c>
      <c r="F337" s="633">
        <v>16</v>
      </c>
      <c r="G337" s="633">
        <v>57</v>
      </c>
      <c r="H337" s="634">
        <v>20</v>
      </c>
      <c r="I337" s="633">
        <v>17</v>
      </c>
      <c r="J337" s="633">
        <v>20</v>
      </c>
      <c r="K337" s="633">
        <v>67</v>
      </c>
      <c r="L337" s="633">
        <v>28</v>
      </c>
    </row>
    <row r="338" spans="1:12" ht="16.5">
      <c r="A338" s="1072"/>
      <c r="B338" s="1073"/>
      <c r="C338" s="639" t="s">
        <v>1023</v>
      </c>
      <c r="D338" s="640" t="s">
        <v>1022</v>
      </c>
      <c r="E338" s="641">
        <v>7</v>
      </c>
      <c r="F338" s="641">
        <v>22</v>
      </c>
      <c r="G338" s="641">
        <v>37</v>
      </c>
      <c r="H338" s="642">
        <v>20</v>
      </c>
      <c r="I338" s="641">
        <v>9</v>
      </c>
      <c r="J338" s="641">
        <v>23</v>
      </c>
      <c r="K338" s="641">
        <v>43</v>
      </c>
      <c r="L338" s="641">
        <v>21</v>
      </c>
    </row>
    <row r="339" spans="1:12" ht="16.5">
      <c r="A339" s="1072"/>
      <c r="B339" s="1073"/>
      <c r="C339" s="629" t="s">
        <v>4530</v>
      </c>
      <c r="D339" s="632" t="s">
        <v>5566</v>
      </c>
      <c r="E339" s="633"/>
      <c r="F339" s="633"/>
      <c r="G339" s="633"/>
      <c r="H339" s="634"/>
      <c r="I339" s="633">
        <v>8</v>
      </c>
      <c r="J339" s="633">
        <v>14</v>
      </c>
      <c r="K339" s="633">
        <v>42</v>
      </c>
      <c r="L339" s="633">
        <v>12</v>
      </c>
    </row>
    <row r="340" spans="1:12" ht="16.5">
      <c r="A340" s="1072"/>
      <c r="B340" s="1073"/>
      <c r="C340" s="639" t="s">
        <v>5567</v>
      </c>
      <c r="D340" s="640" t="s">
        <v>5568</v>
      </c>
      <c r="E340" s="641"/>
      <c r="F340" s="641"/>
      <c r="G340" s="641"/>
      <c r="H340" s="642"/>
      <c r="I340" s="641">
        <v>39</v>
      </c>
      <c r="J340" s="641">
        <v>10</v>
      </c>
      <c r="K340" s="641">
        <v>46</v>
      </c>
      <c r="L340" s="641">
        <v>21</v>
      </c>
    </row>
    <row r="341" spans="1:12" ht="16.5">
      <c r="A341" s="1072"/>
      <c r="B341" s="1073"/>
      <c r="C341" s="629" t="s">
        <v>4531</v>
      </c>
      <c r="D341" s="632" t="s">
        <v>4532</v>
      </c>
      <c r="E341" s="633"/>
      <c r="F341" s="633"/>
      <c r="G341" s="633"/>
      <c r="H341" s="634"/>
      <c r="I341" s="633">
        <v>10</v>
      </c>
      <c r="J341" s="633">
        <v>13</v>
      </c>
      <c r="K341" s="633">
        <v>34</v>
      </c>
      <c r="L341" s="633">
        <v>14</v>
      </c>
    </row>
    <row r="342" spans="1:12" ht="16.5">
      <c r="A342" s="1072"/>
      <c r="B342" s="1073"/>
      <c r="C342" s="639" t="s">
        <v>5569</v>
      </c>
      <c r="D342" s="640" t="s">
        <v>5570</v>
      </c>
      <c r="E342" s="641"/>
      <c r="F342" s="641"/>
      <c r="G342" s="641"/>
      <c r="H342" s="642"/>
      <c r="I342" s="641">
        <v>10</v>
      </c>
      <c r="J342" s="641">
        <v>3</v>
      </c>
      <c r="K342" s="641">
        <v>46</v>
      </c>
      <c r="L342" s="641">
        <v>20</v>
      </c>
    </row>
    <row r="343" spans="1:12" ht="16.5">
      <c r="A343" s="1072"/>
      <c r="B343" s="1073"/>
      <c r="C343" s="629" t="s">
        <v>1021</v>
      </c>
      <c r="D343" s="632" t="s">
        <v>1020</v>
      </c>
      <c r="E343" s="633">
        <v>7</v>
      </c>
      <c r="F343" s="633">
        <v>21</v>
      </c>
      <c r="G343" s="633">
        <v>40</v>
      </c>
      <c r="H343" s="634">
        <v>20</v>
      </c>
      <c r="I343" s="633">
        <v>24</v>
      </c>
      <c r="J343" s="633">
        <v>14</v>
      </c>
      <c r="K343" s="633">
        <v>48</v>
      </c>
      <c r="L343" s="633">
        <v>25</v>
      </c>
    </row>
    <row r="344" spans="1:12" ht="16.5">
      <c r="A344" s="1072"/>
      <c r="B344" s="1073"/>
      <c r="C344" s="639" t="s">
        <v>4533</v>
      </c>
      <c r="D344" s="640" t="s">
        <v>4534</v>
      </c>
      <c r="E344" s="641"/>
      <c r="F344" s="641"/>
      <c r="G344" s="641"/>
      <c r="H344" s="642"/>
      <c r="I344" s="641">
        <v>12</v>
      </c>
      <c r="J344" s="641">
        <v>15</v>
      </c>
      <c r="K344" s="641">
        <v>42</v>
      </c>
      <c r="L344" s="641">
        <v>24</v>
      </c>
    </row>
    <row r="345" spans="1:12" ht="16.5">
      <c r="A345" s="1072"/>
      <c r="B345" s="1073"/>
      <c r="C345" s="629" t="s">
        <v>5571</v>
      </c>
      <c r="D345" s="632" t="s">
        <v>4535</v>
      </c>
      <c r="E345" s="633"/>
      <c r="F345" s="633"/>
      <c r="G345" s="633"/>
      <c r="H345" s="634"/>
      <c r="I345" s="633">
        <v>13</v>
      </c>
      <c r="J345" s="633">
        <v>19</v>
      </c>
      <c r="K345" s="633">
        <v>54</v>
      </c>
      <c r="L345" s="633">
        <v>25</v>
      </c>
    </row>
    <row r="346" spans="1:12" ht="16.5">
      <c r="A346" s="1072"/>
      <c r="B346" s="1073"/>
      <c r="C346" s="639" t="s">
        <v>5572</v>
      </c>
      <c r="D346" s="640" t="s">
        <v>5573</v>
      </c>
      <c r="E346" s="641"/>
      <c r="F346" s="641"/>
      <c r="G346" s="641"/>
      <c r="H346" s="642"/>
      <c r="I346" s="641">
        <v>17</v>
      </c>
      <c r="J346" s="641">
        <v>19</v>
      </c>
      <c r="K346" s="641">
        <v>136</v>
      </c>
      <c r="L346" s="641">
        <v>42</v>
      </c>
    </row>
    <row r="347" spans="1:12" ht="16.5">
      <c r="A347" s="1072"/>
      <c r="B347" s="1073"/>
      <c r="C347" s="629" t="s">
        <v>4536</v>
      </c>
      <c r="D347" s="632" t="s">
        <v>4537</v>
      </c>
      <c r="E347" s="633"/>
      <c r="F347" s="633"/>
      <c r="G347" s="633"/>
      <c r="H347" s="634"/>
      <c r="I347" s="633">
        <v>5</v>
      </c>
      <c r="J347" s="633">
        <v>14</v>
      </c>
      <c r="K347" s="633">
        <v>52</v>
      </c>
      <c r="L347" s="633">
        <v>17</v>
      </c>
    </row>
    <row r="348" spans="1:12" ht="16.5">
      <c r="A348" s="1072"/>
      <c r="B348" s="1073"/>
      <c r="C348" s="639" t="s">
        <v>4538</v>
      </c>
      <c r="D348" s="640" t="s">
        <v>4539</v>
      </c>
      <c r="E348" s="641"/>
      <c r="F348" s="641"/>
      <c r="G348" s="641"/>
      <c r="H348" s="642"/>
      <c r="I348" s="641">
        <v>14</v>
      </c>
      <c r="J348" s="641">
        <v>16</v>
      </c>
      <c r="K348" s="641">
        <v>41</v>
      </c>
      <c r="L348" s="641">
        <v>15</v>
      </c>
    </row>
    <row r="349" spans="1:12" ht="16.5">
      <c r="A349" s="1072"/>
      <c r="B349" s="1073"/>
      <c r="C349" s="629" t="s">
        <v>1019</v>
      </c>
      <c r="D349" s="632" t="s">
        <v>1018</v>
      </c>
      <c r="E349" s="633">
        <v>12</v>
      </c>
      <c r="F349" s="633">
        <v>16</v>
      </c>
      <c r="G349" s="633">
        <v>41</v>
      </c>
      <c r="H349" s="634">
        <v>21</v>
      </c>
      <c r="I349" s="633">
        <v>11</v>
      </c>
      <c r="J349" s="633">
        <v>15</v>
      </c>
      <c r="K349" s="633">
        <v>46</v>
      </c>
      <c r="L349" s="633">
        <v>20</v>
      </c>
    </row>
    <row r="350" spans="1:12" ht="16.5">
      <c r="A350" s="1072"/>
      <c r="B350" s="1073"/>
      <c r="C350" s="639" t="s">
        <v>1017</v>
      </c>
      <c r="D350" s="640" t="s">
        <v>1016</v>
      </c>
      <c r="E350" s="641">
        <v>6</v>
      </c>
      <c r="F350" s="641">
        <v>9</v>
      </c>
      <c r="G350" s="641">
        <v>73</v>
      </c>
      <c r="H350" s="642">
        <v>25</v>
      </c>
      <c r="I350" s="641">
        <v>6</v>
      </c>
      <c r="J350" s="641">
        <v>12</v>
      </c>
      <c r="K350" s="641">
        <v>56</v>
      </c>
      <c r="L350" s="641">
        <v>17</v>
      </c>
    </row>
    <row r="351" spans="1:12" ht="16.5">
      <c r="A351" s="1072"/>
      <c r="B351" s="1073"/>
      <c r="C351" s="629" t="s">
        <v>5574</v>
      </c>
      <c r="D351" s="632" t="s">
        <v>5575</v>
      </c>
      <c r="E351" s="633"/>
      <c r="F351" s="633"/>
      <c r="G351" s="633"/>
      <c r="H351" s="634"/>
      <c r="I351" s="633">
        <v>21</v>
      </c>
      <c r="J351" s="633">
        <v>6</v>
      </c>
      <c r="K351" s="633">
        <v>69</v>
      </c>
      <c r="L351" s="633">
        <v>30</v>
      </c>
    </row>
    <row r="352" spans="1:12" ht="16.5">
      <c r="A352" s="1072"/>
      <c r="B352" s="1073"/>
      <c r="C352" s="639" t="s">
        <v>4540</v>
      </c>
      <c r="D352" s="640" t="s">
        <v>4541</v>
      </c>
      <c r="E352" s="641"/>
      <c r="F352" s="641"/>
      <c r="G352" s="641"/>
      <c r="H352" s="642"/>
      <c r="I352" s="641">
        <v>14</v>
      </c>
      <c r="J352" s="641">
        <v>17</v>
      </c>
      <c r="K352" s="641">
        <v>42</v>
      </c>
      <c r="L352" s="641">
        <v>16</v>
      </c>
    </row>
    <row r="353" spans="1:12" ht="16.5">
      <c r="A353" s="1072">
        <v>27</v>
      </c>
      <c r="B353" s="1073" t="s">
        <v>1015</v>
      </c>
      <c r="C353" s="629" t="s">
        <v>1014</v>
      </c>
      <c r="D353" s="632" t="s">
        <v>1013</v>
      </c>
      <c r="E353" s="633">
        <v>5</v>
      </c>
      <c r="F353" s="633">
        <v>24</v>
      </c>
      <c r="G353" s="633">
        <v>74</v>
      </c>
      <c r="H353" s="634" t="s">
        <v>1</v>
      </c>
      <c r="I353" s="633">
        <v>9</v>
      </c>
      <c r="J353" s="633">
        <v>26</v>
      </c>
      <c r="K353" s="633">
        <v>58</v>
      </c>
      <c r="L353" s="633" t="s">
        <v>1</v>
      </c>
    </row>
    <row r="354" spans="1:12" ht="16.5">
      <c r="A354" s="1072"/>
      <c r="B354" s="1073"/>
      <c r="C354" s="639" t="s">
        <v>1012</v>
      </c>
      <c r="D354" s="640" t="s">
        <v>1011</v>
      </c>
      <c r="E354" s="641">
        <v>4</v>
      </c>
      <c r="F354" s="641">
        <v>41</v>
      </c>
      <c r="G354" s="641">
        <v>80</v>
      </c>
      <c r="H354" s="642">
        <v>30</v>
      </c>
      <c r="I354" s="641">
        <v>7</v>
      </c>
      <c r="J354" s="641">
        <v>22</v>
      </c>
      <c r="K354" s="641">
        <v>88</v>
      </c>
      <c r="L354" s="641">
        <v>39</v>
      </c>
    </row>
    <row r="355" spans="1:12" ht="16.5">
      <c r="A355" s="1072"/>
      <c r="B355" s="1073"/>
      <c r="C355" s="629" t="s">
        <v>1010</v>
      </c>
      <c r="D355" s="632" t="s">
        <v>1009</v>
      </c>
      <c r="E355" s="633">
        <v>7</v>
      </c>
      <c r="F355" s="633">
        <v>49</v>
      </c>
      <c r="G355" s="633">
        <v>109</v>
      </c>
      <c r="H355" s="634" t="s">
        <v>1</v>
      </c>
      <c r="I355" s="633">
        <v>6</v>
      </c>
      <c r="J355" s="633">
        <v>29</v>
      </c>
      <c r="K355" s="633">
        <v>83</v>
      </c>
      <c r="L355" s="633">
        <v>40</v>
      </c>
    </row>
    <row r="356" spans="1:12" ht="16.5">
      <c r="A356" s="1072"/>
      <c r="B356" s="1073"/>
      <c r="C356" s="639" t="s">
        <v>1008</v>
      </c>
      <c r="D356" s="640" t="s">
        <v>1007</v>
      </c>
      <c r="E356" s="641">
        <v>7</v>
      </c>
      <c r="F356" s="641">
        <v>43</v>
      </c>
      <c r="G356" s="641">
        <v>68</v>
      </c>
      <c r="H356" s="642" t="s">
        <v>1</v>
      </c>
      <c r="I356" s="641">
        <v>7</v>
      </c>
      <c r="J356" s="641">
        <v>41</v>
      </c>
      <c r="K356" s="641">
        <v>74</v>
      </c>
      <c r="L356" s="641" t="s">
        <v>1</v>
      </c>
    </row>
    <row r="357" spans="1:12" ht="16.5">
      <c r="A357" s="1072"/>
      <c r="B357" s="1073"/>
      <c r="C357" s="629" t="s">
        <v>1006</v>
      </c>
      <c r="D357" s="632" t="s">
        <v>1005</v>
      </c>
      <c r="E357" s="633">
        <v>8</v>
      </c>
      <c r="F357" s="633">
        <v>54</v>
      </c>
      <c r="G357" s="633">
        <v>118</v>
      </c>
      <c r="H357" s="634" t="s">
        <v>1</v>
      </c>
      <c r="I357" s="633">
        <v>8</v>
      </c>
      <c r="J357" s="633">
        <v>42</v>
      </c>
      <c r="K357" s="633">
        <v>93</v>
      </c>
      <c r="L357" s="633" t="s">
        <v>1</v>
      </c>
    </row>
    <row r="358" spans="1:12" ht="16.5">
      <c r="A358" s="1072"/>
      <c r="B358" s="1073"/>
      <c r="C358" s="639" t="s">
        <v>1004</v>
      </c>
      <c r="D358" s="640" t="s">
        <v>1003</v>
      </c>
      <c r="E358" s="641">
        <v>5</v>
      </c>
      <c r="F358" s="641">
        <v>24</v>
      </c>
      <c r="G358" s="641">
        <v>55</v>
      </c>
      <c r="H358" s="642" t="s">
        <v>1</v>
      </c>
      <c r="I358" s="641">
        <v>11</v>
      </c>
      <c r="J358" s="641">
        <v>29</v>
      </c>
      <c r="K358" s="641">
        <v>71</v>
      </c>
      <c r="L358" s="641">
        <v>30</v>
      </c>
    </row>
    <row r="359" spans="1:12" ht="16.5">
      <c r="A359" s="1072"/>
      <c r="B359" s="1073"/>
      <c r="C359" s="629" t="s">
        <v>1002</v>
      </c>
      <c r="D359" s="632" t="s">
        <v>1001</v>
      </c>
      <c r="E359" s="633">
        <v>5</v>
      </c>
      <c r="F359" s="633">
        <v>25</v>
      </c>
      <c r="G359" s="633">
        <v>62</v>
      </c>
      <c r="H359" s="634">
        <v>35</v>
      </c>
      <c r="I359" s="633">
        <v>7</v>
      </c>
      <c r="J359" s="633">
        <v>25</v>
      </c>
      <c r="K359" s="633">
        <v>56</v>
      </c>
      <c r="L359" s="633">
        <v>30</v>
      </c>
    </row>
    <row r="360" spans="1:12" ht="16.5">
      <c r="A360" s="1072"/>
      <c r="B360" s="1073"/>
      <c r="C360" s="639" t="s">
        <v>1000</v>
      </c>
      <c r="D360" s="640" t="s">
        <v>999</v>
      </c>
      <c r="E360" s="641">
        <v>5</v>
      </c>
      <c r="F360" s="641">
        <v>24</v>
      </c>
      <c r="G360" s="641">
        <v>80</v>
      </c>
      <c r="H360" s="642" t="s">
        <v>1</v>
      </c>
      <c r="I360" s="641">
        <v>9</v>
      </c>
      <c r="J360" s="641">
        <v>31</v>
      </c>
      <c r="K360" s="641">
        <v>83</v>
      </c>
      <c r="L360" s="641">
        <v>37</v>
      </c>
    </row>
    <row r="361" spans="1:12" ht="16.5">
      <c r="A361" s="1072"/>
      <c r="B361" s="1073"/>
      <c r="C361" s="629" t="s">
        <v>998</v>
      </c>
      <c r="D361" s="632" t="s">
        <v>997</v>
      </c>
      <c r="E361" s="633">
        <v>7</v>
      </c>
      <c r="F361" s="633">
        <v>47</v>
      </c>
      <c r="G361" s="633">
        <v>79</v>
      </c>
      <c r="H361" s="634" t="s">
        <v>1</v>
      </c>
      <c r="I361" s="633">
        <v>7</v>
      </c>
      <c r="J361" s="633">
        <v>31</v>
      </c>
      <c r="K361" s="633">
        <v>83</v>
      </c>
      <c r="L361" s="633">
        <v>51</v>
      </c>
    </row>
    <row r="362" spans="1:12" ht="16.5">
      <c r="A362" s="1072"/>
      <c r="B362" s="1073"/>
      <c r="C362" s="639" t="s">
        <v>996</v>
      </c>
      <c r="D362" s="640" t="s">
        <v>995</v>
      </c>
      <c r="E362" s="641">
        <v>5</v>
      </c>
      <c r="F362" s="641">
        <v>33</v>
      </c>
      <c r="G362" s="641">
        <v>77</v>
      </c>
      <c r="H362" s="642">
        <v>36</v>
      </c>
      <c r="I362" s="641">
        <v>9</v>
      </c>
      <c r="J362" s="641">
        <v>32</v>
      </c>
      <c r="K362" s="641">
        <v>88</v>
      </c>
      <c r="L362" s="641">
        <v>48</v>
      </c>
    </row>
    <row r="363" spans="1:12" ht="16.5">
      <c r="A363" s="1072"/>
      <c r="B363" s="1073"/>
      <c r="C363" s="629" t="s">
        <v>994</v>
      </c>
      <c r="D363" s="632" t="s">
        <v>993</v>
      </c>
      <c r="E363" s="633">
        <v>7</v>
      </c>
      <c r="F363" s="633">
        <v>43</v>
      </c>
      <c r="G363" s="633">
        <v>64</v>
      </c>
      <c r="H363" s="634" t="s">
        <v>1</v>
      </c>
      <c r="I363" s="633">
        <v>6</v>
      </c>
      <c r="J363" s="633">
        <v>22</v>
      </c>
      <c r="K363" s="633">
        <v>62</v>
      </c>
      <c r="L363" s="633" t="s">
        <v>1</v>
      </c>
    </row>
    <row r="364" spans="1:12" ht="16.5">
      <c r="A364" s="637">
        <v>28</v>
      </c>
      <c r="B364" s="638" t="s">
        <v>992</v>
      </c>
      <c r="C364" s="639" t="s">
        <v>991</v>
      </c>
      <c r="D364" s="640" t="s">
        <v>990</v>
      </c>
      <c r="E364" s="641">
        <v>6</v>
      </c>
      <c r="F364" s="641">
        <v>8</v>
      </c>
      <c r="G364" s="641">
        <v>96</v>
      </c>
      <c r="H364" s="642">
        <v>56</v>
      </c>
      <c r="I364" s="641">
        <v>31</v>
      </c>
      <c r="J364" s="641">
        <v>11</v>
      </c>
      <c r="K364" s="641">
        <v>94</v>
      </c>
      <c r="L364" s="641">
        <v>53</v>
      </c>
    </row>
    <row r="365" spans="1:12" ht="16.5">
      <c r="A365" s="1072">
        <v>29</v>
      </c>
      <c r="B365" s="1084" t="s">
        <v>989</v>
      </c>
      <c r="C365" s="629" t="s">
        <v>988</v>
      </c>
      <c r="D365" s="632" t="s">
        <v>987</v>
      </c>
      <c r="E365" s="633">
        <v>4</v>
      </c>
      <c r="F365" s="633">
        <v>22</v>
      </c>
      <c r="G365" s="633">
        <v>174</v>
      </c>
      <c r="H365" s="634">
        <v>107</v>
      </c>
      <c r="I365" s="633">
        <v>14</v>
      </c>
      <c r="J365" s="633">
        <v>21</v>
      </c>
      <c r="K365" s="633">
        <v>129</v>
      </c>
      <c r="L365" s="633">
        <v>66</v>
      </c>
    </row>
    <row r="366" spans="1:12" ht="16.5">
      <c r="A366" s="1072"/>
      <c r="B366" s="1084"/>
      <c r="C366" s="639" t="s">
        <v>4542</v>
      </c>
      <c r="D366" s="640" t="s">
        <v>5576</v>
      </c>
      <c r="E366" s="641"/>
      <c r="F366" s="641"/>
      <c r="G366" s="641"/>
      <c r="H366" s="642"/>
      <c r="I366" s="641">
        <v>16</v>
      </c>
      <c r="J366" s="641">
        <v>23</v>
      </c>
      <c r="K366" s="641">
        <v>165</v>
      </c>
      <c r="L366" s="641" t="s">
        <v>1</v>
      </c>
    </row>
    <row r="367" spans="1:12" ht="16.5">
      <c r="A367" s="1072"/>
      <c r="B367" s="1084"/>
      <c r="C367" s="629" t="s">
        <v>986</v>
      </c>
      <c r="D367" s="632" t="s">
        <v>985</v>
      </c>
      <c r="E367" s="633">
        <v>3</v>
      </c>
      <c r="F367" s="633">
        <v>36</v>
      </c>
      <c r="G367" s="633">
        <v>180</v>
      </c>
      <c r="H367" s="634" t="s">
        <v>1</v>
      </c>
      <c r="I367" s="633">
        <v>25</v>
      </c>
      <c r="J367" s="633">
        <v>21</v>
      </c>
      <c r="K367" s="633">
        <v>124</v>
      </c>
      <c r="L367" s="633">
        <v>45</v>
      </c>
    </row>
    <row r="368" spans="1:12" ht="16.5">
      <c r="A368" s="1072"/>
      <c r="B368" s="1084"/>
      <c r="C368" s="639" t="s">
        <v>984</v>
      </c>
      <c r="D368" s="640" t="s">
        <v>983</v>
      </c>
      <c r="E368" s="641">
        <v>16</v>
      </c>
      <c r="F368" s="641">
        <v>26</v>
      </c>
      <c r="G368" s="641">
        <v>146</v>
      </c>
      <c r="H368" s="642" t="s">
        <v>1</v>
      </c>
      <c r="I368" s="641">
        <v>18</v>
      </c>
      <c r="J368" s="641">
        <v>26</v>
      </c>
      <c r="K368" s="641">
        <v>169</v>
      </c>
      <c r="L368" s="641" t="s">
        <v>1</v>
      </c>
    </row>
    <row r="369" spans="1:12" ht="16.5">
      <c r="A369" s="1072"/>
      <c r="B369" s="1084"/>
      <c r="C369" s="629" t="s">
        <v>4543</v>
      </c>
      <c r="D369" s="632" t="s">
        <v>4544</v>
      </c>
      <c r="E369" s="633"/>
      <c r="F369" s="633"/>
      <c r="G369" s="633"/>
      <c r="H369" s="634"/>
      <c r="I369" s="633">
        <v>6</v>
      </c>
      <c r="J369" s="633">
        <v>20</v>
      </c>
      <c r="K369" s="633">
        <v>194</v>
      </c>
      <c r="L369" s="633" t="s">
        <v>1</v>
      </c>
    </row>
    <row r="370" spans="1:12" ht="16.5">
      <c r="A370" s="1072"/>
      <c r="B370" s="1084"/>
      <c r="C370" s="639" t="s">
        <v>982</v>
      </c>
      <c r="D370" s="640" t="s">
        <v>981</v>
      </c>
      <c r="E370" s="641">
        <v>10</v>
      </c>
      <c r="F370" s="641">
        <v>26</v>
      </c>
      <c r="G370" s="641">
        <v>192</v>
      </c>
      <c r="H370" s="642">
        <v>103</v>
      </c>
      <c r="I370" s="641">
        <v>21</v>
      </c>
      <c r="J370" s="641">
        <v>36</v>
      </c>
      <c r="K370" s="641">
        <v>145</v>
      </c>
      <c r="L370" s="641">
        <v>74</v>
      </c>
    </row>
    <row r="371" spans="1:12" ht="16.5">
      <c r="A371" s="1072"/>
      <c r="B371" s="1084"/>
      <c r="C371" s="629" t="s">
        <v>980</v>
      </c>
      <c r="D371" s="632" t="s">
        <v>979</v>
      </c>
      <c r="E371" s="633">
        <v>28</v>
      </c>
      <c r="F371" s="633">
        <v>37</v>
      </c>
      <c r="G371" s="633">
        <v>176</v>
      </c>
      <c r="H371" s="634">
        <v>27</v>
      </c>
      <c r="I371" s="633">
        <v>12</v>
      </c>
      <c r="J371" s="633">
        <v>26</v>
      </c>
      <c r="K371" s="633">
        <v>124</v>
      </c>
      <c r="L371" s="633">
        <v>48</v>
      </c>
    </row>
    <row r="372" spans="1:12" ht="16.5">
      <c r="A372" s="1072"/>
      <c r="B372" s="1084"/>
      <c r="C372" s="639" t="s">
        <v>4545</v>
      </c>
      <c r="D372" s="640" t="s">
        <v>4546</v>
      </c>
      <c r="E372" s="641"/>
      <c r="F372" s="641"/>
      <c r="G372" s="641"/>
      <c r="H372" s="642"/>
      <c r="I372" s="641">
        <v>14</v>
      </c>
      <c r="J372" s="641">
        <v>26</v>
      </c>
      <c r="K372" s="641">
        <v>183</v>
      </c>
      <c r="L372" s="641">
        <v>73</v>
      </c>
    </row>
    <row r="373" spans="1:12" ht="16.5">
      <c r="A373" s="1072"/>
      <c r="B373" s="1084"/>
      <c r="C373" s="629" t="s">
        <v>978</v>
      </c>
      <c r="D373" s="632" t="s">
        <v>977</v>
      </c>
      <c r="E373" s="633">
        <v>8</v>
      </c>
      <c r="F373" s="633">
        <v>28</v>
      </c>
      <c r="G373" s="633">
        <v>180</v>
      </c>
      <c r="H373" s="634" t="s">
        <v>1</v>
      </c>
      <c r="I373" s="633">
        <v>14</v>
      </c>
      <c r="J373" s="633">
        <v>29</v>
      </c>
      <c r="K373" s="633">
        <v>132</v>
      </c>
      <c r="L373" s="633">
        <v>51</v>
      </c>
    </row>
    <row r="374" spans="1:12" ht="16.5">
      <c r="A374" s="1072"/>
      <c r="B374" s="1084"/>
      <c r="C374" s="639" t="s">
        <v>976</v>
      </c>
      <c r="D374" s="640" t="s">
        <v>975</v>
      </c>
      <c r="E374" s="641">
        <v>17</v>
      </c>
      <c r="F374" s="641">
        <v>26</v>
      </c>
      <c r="G374" s="641">
        <v>165</v>
      </c>
      <c r="H374" s="642" t="s">
        <v>1</v>
      </c>
      <c r="I374" s="641">
        <v>23</v>
      </c>
      <c r="J374" s="641">
        <v>26</v>
      </c>
      <c r="K374" s="641">
        <v>204</v>
      </c>
      <c r="L374" s="641" t="s">
        <v>1</v>
      </c>
    </row>
    <row r="375" spans="1:12" ht="16.5">
      <c r="A375" s="1072"/>
      <c r="B375" s="1084"/>
      <c r="C375" s="629" t="s">
        <v>974</v>
      </c>
      <c r="D375" s="632" t="s">
        <v>973</v>
      </c>
      <c r="E375" s="633">
        <v>10</v>
      </c>
      <c r="F375" s="633">
        <v>34</v>
      </c>
      <c r="G375" s="633">
        <v>203</v>
      </c>
      <c r="H375" s="634">
        <v>103</v>
      </c>
      <c r="I375" s="633">
        <v>16</v>
      </c>
      <c r="J375" s="633">
        <v>42</v>
      </c>
      <c r="K375" s="633">
        <v>211</v>
      </c>
      <c r="L375" s="633">
        <v>87</v>
      </c>
    </row>
    <row r="376" spans="1:12" ht="16.5">
      <c r="A376" s="1072"/>
      <c r="B376" s="1084"/>
      <c r="C376" s="639" t="s">
        <v>972</v>
      </c>
      <c r="D376" s="640" t="s">
        <v>971</v>
      </c>
      <c r="E376" s="641">
        <v>10</v>
      </c>
      <c r="F376" s="641">
        <v>18</v>
      </c>
      <c r="G376" s="641">
        <v>181</v>
      </c>
      <c r="H376" s="642" t="s">
        <v>1</v>
      </c>
      <c r="I376" s="641">
        <v>30</v>
      </c>
      <c r="J376" s="641">
        <v>28</v>
      </c>
      <c r="K376" s="641">
        <v>97</v>
      </c>
      <c r="L376" s="641">
        <v>38</v>
      </c>
    </row>
    <row r="377" spans="1:12" ht="16.5">
      <c r="A377" s="1072"/>
      <c r="B377" s="1084"/>
      <c r="C377" s="629" t="s">
        <v>970</v>
      </c>
      <c r="D377" s="632" t="s">
        <v>969</v>
      </c>
      <c r="E377" s="633">
        <v>10</v>
      </c>
      <c r="F377" s="633">
        <v>31</v>
      </c>
      <c r="G377" s="633">
        <v>217</v>
      </c>
      <c r="H377" s="634">
        <v>114</v>
      </c>
      <c r="I377" s="633">
        <v>17</v>
      </c>
      <c r="J377" s="633">
        <v>35</v>
      </c>
      <c r="K377" s="633">
        <v>219</v>
      </c>
      <c r="L377" s="633">
        <v>80</v>
      </c>
    </row>
    <row r="378" spans="1:12" ht="16.5">
      <c r="A378" s="1072"/>
      <c r="B378" s="1084"/>
      <c r="C378" s="639" t="s">
        <v>968</v>
      </c>
      <c r="D378" s="640" t="s">
        <v>967</v>
      </c>
      <c r="E378" s="641">
        <v>18</v>
      </c>
      <c r="F378" s="641">
        <v>23</v>
      </c>
      <c r="G378" s="641">
        <v>227</v>
      </c>
      <c r="H378" s="642">
        <v>137</v>
      </c>
      <c r="I378" s="641">
        <v>12</v>
      </c>
      <c r="J378" s="641">
        <v>31</v>
      </c>
      <c r="K378" s="641">
        <v>164</v>
      </c>
      <c r="L378" s="641">
        <v>74</v>
      </c>
    </row>
    <row r="379" spans="1:12" ht="16.5">
      <c r="A379" s="1072"/>
      <c r="B379" s="1084"/>
      <c r="C379" s="629" t="s">
        <v>5577</v>
      </c>
      <c r="D379" s="632" t="s">
        <v>5578</v>
      </c>
      <c r="E379" s="633"/>
      <c r="F379" s="633"/>
      <c r="G379" s="633"/>
      <c r="H379" s="634"/>
      <c r="I379" s="633">
        <v>17</v>
      </c>
      <c r="J379" s="633">
        <v>23</v>
      </c>
      <c r="K379" s="633">
        <v>166</v>
      </c>
      <c r="L379" s="633" t="s">
        <v>1</v>
      </c>
    </row>
    <row r="380" spans="1:12" ht="16.5">
      <c r="A380" s="1072"/>
      <c r="B380" s="1084"/>
      <c r="C380" s="639" t="s">
        <v>966</v>
      </c>
      <c r="D380" s="640" t="s">
        <v>965</v>
      </c>
      <c r="E380" s="641">
        <v>6</v>
      </c>
      <c r="F380" s="641">
        <v>16</v>
      </c>
      <c r="G380" s="641">
        <v>97</v>
      </c>
      <c r="H380" s="642" t="s">
        <v>1</v>
      </c>
      <c r="I380" s="641">
        <v>15</v>
      </c>
      <c r="J380" s="641">
        <v>19</v>
      </c>
      <c r="K380" s="641">
        <v>129</v>
      </c>
      <c r="L380" s="641">
        <v>47</v>
      </c>
    </row>
    <row r="381" spans="1:12" ht="16.5">
      <c r="A381" s="1072"/>
      <c r="B381" s="1084"/>
      <c r="C381" s="629" t="s">
        <v>964</v>
      </c>
      <c r="D381" s="632" t="s">
        <v>963</v>
      </c>
      <c r="E381" s="633">
        <v>8</v>
      </c>
      <c r="F381" s="633">
        <v>42</v>
      </c>
      <c r="G381" s="633">
        <v>201</v>
      </c>
      <c r="H381" s="634">
        <v>40</v>
      </c>
      <c r="I381" s="633">
        <v>11</v>
      </c>
      <c r="J381" s="633">
        <v>33</v>
      </c>
      <c r="K381" s="633">
        <v>142</v>
      </c>
      <c r="L381" s="633">
        <v>59</v>
      </c>
    </row>
    <row r="382" spans="1:12" ht="16.5">
      <c r="A382" s="1072"/>
      <c r="B382" s="1084"/>
      <c r="C382" s="639" t="s">
        <v>962</v>
      </c>
      <c r="D382" s="640" t="s">
        <v>961</v>
      </c>
      <c r="E382" s="641">
        <v>20</v>
      </c>
      <c r="F382" s="641">
        <v>32</v>
      </c>
      <c r="G382" s="641">
        <v>203</v>
      </c>
      <c r="H382" s="642" t="s">
        <v>1</v>
      </c>
      <c r="I382" s="641">
        <v>20</v>
      </c>
      <c r="J382" s="641">
        <v>24</v>
      </c>
      <c r="K382" s="641">
        <v>156</v>
      </c>
      <c r="L382" s="641">
        <v>62</v>
      </c>
    </row>
    <row r="383" spans="1:12" ht="16.5">
      <c r="A383" s="1072"/>
      <c r="B383" s="1084"/>
      <c r="C383" s="629" t="s">
        <v>960</v>
      </c>
      <c r="D383" s="632" t="s">
        <v>959</v>
      </c>
      <c r="E383" s="633">
        <v>7</v>
      </c>
      <c r="F383" s="633">
        <v>34</v>
      </c>
      <c r="G383" s="633">
        <v>187</v>
      </c>
      <c r="H383" s="634">
        <v>101</v>
      </c>
      <c r="I383" s="633">
        <v>10</v>
      </c>
      <c r="J383" s="633">
        <v>31</v>
      </c>
      <c r="K383" s="633">
        <v>148</v>
      </c>
      <c r="L383" s="633">
        <v>63</v>
      </c>
    </row>
    <row r="384" spans="1:12" ht="16.5">
      <c r="A384" s="1072"/>
      <c r="B384" s="1084"/>
      <c r="C384" s="639" t="s">
        <v>958</v>
      </c>
      <c r="D384" s="640" t="s">
        <v>957</v>
      </c>
      <c r="E384" s="641">
        <v>11</v>
      </c>
      <c r="F384" s="641">
        <v>25</v>
      </c>
      <c r="G384" s="641">
        <v>146</v>
      </c>
      <c r="H384" s="642" t="s">
        <v>1</v>
      </c>
      <c r="I384" s="641">
        <v>12</v>
      </c>
      <c r="J384" s="641">
        <v>27</v>
      </c>
      <c r="K384" s="641">
        <v>172</v>
      </c>
      <c r="L384" s="641" t="s">
        <v>1</v>
      </c>
    </row>
    <row r="385" spans="1:13" ht="16.5">
      <c r="A385" s="1072"/>
      <c r="B385" s="1084"/>
      <c r="C385" s="629" t="s">
        <v>956</v>
      </c>
      <c r="D385" s="632" t="s">
        <v>955</v>
      </c>
      <c r="E385" s="633">
        <v>9</v>
      </c>
      <c r="F385" s="633">
        <v>42</v>
      </c>
      <c r="G385" s="633">
        <v>190</v>
      </c>
      <c r="H385" s="634" t="s">
        <v>1</v>
      </c>
      <c r="I385" s="633">
        <v>15</v>
      </c>
      <c r="J385" s="633">
        <v>41</v>
      </c>
      <c r="K385" s="633">
        <v>168</v>
      </c>
      <c r="L385" s="633">
        <v>78</v>
      </c>
    </row>
    <row r="386" spans="1:13" ht="16.5">
      <c r="A386" s="1072"/>
      <c r="B386" s="1084"/>
      <c r="C386" s="639" t="s">
        <v>954</v>
      </c>
      <c r="D386" s="640" t="s">
        <v>953</v>
      </c>
      <c r="E386" s="641">
        <v>22</v>
      </c>
      <c r="F386" s="641">
        <v>34</v>
      </c>
      <c r="G386" s="641">
        <v>217</v>
      </c>
      <c r="H386" s="642" t="s">
        <v>1</v>
      </c>
      <c r="I386" s="641">
        <v>15</v>
      </c>
      <c r="J386" s="641">
        <v>16</v>
      </c>
      <c r="K386" s="641">
        <v>124</v>
      </c>
      <c r="L386" s="641">
        <v>53</v>
      </c>
    </row>
    <row r="387" spans="1:13" ht="16.5">
      <c r="A387" s="1072"/>
      <c r="B387" s="1084"/>
      <c r="C387" s="629" t="s">
        <v>952</v>
      </c>
      <c r="D387" s="632" t="s">
        <v>951</v>
      </c>
      <c r="E387" s="633">
        <v>14</v>
      </c>
      <c r="F387" s="633">
        <v>22</v>
      </c>
      <c r="G387" s="633">
        <v>145</v>
      </c>
      <c r="H387" s="634">
        <v>69</v>
      </c>
      <c r="I387" s="633">
        <v>15</v>
      </c>
      <c r="J387" s="633">
        <v>23</v>
      </c>
      <c r="K387" s="633">
        <v>180</v>
      </c>
      <c r="L387" s="633">
        <v>93</v>
      </c>
    </row>
    <row r="388" spans="1:13" ht="16.5">
      <c r="A388" s="1072"/>
      <c r="B388" s="1084"/>
      <c r="C388" s="639" t="s">
        <v>950</v>
      </c>
      <c r="D388" s="640" t="s">
        <v>949</v>
      </c>
      <c r="E388" s="641">
        <v>11</v>
      </c>
      <c r="F388" s="641">
        <v>50</v>
      </c>
      <c r="G388" s="641">
        <v>207</v>
      </c>
      <c r="H388" s="642">
        <v>112</v>
      </c>
      <c r="I388" s="641">
        <v>17</v>
      </c>
      <c r="J388" s="641">
        <v>40</v>
      </c>
      <c r="K388" s="641">
        <v>210</v>
      </c>
      <c r="L388" s="641">
        <v>80</v>
      </c>
    </row>
    <row r="389" spans="1:13" ht="16.5">
      <c r="A389" s="1072"/>
      <c r="B389" s="1084"/>
      <c r="C389" s="629" t="s">
        <v>948</v>
      </c>
      <c r="D389" s="632" t="s">
        <v>947</v>
      </c>
      <c r="E389" s="633">
        <v>8</v>
      </c>
      <c r="F389" s="633">
        <v>13</v>
      </c>
      <c r="G389" s="633">
        <v>110</v>
      </c>
      <c r="H389" s="634" t="s">
        <v>1</v>
      </c>
      <c r="I389" s="633">
        <v>7</v>
      </c>
      <c r="J389" s="633">
        <v>12</v>
      </c>
      <c r="K389" s="633">
        <v>109</v>
      </c>
      <c r="L389" s="633" t="s">
        <v>1</v>
      </c>
    </row>
    <row r="390" spans="1:13" ht="16.5">
      <c r="A390" s="1072"/>
      <c r="B390" s="1084"/>
      <c r="C390" s="639" t="s">
        <v>946</v>
      </c>
      <c r="D390" s="640" t="s">
        <v>945</v>
      </c>
      <c r="E390" s="641">
        <v>13</v>
      </c>
      <c r="F390" s="641">
        <v>23</v>
      </c>
      <c r="G390" s="641">
        <v>181</v>
      </c>
      <c r="H390" s="642" t="s">
        <v>1</v>
      </c>
      <c r="I390" s="641">
        <v>12</v>
      </c>
      <c r="J390" s="641">
        <v>21</v>
      </c>
      <c r="K390" s="641">
        <v>169</v>
      </c>
      <c r="L390" s="641" t="s">
        <v>1</v>
      </c>
    </row>
    <row r="391" spans="1:13" ht="16.5">
      <c r="A391" s="1072"/>
      <c r="B391" s="1084"/>
      <c r="C391" s="629" t="s">
        <v>944</v>
      </c>
      <c r="D391" s="632" t="s">
        <v>943</v>
      </c>
      <c r="E391" s="633">
        <v>8</v>
      </c>
      <c r="F391" s="633">
        <v>26</v>
      </c>
      <c r="G391" s="633">
        <v>117</v>
      </c>
      <c r="H391" s="634" t="s">
        <v>1</v>
      </c>
      <c r="I391" s="633">
        <v>7</v>
      </c>
      <c r="J391" s="633">
        <v>26</v>
      </c>
      <c r="K391" s="633">
        <v>122</v>
      </c>
      <c r="L391" s="633" t="s">
        <v>1</v>
      </c>
    </row>
    <row r="392" spans="1:13" ht="16.5">
      <c r="A392" s="1072"/>
      <c r="B392" s="1084"/>
      <c r="C392" s="639" t="s">
        <v>5579</v>
      </c>
      <c r="D392" s="640" t="s">
        <v>5580</v>
      </c>
      <c r="E392" s="641"/>
      <c r="F392" s="641"/>
      <c r="G392" s="641"/>
      <c r="H392" s="642"/>
      <c r="I392" s="641">
        <v>32</v>
      </c>
      <c r="J392" s="641">
        <v>12</v>
      </c>
      <c r="K392" s="641">
        <v>104</v>
      </c>
      <c r="L392" s="641">
        <v>41</v>
      </c>
    </row>
    <row r="393" spans="1:13" ht="16.5">
      <c r="A393" s="1072"/>
      <c r="B393" s="1084"/>
      <c r="C393" s="629" t="s">
        <v>942</v>
      </c>
      <c r="D393" s="632" t="s">
        <v>941</v>
      </c>
      <c r="E393" s="633">
        <v>7</v>
      </c>
      <c r="F393" s="633">
        <v>30</v>
      </c>
      <c r="G393" s="633">
        <v>145</v>
      </c>
      <c r="H393" s="634" t="s">
        <v>1</v>
      </c>
      <c r="I393" s="633">
        <v>20</v>
      </c>
      <c r="J393" s="633">
        <v>28</v>
      </c>
      <c r="K393" s="633">
        <v>103</v>
      </c>
      <c r="L393" s="633">
        <v>38</v>
      </c>
    </row>
    <row r="394" spans="1:13" ht="16.5">
      <c r="A394" s="1072">
        <v>30</v>
      </c>
      <c r="B394" s="1073" t="s">
        <v>940</v>
      </c>
      <c r="C394" s="639" t="s">
        <v>939</v>
      </c>
      <c r="D394" s="640" t="s">
        <v>938</v>
      </c>
      <c r="E394" s="641">
        <v>22</v>
      </c>
      <c r="F394" s="641">
        <v>26</v>
      </c>
      <c r="G394" s="641">
        <v>138</v>
      </c>
      <c r="H394" s="642">
        <v>85</v>
      </c>
      <c r="I394" s="641">
        <v>11</v>
      </c>
      <c r="J394" s="641">
        <v>14</v>
      </c>
      <c r="K394" s="641">
        <v>118</v>
      </c>
      <c r="L394" s="641">
        <v>59</v>
      </c>
    </row>
    <row r="395" spans="1:13" ht="16.5">
      <c r="A395" s="1072"/>
      <c r="B395" s="1073"/>
      <c r="C395" s="629" t="s">
        <v>937</v>
      </c>
      <c r="D395" s="632" t="s">
        <v>936</v>
      </c>
      <c r="E395" s="633">
        <v>8</v>
      </c>
      <c r="F395" s="633">
        <v>26</v>
      </c>
      <c r="G395" s="633">
        <v>112</v>
      </c>
      <c r="H395" s="634">
        <v>84</v>
      </c>
      <c r="I395" s="633">
        <v>8</v>
      </c>
      <c r="J395" s="633">
        <v>25</v>
      </c>
      <c r="K395" s="633">
        <v>114</v>
      </c>
      <c r="L395" s="633">
        <v>31</v>
      </c>
    </row>
    <row r="396" spans="1:13" ht="16.5">
      <c r="A396" s="1072"/>
      <c r="B396" s="1073"/>
      <c r="C396" s="639" t="s">
        <v>935</v>
      </c>
      <c r="D396" s="640" t="s">
        <v>934</v>
      </c>
      <c r="E396" s="641">
        <v>10</v>
      </c>
      <c r="F396" s="641">
        <v>15</v>
      </c>
      <c r="G396" s="641">
        <v>106</v>
      </c>
      <c r="H396" s="642" t="s">
        <v>1</v>
      </c>
      <c r="I396" s="641">
        <v>18</v>
      </c>
      <c r="J396" s="641">
        <v>26</v>
      </c>
      <c r="K396" s="641">
        <v>128</v>
      </c>
      <c r="L396" s="641" t="s">
        <v>1</v>
      </c>
    </row>
    <row r="397" spans="1:13" ht="16.5">
      <c r="A397" s="1072"/>
      <c r="B397" s="1073"/>
      <c r="C397" s="629" t="s">
        <v>933</v>
      </c>
      <c r="D397" s="632" t="s">
        <v>932</v>
      </c>
      <c r="E397" s="633">
        <v>13</v>
      </c>
      <c r="F397" s="633">
        <v>19</v>
      </c>
      <c r="G397" s="633">
        <v>121</v>
      </c>
      <c r="H397" s="634" t="s">
        <v>1</v>
      </c>
      <c r="I397" s="633">
        <v>16</v>
      </c>
      <c r="J397" s="633">
        <v>20</v>
      </c>
      <c r="K397" s="633">
        <v>123</v>
      </c>
      <c r="L397" s="633">
        <v>60</v>
      </c>
    </row>
    <row r="398" spans="1:13" ht="16.5">
      <c r="A398" s="1072"/>
      <c r="B398" s="1073"/>
      <c r="C398" s="639" t="s">
        <v>931</v>
      </c>
      <c r="D398" s="640" t="s">
        <v>930</v>
      </c>
      <c r="E398" s="641">
        <v>20</v>
      </c>
      <c r="F398" s="641">
        <v>25</v>
      </c>
      <c r="G398" s="641">
        <v>112</v>
      </c>
      <c r="H398" s="642" t="s">
        <v>1</v>
      </c>
      <c r="I398" s="641">
        <v>18</v>
      </c>
      <c r="J398" s="641">
        <v>23</v>
      </c>
      <c r="K398" s="641">
        <v>136</v>
      </c>
      <c r="L398" s="641">
        <v>72</v>
      </c>
    </row>
    <row r="399" spans="1:13" ht="16.5">
      <c r="A399" s="1072"/>
      <c r="B399" s="1073"/>
      <c r="C399" s="629" t="s">
        <v>929</v>
      </c>
      <c r="D399" s="632" t="s">
        <v>928</v>
      </c>
      <c r="E399" s="633">
        <v>13</v>
      </c>
      <c r="F399" s="633">
        <v>19</v>
      </c>
      <c r="G399" s="633">
        <v>122</v>
      </c>
      <c r="H399" s="634" t="s">
        <v>1</v>
      </c>
      <c r="I399" s="633">
        <v>17</v>
      </c>
      <c r="J399" s="633">
        <v>20</v>
      </c>
      <c r="K399" s="633">
        <v>125</v>
      </c>
      <c r="L399" s="633" t="s">
        <v>1</v>
      </c>
    </row>
    <row r="400" spans="1:13" ht="18.75" customHeight="1">
      <c r="A400" s="1072">
        <v>31</v>
      </c>
      <c r="B400" s="1073" t="s">
        <v>927</v>
      </c>
      <c r="C400" s="639" t="s">
        <v>926</v>
      </c>
      <c r="D400" s="640" t="s">
        <v>925</v>
      </c>
      <c r="E400" s="641">
        <v>9</v>
      </c>
      <c r="F400" s="641">
        <v>36</v>
      </c>
      <c r="G400" s="641">
        <v>85</v>
      </c>
      <c r="H400" s="642" t="s">
        <v>1</v>
      </c>
      <c r="I400" s="641">
        <v>9</v>
      </c>
      <c r="J400" s="641">
        <v>34</v>
      </c>
      <c r="K400" s="641">
        <v>99</v>
      </c>
      <c r="L400" s="641" t="s">
        <v>1</v>
      </c>
      <c r="M400" s="625"/>
    </row>
    <row r="401" spans="1:12" ht="16.5">
      <c r="A401" s="1072"/>
      <c r="B401" s="1073"/>
      <c r="C401" s="629" t="s">
        <v>924</v>
      </c>
      <c r="D401" s="632" t="s">
        <v>923</v>
      </c>
      <c r="E401" s="633">
        <v>6</v>
      </c>
      <c r="F401" s="633">
        <v>49</v>
      </c>
      <c r="G401" s="633">
        <v>79</v>
      </c>
      <c r="H401" s="634" t="s">
        <v>1</v>
      </c>
      <c r="I401" s="633">
        <v>8</v>
      </c>
      <c r="J401" s="633">
        <v>46</v>
      </c>
      <c r="K401" s="633">
        <v>126</v>
      </c>
      <c r="L401" s="633" t="s">
        <v>1</v>
      </c>
    </row>
    <row r="402" spans="1:12" ht="16.5">
      <c r="A402" s="1072"/>
      <c r="B402" s="1073"/>
      <c r="C402" s="639" t="s">
        <v>5581</v>
      </c>
      <c r="D402" s="640" t="s">
        <v>5582</v>
      </c>
      <c r="E402" s="641">
        <v>14</v>
      </c>
      <c r="F402" s="641">
        <v>32</v>
      </c>
      <c r="G402" s="641">
        <v>114</v>
      </c>
      <c r="H402" s="642">
        <v>65</v>
      </c>
      <c r="I402" s="641">
        <v>11</v>
      </c>
      <c r="J402" s="641">
        <v>35</v>
      </c>
      <c r="K402" s="641">
        <v>135</v>
      </c>
      <c r="L402" s="641">
        <v>60</v>
      </c>
    </row>
    <row r="403" spans="1:12" ht="16.5">
      <c r="A403" s="1072"/>
      <c r="B403" s="1073"/>
      <c r="C403" s="629" t="s">
        <v>922</v>
      </c>
      <c r="D403" s="632" t="s">
        <v>921</v>
      </c>
      <c r="E403" s="633">
        <v>2</v>
      </c>
      <c r="F403" s="633">
        <v>17</v>
      </c>
      <c r="G403" s="633">
        <v>72</v>
      </c>
      <c r="H403" s="634" t="s">
        <v>1</v>
      </c>
      <c r="I403" s="633">
        <v>2</v>
      </c>
      <c r="J403" s="633">
        <v>20</v>
      </c>
      <c r="K403" s="633">
        <v>78</v>
      </c>
      <c r="L403" s="633" t="s">
        <v>1</v>
      </c>
    </row>
    <row r="404" spans="1:12" ht="16.5">
      <c r="A404" s="1072"/>
      <c r="B404" s="1073"/>
      <c r="C404" s="639" t="s">
        <v>920</v>
      </c>
      <c r="D404" s="640" t="s">
        <v>919</v>
      </c>
      <c r="E404" s="641">
        <v>9</v>
      </c>
      <c r="F404" s="641">
        <v>36</v>
      </c>
      <c r="G404" s="641">
        <v>98</v>
      </c>
      <c r="H404" s="642" t="s">
        <v>1</v>
      </c>
      <c r="I404" s="641">
        <v>9</v>
      </c>
      <c r="J404" s="641">
        <v>34</v>
      </c>
      <c r="K404" s="641">
        <v>107</v>
      </c>
      <c r="L404" s="641" t="s">
        <v>1</v>
      </c>
    </row>
    <row r="405" spans="1:12" ht="16.5">
      <c r="A405" s="1072"/>
      <c r="B405" s="1073"/>
      <c r="C405" s="629" t="s">
        <v>918</v>
      </c>
      <c r="D405" s="632" t="s">
        <v>917</v>
      </c>
      <c r="E405" s="633">
        <v>2</v>
      </c>
      <c r="F405" s="633">
        <v>16</v>
      </c>
      <c r="G405" s="633">
        <v>78</v>
      </c>
      <c r="H405" s="634" t="s">
        <v>1</v>
      </c>
      <c r="I405" s="633">
        <v>2</v>
      </c>
      <c r="J405" s="633">
        <v>16</v>
      </c>
      <c r="K405" s="633">
        <v>86</v>
      </c>
      <c r="L405" s="633" t="s">
        <v>1</v>
      </c>
    </row>
    <row r="406" spans="1:12" ht="16.5">
      <c r="A406" s="1072"/>
      <c r="B406" s="1073"/>
      <c r="C406" s="639" t="s">
        <v>916</v>
      </c>
      <c r="D406" s="640" t="s">
        <v>915</v>
      </c>
      <c r="E406" s="641">
        <v>4</v>
      </c>
      <c r="F406" s="641">
        <v>20</v>
      </c>
      <c r="G406" s="641">
        <v>79</v>
      </c>
      <c r="H406" s="642" t="s">
        <v>1</v>
      </c>
      <c r="I406" s="641">
        <v>4</v>
      </c>
      <c r="J406" s="641">
        <v>26</v>
      </c>
      <c r="K406" s="641">
        <v>90</v>
      </c>
      <c r="L406" s="641" t="s">
        <v>1</v>
      </c>
    </row>
    <row r="407" spans="1:12" ht="16.5">
      <c r="A407" s="1072"/>
      <c r="B407" s="1073"/>
      <c r="C407" s="629" t="s">
        <v>914</v>
      </c>
      <c r="D407" s="632" t="s">
        <v>913</v>
      </c>
      <c r="E407" s="633">
        <v>2</v>
      </c>
      <c r="F407" s="633">
        <v>16</v>
      </c>
      <c r="G407" s="633">
        <v>79</v>
      </c>
      <c r="H407" s="634" t="s">
        <v>1</v>
      </c>
      <c r="I407" s="633">
        <v>2</v>
      </c>
      <c r="J407" s="633">
        <v>15</v>
      </c>
      <c r="K407" s="633">
        <v>85</v>
      </c>
      <c r="L407" s="633" t="s">
        <v>1</v>
      </c>
    </row>
    <row r="408" spans="1:12" ht="16.5">
      <c r="A408" s="1072"/>
      <c r="B408" s="1073"/>
      <c r="C408" s="639" t="s">
        <v>912</v>
      </c>
      <c r="D408" s="640" t="s">
        <v>911</v>
      </c>
      <c r="E408" s="641">
        <v>4</v>
      </c>
      <c r="F408" s="641">
        <v>19</v>
      </c>
      <c r="G408" s="641">
        <v>79</v>
      </c>
      <c r="H408" s="642">
        <v>49</v>
      </c>
      <c r="I408" s="641">
        <v>4</v>
      </c>
      <c r="J408" s="641">
        <v>24</v>
      </c>
      <c r="K408" s="641">
        <v>86</v>
      </c>
      <c r="L408" s="641">
        <v>55</v>
      </c>
    </row>
    <row r="409" spans="1:12" ht="16.5">
      <c r="A409" s="1072"/>
      <c r="B409" s="1073"/>
      <c r="C409" s="629" t="s">
        <v>910</v>
      </c>
      <c r="D409" s="632" t="s">
        <v>909</v>
      </c>
      <c r="E409" s="633">
        <v>9</v>
      </c>
      <c r="F409" s="633">
        <v>55</v>
      </c>
      <c r="G409" s="633">
        <v>124</v>
      </c>
      <c r="H409" s="634" t="s">
        <v>1</v>
      </c>
      <c r="I409" s="633">
        <v>8</v>
      </c>
      <c r="J409" s="633">
        <v>47</v>
      </c>
      <c r="K409" s="633">
        <v>124</v>
      </c>
      <c r="L409" s="633" t="s">
        <v>1</v>
      </c>
    </row>
    <row r="410" spans="1:12" ht="16.5">
      <c r="A410" s="1072"/>
      <c r="B410" s="1073"/>
      <c r="C410" s="639" t="s">
        <v>5583</v>
      </c>
      <c r="D410" s="640" t="s">
        <v>5584</v>
      </c>
      <c r="E410" s="641"/>
      <c r="F410" s="641"/>
      <c r="G410" s="641"/>
      <c r="H410" s="642"/>
      <c r="I410" s="641">
        <v>9</v>
      </c>
      <c r="J410" s="641">
        <v>34</v>
      </c>
      <c r="K410" s="641">
        <v>103</v>
      </c>
      <c r="L410" s="641" t="s">
        <v>1</v>
      </c>
    </row>
    <row r="411" spans="1:12" ht="16.5">
      <c r="A411" s="1072"/>
      <c r="B411" s="1073"/>
      <c r="C411" s="629" t="s">
        <v>908</v>
      </c>
      <c r="D411" s="632" t="s">
        <v>907</v>
      </c>
      <c r="E411" s="633">
        <v>2</v>
      </c>
      <c r="F411" s="633">
        <v>15</v>
      </c>
      <c r="G411" s="633">
        <v>74</v>
      </c>
      <c r="H411" s="634" t="s">
        <v>1</v>
      </c>
      <c r="I411" s="633">
        <v>2</v>
      </c>
      <c r="J411" s="633">
        <v>14</v>
      </c>
      <c r="K411" s="633">
        <v>83</v>
      </c>
      <c r="L411" s="633" t="s">
        <v>1</v>
      </c>
    </row>
    <row r="412" spans="1:12" ht="16.5">
      <c r="A412" s="1072"/>
      <c r="B412" s="1073"/>
      <c r="C412" s="639" t="s">
        <v>906</v>
      </c>
      <c r="D412" s="640" t="s">
        <v>905</v>
      </c>
      <c r="E412" s="641">
        <v>3</v>
      </c>
      <c r="F412" s="641">
        <v>18</v>
      </c>
      <c r="G412" s="641">
        <v>74</v>
      </c>
      <c r="H412" s="642" t="s">
        <v>1</v>
      </c>
      <c r="I412" s="641">
        <v>2</v>
      </c>
      <c r="J412" s="641">
        <v>22</v>
      </c>
      <c r="K412" s="641">
        <v>83</v>
      </c>
      <c r="L412" s="641" t="s">
        <v>1</v>
      </c>
    </row>
    <row r="413" spans="1:12" ht="16.5">
      <c r="A413" s="1072"/>
      <c r="B413" s="1073"/>
      <c r="C413" s="629" t="s">
        <v>904</v>
      </c>
      <c r="D413" s="632" t="s">
        <v>903</v>
      </c>
      <c r="E413" s="633">
        <v>9</v>
      </c>
      <c r="F413" s="633">
        <v>36</v>
      </c>
      <c r="G413" s="633">
        <v>89</v>
      </c>
      <c r="H413" s="634" t="s">
        <v>1</v>
      </c>
      <c r="I413" s="633">
        <v>9</v>
      </c>
      <c r="J413" s="633">
        <v>34</v>
      </c>
      <c r="K413" s="633">
        <v>103</v>
      </c>
      <c r="L413" s="633" t="s">
        <v>1</v>
      </c>
    </row>
    <row r="414" spans="1:12" ht="16.5">
      <c r="A414" s="1072"/>
      <c r="B414" s="1073"/>
      <c r="C414" s="639" t="s">
        <v>902</v>
      </c>
      <c r="D414" s="640" t="s">
        <v>901</v>
      </c>
      <c r="E414" s="641">
        <v>3</v>
      </c>
      <c r="F414" s="641">
        <v>17</v>
      </c>
      <c r="G414" s="641">
        <v>73</v>
      </c>
      <c r="H414" s="642" t="s">
        <v>1</v>
      </c>
      <c r="I414" s="641">
        <v>3</v>
      </c>
      <c r="J414" s="641">
        <v>24</v>
      </c>
      <c r="K414" s="641">
        <v>87</v>
      </c>
      <c r="L414" s="641" t="s">
        <v>1</v>
      </c>
    </row>
    <row r="415" spans="1:12" ht="16.5">
      <c r="A415" s="1072"/>
      <c r="B415" s="1073"/>
      <c r="C415" s="629" t="s">
        <v>900</v>
      </c>
      <c r="D415" s="632" t="s">
        <v>899</v>
      </c>
      <c r="E415" s="633">
        <v>8</v>
      </c>
      <c r="F415" s="633">
        <v>34</v>
      </c>
      <c r="G415" s="633">
        <v>57</v>
      </c>
      <c r="H415" s="634">
        <v>28</v>
      </c>
      <c r="I415" s="633">
        <v>8</v>
      </c>
      <c r="J415" s="633">
        <v>31</v>
      </c>
      <c r="K415" s="633">
        <v>64</v>
      </c>
      <c r="L415" s="633">
        <v>32</v>
      </c>
    </row>
    <row r="416" spans="1:12" ht="16.5">
      <c r="A416" s="1072"/>
      <c r="B416" s="1073"/>
      <c r="C416" s="639" t="s">
        <v>898</v>
      </c>
      <c r="D416" s="640" t="s">
        <v>897</v>
      </c>
      <c r="E416" s="641">
        <v>12</v>
      </c>
      <c r="F416" s="641">
        <v>30</v>
      </c>
      <c r="G416" s="641">
        <v>107</v>
      </c>
      <c r="H416" s="642">
        <v>57</v>
      </c>
      <c r="I416" s="641">
        <v>20</v>
      </c>
      <c r="J416" s="641">
        <v>26</v>
      </c>
      <c r="K416" s="641">
        <v>156</v>
      </c>
      <c r="L416" s="641">
        <v>62</v>
      </c>
    </row>
    <row r="417" spans="1:12" ht="16.5">
      <c r="A417" s="1072"/>
      <c r="B417" s="1073"/>
      <c r="C417" s="629" t="s">
        <v>896</v>
      </c>
      <c r="D417" s="632" t="s">
        <v>895</v>
      </c>
      <c r="E417" s="633">
        <v>12</v>
      </c>
      <c r="F417" s="633">
        <v>38</v>
      </c>
      <c r="G417" s="633">
        <v>93</v>
      </c>
      <c r="H417" s="634" t="s">
        <v>1</v>
      </c>
      <c r="I417" s="633">
        <v>12</v>
      </c>
      <c r="J417" s="633">
        <v>36</v>
      </c>
      <c r="K417" s="633">
        <v>110</v>
      </c>
      <c r="L417" s="633" t="s">
        <v>1</v>
      </c>
    </row>
    <row r="418" spans="1:12" ht="16.5">
      <c r="A418" s="1072"/>
      <c r="B418" s="1073"/>
      <c r="C418" s="639" t="s">
        <v>894</v>
      </c>
      <c r="D418" s="640" t="s">
        <v>893</v>
      </c>
      <c r="E418" s="641">
        <v>12</v>
      </c>
      <c r="F418" s="641">
        <v>38</v>
      </c>
      <c r="G418" s="641">
        <v>87</v>
      </c>
      <c r="H418" s="642">
        <v>44</v>
      </c>
      <c r="I418" s="641">
        <v>14</v>
      </c>
      <c r="J418" s="641">
        <v>25</v>
      </c>
      <c r="K418" s="641">
        <v>94</v>
      </c>
      <c r="L418" s="641">
        <v>36</v>
      </c>
    </row>
    <row r="419" spans="1:12" ht="16.5">
      <c r="A419" s="1072"/>
      <c r="B419" s="1073"/>
      <c r="C419" s="629" t="s">
        <v>892</v>
      </c>
      <c r="D419" s="632" t="s">
        <v>891</v>
      </c>
      <c r="E419" s="633">
        <v>14</v>
      </c>
      <c r="F419" s="633">
        <v>44</v>
      </c>
      <c r="G419" s="633">
        <v>125</v>
      </c>
      <c r="H419" s="634">
        <v>66</v>
      </c>
      <c r="I419" s="633">
        <v>14</v>
      </c>
      <c r="J419" s="633">
        <v>25</v>
      </c>
      <c r="K419" s="633">
        <v>131</v>
      </c>
      <c r="L419" s="633">
        <v>65</v>
      </c>
    </row>
    <row r="420" spans="1:12" ht="16.5">
      <c r="A420" s="1072"/>
      <c r="B420" s="1073"/>
      <c r="C420" s="639" t="s">
        <v>890</v>
      </c>
      <c r="D420" s="640" t="s">
        <v>889</v>
      </c>
      <c r="E420" s="641">
        <v>8</v>
      </c>
      <c r="F420" s="641">
        <v>36</v>
      </c>
      <c r="G420" s="641">
        <v>84</v>
      </c>
      <c r="H420" s="642" t="s">
        <v>1</v>
      </c>
      <c r="I420" s="641">
        <v>9</v>
      </c>
      <c r="J420" s="641">
        <v>33</v>
      </c>
      <c r="K420" s="641">
        <v>101</v>
      </c>
      <c r="L420" s="641" t="s">
        <v>1</v>
      </c>
    </row>
    <row r="421" spans="1:12" ht="16.5">
      <c r="A421" s="1072"/>
      <c r="B421" s="1073"/>
      <c r="C421" s="629" t="s">
        <v>5585</v>
      </c>
      <c r="D421" s="632" t="s">
        <v>5586</v>
      </c>
      <c r="E421" s="633"/>
      <c r="F421" s="633"/>
      <c r="G421" s="633"/>
      <c r="H421" s="634"/>
      <c r="I421" s="633">
        <v>9</v>
      </c>
      <c r="J421" s="633">
        <v>34</v>
      </c>
      <c r="K421" s="633">
        <v>101</v>
      </c>
      <c r="L421" s="633" t="s">
        <v>1</v>
      </c>
    </row>
    <row r="422" spans="1:12" ht="16.5">
      <c r="A422" s="1072"/>
      <c r="B422" s="1073"/>
      <c r="C422" s="639" t="s">
        <v>888</v>
      </c>
      <c r="D422" s="640" t="s">
        <v>887</v>
      </c>
      <c r="E422" s="641">
        <v>12</v>
      </c>
      <c r="F422" s="641">
        <v>39</v>
      </c>
      <c r="G422" s="641">
        <v>84</v>
      </c>
      <c r="H422" s="642" t="s">
        <v>1</v>
      </c>
      <c r="I422" s="641">
        <v>12</v>
      </c>
      <c r="J422" s="641">
        <v>36</v>
      </c>
      <c r="K422" s="641">
        <v>99</v>
      </c>
      <c r="L422" s="641" t="s">
        <v>1</v>
      </c>
    </row>
    <row r="423" spans="1:12" ht="16.5">
      <c r="A423" s="1072"/>
      <c r="B423" s="1073"/>
      <c r="C423" s="629" t="s">
        <v>886</v>
      </c>
      <c r="D423" s="632" t="s">
        <v>885</v>
      </c>
      <c r="E423" s="633">
        <v>8</v>
      </c>
      <c r="F423" s="633">
        <v>35</v>
      </c>
      <c r="G423" s="633">
        <v>60</v>
      </c>
      <c r="H423" s="634" t="s">
        <v>1</v>
      </c>
      <c r="I423" s="633">
        <v>8</v>
      </c>
      <c r="J423" s="633">
        <v>31</v>
      </c>
      <c r="K423" s="633">
        <v>64</v>
      </c>
      <c r="L423" s="633" t="s">
        <v>1</v>
      </c>
    </row>
    <row r="424" spans="1:12" ht="16.5">
      <c r="A424" s="1072"/>
      <c r="B424" s="1073"/>
      <c r="C424" s="639" t="s">
        <v>884</v>
      </c>
      <c r="D424" s="640" t="s">
        <v>883</v>
      </c>
      <c r="E424" s="641">
        <v>3</v>
      </c>
      <c r="F424" s="641">
        <v>17</v>
      </c>
      <c r="G424" s="641">
        <v>75</v>
      </c>
      <c r="H424" s="642">
        <v>42</v>
      </c>
      <c r="I424" s="641">
        <v>3</v>
      </c>
      <c r="J424" s="641">
        <v>23</v>
      </c>
      <c r="K424" s="641">
        <v>84</v>
      </c>
      <c r="L424" s="641">
        <v>47</v>
      </c>
    </row>
    <row r="425" spans="1:12" ht="16.5">
      <c r="A425" s="1072"/>
      <c r="B425" s="1073"/>
      <c r="C425" s="629" t="s">
        <v>882</v>
      </c>
      <c r="D425" s="632" t="s">
        <v>881</v>
      </c>
      <c r="E425" s="633">
        <v>14</v>
      </c>
      <c r="F425" s="633">
        <v>41</v>
      </c>
      <c r="G425" s="633">
        <v>117</v>
      </c>
      <c r="H425" s="634" t="s">
        <v>1</v>
      </c>
      <c r="I425" s="633">
        <v>13</v>
      </c>
      <c r="J425" s="633">
        <v>37</v>
      </c>
      <c r="K425" s="633">
        <v>122</v>
      </c>
      <c r="L425" s="633" t="s">
        <v>1</v>
      </c>
    </row>
    <row r="426" spans="1:12" ht="16.5">
      <c r="A426" s="1072"/>
      <c r="B426" s="1073"/>
      <c r="C426" s="639" t="s">
        <v>880</v>
      </c>
      <c r="D426" s="640" t="s">
        <v>879</v>
      </c>
      <c r="E426" s="641">
        <v>8</v>
      </c>
      <c r="F426" s="641">
        <v>49</v>
      </c>
      <c r="G426" s="641">
        <v>116</v>
      </c>
      <c r="H426" s="642">
        <v>61</v>
      </c>
      <c r="I426" s="641">
        <v>8</v>
      </c>
      <c r="J426" s="641">
        <v>34</v>
      </c>
      <c r="K426" s="641">
        <v>101</v>
      </c>
      <c r="L426" s="641">
        <v>44</v>
      </c>
    </row>
    <row r="427" spans="1:12" ht="16.5">
      <c r="A427" s="1072"/>
      <c r="B427" s="1073"/>
      <c r="C427" s="629" t="s">
        <v>878</v>
      </c>
      <c r="D427" s="632" t="s">
        <v>877</v>
      </c>
      <c r="E427" s="633">
        <v>3</v>
      </c>
      <c r="F427" s="633">
        <v>17</v>
      </c>
      <c r="G427" s="633">
        <v>72</v>
      </c>
      <c r="H427" s="634" t="s">
        <v>1</v>
      </c>
      <c r="I427" s="633">
        <v>2</v>
      </c>
      <c r="J427" s="633">
        <v>20</v>
      </c>
      <c r="K427" s="633">
        <v>78</v>
      </c>
      <c r="L427" s="633" t="s">
        <v>1</v>
      </c>
    </row>
    <row r="428" spans="1:12" s="626" customFormat="1" ht="23.25" customHeight="1">
      <c r="A428" s="1072"/>
      <c r="B428" s="1073"/>
      <c r="C428" s="639" t="s">
        <v>876</v>
      </c>
      <c r="D428" s="640" t="s">
        <v>875</v>
      </c>
      <c r="E428" s="641">
        <v>4</v>
      </c>
      <c r="F428" s="641">
        <v>19</v>
      </c>
      <c r="G428" s="641">
        <v>80</v>
      </c>
      <c r="H428" s="642" t="s">
        <v>1</v>
      </c>
      <c r="I428" s="641">
        <v>4</v>
      </c>
      <c r="J428" s="641">
        <v>26</v>
      </c>
      <c r="K428" s="641">
        <v>90</v>
      </c>
      <c r="L428" s="641" t="s">
        <v>1</v>
      </c>
    </row>
    <row r="429" spans="1:12" ht="16.5">
      <c r="A429" s="1072"/>
      <c r="B429" s="1073"/>
      <c r="C429" s="629" t="s">
        <v>874</v>
      </c>
      <c r="D429" s="632" t="s">
        <v>873</v>
      </c>
      <c r="E429" s="633">
        <v>9</v>
      </c>
      <c r="F429" s="633">
        <v>36</v>
      </c>
      <c r="G429" s="633">
        <v>102</v>
      </c>
      <c r="H429" s="634" t="s">
        <v>1</v>
      </c>
      <c r="I429" s="633">
        <v>9</v>
      </c>
      <c r="J429" s="633">
        <v>34</v>
      </c>
      <c r="K429" s="633">
        <v>115</v>
      </c>
      <c r="L429" s="633" t="s">
        <v>1</v>
      </c>
    </row>
    <row r="430" spans="1:12" ht="16.5">
      <c r="A430" s="1072"/>
      <c r="B430" s="1073"/>
      <c r="C430" s="639" t="s">
        <v>872</v>
      </c>
      <c r="D430" s="640" t="s">
        <v>871</v>
      </c>
      <c r="E430" s="641">
        <v>12</v>
      </c>
      <c r="F430" s="641">
        <v>38</v>
      </c>
      <c r="G430" s="641">
        <v>89</v>
      </c>
      <c r="H430" s="642" t="s">
        <v>1</v>
      </c>
      <c r="I430" s="641">
        <v>12</v>
      </c>
      <c r="J430" s="641">
        <v>35</v>
      </c>
      <c r="K430" s="641">
        <v>105</v>
      </c>
      <c r="L430" s="641" t="s">
        <v>1</v>
      </c>
    </row>
    <row r="431" spans="1:12" ht="16.5">
      <c r="A431" s="1072"/>
      <c r="B431" s="1073"/>
      <c r="C431" s="629" t="s">
        <v>870</v>
      </c>
      <c r="D431" s="632" t="s">
        <v>869</v>
      </c>
      <c r="E431" s="633">
        <v>2</v>
      </c>
      <c r="F431" s="633">
        <v>15</v>
      </c>
      <c r="G431" s="633">
        <v>75</v>
      </c>
      <c r="H431" s="634" t="s">
        <v>1</v>
      </c>
      <c r="I431" s="633">
        <v>2</v>
      </c>
      <c r="J431" s="633">
        <v>15</v>
      </c>
      <c r="K431" s="633">
        <v>84</v>
      </c>
      <c r="L431" s="633" t="s">
        <v>1</v>
      </c>
    </row>
    <row r="432" spans="1:12" ht="16.5">
      <c r="A432" s="1072"/>
      <c r="B432" s="1073"/>
      <c r="C432" s="639" t="s">
        <v>868</v>
      </c>
      <c r="D432" s="640" t="s">
        <v>867</v>
      </c>
      <c r="E432" s="641">
        <v>9</v>
      </c>
      <c r="F432" s="641">
        <v>36</v>
      </c>
      <c r="G432" s="641">
        <v>89</v>
      </c>
      <c r="H432" s="642" t="s">
        <v>1</v>
      </c>
      <c r="I432" s="641">
        <v>9</v>
      </c>
      <c r="J432" s="641">
        <v>33</v>
      </c>
      <c r="K432" s="641">
        <v>104</v>
      </c>
      <c r="L432" s="641" t="s">
        <v>1</v>
      </c>
    </row>
    <row r="433" spans="1:12" ht="16.5">
      <c r="A433" s="1072"/>
      <c r="B433" s="1073"/>
      <c r="C433" s="629" t="s">
        <v>866</v>
      </c>
      <c r="D433" s="632" t="s">
        <v>865</v>
      </c>
      <c r="E433" s="633">
        <v>2</v>
      </c>
      <c r="F433" s="633">
        <v>16</v>
      </c>
      <c r="G433" s="633">
        <v>80</v>
      </c>
      <c r="H433" s="634" t="s">
        <v>1</v>
      </c>
      <c r="I433" s="633">
        <v>2</v>
      </c>
      <c r="J433" s="633">
        <v>16</v>
      </c>
      <c r="K433" s="633">
        <v>86</v>
      </c>
      <c r="L433" s="633" t="s">
        <v>1</v>
      </c>
    </row>
    <row r="434" spans="1:12" ht="16.5">
      <c r="A434" s="1072"/>
      <c r="B434" s="1073"/>
      <c r="C434" s="639" t="s">
        <v>864</v>
      </c>
      <c r="D434" s="640" t="s">
        <v>863</v>
      </c>
      <c r="E434" s="641">
        <v>3</v>
      </c>
      <c r="F434" s="641">
        <v>17</v>
      </c>
      <c r="G434" s="641">
        <v>74</v>
      </c>
      <c r="H434" s="642" t="s">
        <v>1</v>
      </c>
      <c r="I434" s="641">
        <v>2</v>
      </c>
      <c r="J434" s="641">
        <v>21</v>
      </c>
      <c r="K434" s="641">
        <v>81</v>
      </c>
      <c r="L434" s="641" t="s">
        <v>1</v>
      </c>
    </row>
    <row r="435" spans="1:12" ht="16.5">
      <c r="A435" s="1072"/>
      <c r="B435" s="1073"/>
      <c r="C435" s="629" t="s">
        <v>862</v>
      </c>
      <c r="D435" s="632" t="s">
        <v>861</v>
      </c>
      <c r="E435" s="633">
        <v>3</v>
      </c>
      <c r="F435" s="633">
        <v>19</v>
      </c>
      <c r="G435" s="633">
        <v>77</v>
      </c>
      <c r="H435" s="634" t="s">
        <v>1</v>
      </c>
      <c r="I435" s="633">
        <v>3</v>
      </c>
      <c r="J435" s="633">
        <v>25</v>
      </c>
      <c r="K435" s="633">
        <v>90</v>
      </c>
      <c r="L435" s="633" t="s">
        <v>1</v>
      </c>
    </row>
    <row r="436" spans="1:12" ht="16.5">
      <c r="A436" s="1072"/>
      <c r="B436" s="1073"/>
      <c r="C436" s="639" t="s">
        <v>860</v>
      </c>
      <c r="D436" s="640" t="s">
        <v>859</v>
      </c>
      <c r="E436" s="641">
        <v>13</v>
      </c>
      <c r="F436" s="641">
        <v>43</v>
      </c>
      <c r="G436" s="641">
        <v>101</v>
      </c>
      <c r="H436" s="642" t="s">
        <v>1</v>
      </c>
      <c r="I436" s="641">
        <v>13</v>
      </c>
      <c r="J436" s="641">
        <v>37</v>
      </c>
      <c r="K436" s="641">
        <v>139</v>
      </c>
      <c r="L436" s="641" t="s">
        <v>1</v>
      </c>
    </row>
    <row r="437" spans="1:12" ht="16.5">
      <c r="A437" s="1072"/>
      <c r="B437" s="1073"/>
      <c r="C437" s="629" t="s">
        <v>858</v>
      </c>
      <c r="D437" s="632" t="s">
        <v>857</v>
      </c>
      <c r="E437" s="633">
        <v>9</v>
      </c>
      <c r="F437" s="633">
        <v>36</v>
      </c>
      <c r="G437" s="633">
        <v>94</v>
      </c>
      <c r="H437" s="634">
        <v>44</v>
      </c>
      <c r="I437" s="633">
        <v>9</v>
      </c>
      <c r="J437" s="633">
        <v>37</v>
      </c>
      <c r="K437" s="633">
        <v>111</v>
      </c>
      <c r="L437" s="633">
        <v>42</v>
      </c>
    </row>
    <row r="438" spans="1:12" ht="16.5">
      <c r="A438" s="1072"/>
      <c r="B438" s="1073"/>
      <c r="C438" s="639" t="s">
        <v>856</v>
      </c>
      <c r="D438" s="640" t="s">
        <v>855</v>
      </c>
      <c r="E438" s="641">
        <v>2</v>
      </c>
      <c r="F438" s="641">
        <v>16</v>
      </c>
      <c r="G438" s="641">
        <v>77</v>
      </c>
      <c r="H438" s="642" t="s">
        <v>1</v>
      </c>
      <c r="I438" s="641">
        <v>2</v>
      </c>
      <c r="J438" s="641">
        <v>15</v>
      </c>
      <c r="K438" s="641">
        <v>15</v>
      </c>
      <c r="L438" s="641" t="s">
        <v>1</v>
      </c>
    </row>
    <row r="439" spans="1:12" ht="16.5">
      <c r="A439" s="1072"/>
      <c r="B439" s="1073"/>
      <c r="C439" s="629" t="s">
        <v>854</v>
      </c>
      <c r="D439" s="632" t="s">
        <v>853</v>
      </c>
      <c r="E439" s="633">
        <v>12</v>
      </c>
      <c r="F439" s="633">
        <v>38</v>
      </c>
      <c r="G439" s="633">
        <v>110</v>
      </c>
      <c r="H439" s="634" t="s">
        <v>1</v>
      </c>
      <c r="I439" s="633">
        <v>13</v>
      </c>
      <c r="J439" s="633">
        <v>36</v>
      </c>
      <c r="K439" s="633">
        <v>123</v>
      </c>
      <c r="L439" s="633" t="s">
        <v>1</v>
      </c>
    </row>
    <row r="440" spans="1:12" ht="16.5">
      <c r="A440" s="1072"/>
      <c r="B440" s="1073"/>
      <c r="C440" s="639" t="s">
        <v>852</v>
      </c>
      <c r="D440" s="640" t="s">
        <v>851</v>
      </c>
      <c r="E440" s="641">
        <v>3</v>
      </c>
      <c r="F440" s="641">
        <v>17</v>
      </c>
      <c r="G440" s="641">
        <v>73</v>
      </c>
      <c r="H440" s="642" t="s">
        <v>1</v>
      </c>
      <c r="I440" s="641">
        <v>3</v>
      </c>
      <c r="J440" s="641">
        <v>23</v>
      </c>
      <c r="K440" s="641">
        <v>83</v>
      </c>
      <c r="L440" s="641" t="s">
        <v>1</v>
      </c>
    </row>
    <row r="441" spans="1:12" ht="16.5">
      <c r="A441" s="1072"/>
      <c r="B441" s="1073"/>
      <c r="C441" s="629" t="s">
        <v>5587</v>
      </c>
      <c r="D441" s="632" t="s">
        <v>5588</v>
      </c>
      <c r="E441" s="633"/>
      <c r="F441" s="633"/>
      <c r="G441" s="633"/>
      <c r="H441" s="634"/>
      <c r="I441" s="633">
        <v>2</v>
      </c>
      <c r="J441" s="633">
        <v>22</v>
      </c>
      <c r="K441" s="633">
        <v>82</v>
      </c>
      <c r="L441" s="633" t="s">
        <v>1</v>
      </c>
    </row>
    <row r="442" spans="1:12" ht="16.5">
      <c r="A442" s="1072"/>
      <c r="B442" s="1073"/>
      <c r="C442" s="639" t="s">
        <v>850</v>
      </c>
      <c r="D442" s="640" t="s">
        <v>849</v>
      </c>
      <c r="E442" s="641">
        <v>13</v>
      </c>
      <c r="F442" s="641">
        <v>44</v>
      </c>
      <c r="G442" s="641">
        <v>99</v>
      </c>
      <c r="H442" s="642" t="s">
        <v>1</v>
      </c>
      <c r="I442" s="641">
        <v>13</v>
      </c>
      <c r="J442" s="641">
        <v>38</v>
      </c>
      <c r="K442" s="641">
        <v>126</v>
      </c>
      <c r="L442" s="641">
        <v>60</v>
      </c>
    </row>
    <row r="443" spans="1:12" ht="19.5" customHeight="1">
      <c r="A443" s="637">
        <v>32</v>
      </c>
      <c r="B443" s="638" t="s">
        <v>848</v>
      </c>
      <c r="C443" s="629" t="s">
        <v>598</v>
      </c>
      <c r="D443" s="632" t="s">
        <v>158</v>
      </c>
      <c r="E443" s="633">
        <v>2</v>
      </c>
      <c r="F443" s="633">
        <v>15</v>
      </c>
      <c r="G443" s="633">
        <v>92</v>
      </c>
      <c r="H443" s="634">
        <v>60</v>
      </c>
      <c r="I443" s="633">
        <v>7</v>
      </c>
      <c r="J443" s="633">
        <v>27</v>
      </c>
      <c r="K443" s="633">
        <v>113</v>
      </c>
      <c r="L443" s="633">
        <v>57</v>
      </c>
    </row>
    <row r="444" spans="1:12" s="626" customFormat="1" ht="33">
      <c r="A444" s="1072">
        <v>33</v>
      </c>
      <c r="B444" s="1084" t="s">
        <v>5589</v>
      </c>
      <c r="C444" s="639" t="s">
        <v>847</v>
      </c>
      <c r="D444" s="640" t="s">
        <v>846</v>
      </c>
      <c r="E444" s="641">
        <v>11</v>
      </c>
      <c r="F444" s="641">
        <v>15</v>
      </c>
      <c r="G444" s="641">
        <v>68</v>
      </c>
      <c r="H444" s="642">
        <v>23</v>
      </c>
      <c r="I444" s="641">
        <v>15</v>
      </c>
      <c r="J444" s="641">
        <v>20</v>
      </c>
      <c r="K444" s="641">
        <v>73</v>
      </c>
      <c r="L444" s="641">
        <v>29</v>
      </c>
    </row>
    <row r="445" spans="1:12" ht="19.5" customHeight="1">
      <c r="A445" s="1072"/>
      <c r="B445" s="1084"/>
      <c r="C445" s="629" t="s">
        <v>845</v>
      </c>
      <c r="D445" s="632" t="s">
        <v>844</v>
      </c>
      <c r="E445" s="633">
        <v>14</v>
      </c>
      <c r="F445" s="633">
        <v>19</v>
      </c>
      <c r="G445" s="633">
        <v>85</v>
      </c>
      <c r="H445" s="634">
        <v>30</v>
      </c>
      <c r="I445" s="633">
        <v>17</v>
      </c>
      <c r="J445" s="633">
        <v>22</v>
      </c>
      <c r="K445" s="633">
        <v>77</v>
      </c>
      <c r="L445" s="633">
        <v>30</v>
      </c>
    </row>
    <row r="446" spans="1:12" ht="16.5">
      <c r="A446" s="1072">
        <v>34</v>
      </c>
      <c r="B446" s="1084" t="s">
        <v>5590</v>
      </c>
      <c r="C446" s="639" t="s">
        <v>843</v>
      </c>
      <c r="D446" s="640" t="s">
        <v>842</v>
      </c>
      <c r="E446" s="641">
        <v>10</v>
      </c>
      <c r="F446" s="641">
        <v>14</v>
      </c>
      <c r="G446" s="641">
        <v>64</v>
      </c>
      <c r="H446" s="642">
        <v>22</v>
      </c>
      <c r="I446" s="641">
        <v>19</v>
      </c>
      <c r="J446" s="641">
        <v>24</v>
      </c>
      <c r="K446" s="641">
        <v>76</v>
      </c>
      <c r="L446" s="641">
        <v>31</v>
      </c>
    </row>
    <row r="447" spans="1:12" ht="16.5">
      <c r="A447" s="1072"/>
      <c r="B447" s="1084"/>
      <c r="C447" s="629" t="s">
        <v>841</v>
      </c>
      <c r="D447" s="632" t="s">
        <v>840</v>
      </c>
      <c r="E447" s="633">
        <v>16</v>
      </c>
      <c r="F447" s="633">
        <v>21</v>
      </c>
      <c r="G447" s="633">
        <v>93</v>
      </c>
      <c r="H447" s="634">
        <v>32</v>
      </c>
      <c r="I447" s="633">
        <v>18</v>
      </c>
      <c r="J447" s="633">
        <v>23</v>
      </c>
      <c r="K447" s="633">
        <v>76</v>
      </c>
      <c r="L447" s="633">
        <v>30</v>
      </c>
    </row>
    <row r="448" spans="1:12" ht="16.5">
      <c r="A448" s="637">
        <v>35</v>
      </c>
      <c r="B448" s="638" t="s">
        <v>839</v>
      </c>
      <c r="C448" s="639" t="s">
        <v>5591</v>
      </c>
      <c r="D448" s="640" t="s">
        <v>5592</v>
      </c>
      <c r="E448" s="641" t="s">
        <v>1</v>
      </c>
      <c r="F448" s="641" t="s">
        <v>1</v>
      </c>
      <c r="G448" s="641" t="s">
        <v>1</v>
      </c>
      <c r="H448" s="642" t="s">
        <v>1</v>
      </c>
      <c r="I448" s="641" t="s">
        <v>1</v>
      </c>
      <c r="J448" s="641" t="s">
        <v>1</v>
      </c>
      <c r="K448" s="641" t="s">
        <v>1</v>
      </c>
      <c r="L448" s="641" t="s">
        <v>1</v>
      </c>
    </row>
    <row r="449" spans="1:12" ht="16.5">
      <c r="A449" s="1072">
        <v>36</v>
      </c>
      <c r="B449" s="1073" t="s">
        <v>838</v>
      </c>
      <c r="C449" s="629" t="s">
        <v>837</v>
      </c>
      <c r="D449" s="632" t="s">
        <v>836</v>
      </c>
      <c r="E449" s="633">
        <v>2</v>
      </c>
      <c r="F449" s="633">
        <v>5</v>
      </c>
      <c r="G449" s="633">
        <v>36</v>
      </c>
      <c r="H449" s="634" t="s">
        <v>1</v>
      </c>
      <c r="I449" s="633">
        <v>2</v>
      </c>
      <c r="J449" s="633">
        <v>5</v>
      </c>
      <c r="K449" s="633">
        <v>42</v>
      </c>
      <c r="L449" s="633" t="s">
        <v>1</v>
      </c>
    </row>
    <row r="450" spans="1:12" ht="16.5">
      <c r="A450" s="1072"/>
      <c r="B450" s="1073"/>
      <c r="C450" s="639" t="s">
        <v>835</v>
      </c>
      <c r="D450" s="640" t="s">
        <v>159</v>
      </c>
      <c r="E450" s="641">
        <v>3</v>
      </c>
      <c r="F450" s="641">
        <v>7</v>
      </c>
      <c r="G450" s="641">
        <v>34</v>
      </c>
      <c r="H450" s="642" t="s">
        <v>1</v>
      </c>
      <c r="I450" s="641">
        <v>9</v>
      </c>
      <c r="J450" s="641">
        <v>11</v>
      </c>
      <c r="K450" s="641">
        <v>51</v>
      </c>
      <c r="L450" s="641">
        <v>25</v>
      </c>
    </row>
    <row r="451" spans="1:12" ht="32.25" customHeight="1">
      <c r="A451" s="1074" t="s">
        <v>5413</v>
      </c>
      <c r="B451" s="1075"/>
      <c r="C451" s="1075"/>
      <c r="D451" s="1075"/>
      <c r="E451" s="1075"/>
      <c r="F451" s="1075"/>
      <c r="G451" s="1075"/>
      <c r="H451" s="1076"/>
      <c r="I451" s="643"/>
      <c r="J451" s="643"/>
      <c r="K451" s="643"/>
      <c r="L451" s="644"/>
    </row>
    <row r="452" spans="1:12" ht="47.25" customHeight="1">
      <c r="A452" s="1081" t="s">
        <v>5600</v>
      </c>
      <c r="B452" s="1082"/>
      <c r="C452" s="1082"/>
      <c r="D452" s="1082"/>
      <c r="E452" s="1082"/>
      <c r="F452" s="1082"/>
      <c r="G452" s="1082"/>
      <c r="H452" s="1082"/>
      <c r="I452" s="1082"/>
      <c r="J452" s="1082"/>
      <c r="K452" s="1082"/>
      <c r="L452" s="1083"/>
    </row>
    <row r="453" spans="1:12">
      <c r="A453" s="627"/>
    </row>
    <row r="454" spans="1:12">
      <c r="A454" s="627"/>
    </row>
    <row r="455" spans="1:12">
      <c r="A455" s="627"/>
    </row>
    <row r="456" spans="1:12">
      <c r="A456" s="627"/>
    </row>
    <row r="457" spans="1:12">
      <c r="A457" s="627"/>
    </row>
    <row r="458" spans="1:12">
      <c r="A458" s="627"/>
    </row>
    <row r="459" spans="1:12">
      <c r="A459" s="627"/>
    </row>
    <row r="460" spans="1:12">
      <c r="A460" s="627"/>
    </row>
    <row r="461" spans="1:12">
      <c r="A461" s="627"/>
    </row>
    <row r="462" spans="1:12">
      <c r="A462" s="627"/>
    </row>
    <row r="463" spans="1:12">
      <c r="A463" s="627"/>
    </row>
    <row r="464" spans="1:12">
      <c r="A464" s="627"/>
    </row>
    <row r="465" spans="1:1">
      <c r="A465" s="627"/>
    </row>
    <row r="466" spans="1:1">
      <c r="A466" s="627"/>
    </row>
    <row r="467" spans="1:1">
      <c r="A467" s="627"/>
    </row>
    <row r="468" spans="1:1">
      <c r="A468" s="627"/>
    </row>
    <row r="469" spans="1:1">
      <c r="A469" s="627"/>
    </row>
    <row r="470" spans="1:1">
      <c r="A470" s="627"/>
    </row>
    <row r="471" spans="1:1">
      <c r="A471" s="627"/>
    </row>
    <row r="472" spans="1:1">
      <c r="A472" s="627"/>
    </row>
    <row r="473" spans="1:1">
      <c r="A473" s="627"/>
    </row>
    <row r="474" spans="1:1">
      <c r="A474" s="627"/>
    </row>
    <row r="475" spans="1:1">
      <c r="A475" s="627"/>
    </row>
    <row r="476" spans="1:1">
      <c r="A476" s="627"/>
    </row>
    <row r="477" spans="1:1">
      <c r="A477" s="627"/>
    </row>
    <row r="478" spans="1:1">
      <c r="A478" s="627"/>
    </row>
    <row r="479" spans="1:1">
      <c r="A479" s="627"/>
    </row>
    <row r="480" spans="1:1">
      <c r="A480" s="627"/>
    </row>
    <row r="481" spans="1:1">
      <c r="A481" s="627"/>
    </row>
    <row r="482" spans="1:1">
      <c r="A482" s="627"/>
    </row>
    <row r="483" spans="1:1">
      <c r="A483" s="627"/>
    </row>
    <row r="484" spans="1:1">
      <c r="A484" s="627"/>
    </row>
    <row r="485" spans="1:1">
      <c r="A485" s="627"/>
    </row>
    <row r="486" spans="1:1">
      <c r="A486" s="627"/>
    </row>
    <row r="487" spans="1:1">
      <c r="A487" s="627"/>
    </row>
    <row r="488" spans="1:1">
      <c r="A488" s="627"/>
    </row>
    <row r="489" spans="1:1">
      <c r="A489" s="627"/>
    </row>
    <row r="490" spans="1:1">
      <c r="A490" s="627"/>
    </row>
    <row r="491" spans="1:1">
      <c r="A491" s="627"/>
    </row>
    <row r="492" spans="1:1">
      <c r="A492" s="627"/>
    </row>
    <row r="493" spans="1:1">
      <c r="A493" s="627"/>
    </row>
    <row r="494" spans="1:1">
      <c r="A494" s="627"/>
    </row>
    <row r="495" spans="1:1">
      <c r="A495" s="627"/>
    </row>
    <row r="496" spans="1:1">
      <c r="A496" s="627"/>
    </row>
    <row r="497" spans="1:1">
      <c r="A497" s="627"/>
    </row>
    <row r="498" spans="1:1">
      <c r="A498" s="627"/>
    </row>
    <row r="499" spans="1:1">
      <c r="A499" s="627"/>
    </row>
    <row r="500" spans="1:1">
      <c r="A500" s="627"/>
    </row>
    <row r="501" spans="1:1">
      <c r="A501" s="627"/>
    </row>
    <row r="502" spans="1:1">
      <c r="A502" s="627"/>
    </row>
    <row r="503" spans="1:1">
      <c r="A503" s="627"/>
    </row>
    <row r="504" spans="1:1">
      <c r="A504" s="627"/>
    </row>
    <row r="505" spans="1:1">
      <c r="A505" s="627"/>
    </row>
    <row r="506" spans="1:1">
      <c r="A506" s="627"/>
    </row>
    <row r="507" spans="1:1">
      <c r="A507" s="627"/>
    </row>
    <row r="508" spans="1:1">
      <c r="A508" s="627"/>
    </row>
    <row r="509" spans="1:1">
      <c r="A509" s="627"/>
    </row>
    <row r="510" spans="1:1">
      <c r="A510" s="627"/>
    </row>
    <row r="511" spans="1:1">
      <c r="A511" s="627"/>
    </row>
    <row r="512" spans="1:1">
      <c r="A512" s="627"/>
    </row>
    <row r="513" spans="1:1">
      <c r="A513" s="627"/>
    </row>
    <row r="514" spans="1:1">
      <c r="A514" s="627"/>
    </row>
    <row r="515" spans="1:1">
      <c r="A515" s="627"/>
    </row>
    <row r="516" spans="1:1">
      <c r="A516" s="627"/>
    </row>
    <row r="517" spans="1:1">
      <c r="A517" s="627"/>
    </row>
    <row r="518" spans="1:1">
      <c r="A518" s="627"/>
    </row>
    <row r="519" spans="1:1">
      <c r="A519" s="627"/>
    </row>
    <row r="520" spans="1:1">
      <c r="A520" s="627"/>
    </row>
    <row r="521" spans="1:1">
      <c r="A521" s="627"/>
    </row>
    <row r="522" spans="1:1">
      <c r="A522" s="627"/>
    </row>
    <row r="523" spans="1:1">
      <c r="A523" s="627"/>
    </row>
    <row r="524" spans="1:1">
      <c r="A524" s="627"/>
    </row>
    <row r="525" spans="1:1">
      <c r="A525" s="627"/>
    </row>
    <row r="526" spans="1:1">
      <c r="A526" s="627"/>
    </row>
    <row r="527" spans="1:1">
      <c r="A527" s="627"/>
    </row>
    <row r="528" spans="1:1">
      <c r="A528" s="627"/>
    </row>
    <row r="529" spans="1:1">
      <c r="A529" s="627"/>
    </row>
    <row r="530" spans="1:1">
      <c r="A530" s="627"/>
    </row>
    <row r="531" spans="1:1">
      <c r="A531" s="627"/>
    </row>
    <row r="532" spans="1:1">
      <c r="A532" s="627"/>
    </row>
    <row r="533" spans="1:1">
      <c r="A533" s="627"/>
    </row>
    <row r="534" spans="1:1">
      <c r="A534" s="627"/>
    </row>
    <row r="535" spans="1:1">
      <c r="A535" s="627"/>
    </row>
    <row r="536" spans="1:1">
      <c r="A536" s="627"/>
    </row>
    <row r="537" spans="1:1">
      <c r="A537" s="627"/>
    </row>
    <row r="538" spans="1:1">
      <c r="A538" s="627"/>
    </row>
    <row r="539" spans="1:1">
      <c r="A539" s="627"/>
    </row>
    <row r="540" spans="1:1">
      <c r="A540" s="627"/>
    </row>
    <row r="541" spans="1:1">
      <c r="A541" s="627"/>
    </row>
    <row r="542" spans="1:1">
      <c r="A542" s="627"/>
    </row>
    <row r="543" spans="1:1">
      <c r="A543" s="627"/>
    </row>
    <row r="544" spans="1:1">
      <c r="A544" s="627"/>
    </row>
    <row r="545" spans="1:1">
      <c r="A545" s="627"/>
    </row>
    <row r="546" spans="1:1">
      <c r="A546" s="627"/>
    </row>
    <row r="547" spans="1:1">
      <c r="A547" s="627"/>
    </row>
    <row r="548" spans="1:1">
      <c r="A548" s="627"/>
    </row>
    <row r="549" spans="1:1">
      <c r="A549" s="627"/>
    </row>
    <row r="550" spans="1:1">
      <c r="A550" s="627"/>
    </row>
    <row r="551" spans="1:1">
      <c r="A551" s="627"/>
    </row>
    <row r="552" spans="1:1">
      <c r="A552" s="627"/>
    </row>
    <row r="553" spans="1:1">
      <c r="A553" s="627"/>
    </row>
    <row r="554" spans="1:1">
      <c r="A554" s="627"/>
    </row>
    <row r="555" spans="1:1">
      <c r="A555" s="627"/>
    </row>
    <row r="556" spans="1:1">
      <c r="A556" s="627"/>
    </row>
    <row r="557" spans="1:1">
      <c r="A557" s="627"/>
    </row>
    <row r="558" spans="1:1">
      <c r="A558" s="627"/>
    </row>
    <row r="559" spans="1:1">
      <c r="A559" s="627"/>
    </row>
    <row r="560" spans="1:1">
      <c r="A560" s="627"/>
    </row>
    <row r="561" spans="1:1">
      <c r="A561" s="627"/>
    </row>
    <row r="562" spans="1:1">
      <c r="A562" s="627"/>
    </row>
    <row r="563" spans="1:1">
      <c r="A563" s="627"/>
    </row>
    <row r="564" spans="1:1">
      <c r="A564" s="627"/>
    </row>
    <row r="565" spans="1:1">
      <c r="A565" s="627"/>
    </row>
    <row r="566" spans="1:1">
      <c r="A566" s="627"/>
    </row>
    <row r="567" spans="1:1">
      <c r="A567" s="627"/>
    </row>
    <row r="568" spans="1:1">
      <c r="A568" s="627"/>
    </row>
    <row r="569" spans="1:1">
      <c r="A569" s="627"/>
    </row>
    <row r="570" spans="1:1">
      <c r="A570" s="627"/>
    </row>
    <row r="571" spans="1:1">
      <c r="A571" s="627"/>
    </row>
    <row r="572" spans="1:1">
      <c r="A572" s="627"/>
    </row>
    <row r="573" spans="1:1">
      <c r="A573" s="627"/>
    </row>
    <row r="574" spans="1:1">
      <c r="A574" s="627"/>
    </row>
    <row r="575" spans="1:1">
      <c r="A575" s="627"/>
    </row>
    <row r="576" spans="1:1">
      <c r="A576" s="627"/>
    </row>
    <row r="577" spans="1:1">
      <c r="A577" s="627"/>
    </row>
    <row r="578" spans="1:1">
      <c r="A578" s="627"/>
    </row>
    <row r="579" spans="1:1">
      <c r="A579" s="627"/>
    </row>
    <row r="580" spans="1:1">
      <c r="A580" s="627"/>
    </row>
    <row r="581" spans="1:1">
      <c r="A581" s="627"/>
    </row>
    <row r="582" spans="1:1">
      <c r="A582" s="627"/>
    </row>
    <row r="583" spans="1:1">
      <c r="A583" s="627"/>
    </row>
    <row r="584" spans="1:1">
      <c r="A584" s="627"/>
    </row>
    <row r="585" spans="1:1">
      <c r="A585" s="627"/>
    </row>
    <row r="586" spans="1:1">
      <c r="A586" s="627"/>
    </row>
    <row r="587" spans="1:1">
      <c r="A587" s="627"/>
    </row>
    <row r="588" spans="1:1">
      <c r="A588" s="627"/>
    </row>
    <row r="589" spans="1:1">
      <c r="A589" s="627"/>
    </row>
    <row r="590" spans="1:1">
      <c r="A590" s="627"/>
    </row>
    <row r="591" spans="1:1">
      <c r="A591" s="627"/>
    </row>
    <row r="592" spans="1:1">
      <c r="A592" s="627"/>
    </row>
    <row r="593" spans="1:1">
      <c r="A593" s="627"/>
    </row>
    <row r="594" spans="1:1">
      <c r="A594" s="627"/>
    </row>
    <row r="595" spans="1:1">
      <c r="A595" s="627"/>
    </row>
    <row r="596" spans="1:1">
      <c r="A596" s="627"/>
    </row>
    <row r="597" spans="1:1">
      <c r="A597" s="627"/>
    </row>
    <row r="598" spans="1:1">
      <c r="A598" s="627"/>
    </row>
    <row r="599" spans="1:1">
      <c r="A599" s="627"/>
    </row>
    <row r="600" spans="1:1">
      <c r="A600" s="627"/>
    </row>
    <row r="601" spans="1:1">
      <c r="A601" s="627"/>
    </row>
    <row r="602" spans="1:1">
      <c r="A602" s="627"/>
    </row>
    <row r="603" spans="1:1">
      <c r="A603" s="627"/>
    </row>
    <row r="604" spans="1:1">
      <c r="A604" s="627"/>
    </row>
    <row r="605" spans="1:1">
      <c r="A605" s="627"/>
    </row>
    <row r="606" spans="1:1">
      <c r="A606" s="627"/>
    </row>
    <row r="607" spans="1:1">
      <c r="A607" s="627"/>
    </row>
    <row r="608" spans="1:1">
      <c r="A608" s="627"/>
    </row>
    <row r="609" spans="1:1">
      <c r="A609" s="627"/>
    </row>
    <row r="610" spans="1:1">
      <c r="A610" s="627"/>
    </row>
    <row r="611" spans="1:1">
      <c r="A611" s="627"/>
    </row>
    <row r="612" spans="1:1">
      <c r="A612" s="627"/>
    </row>
    <row r="613" spans="1:1">
      <c r="A613" s="627"/>
    </row>
    <row r="614" spans="1:1">
      <c r="A614" s="627"/>
    </row>
    <row r="615" spans="1:1">
      <c r="A615" s="627"/>
    </row>
    <row r="616" spans="1:1">
      <c r="A616" s="627"/>
    </row>
    <row r="617" spans="1:1">
      <c r="A617" s="627"/>
    </row>
    <row r="618" spans="1:1">
      <c r="A618" s="627"/>
    </row>
    <row r="619" spans="1:1">
      <c r="A619" s="627"/>
    </row>
    <row r="620" spans="1:1">
      <c r="A620" s="627"/>
    </row>
    <row r="621" spans="1:1">
      <c r="A621" s="627"/>
    </row>
    <row r="622" spans="1:1">
      <c r="A622" s="627"/>
    </row>
    <row r="623" spans="1:1">
      <c r="A623" s="627"/>
    </row>
    <row r="624" spans="1:1">
      <c r="A624" s="627"/>
    </row>
    <row r="625" spans="1:1">
      <c r="A625" s="627"/>
    </row>
    <row r="626" spans="1:1">
      <c r="A626" s="627"/>
    </row>
    <row r="627" spans="1:1">
      <c r="A627" s="627"/>
    </row>
    <row r="628" spans="1:1">
      <c r="A628" s="627"/>
    </row>
    <row r="629" spans="1:1">
      <c r="A629" s="627"/>
    </row>
    <row r="630" spans="1:1">
      <c r="A630" s="627"/>
    </row>
    <row r="631" spans="1:1">
      <c r="A631" s="627"/>
    </row>
    <row r="632" spans="1:1">
      <c r="A632" s="627"/>
    </row>
    <row r="633" spans="1:1">
      <c r="A633" s="627"/>
    </row>
    <row r="634" spans="1:1">
      <c r="A634" s="627"/>
    </row>
    <row r="635" spans="1:1">
      <c r="A635" s="627"/>
    </row>
    <row r="636" spans="1:1">
      <c r="A636" s="627"/>
    </row>
    <row r="637" spans="1:1">
      <c r="A637" s="627"/>
    </row>
    <row r="638" spans="1:1">
      <c r="A638" s="627"/>
    </row>
    <row r="639" spans="1:1">
      <c r="A639" s="627"/>
    </row>
    <row r="640" spans="1:1">
      <c r="A640" s="627"/>
    </row>
    <row r="641" spans="1:1">
      <c r="A641" s="627"/>
    </row>
    <row r="642" spans="1:1">
      <c r="A642" s="627"/>
    </row>
    <row r="643" spans="1:1">
      <c r="A643" s="627"/>
    </row>
    <row r="644" spans="1:1">
      <c r="A644" s="627"/>
    </row>
    <row r="645" spans="1:1">
      <c r="A645" s="627"/>
    </row>
    <row r="646" spans="1:1">
      <c r="A646" s="627"/>
    </row>
    <row r="647" spans="1:1">
      <c r="A647" s="627"/>
    </row>
    <row r="648" spans="1:1">
      <c r="A648" s="627"/>
    </row>
    <row r="649" spans="1:1">
      <c r="A649" s="627"/>
    </row>
    <row r="650" spans="1:1">
      <c r="A650" s="627"/>
    </row>
    <row r="651" spans="1:1">
      <c r="A651" s="627"/>
    </row>
    <row r="652" spans="1:1">
      <c r="A652" s="627"/>
    </row>
    <row r="653" spans="1:1">
      <c r="A653" s="627"/>
    </row>
    <row r="654" spans="1:1">
      <c r="A654" s="627"/>
    </row>
    <row r="655" spans="1:1">
      <c r="A655" s="627"/>
    </row>
    <row r="656" spans="1:1">
      <c r="A656" s="627"/>
    </row>
    <row r="657" spans="1:1">
      <c r="A657" s="627"/>
    </row>
    <row r="658" spans="1:1">
      <c r="A658" s="627"/>
    </row>
    <row r="659" spans="1:1">
      <c r="A659" s="627"/>
    </row>
    <row r="660" spans="1:1">
      <c r="A660" s="627"/>
    </row>
    <row r="661" spans="1:1">
      <c r="A661" s="627"/>
    </row>
    <row r="662" spans="1:1">
      <c r="A662" s="627"/>
    </row>
    <row r="663" spans="1:1">
      <c r="A663" s="627"/>
    </row>
    <row r="664" spans="1:1">
      <c r="A664" s="627"/>
    </row>
    <row r="665" spans="1:1">
      <c r="A665" s="627"/>
    </row>
    <row r="666" spans="1:1">
      <c r="A666" s="627"/>
    </row>
    <row r="667" spans="1:1">
      <c r="A667" s="627"/>
    </row>
    <row r="668" spans="1:1">
      <c r="A668" s="627"/>
    </row>
    <row r="669" spans="1:1">
      <c r="A669" s="627"/>
    </row>
    <row r="670" spans="1:1">
      <c r="A670" s="627"/>
    </row>
    <row r="671" spans="1:1">
      <c r="A671" s="627"/>
    </row>
    <row r="672" spans="1:1">
      <c r="A672" s="627"/>
    </row>
    <row r="673" spans="1:1">
      <c r="A673" s="627"/>
    </row>
    <row r="674" spans="1:1">
      <c r="A674" s="627"/>
    </row>
    <row r="675" spans="1:1">
      <c r="A675" s="627"/>
    </row>
    <row r="676" spans="1:1">
      <c r="A676" s="627"/>
    </row>
    <row r="677" spans="1:1">
      <c r="A677" s="627"/>
    </row>
    <row r="678" spans="1:1">
      <c r="A678" s="627"/>
    </row>
    <row r="679" spans="1:1">
      <c r="A679" s="627"/>
    </row>
    <row r="680" spans="1:1">
      <c r="A680" s="627"/>
    </row>
    <row r="681" spans="1:1">
      <c r="A681" s="627"/>
    </row>
    <row r="682" spans="1:1">
      <c r="A682" s="627"/>
    </row>
    <row r="683" spans="1:1">
      <c r="A683" s="627"/>
    </row>
    <row r="684" spans="1:1">
      <c r="A684" s="627"/>
    </row>
    <row r="685" spans="1:1">
      <c r="A685" s="627"/>
    </row>
    <row r="686" spans="1:1">
      <c r="A686" s="627"/>
    </row>
    <row r="687" spans="1:1">
      <c r="A687" s="627"/>
    </row>
    <row r="688" spans="1:1">
      <c r="A688" s="627"/>
    </row>
    <row r="689" spans="1:1">
      <c r="A689" s="627"/>
    </row>
    <row r="690" spans="1:1">
      <c r="A690" s="627"/>
    </row>
    <row r="691" spans="1:1">
      <c r="A691" s="627"/>
    </row>
    <row r="692" spans="1:1">
      <c r="A692" s="627"/>
    </row>
    <row r="693" spans="1:1">
      <c r="A693" s="627"/>
    </row>
    <row r="694" spans="1:1">
      <c r="A694" s="627"/>
    </row>
    <row r="695" spans="1:1">
      <c r="A695" s="627"/>
    </row>
    <row r="696" spans="1:1">
      <c r="A696" s="627"/>
    </row>
    <row r="697" spans="1:1">
      <c r="A697" s="627"/>
    </row>
    <row r="698" spans="1:1">
      <c r="A698" s="627"/>
    </row>
    <row r="699" spans="1:1">
      <c r="A699" s="627"/>
    </row>
    <row r="700" spans="1:1">
      <c r="A700" s="627"/>
    </row>
    <row r="701" spans="1:1">
      <c r="A701" s="627"/>
    </row>
    <row r="702" spans="1:1">
      <c r="A702" s="627"/>
    </row>
    <row r="703" spans="1:1">
      <c r="A703" s="627"/>
    </row>
    <row r="704" spans="1:1">
      <c r="A704" s="627"/>
    </row>
    <row r="705" spans="1:1">
      <c r="A705" s="627"/>
    </row>
    <row r="706" spans="1:1">
      <c r="A706" s="627"/>
    </row>
    <row r="707" spans="1:1">
      <c r="A707" s="627"/>
    </row>
    <row r="708" spans="1:1">
      <c r="A708" s="627"/>
    </row>
    <row r="709" spans="1:1">
      <c r="A709" s="627"/>
    </row>
    <row r="710" spans="1:1">
      <c r="A710" s="627"/>
    </row>
    <row r="711" spans="1:1">
      <c r="A711" s="627"/>
    </row>
    <row r="712" spans="1:1">
      <c r="A712" s="627"/>
    </row>
    <row r="713" spans="1:1">
      <c r="A713" s="627"/>
    </row>
    <row r="714" spans="1:1">
      <c r="A714" s="627"/>
    </row>
    <row r="715" spans="1:1">
      <c r="A715" s="627"/>
    </row>
    <row r="716" spans="1:1">
      <c r="A716" s="627"/>
    </row>
    <row r="717" spans="1:1">
      <c r="A717" s="627"/>
    </row>
    <row r="718" spans="1:1">
      <c r="A718" s="627"/>
    </row>
    <row r="719" spans="1:1">
      <c r="A719" s="627"/>
    </row>
    <row r="720" spans="1:1">
      <c r="A720" s="627"/>
    </row>
    <row r="721" spans="1:1">
      <c r="A721" s="627"/>
    </row>
    <row r="722" spans="1:1">
      <c r="A722" s="627"/>
    </row>
    <row r="723" spans="1:1">
      <c r="A723" s="627"/>
    </row>
    <row r="724" spans="1:1">
      <c r="A724" s="627"/>
    </row>
    <row r="725" spans="1:1">
      <c r="A725" s="627"/>
    </row>
    <row r="726" spans="1:1">
      <c r="A726" s="627"/>
    </row>
    <row r="727" spans="1:1">
      <c r="A727" s="627"/>
    </row>
    <row r="728" spans="1:1">
      <c r="A728" s="627"/>
    </row>
    <row r="729" spans="1:1">
      <c r="A729" s="627"/>
    </row>
    <row r="730" spans="1:1">
      <c r="A730" s="627"/>
    </row>
    <row r="731" spans="1:1">
      <c r="A731" s="627"/>
    </row>
    <row r="732" spans="1:1">
      <c r="A732" s="627"/>
    </row>
    <row r="733" spans="1:1">
      <c r="A733" s="627"/>
    </row>
    <row r="734" spans="1:1">
      <c r="A734" s="627"/>
    </row>
    <row r="735" spans="1:1">
      <c r="A735" s="627"/>
    </row>
    <row r="736" spans="1:1">
      <c r="A736" s="627"/>
    </row>
    <row r="737" spans="1:1">
      <c r="A737" s="627"/>
    </row>
    <row r="738" spans="1:1">
      <c r="A738" s="627"/>
    </row>
    <row r="739" spans="1:1">
      <c r="A739" s="627"/>
    </row>
    <row r="740" spans="1:1">
      <c r="A740" s="627"/>
    </row>
    <row r="741" spans="1:1">
      <c r="A741" s="627"/>
    </row>
    <row r="742" spans="1:1">
      <c r="A742" s="627"/>
    </row>
    <row r="743" spans="1:1">
      <c r="A743" s="627"/>
    </row>
    <row r="744" spans="1:1">
      <c r="A744" s="627"/>
    </row>
    <row r="745" spans="1:1">
      <c r="A745" s="627"/>
    </row>
  </sheetData>
  <mergeCells count="74">
    <mergeCell ref="A1:L1"/>
    <mergeCell ref="A3:H3"/>
    <mergeCell ref="I3:L3"/>
    <mergeCell ref="A4:A5"/>
    <mergeCell ref="B4:B5"/>
    <mergeCell ref="C4:C5"/>
    <mergeCell ref="D4:D5"/>
    <mergeCell ref="E4:H4"/>
    <mergeCell ref="I4:L4"/>
    <mergeCell ref="A6:A7"/>
    <mergeCell ref="B6:B7"/>
    <mergeCell ref="A8:A23"/>
    <mergeCell ref="B8:B23"/>
    <mergeCell ref="A24:A25"/>
    <mergeCell ref="B24:B25"/>
    <mergeCell ref="A26:A39"/>
    <mergeCell ref="B26:B39"/>
    <mergeCell ref="B40:B64"/>
    <mergeCell ref="A65:A69"/>
    <mergeCell ref="B65:B69"/>
    <mergeCell ref="A71:A88"/>
    <mergeCell ref="B71:B88"/>
    <mergeCell ref="A89:A98"/>
    <mergeCell ref="B89:B98"/>
    <mergeCell ref="A99:A122"/>
    <mergeCell ref="B99:B122"/>
    <mergeCell ref="A123:A136"/>
    <mergeCell ref="B123:B136"/>
    <mergeCell ref="A137:A141"/>
    <mergeCell ref="B137:B141"/>
    <mergeCell ref="A142:A149"/>
    <mergeCell ref="B142:B149"/>
    <mergeCell ref="A239:A245"/>
    <mergeCell ref="B239:B245"/>
    <mergeCell ref="A246:A253"/>
    <mergeCell ref="B246:B253"/>
    <mergeCell ref="A150:A177"/>
    <mergeCell ref="B150:B177"/>
    <mergeCell ref="A178:A192"/>
    <mergeCell ref="B178:B192"/>
    <mergeCell ref="A193:A211"/>
    <mergeCell ref="B193:B211"/>
    <mergeCell ref="A452:L452"/>
    <mergeCell ref="A212:A237"/>
    <mergeCell ref="A274:A308"/>
    <mergeCell ref="B400:B442"/>
    <mergeCell ref="A444:A445"/>
    <mergeCell ref="B444:B445"/>
    <mergeCell ref="A446:A447"/>
    <mergeCell ref="B446:B447"/>
    <mergeCell ref="A400:A442"/>
    <mergeCell ref="A353:A363"/>
    <mergeCell ref="B353:B363"/>
    <mergeCell ref="A365:A393"/>
    <mergeCell ref="B365:B393"/>
    <mergeCell ref="A394:A399"/>
    <mergeCell ref="B394:B399"/>
    <mergeCell ref="A309:A318"/>
    <mergeCell ref="A449:A450"/>
    <mergeCell ref="B449:B450"/>
    <mergeCell ref="A451:H451"/>
    <mergeCell ref="A2:L2"/>
    <mergeCell ref="A40:A64"/>
    <mergeCell ref="B309:B318"/>
    <mergeCell ref="A319:A326"/>
    <mergeCell ref="B319:B326"/>
    <mergeCell ref="B327:B352"/>
    <mergeCell ref="A327:A352"/>
    <mergeCell ref="A254:A255"/>
    <mergeCell ref="B254:B255"/>
    <mergeCell ref="A256:A273"/>
    <mergeCell ref="B256:B273"/>
    <mergeCell ref="B274:B308"/>
    <mergeCell ref="B212:B237"/>
  </mergeCells>
  <hyperlinks>
    <hyperlink ref="C17" r:id="rId1" display="https://hi.wikipedia.org/wiki/%E0%A4%93%E0%A4%82%E0%A4%97%E0%A5%8B%E0%A4%B2" xr:uid="{A916DF64-BE56-40B3-A77A-11DD45E940FC}"/>
    <hyperlink ref="C18" r:id="rId2" display="https://hi.wikipedia.org/wiki/%E0%A4%B0%E0%A4%BE%E0%A4%9C%E0%A4%AE%E0%A4%82%E0%A4%A1%E0%A5%8D%E0%A4%B0%E0%A5%80" xr:uid="{C7DD4147-DCC2-4A9F-9689-C8BB1320DF07}"/>
    <hyperlink ref="C21" r:id="rId3" display="https://hi.wikipedia.org/wiki/%E0%A4%B5%E0%A4%BF%E0%A4%9C%E0%A4%AF%E0%A4%B5%E0%A4%BE%E0%A4%A1%E0%A4%BC%E0%A4%BE" xr:uid="{A964E186-3ED6-45A2-AB5D-362B4D8B84F9}"/>
    <hyperlink ref="C22" r:id="rId4" display="https://hi.wikipedia.org/wiki/%E0%A4%B5%E0%A4%BF%E0%A4%B6%E0%A4%BE%E0%A4%96%E0%A4%AA%E0%A4%9F%E0%A5%8D%E0%A4%A8%E0%A4%AE" xr:uid="{58A32261-E96C-40F0-B37C-BCE520D8F323}"/>
    <hyperlink ref="C23" r:id="rId5" display="https://hi.wikipedia.org/wiki/%E0%A4%B5%E0%A4%BF%E0%A4%9C%E0%A4%AF%E0%A4%A8%E0%A4%97%E0%A4%B0%E0%A4%AE" xr:uid="{3838AE00-56BA-46C2-A887-466312753C27}"/>
    <hyperlink ref="C24" r:id="rId6" display="https://hi.wikipedia.org/wiki/%E0%A4%88%E0%A4%9F%E0%A4%BE%E0%A4%A8%E0%A4%97%E0%A4%B0" xr:uid="{12032688-FF36-46E5-9AD1-CC36D5A766AD}"/>
    <hyperlink ref="C25" r:id="rId7" display="https://hi.wikipedia.org/wiki/%E0%A4%A8%E0%A4%BE%E0%A4%B9%E0%A4%B0%E0%A4%B2%E0%A4%BE%E0%A4%97%E0%A5%81%E0%A4%A8" xr:uid="{97B805B9-6744-49A0-99A7-24DF7E3B9946}"/>
    <hyperlink ref="C66" r:id="rId8" display="https://www.skymetweather.com/hi/forecast/weather/india/chhattisgarh/durg/durg bhilai nagar" xr:uid="{87CE5CF4-F668-4A10-BBB9-9185FA2611E0}"/>
    <hyperlink ref="C73" r:id="rId9" display="https://hi.wikipedia.org/wiki/%E0%A4%AC%E0%A4%BF%E0%A4%9A%E0%A5%8B%E0%A4%B2%E0%A4%BF%E0%A4%AE" xr:uid="{323CFDEA-3E1F-4BC2-80B2-1A9AA5D3E9BC}"/>
    <hyperlink ref="C164" r:id="rId10" display="https://www.google.com/search?biw=1366&amp;bih=608&amp;q=%E0%A4%B9%E0%A5%81%E0%A4%AC%E0%A4%B2%E0%A5%80-%E0%A4%A7%E0%A4%BE%E0%A4%B0%E0%A4%B5%E0%A4%BE%E0%A4%A1%E0%A4%BC+Dharwad,+Karnataka,+%E0%A4%AD%E0%A4%BE%E0%A4%B0%E0%A4%A4&amp;stick=H4sIAAAAAAAAAONgecSYyy3w8sc9YamUSWtOXmOM4-IKzsgvd80rySypFArgYoOyVLgEpXj10_UNDZOLDQyzstJNNBik-LlQhaQUlLh4JRrUOEXdTx3X0RLiTE6boVNwcYe14Dr-zt_V3Osu8CxidXuwZOeDpY0Plqx5sGTTg6UNug-WLH-wZN-DJRseLNkKZix8sGSPgktGYlF5YoqOgndiUV5iSWJ2oo7CgyVrYSqXAAC1TtOruwAAAA&amp;sa=X&amp;ved=2ahUKEwj1w8jYteLnAhUOWX0KHdLGCJIQ6RMwMnoECBsQBw" xr:uid="{F7D17E21-5C96-49CA-BE55-B6BB9592245F}"/>
  </hyperlinks>
  <printOptions horizontalCentered="1"/>
  <pageMargins left="0.25" right="0.25" top="0.75" bottom="0.75" header="0.3" footer="0.3"/>
  <pageSetup paperSize="9" scale="68" fitToHeight="0" orientation="portrait" r:id="rId11"/>
  <headerFooter>
    <oddHeader>&amp;C</oddHeader>
  </headerFooter>
  <rowBreaks count="6" manualBreakCount="6">
    <brk id="56" max="11" man="1"/>
    <brk id="112" max="11" man="1"/>
    <brk id="170" max="11" man="1"/>
    <brk id="229" max="11" man="1"/>
    <brk id="286" max="11" man="1"/>
    <brk id="341" max="11" man="1"/>
  </rowBreaks>
  <colBreaks count="1" manualBreakCount="1">
    <brk id="18" max="1048575" man="1"/>
  </colBreaks>
  <legacyDrawingHF r:id="rId1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2A397-1C3B-4650-A1C9-6FD4DC291140}">
  <sheetPr>
    <tabColor rgb="FF00B050"/>
    <pageSetUpPr fitToPage="1"/>
  </sheetPr>
  <dimension ref="A1:Y54"/>
  <sheetViews>
    <sheetView tabSelected="1" view="pageBreakPreview" zoomScaleSheetLayoutView="100" workbookViewId="0">
      <selection activeCell="J141" sqref="J141"/>
    </sheetView>
  </sheetViews>
  <sheetFormatPr defaultColWidth="8.85546875" defaultRowHeight="15"/>
  <cols>
    <col min="1" max="1" width="8.28515625" style="161" customWidth="1"/>
    <col min="2" max="2" width="8.5703125" style="161" customWidth="1"/>
    <col min="3" max="3" width="8.42578125" style="167" hidden="1" customWidth="1"/>
    <col min="4" max="5" width="7.5703125" style="167" hidden="1" customWidth="1"/>
    <col min="6" max="6" width="8.85546875" style="167" hidden="1" customWidth="1"/>
    <col min="7" max="7" width="6.7109375" style="167" hidden="1" customWidth="1"/>
    <col min="8" max="16" width="8.7109375" style="167" hidden="1" customWidth="1"/>
    <col min="17" max="21" width="7.7109375" style="167" customWidth="1"/>
    <col min="22" max="24" width="7.7109375" style="168" customWidth="1"/>
    <col min="25" max="25" width="13.28515625" style="161" customWidth="1"/>
    <col min="26" max="16384" width="8.85546875" style="161"/>
  </cols>
  <sheetData>
    <row r="1" spans="1:25" ht="37.5" customHeight="1">
      <c r="A1" s="1105" t="s">
        <v>5415</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7"/>
    </row>
    <row r="2" spans="1:25" ht="22.5" customHeight="1">
      <c r="A2" s="1108" t="s">
        <v>5218</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10"/>
    </row>
    <row r="3" spans="1:25" s="162" customFormat="1" ht="27" customHeight="1">
      <c r="A3" s="1111" t="s">
        <v>5219</v>
      </c>
      <c r="B3" s="1112"/>
      <c r="C3" s="1112"/>
      <c r="D3" s="1112"/>
      <c r="E3" s="1112"/>
      <c r="F3" s="1112"/>
      <c r="G3" s="1112"/>
      <c r="H3" s="1112"/>
      <c r="I3" s="1112"/>
      <c r="J3" s="1112"/>
      <c r="K3" s="1112"/>
      <c r="L3" s="1112"/>
      <c r="M3" s="1112"/>
      <c r="N3" s="1112"/>
      <c r="O3" s="1112"/>
      <c r="P3" s="1112"/>
      <c r="Q3" s="1112"/>
      <c r="R3" s="1112"/>
      <c r="S3" s="1112"/>
      <c r="T3" s="1112"/>
      <c r="U3" s="1112"/>
      <c r="V3" s="1112"/>
      <c r="W3" s="1112"/>
      <c r="X3" s="1112"/>
      <c r="Y3" s="1113"/>
    </row>
    <row r="4" spans="1:25" s="163" customFormat="1" ht="30" customHeight="1">
      <c r="A4" s="412" t="s">
        <v>762</v>
      </c>
      <c r="B4" s="539" t="s">
        <v>1490</v>
      </c>
      <c r="C4" s="411">
        <v>1996</v>
      </c>
      <c r="D4" s="411">
        <v>1997</v>
      </c>
      <c r="E4" s="411">
        <v>1998</v>
      </c>
      <c r="F4" s="411">
        <v>1999</v>
      </c>
      <c r="G4" s="411">
        <v>2000</v>
      </c>
      <c r="H4" s="411">
        <v>2001</v>
      </c>
      <c r="I4" s="411">
        <v>2002</v>
      </c>
      <c r="J4" s="411">
        <v>2003</v>
      </c>
      <c r="K4" s="411">
        <v>2004</v>
      </c>
      <c r="L4" s="412">
        <v>2008</v>
      </c>
      <c r="M4" s="411">
        <v>2009</v>
      </c>
      <c r="N4" s="411">
        <v>2012</v>
      </c>
      <c r="O4" s="411">
        <v>2013</v>
      </c>
      <c r="P4" s="411">
        <v>2014</v>
      </c>
      <c r="Q4" s="411">
        <v>2015</v>
      </c>
      <c r="R4" s="411">
        <v>2016</v>
      </c>
      <c r="S4" s="411">
        <v>2017</v>
      </c>
      <c r="T4" s="411">
        <v>2018</v>
      </c>
      <c r="U4" s="411">
        <v>2019</v>
      </c>
      <c r="V4" s="411">
        <v>2020</v>
      </c>
      <c r="W4" s="411">
        <v>2021</v>
      </c>
      <c r="X4" s="411">
        <v>2022</v>
      </c>
      <c r="Y4" s="540" t="s">
        <v>1489</v>
      </c>
    </row>
    <row r="5" spans="1:25" s="164" customFormat="1" ht="21" customHeight="1">
      <c r="A5" s="546">
        <v>1</v>
      </c>
      <c r="B5" s="547" t="s">
        <v>1498</v>
      </c>
      <c r="C5" s="548">
        <v>25</v>
      </c>
      <c r="D5" s="546">
        <v>15.1</v>
      </c>
      <c r="E5" s="546" t="s">
        <v>1</v>
      </c>
      <c r="F5" s="546">
        <v>12.2</v>
      </c>
      <c r="G5" s="546">
        <v>8.4</v>
      </c>
      <c r="H5" s="546">
        <v>10</v>
      </c>
      <c r="I5" s="546">
        <v>12.3</v>
      </c>
      <c r="J5" s="546">
        <v>16</v>
      </c>
      <c r="K5" s="546">
        <v>15.7</v>
      </c>
      <c r="L5" s="548">
        <v>12.33</v>
      </c>
      <c r="M5" s="546">
        <v>16</v>
      </c>
      <c r="N5" s="549">
        <v>12</v>
      </c>
      <c r="O5" s="549">
        <v>12</v>
      </c>
      <c r="P5" s="549">
        <v>13</v>
      </c>
      <c r="Q5" s="549">
        <v>13</v>
      </c>
      <c r="R5" s="549">
        <v>14</v>
      </c>
      <c r="S5" s="549">
        <v>14</v>
      </c>
      <c r="T5" s="549">
        <v>16</v>
      </c>
      <c r="U5" s="549">
        <v>20</v>
      </c>
      <c r="V5" s="549">
        <v>14.042387013389558</v>
      </c>
      <c r="W5" s="549">
        <v>17</v>
      </c>
      <c r="X5" s="549">
        <v>22</v>
      </c>
      <c r="Y5" s="550" t="s">
        <v>1377</v>
      </c>
    </row>
    <row r="6" spans="1:25" s="164" customFormat="1" ht="21" customHeight="1">
      <c r="A6" s="541">
        <v>2</v>
      </c>
      <c r="B6" s="542" t="s">
        <v>1497</v>
      </c>
      <c r="C6" s="543">
        <v>20.7</v>
      </c>
      <c r="D6" s="541">
        <v>27.9</v>
      </c>
      <c r="E6" s="543">
        <v>20.3</v>
      </c>
      <c r="F6" s="541">
        <v>38.200000000000003</v>
      </c>
      <c r="G6" s="541">
        <v>20.7</v>
      </c>
      <c r="H6" s="541">
        <v>20</v>
      </c>
      <c r="I6" s="541">
        <v>13.4</v>
      </c>
      <c r="J6" s="541">
        <v>12</v>
      </c>
      <c r="K6" s="541">
        <v>8.5</v>
      </c>
      <c r="L6" s="543">
        <v>15.17</v>
      </c>
      <c r="M6" s="541">
        <v>14</v>
      </c>
      <c r="N6" s="544">
        <v>14</v>
      </c>
      <c r="O6" s="544">
        <v>13</v>
      </c>
      <c r="P6" s="544">
        <v>13</v>
      </c>
      <c r="Q6" s="544">
        <v>6</v>
      </c>
      <c r="R6" s="544">
        <v>3</v>
      </c>
      <c r="S6" s="544">
        <v>2</v>
      </c>
      <c r="T6" s="544">
        <v>2</v>
      </c>
      <c r="U6" s="544">
        <v>3</v>
      </c>
      <c r="V6" s="544">
        <v>2.09980184548257</v>
      </c>
      <c r="W6" s="544">
        <v>5</v>
      </c>
      <c r="X6" s="544">
        <v>6</v>
      </c>
      <c r="Y6" s="545" t="s">
        <v>1315</v>
      </c>
    </row>
    <row r="7" spans="1:25" s="164" customFormat="1" ht="21" customHeight="1">
      <c r="A7" s="546">
        <v>3</v>
      </c>
      <c r="B7" s="547" t="s">
        <v>1496</v>
      </c>
      <c r="C7" s="548">
        <v>8.1</v>
      </c>
      <c r="D7" s="546">
        <v>15.9</v>
      </c>
      <c r="E7" s="546">
        <v>12.6</v>
      </c>
      <c r="F7" s="546">
        <v>11.9</v>
      </c>
      <c r="G7" s="546">
        <v>12.5</v>
      </c>
      <c r="H7" s="546">
        <v>17</v>
      </c>
      <c r="I7" s="546">
        <v>19.899999999999999</v>
      </c>
      <c r="J7" s="546">
        <v>15</v>
      </c>
      <c r="K7" s="546">
        <v>12.2</v>
      </c>
      <c r="L7" s="548">
        <v>9.5</v>
      </c>
      <c r="M7" s="546">
        <v>9</v>
      </c>
      <c r="N7" s="549">
        <v>12</v>
      </c>
      <c r="O7" s="549">
        <v>14</v>
      </c>
      <c r="P7" s="549">
        <v>13</v>
      </c>
      <c r="Q7" s="549">
        <v>13</v>
      </c>
      <c r="R7" s="549">
        <v>10</v>
      </c>
      <c r="S7" s="549">
        <v>9</v>
      </c>
      <c r="T7" s="549">
        <v>9</v>
      </c>
      <c r="U7" s="549">
        <v>9</v>
      </c>
      <c r="V7" s="549">
        <v>8.4486582404096993</v>
      </c>
      <c r="W7" s="549">
        <v>11</v>
      </c>
      <c r="X7" s="549">
        <v>11</v>
      </c>
      <c r="Y7" s="550" t="s">
        <v>1029</v>
      </c>
    </row>
    <row r="8" spans="1:25" s="164" customFormat="1" ht="21" customHeight="1">
      <c r="A8" s="541">
        <v>4</v>
      </c>
      <c r="B8" s="542" t="s">
        <v>347</v>
      </c>
      <c r="C8" s="543">
        <v>17.3</v>
      </c>
      <c r="D8" s="541">
        <v>16.3</v>
      </c>
      <c r="E8" s="543">
        <v>15.4</v>
      </c>
      <c r="F8" s="541">
        <v>17.5</v>
      </c>
      <c r="G8" s="541">
        <v>15.2</v>
      </c>
      <c r="H8" s="541">
        <v>13</v>
      </c>
      <c r="I8" s="541">
        <v>11.3</v>
      </c>
      <c r="J8" s="541">
        <v>10</v>
      </c>
      <c r="K8" s="541">
        <v>9.89</v>
      </c>
      <c r="L8" s="543">
        <v>6.55</v>
      </c>
      <c r="M8" s="541">
        <v>6</v>
      </c>
      <c r="N8" s="544">
        <v>5</v>
      </c>
      <c r="O8" s="544">
        <v>4</v>
      </c>
      <c r="P8" s="544">
        <v>5</v>
      </c>
      <c r="Q8" s="544">
        <v>5</v>
      </c>
      <c r="R8" s="544">
        <v>7</v>
      </c>
      <c r="S8" s="544">
        <v>7</v>
      </c>
      <c r="T8" s="544" t="s">
        <v>1502</v>
      </c>
      <c r="U8" s="544" t="s">
        <v>1501</v>
      </c>
      <c r="V8" s="544">
        <v>10</v>
      </c>
      <c r="W8" s="544">
        <v>10</v>
      </c>
      <c r="X8" s="544" t="s">
        <v>5445</v>
      </c>
      <c r="Y8" s="545" t="s">
        <v>19</v>
      </c>
    </row>
    <row r="9" spans="1:25" s="164" customFormat="1" ht="21" customHeight="1">
      <c r="A9" s="546">
        <v>5</v>
      </c>
      <c r="B9" s="547" t="s">
        <v>1493</v>
      </c>
      <c r="C9" s="548">
        <v>16.8</v>
      </c>
      <c r="D9" s="546">
        <v>16.399999999999999</v>
      </c>
      <c r="E9" s="546">
        <v>11.8</v>
      </c>
      <c r="F9" s="546">
        <v>14</v>
      </c>
      <c r="G9" s="546">
        <v>12.4</v>
      </c>
      <c r="H9" s="546">
        <v>10</v>
      </c>
      <c r="I9" s="546">
        <v>7.27</v>
      </c>
      <c r="J9" s="546">
        <v>6</v>
      </c>
      <c r="K9" s="546">
        <v>5.63</v>
      </c>
      <c r="L9" s="548">
        <v>5.5</v>
      </c>
      <c r="M9" s="546">
        <v>5</v>
      </c>
      <c r="N9" s="549">
        <v>4</v>
      </c>
      <c r="O9" s="549">
        <v>5</v>
      </c>
      <c r="P9" s="549">
        <v>5</v>
      </c>
      <c r="Q9" s="549">
        <v>4</v>
      </c>
      <c r="R9" s="549">
        <v>4</v>
      </c>
      <c r="S9" s="549">
        <v>6</v>
      </c>
      <c r="T9" s="549">
        <v>5</v>
      </c>
      <c r="U9" s="549">
        <v>5</v>
      </c>
      <c r="V9" s="549">
        <v>4.3517237104486579</v>
      </c>
      <c r="W9" s="549">
        <v>6</v>
      </c>
      <c r="X9" s="549">
        <v>7</v>
      </c>
      <c r="Y9" s="550" t="s">
        <v>1011</v>
      </c>
    </row>
    <row r="10" spans="1:25" s="164" customFormat="1" ht="21" customHeight="1">
      <c r="A10" s="541">
        <v>6</v>
      </c>
      <c r="B10" s="542" t="s">
        <v>1492</v>
      </c>
      <c r="C10" s="543">
        <v>21.3</v>
      </c>
      <c r="D10" s="541" t="s">
        <v>765</v>
      </c>
      <c r="E10" s="543">
        <v>34.299999999999997</v>
      </c>
      <c r="F10" s="541">
        <v>44.5</v>
      </c>
      <c r="G10" s="541">
        <v>17.399999999999999</v>
      </c>
      <c r="H10" s="541">
        <v>18</v>
      </c>
      <c r="I10" s="541">
        <v>11.4</v>
      </c>
      <c r="J10" s="541">
        <v>17</v>
      </c>
      <c r="K10" s="541">
        <v>9.33</v>
      </c>
      <c r="L10" s="543">
        <v>7.66</v>
      </c>
      <c r="M10" s="541">
        <v>11</v>
      </c>
      <c r="N10" s="544">
        <v>12</v>
      </c>
      <c r="O10" s="544">
        <v>11</v>
      </c>
      <c r="P10" s="544">
        <v>9</v>
      </c>
      <c r="Q10" s="544">
        <v>7</v>
      </c>
      <c r="R10" s="544">
        <v>4</v>
      </c>
      <c r="S10" s="544">
        <v>6</v>
      </c>
      <c r="T10" s="544">
        <v>6</v>
      </c>
      <c r="U10" s="544">
        <v>8</v>
      </c>
      <c r="V10" s="544">
        <v>7.5306057502333585</v>
      </c>
      <c r="W10" s="544">
        <v>9</v>
      </c>
      <c r="X10" s="544">
        <v>8</v>
      </c>
      <c r="Y10" s="545" t="s">
        <v>879</v>
      </c>
    </row>
    <row r="11" spans="1:25" s="164" customFormat="1" ht="21" customHeight="1">
      <c r="A11" s="546">
        <v>7</v>
      </c>
      <c r="B11" s="547" t="s">
        <v>1491</v>
      </c>
      <c r="C11" s="548">
        <v>18</v>
      </c>
      <c r="D11" s="546">
        <v>25.1</v>
      </c>
      <c r="E11" s="546">
        <v>11.5</v>
      </c>
      <c r="F11" s="546">
        <v>14.9</v>
      </c>
      <c r="G11" s="546">
        <v>12.1</v>
      </c>
      <c r="H11" s="546">
        <v>16</v>
      </c>
      <c r="I11" s="546">
        <v>9.07</v>
      </c>
      <c r="J11" s="546">
        <v>8</v>
      </c>
      <c r="K11" s="546">
        <v>6.67</v>
      </c>
      <c r="L11" s="548">
        <v>8.66</v>
      </c>
      <c r="M11" s="546">
        <v>6</v>
      </c>
      <c r="N11" s="549">
        <v>5</v>
      </c>
      <c r="O11" s="549">
        <v>3</v>
      </c>
      <c r="P11" s="549">
        <v>4</v>
      </c>
      <c r="Q11" s="549">
        <v>4</v>
      </c>
      <c r="R11" s="549">
        <v>6</v>
      </c>
      <c r="S11" s="549">
        <v>3</v>
      </c>
      <c r="T11" s="549">
        <v>2</v>
      </c>
      <c r="U11" s="549">
        <v>2</v>
      </c>
      <c r="V11" s="549">
        <v>2.048737373737374</v>
      </c>
      <c r="W11" s="549">
        <v>14</v>
      </c>
      <c r="X11" s="549">
        <v>16</v>
      </c>
      <c r="Y11" s="550" t="s">
        <v>1208</v>
      </c>
    </row>
    <row r="12" spans="1:25" s="162" customFormat="1" ht="27" customHeight="1">
      <c r="A12" s="1114" t="s">
        <v>5220</v>
      </c>
      <c r="B12" s="1115"/>
      <c r="C12" s="1115"/>
      <c r="D12" s="1115"/>
      <c r="E12" s="1115"/>
      <c r="F12" s="1115"/>
      <c r="G12" s="1115"/>
      <c r="H12" s="1115"/>
      <c r="I12" s="1115"/>
      <c r="J12" s="1115"/>
      <c r="K12" s="1115"/>
      <c r="L12" s="1115"/>
      <c r="M12" s="1115"/>
      <c r="N12" s="1115"/>
      <c r="O12" s="1115"/>
      <c r="P12" s="1115"/>
      <c r="Q12" s="1115"/>
      <c r="R12" s="1115"/>
      <c r="S12" s="1115"/>
      <c r="T12" s="1115"/>
      <c r="U12" s="1115"/>
      <c r="V12" s="1115"/>
      <c r="W12" s="1115"/>
      <c r="X12" s="1115"/>
      <c r="Y12" s="1116"/>
    </row>
    <row r="13" spans="1:25" s="163" customFormat="1" ht="33" customHeight="1">
      <c r="A13" s="412" t="s">
        <v>762</v>
      </c>
      <c r="B13" s="539" t="s">
        <v>1490</v>
      </c>
      <c r="C13" s="411">
        <v>1996</v>
      </c>
      <c r="D13" s="411">
        <v>1997</v>
      </c>
      <c r="E13" s="411">
        <v>1998</v>
      </c>
      <c r="F13" s="411">
        <v>1999</v>
      </c>
      <c r="G13" s="411">
        <v>2000</v>
      </c>
      <c r="H13" s="411">
        <v>2001</v>
      </c>
      <c r="I13" s="411">
        <v>2002</v>
      </c>
      <c r="J13" s="411">
        <v>2003</v>
      </c>
      <c r="K13" s="411">
        <v>2004</v>
      </c>
      <c r="L13" s="412">
        <v>2008</v>
      </c>
      <c r="M13" s="411">
        <v>2009</v>
      </c>
      <c r="N13" s="411">
        <v>2012</v>
      </c>
      <c r="O13" s="411">
        <v>2013</v>
      </c>
      <c r="P13" s="411">
        <v>2014</v>
      </c>
      <c r="Q13" s="411">
        <v>2015</v>
      </c>
      <c r="R13" s="411">
        <v>2016</v>
      </c>
      <c r="S13" s="411">
        <v>2017</v>
      </c>
      <c r="T13" s="411">
        <v>2018</v>
      </c>
      <c r="U13" s="411">
        <v>2019</v>
      </c>
      <c r="V13" s="411">
        <v>2020</v>
      </c>
      <c r="W13" s="411">
        <v>2021</v>
      </c>
      <c r="X13" s="411">
        <v>2022</v>
      </c>
      <c r="Y13" s="540" t="s">
        <v>1489</v>
      </c>
    </row>
    <row r="14" spans="1:25" s="164" customFormat="1" ht="21" customHeight="1">
      <c r="A14" s="546">
        <v>1</v>
      </c>
      <c r="B14" s="547" t="s">
        <v>1498</v>
      </c>
      <c r="C14" s="548">
        <v>14.8</v>
      </c>
      <c r="D14" s="546">
        <v>20</v>
      </c>
      <c r="E14" s="546" t="s">
        <v>1</v>
      </c>
      <c r="F14" s="546">
        <v>33</v>
      </c>
      <c r="G14" s="546">
        <v>28.6</v>
      </c>
      <c r="H14" s="546">
        <v>39</v>
      </c>
      <c r="I14" s="546">
        <v>31.8</v>
      </c>
      <c r="J14" s="546">
        <v>25</v>
      </c>
      <c r="K14" s="546">
        <v>24.3</v>
      </c>
      <c r="L14" s="548">
        <v>20</v>
      </c>
      <c r="M14" s="546">
        <v>21</v>
      </c>
      <c r="N14" s="549">
        <v>24</v>
      </c>
      <c r="O14" s="549">
        <v>17</v>
      </c>
      <c r="P14" s="549">
        <v>20</v>
      </c>
      <c r="Q14" s="549">
        <v>21</v>
      </c>
      <c r="R14" s="549">
        <v>27</v>
      </c>
      <c r="S14" s="549">
        <v>29</v>
      </c>
      <c r="T14" s="549">
        <v>29</v>
      </c>
      <c r="U14" s="549">
        <v>25</v>
      </c>
      <c r="V14" s="549">
        <v>17.745590728264105</v>
      </c>
      <c r="W14" s="549">
        <v>34</v>
      </c>
      <c r="X14" s="549">
        <v>33</v>
      </c>
      <c r="Y14" s="550" t="s">
        <v>1377</v>
      </c>
    </row>
    <row r="15" spans="1:25" s="164" customFormat="1" ht="21" customHeight="1">
      <c r="A15" s="541">
        <v>2</v>
      </c>
      <c r="B15" s="542" t="s">
        <v>1497</v>
      </c>
      <c r="C15" s="543">
        <v>28</v>
      </c>
      <c r="D15" s="541">
        <v>20.399999999999999</v>
      </c>
      <c r="E15" s="543">
        <v>25</v>
      </c>
      <c r="F15" s="541">
        <v>27.1</v>
      </c>
      <c r="G15" s="541">
        <v>40.200000000000003</v>
      </c>
      <c r="H15" s="541">
        <v>23</v>
      </c>
      <c r="I15" s="541">
        <v>25.5</v>
      </c>
      <c r="J15" s="541">
        <v>35</v>
      </c>
      <c r="K15" s="541">
        <v>51.8</v>
      </c>
      <c r="L15" s="543">
        <v>40.83</v>
      </c>
      <c r="M15" s="541">
        <v>37</v>
      </c>
      <c r="N15" s="544">
        <v>28</v>
      </c>
      <c r="O15" s="544">
        <v>26</v>
      </c>
      <c r="P15" s="544">
        <v>30</v>
      </c>
      <c r="Q15" s="544">
        <v>20</v>
      </c>
      <c r="R15" s="544">
        <v>31</v>
      </c>
      <c r="S15" s="544">
        <v>31</v>
      </c>
      <c r="T15" s="544">
        <v>30</v>
      </c>
      <c r="U15" s="544">
        <v>25</v>
      </c>
      <c r="V15" s="544">
        <v>23.656341457845983</v>
      </c>
      <c r="W15" s="544">
        <v>21</v>
      </c>
      <c r="X15" s="544">
        <v>19</v>
      </c>
      <c r="Y15" s="545" t="s">
        <v>1315</v>
      </c>
    </row>
    <row r="16" spans="1:25" s="164" customFormat="1" ht="21" customHeight="1">
      <c r="A16" s="546">
        <v>3</v>
      </c>
      <c r="B16" s="547" t="s">
        <v>1496</v>
      </c>
      <c r="C16" s="548">
        <v>9</v>
      </c>
      <c r="D16" s="546">
        <v>13</v>
      </c>
      <c r="E16" s="546">
        <v>16.7</v>
      </c>
      <c r="F16" s="546">
        <v>10.7</v>
      </c>
      <c r="G16" s="546">
        <v>14.4</v>
      </c>
      <c r="H16" s="546">
        <v>18</v>
      </c>
      <c r="I16" s="546">
        <v>18.399999999999999</v>
      </c>
      <c r="J16" s="546">
        <v>26</v>
      </c>
      <c r="K16" s="546">
        <v>16.8</v>
      </c>
      <c r="L16" s="548">
        <v>15.4</v>
      </c>
      <c r="M16" s="546">
        <v>17</v>
      </c>
      <c r="N16" s="549">
        <v>21</v>
      </c>
      <c r="O16" s="549">
        <v>22</v>
      </c>
      <c r="P16" s="549">
        <v>22</v>
      </c>
      <c r="Q16" s="549">
        <v>20</v>
      </c>
      <c r="R16" s="549">
        <v>18</v>
      </c>
      <c r="S16" s="549">
        <v>17</v>
      </c>
      <c r="T16" s="549">
        <v>16</v>
      </c>
      <c r="U16" s="549">
        <v>19</v>
      </c>
      <c r="V16" s="549">
        <v>18.349783407048751</v>
      </c>
      <c r="W16" s="549">
        <v>13</v>
      </c>
      <c r="X16" s="549">
        <v>16</v>
      </c>
      <c r="Y16" s="550" t="s">
        <v>1029</v>
      </c>
    </row>
    <row r="17" spans="1:25" s="164" customFormat="1" ht="21" customHeight="1">
      <c r="A17" s="541">
        <v>4</v>
      </c>
      <c r="B17" s="542" t="s">
        <v>347</v>
      </c>
      <c r="C17" s="543">
        <v>39.700000000000003</v>
      </c>
      <c r="D17" s="541">
        <v>34</v>
      </c>
      <c r="E17" s="543">
        <v>33.9</v>
      </c>
      <c r="F17" s="541">
        <v>35.700000000000003</v>
      </c>
      <c r="G17" s="541">
        <v>39.9</v>
      </c>
      <c r="H17" s="541">
        <v>37</v>
      </c>
      <c r="I17" s="541">
        <v>37.299999999999997</v>
      </c>
      <c r="J17" s="541">
        <v>42</v>
      </c>
      <c r="K17" s="541">
        <v>46.1</v>
      </c>
      <c r="L17" s="543">
        <v>56.67</v>
      </c>
      <c r="M17" s="541">
        <v>19</v>
      </c>
      <c r="N17" s="544">
        <v>59</v>
      </c>
      <c r="O17" s="544">
        <v>66</v>
      </c>
      <c r="P17" s="544">
        <v>61</v>
      </c>
      <c r="Q17" s="544">
        <v>65</v>
      </c>
      <c r="R17" s="544">
        <v>66</v>
      </c>
      <c r="S17" s="544">
        <v>68</v>
      </c>
      <c r="T17" s="544" t="s">
        <v>1500</v>
      </c>
      <c r="U17" s="544" t="s">
        <v>1499</v>
      </c>
      <c r="V17" s="544">
        <v>43</v>
      </c>
      <c r="W17" s="544">
        <v>42</v>
      </c>
      <c r="X17" s="544" t="s">
        <v>5446</v>
      </c>
      <c r="Y17" s="545" t="s">
        <v>19</v>
      </c>
    </row>
    <row r="18" spans="1:25" s="164" customFormat="1" ht="21" customHeight="1">
      <c r="A18" s="546">
        <v>5</v>
      </c>
      <c r="B18" s="547" t="s">
        <v>1493</v>
      </c>
      <c r="C18" s="548">
        <v>25</v>
      </c>
      <c r="D18" s="546">
        <v>30.7</v>
      </c>
      <c r="E18" s="546">
        <v>30.8</v>
      </c>
      <c r="F18" s="546">
        <v>24.3</v>
      </c>
      <c r="G18" s="546">
        <v>25.2</v>
      </c>
      <c r="H18" s="546">
        <v>31</v>
      </c>
      <c r="I18" s="546">
        <v>25.5</v>
      </c>
      <c r="J18" s="546">
        <v>26</v>
      </c>
      <c r="K18" s="546">
        <v>30.3</v>
      </c>
      <c r="L18" s="548">
        <v>26.22</v>
      </c>
      <c r="M18" s="546">
        <v>23</v>
      </c>
      <c r="N18" s="549">
        <v>28</v>
      </c>
      <c r="O18" s="549">
        <v>24</v>
      </c>
      <c r="P18" s="549">
        <v>24</v>
      </c>
      <c r="Q18" s="549">
        <v>23</v>
      </c>
      <c r="R18" s="549">
        <v>27</v>
      </c>
      <c r="S18" s="549">
        <v>28</v>
      </c>
      <c r="T18" s="549">
        <v>30</v>
      </c>
      <c r="U18" s="549">
        <v>37</v>
      </c>
      <c r="V18" s="549">
        <v>40.627640537549276</v>
      </c>
      <c r="W18" s="549">
        <v>34</v>
      </c>
      <c r="X18" s="549">
        <v>22</v>
      </c>
      <c r="Y18" s="550" t="s">
        <v>1011</v>
      </c>
    </row>
    <row r="19" spans="1:25" s="164" customFormat="1" ht="21" customHeight="1">
      <c r="A19" s="541">
        <v>6</v>
      </c>
      <c r="B19" s="542" t="s">
        <v>1492</v>
      </c>
      <c r="C19" s="543">
        <v>29.3</v>
      </c>
      <c r="D19" s="541" t="s">
        <v>765</v>
      </c>
      <c r="E19" s="543">
        <v>32</v>
      </c>
      <c r="F19" s="541">
        <v>30.5</v>
      </c>
      <c r="G19" s="541">
        <v>34.799999999999997</v>
      </c>
      <c r="H19" s="541">
        <v>74</v>
      </c>
      <c r="I19" s="541">
        <v>81.7</v>
      </c>
      <c r="J19" s="541">
        <v>71</v>
      </c>
      <c r="K19" s="541">
        <v>59.7</v>
      </c>
      <c r="L19" s="543">
        <v>64</v>
      </c>
      <c r="M19" s="541">
        <v>68</v>
      </c>
      <c r="N19" s="544">
        <v>70</v>
      </c>
      <c r="O19" s="544">
        <v>70</v>
      </c>
      <c r="P19" s="544">
        <v>70</v>
      </c>
      <c r="Q19" s="544">
        <v>56</v>
      </c>
      <c r="R19" s="544">
        <v>49</v>
      </c>
      <c r="S19" s="544">
        <v>41</v>
      </c>
      <c r="T19" s="544">
        <v>44</v>
      </c>
      <c r="U19" s="544">
        <v>42</v>
      </c>
      <c r="V19" s="544">
        <v>48.59020143584047</v>
      </c>
      <c r="W19" s="544">
        <v>36</v>
      </c>
      <c r="X19" s="544">
        <v>34</v>
      </c>
      <c r="Y19" s="545" t="s">
        <v>879</v>
      </c>
    </row>
    <row r="20" spans="1:25" s="164" customFormat="1" ht="21" customHeight="1">
      <c r="A20" s="546">
        <v>7</v>
      </c>
      <c r="B20" s="547" t="s">
        <v>1491</v>
      </c>
      <c r="C20" s="548">
        <v>35.299999999999997</v>
      </c>
      <c r="D20" s="546">
        <v>34.299999999999997</v>
      </c>
      <c r="E20" s="546">
        <v>19.5</v>
      </c>
      <c r="F20" s="546">
        <v>29.6</v>
      </c>
      <c r="G20" s="546">
        <v>25.5</v>
      </c>
      <c r="H20" s="546">
        <v>23</v>
      </c>
      <c r="I20" s="546">
        <v>17.399999999999999</v>
      </c>
      <c r="J20" s="546">
        <v>21</v>
      </c>
      <c r="K20" s="546">
        <v>18.3</v>
      </c>
      <c r="L20" s="548">
        <v>39.33</v>
      </c>
      <c r="M20" s="546">
        <v>41</v>
      </c>
      <c r="N20" s="549">
        <v>20</v>
      </c>
      <c r="O20" s="549">
        <v>13</v>
      </c>
      <c r="P20" s="549">
        <v>20</v>
      </c>
      <c r="Q20" s="549">
        <v>25</v>
      </c>
      <c r="R20" s="549">
        <v>30</v>
      </c>
      <c r="S20" s="549">
        <v>18</v>
      </c>
      <c r="T20" s="549">
        <v>21</v>
      </c>
      <c r="U20" s="549">
        <v>27</v>
      </c>
      <c r="V20" s="549">
        <v>32.354545454545452</v>
      </c>
      <c r="W20" s="549">
        <v>23</v>
      </c>
      <c r="X20" s="549">
        <v>29</v>
      </c>
      <c r="Y20" s="550" t="s">
        <v>1208</v>
      </c>
    </row>
    <row r="21" spans="1:25" s="162" customFormat="1" ht="32.25" customHeight="1">
      <c r="A21" s="1114" t="s">
        <v>5221</v>
      </c>
      <c r="B21" s="1115"/>
      <c r="C21" s="1115"/>
      <c r="D21" s="1115"/>
      <c r="E21" s="1115"/>
      <c r="F21" s="1115"/>
      <c r="G21" s="1115"/>
      <c r="H21" s="1115"/>
      <c r="I21" s="1115"/>
      <c r="J21" s="1115"/>
      <c r="K21" s="1115"/>
      <c r="L21" s="1115"/>
      <c r="M21" s="1115"/>
      <c r="N21" s="1115"/>
      <c r="O21" s="1115"/>
      <c r="P21" s="1115"/>
      <c r="Q21" s="1115"/>
      <c r="R21" s="1115"/>
      <c r="S21" s="1115"/>
      <c r="T21" s="1115"/>
      <c r="U21" s="1115"/>
      <c r="V21" s="1115"/>
      <c r="W21" s="1115"/>
      <c r="X21" s="1115"/>
      <c r="Y21" s="1116"/>
    </row>
    <row r="22" spans="1:25" s="166" customFormat="1" ht="33" customHeight="1">
      <c r="A22" s="412" t="s">
        <v>762</v>
      </c>
      <c r="B22" s="539" t="s">
        <v>1490</v>
      </c>
      <c r="C22" s="411"/>
      <c r="D22" s="411">
        <v>1999</v>
      </c>
      <c r="E22" s="411">
        <v>2000</v>
      </c>
      <c r="F22" s="538"/>
      <c r="G22" s="538"/>
      <c r="H22" s="411">
        <v>2001</v>
      </c>
      <c r="I22" s="411">
        <v>2002</v>
      </c>
      <c r="J22" s="411">
        <v>2003</v>
      </c>
      <c r="K22" s="411">
        <v>2004</v>
      </c>
      <c r="L22" s="411">
        <v>2008</v>
      </c>
      <c r="M22" s="411">
        <v>2009</v>
      </c>
      <c r="N22" s="411">
        <v>2012</v>
      </c>
      <c r="O22" s="411">
        <v>2013</v>
      </c>
      <c r="P22" s="411">
        <v>2014</v>
      </c>
      <c r="Q22" s="411">
        <v>2015</v>
      </c>
      <c r="R22" s="411">
        <v>2016</v>
      </c>
      <c r="S22" s="411">
        <v>2017</v>
      </c>
      <c r="T22" s="411">
        <v>2018</v>
      </c>
      <c r="U22" s="411">
        <v>2019</v>
      </c>
      <c r="V22" s="411">
        <v>2020</v>
      </c>
      <c r="W22" s="411">
        <v>2021</v>
      </c>
      <c r="X22" s="411">
        <v>2022</v>
      </c>
      <c r="Y22" s="540" t="s">
        <v>1489</v>
      </c>
    </row>
    <row r="23" spans="1:25" s="164" customFormat="1" ht="21" customHeight="1">
      <c r="A23" s="546">
        <v>1</v>
      </c>
      <c r="B23" s="547" t="s">
        <v>1498</v>
      </c>
      <c r="C23" s="548"/>
      <c r="D23" s="546">
        <v>161</v>
      </c>
      <c r="E23" s="546">
        <v>237</v>
      </c>
      <c r="F23" s="546"/>
      <c r="G23" s="546"/>
      <c r="H23" s="546">
        <v>198</v>
      </c>
      <c r="I23" s="546">
        <v>169</v>
      </c>
      <c r="J23" s="546">
        <v>154</v>
      </c>
      <c r="K23" s="546">
        <v>152</v>
      </c>
      <c r="L23" s="548">
        <v>88.33</v>
      </c>
      <c r="M23" s="546">
        <v>94</v>
      </c>
      <c r="N23" s="549">
        <v>83</v>
      </c>
      <c r="O23" s="549">
        <v>79</v>
      </c>
      <c r="P23" s="549">
        <v>84</v>
      </c>
      <c r="Q23" s="549">
        <v>89</v>
      </c>
      <c r="R23" s="549">
        <v>108</v>
      </c>
      <c r="S23" s="549">
        <v>120</v>
      </c>
      <c r="T23" s="549">
        <v>236</v>
      </c>
      <c r="U23" s="549">
        <v>135</v>
      </c>
      <c r="V23" s="549">
        <v>102.34552177449504</v>
      </c>
      <c r="W23" s="549">
        <v>121</v>
      </c>
      <c r="X23" s="549">
        <v>112</v>
      </c>
      <c r="Y23" s="550" t="s">
        <v>1377</v>
      </c>
    </row>
    <row r="24" spans="1:25" s="164" customFormat="1" ht="21" customHeight="1">
      <c r="A24" s="541">
        <v>2</v>
      </c>
      <c r="B24" s="542" t="s">
        <v>1497</v>
      </c>
      <c r="C24" s="543"/>
      <c r="D24" s="541" t="s">
        <v>765</v>
      </c>
      <c r="E24" s="543">
        <v>89.7</v>
      </c>
      <c r="F24" s="541"/>
      <c r="G24" s="541"/>
      <c r="H24" s="541">
        <v>68</v>
      </c>
      <c r="I24" s="541">
        <v>64.3</v>
      </c>
      <c r="J24" s="541">
        <v>76</v>
      </c>
      <c r="K24" s="541">
        <v>69</v>
      </c>
      <c r="L24" s="543">
        <v>100.17</v>
      </c>
      <c r="M24" s="541">
        <v>112</v>
      </c>
      <c r="N24" s="544">
        <v>121</v>
      </c>
      <c r="O24" s="544">
        <v>113</v>
      </c>
      <c r="P24" s="544">
        <v>139</v>
      </c>
      <c r="Q24" s="544">
        <v>119</v>
      </c>
      <c r="R24" s="544">
        <v>103</v>
      </c>
      <c r="S24" s="544">
        <v>92</v>
      </c>
      <c r="T24" s="544">
        <v>90</v>
      </c>
      <c r="U24" s="544">
        <v>74</v>
      </c>
      <c r="V24" s="544">
        <v>65.662100730710605</v>
      </c>
      <c r="W24" s="544">
        <v>67</v>
      </c>
      <c r="X24" s="544">
        <v>68</v>
      </c>
      <c r="Y24" s="545" t="s">
        <v>1315</v>
      </c>
    </row>
    <row r="25" spans="1:25" s="164" customFormat="1" ht="21" customHeight="1">
      <c r="A25" s="546">
        <v>3</v>
      </c>
      <c r="B25" s="547" t="s">
        <v>1496</v>
      </c>
      <c r="C25" s="548"/>
      <c r="D25" s="546">
        <v>71.7</v>
      </c>
      <c r="E25" s="546">
        <v>65</v>
      </c>
      <c r="F25" s="546"/>
      <c r="G25" s="546"/>
      <c r="H25" s="546">
        <v>77.599999999999994</v>
      </c>
      <c r="I25" s="546">
        <v>74.8</v>
      </c>
      <c r="J25" s="546">
        <v>86</v>
      </c>
      <c r="K25" s="546">
        <v>60</v>
      </c>
      <c r="L25" s="548">
        <v>62.5</v>
      </c>
      <c r="M25" s="546">
        <v>73</v>
      </c>
      <c r="N25" s="549">
        <v>57</v>
      </c>
      <c r="O25" s="549">
        <v>75</v>
      </c>
      <c r="P25" s="549">
        <v>57</v>
      </c>
      <c r="Q25" s="549">
        <v>59</v>
      </c>
      <c r="R25" s="549">
        <v>65</v>
      </c>
      <c r="S25" s="549">
        <v>62</v>
      </c>
      <c r="T25" s="549">
        <v>78</v>
      </c>
      <c r="U25" s="549">
        <v>73</v>
      </c>
      <c r="V25" s="549">
        <v>54.832899200823221</v>
      </c>
      <c r="W25" s="549">
        <v>58</v>
      </c>
      <c r="X25" s="549">
        <v>61</v>
      </c>
      <c r="Y25" s="550" t="s">
        <v>1029</v>
      </c>
    </row>
    <row r="26" spans="1:25" s="164" customFormat="1" ht="21" customHeight="1">
      <c r="A26" s="541">
        <v>4</v>
      </c>
      <c r="B26" s="542" t="s">
        <v>347</v>
      </c>
      <c r="C26" s="543"/>
      <c r="D26" s="541">
        <v>172</v>
      </c>
      <c r="E26" s="543">
        <v>155</v>
      </c>
      <c r="F26" s="541"/>
      <c r="G26" s="541"/>
      <c r="H26" s="541">
        <v>146</v>
      </c>
      <c r="I26" s="541">
        <v>158</v>
      </c>
      <c r="J26" s="541">
        <v>151</v>
      </c>
      <c r="K26" s="541">
        <v>149</v>
      </c>
      <c r="L26" s="543">
        <v>214.11</v>
      </c>
      <c r="M26" s="541">
        <v>252</v>
      </c>
      <c r="N26" s="544">
        <v>237</v>
      </c>
      <c r="O26" s="544">
        <v>221</v>
      </c>
      <c r="P26" s="544">
        <v>217</v>
      </c>
      <c r="Q26" s="544">
        <v>220</v>
      </c>
      <c r="R26" s="544">
        <v>278</v>
      </c>
      <c r="S26" s="544">
        <v>241</v>
      </c>
      <c r="T26" s="544" t="s">
        <v>1495</v>
      </c>
      <c r="U26" s="544" t="s">
        <v>1494</v>
      </c>
      <c r="V26" s="544">
        <v>173</v>
      </c>
      <c r="W26" s="544">
        <v>207</v>
      </c>
      <c r="X26" s="544" t="s">
        <v>5447</v>
      </c>
      <c r="Y26" s="545" t="s">
        <v>19</v>
      </c>
    </row>
    <row r="27" spans="1:25" s="164" customFormat="1" ht="21" customHeight="1">
      <c r="A27" s="546">
        <v>5</v>
      </c>
      <c r="B27" s="547" t="s">
        <v>1493</v>
      </c>
      <c r="C27" s="548"/>
      <c r="D27" s="546">
        <v>127</v>
      </c>
      <c r="E27" s="546">
        <v>98</v>
      </c>
      <c r="F27" s="546"/>
      <c r="G27" s="546"/>
      <c r="H27" s="546">
        <v>68.8</v>
      </c>
      <c r="I27" s="546">
        <v>71</v>
      </c>
      <c r="J27" s="546">
        <v>64</v>
      </c>
      <c r="K27" s="546">
        <v>71</v>
      </c>
      <c r="L27" s="548">
        <v>84.66</v>
      </c>
      <c r="M27" s="546">
        <v>81</v>
      </c>
      <c r="N27" s="549">
        <v>79</v>
      </c>
      <c r="O27" s="549">
        <v>90</v>
      </c>
      <c r="P27" s="549">
        <v>95</v>
      </c>
      <c r="Q27" s="549">
        <v>93</v>
      </c>
      <c r="R27" s="549">
        <v>100</v>
      </c>
      <c r="S27" s="549">
        <v>108</v>
      </c>
      <c r="T27" s="549">
        <v>105</v>
      </c>
      <c r="U27" s="549">
        <v>99</v>
      </c>
      <c r="V27" s="549">
        <v>80.165911406269871</v>
      </c>
      <c r="W27" s="549">
        <v>89</v>
      </c>
      <c r="X27" s="549">
        <v>88</v>
      </c>
      <c r="Y27" s="550" t="s">
        <v>1011</v>
      </c>
    </row>
    <row r="28" spans="1:25" s="164" customFormat="1" ht="21" customHeight="1">
      <c r="A28" s="541">
        <v>6</v>
      </c>
      <c r="B28" s="542" t="s">
        <v>1492</v>
      </c>
      <c r="C28" s="543"/>
      <c r="D28" s="541">
        <v>140</v>
      </c>
      <c r="E28" s="543">
        <v>145</v>
      </c>
      <c r="F28" s="541"/>
      <c r="G28" s="541"/>
      <c r="H28" s="541">
        <v>117</v>
      </c>
      <c r="I28" s="541">
        <v>128</v>
      </c>
      <c r="J28" s="541">
        <v>121</v>
      </c>
      <c r="K28" s="541">
        <v>134</v>
      </c>
      <c r="L28" s="543">
        <v>102.56</v>
      </c>
      <c r="M28" s="541">
        <v>126</v>
      </c>
      <c r="N28" s="544">
        <v>135</v>
      </c>
      <c r="O28" s="544">
        <v>159</v>
      </c>
      <c r="P28" s="544">
        <v>122</v>
      </c>
      <c r="Q28" s="544">
        <v>105</v>
      </c>
      <c r="R28" s="544">
        <v>113</v>
      </c>
      <c r="S28" s="544">
        <v>120</v>
      </c>
      <c r="T28" s="544">
        <v>148</v>
      </c>
      <c r="U28" s="544">
        <v>104</v>
      </c>
      <c r="V28" s="544">
        <v>115.93845638404611</v>
      </c>
      <c r="W28" s="544">
        <v>107</v>
      </c>
      <c r="X28" s="544">
        <v>101</v>
      </c>
      <c r="Y28" s="545" t="s">
        <v>879</v>
      </c>
    </row>
    <row r="29" spans="1:25" s="164" customFormat="1" ht="21" customHeight="1">
      <c r="A29" s="546">
        <v>7</v>
      </c>
      <c r="B29" s="547" t="s">
        <v>1491</v>
      </c>
      <c r="C29" s="548"/>
      <c r="D29" s="546">
        <v>115</v>
      </c>
      <c r="E29" s="546">
        <v>107</v>
      </c>
      <c r="F29" s="546"/>
      <c r="G29" s="546"/>
      <c r="H29" s="546">
        <v>67.2</v>
      </c>
      <c r="I29" s="546">
        <v>68.7</v>
      </c>
      <c r="J29" s="546">
        <v>70</v>
      </c>
      <c r="K29" s="546">
        <v>78</v>
      </c>
      <c r="L29" s="548">
        <v>126.67</v>
      </c>
      <c r="M29" s="546">
        <v>117</v>
      </c>
      <c r="N29" s="549">
        <v>117</v>
      </c>
      <c r="O29" s="549">
        <v>117</v>
      </c>
      <c r="P29" s="549">
        <v>96</v>
      </c>
      <c r="Q29" s="549">
        <v>107</v>
      </c>
      <c r="R29" s="549">
        <v>119</v>
      </c>
      <c r="S29" s="549">
        <v>151</v>
      </c>
      <c r="T29" s="549">
        <v>166</v>
      </c>
      <c r="U29" s="549">
        <v>125</v>
      </c>
      <c r="V29" s="549">
        <v>215.99898989898989</v>
      </c>
      <c r="W29" s="549">
        <v>106</v>
      </c>
      <c r="X29" s="549">
        <v>114</v>
      </c>
      <c r="Y29" s="550" t="s">
        <v>1208</v>
      </c>
    </row>
    <row r="30" spans="1:25" s="164" customFormat="1" ht="33" customHeight="1">
      <c r="A30" s="1099" t="s">
        <v>5414</v>
      </c>
      <c r="B30" s="1100"/>
      <c r="C30" s="1100"/>
      <c r="D30" s="1100"/>
      <c r="E30" s="1100"/>
      <c r="F30" s="1100"/>
      <c r="G30" s="1100"/>
      <c r="H30" s="1100"/>
      <c r="I30" s="1100"/>
      <c r="J30" s="1100"/>
      <c r="K30" s="1100"/>
      <c r="L30" s="1100"/>
      <c r="M30" s="1100"/>
      <c r="N30" s="1100"/>
      <c r="O30" s="1100"/>
      <c r="P30" s="1100"/>
      <c r="Q30" s="1100"/>
      <c r="R30" s="1100"/>
      <c r="S30" s="1100"/>
      <c r="T30" s="1100"/>
      <c r="U30" s="1100"/>
      <c r="V30" s="1100"/>
      <c r="W30" s="1100"/>
      <c r="X30" s="1100"/>
      <c r="Y30" s="1101"/>
    </row>
    <row r="31" spans="1:25" s="164" customFormat="1" ht="50.25" customHeight="1">
      <c r="A31" s="1102" t="s">
        <v>5448</v>
      </c>
      <c r="B31" s="1103"/>
      <c r="C31" s="1103"/>
      <c r="D31" s="1103"/>
      <c r="E31" s="1103"/>
      <c r="F31" s="1103"/>
      <c r="G31" s="1103"/>
      <c r="H31" s="1103"/>
      <c r="I31" s="1103"/>
      <c r="J31" s="1103"/>
      <c r="K31" s="1103"/>
      <c r="L31" s="1103"/>
      <c r="M31" s="1103"/>
      <c r="N31" s="1103"/>
      <c r="O31" s="1103"/>
      <c r="P31" s="1103"/>
      <c r="Q31" s="1103"/>
      <c r="R31" s="1103"/>
      <c r="S31" s="1103"/>
      <c r="T31" s="1103"/>
      <c r="U31" s="1103"/>
      <c r="V31" s="1103"/>
      <c r="W31" s="1103"/>
      <c r="X31" s="1103"/>
      <c r="Y31" s="1104"/>
    </row>
    <row r="33" spans="2:25">
      <c r="M33" s="169"/>
    </row>
    <row r="35" spans="2:25" ht="12.75" customHeight="1"/>
    <row r="37" spans="2:25" ht="12.75" customHeight="1"/>
    <row r="38" spans="2:25" ht="11.25" customHeight="1"/>
    <row r="41" spans="2:25">
      <c r="N41" s="167" t="s">
        <v>4426</v>
      </c>
    </row>
    <row r="43" spans="2:25" s="164" customFormat="1">
      <c r="C43" s="165"/>
      <c r="D43" s="165"/>
      <c r="E43" s="165"/>
      <c r="F43" s="165"/>
      <c r="G43" s="165"/>
      <c r="H43" s="165"/>
      <c r="I43" s="165"/>
      <c r="J43" s="165"/>
      <c r="K43" s="165"/>
      <c r="L43" s="165"/>
      <c r="M43" s="165"/>
      <c r="N43" s="165"/>
      <c r="O43" s="165"/>
      <c r="P43" s="165"/>
      <c r="Q43" s="165"/>
      <c r="R43" s="165"/>
      <c r="S43" s="165"/>
      <c r="T43" s="165"/>
      <c r="U43" s="165"/>
      <c r="V43" s="170"/>
      <c r="W43" s="170"/>
      <c r="X43" s="170"/>
    </row>
    <row r="44" spans="2:25" s="164" customFormat="1" ht="12.75" customHeight="1">
      <c r="B44" s="171"/>
      <c r="C44" s="171"/>
      <c r="D44" s="171"/>
      <c r="E44" s="171"/>
      <c r="F44" s="171"/>
      <c r="G44" s="171"/>
      <c r="H44" s="171"/>
      <c r="I44" s="171"/>
      <c r="J44" s="171"/>
      <c r="K44" s="171"/>
      <c r="L44" s="171"/>
      <c r="M44" s="171"/>
      <c r="N44" s="171"/>
      <c r="O44" s="171"/>
      <c r="P44" s="171"/>
      <c r="Q44" s="171"/>
      <c r="R44" s="171"/>
      <c r="S44" s="171"/>
      <c r="T44" s="171"/>
      <c r="U44" s="171"/>
      <c r="V44" s="172"/>
      <c r="W44" s="172"/>
      <c r="X44" s="172"/>
      <c r="Y44" s="171"/>
    </row>
    <row r="45" spans="2:25" s="164" customFormat="1" ht="6.75" customHeight="1">
      <c r="B45" s="171"/>
      <c r="C45" s="171"/>
      <c r="D45" s="171"/>
      <c r="E45" s="171"/>
      <c r="F45" s="171"/>
      <c r="G45" s="171"/>
      <c r="H45" s="171"/>
      <c r="I45" s="171"/>
      <c r="J45" s="171"/>
      <c r="K45" s="171"/>
      <c r="L45" s="171"/>
      <c r="M45" s="171"/>
      <c r="N45" s="171"/>
      <c r="O45" s="171"/>
      <c r="P45" s="171"/>
      <c r="Q45" s="171"/>
      <c r="R45" s="171"/>
      <c r="S45" s="171"/>
      <c r="T45" s="171"/>
      <c r="U45" s="171"/>
      <c r="V45" s="172"/>
      <c r="W45" s="172"/>
      <c r="X45" s="172"/>
      <c r="Y45" s="171"/>
    </row>
    <row r="46" spans="2:25" s="164" customFormat="1">
      <c r="B46" s="173"/>
      <c r="C46" s="169"/>
      <c r="D46" s="169"/>
      <c r="E46" s="169"/>
      <c r="F46" s="169"/>
      <c r="G46" s="169"/>
      <c r="H46" s="169"/>
      <c r="I46" s="169"/>
      <c r="J46" s="169"/>
      <c r="K46" s="169"/>
      <c r="L46" s="169"/>
      <c r="M46" s="169"/>
      <c r="N46" s="169"/>
      <c r="O46" s="169"/>
      <c r="P46" s="169"/>
      <c r="Q46" s="169"/>
      <c r="R46" s="169"/>
      <c r="S46" s="169"/>
      <c r="T46" s="169"/>
      <c r="U46" s="169"/>
      <c r="V46" s="174"/>
      <c r="W46" s="174"/>
      <c r="X46" s="174"/>
      <c r="Y46" s="173"/>
    </row>
    <row r="47" spans="2:25" s="164" customFormat="1">
      <c r="C47" s="165"/>
      <c r="D47" s="165"/>
      <c r="E47" s="165"/>
      <c r="F47" s="165"/>
      <c r="G47" s="165"/>
      <c r="H47" s="165"/>
      <c r="I47" s="165"/>
      <c r="J47" s="165"/>
      <c r="K47" s="165"/>
      <c r="L47" s="165"/>
      <c r="M47" s="165"/>
      <c r="N47" s="165"/>
      <c r="O47" s="165"/>
      <c r="P47" s="165"/>
      <c r="Q47" s="165"/>
      <c r="R47" s="165"/>
      <c r="S47" s="165"/>
      <c r="T47" s="165"/>
      <c r="U47" s="165"/>
      <c r="V47" s="170"/>
      <c r="W47" s="170"/>
      <c r="X47" s="170"/>
    </row>
    <row r="48" spans="2:25" s="164" customFormat="1">
      <c r="C48" s="165"/>
      <c r="D48" s="165"/>
      <c r="E48" s="165"/>
      <c r="F48" s="165"/>
      <c r="G48" s="165"/>
      <c r="H48" s="165"/>
      <c r="I48" s="165"/>
      <c r="J48" s="165"/>
      <c r="K48" s="165"/>
      <c r="L48" s="165"/>
      <c r="M48" s="165"/>
      <c r="N48" s="165"/>
      <c r="O48" s="165"/>
      <c r="P48" s="165"/>
      <c r="Q48" s="165"/>
      <c r="R48" s="165"/>
      <c r="S48" s="165"/>
      <c r="T48" s="165"/>
      <c r="U48" s="165"/>
      <c r="V48" s="170"/>
      <c r="W48" s="170"/>
      <c r="X48" s="170"/>
    </row>
    <row r="49" spans="3:24" s="164" customFormat="1">
      <c r="C49" s="165"/>
      <c r="D49" s="165"/>
      <c r="E49" s="165"/>
      <c r="F49" s="165"/>
      <c r="G49" s="165"/>
      <c r="H49" s="165"/>
      <c r="I49" s="165"/>
      <c r="J49" s="165"/>
      <c r="K49" s="165"/>
      <c r="L49" s="165"/>
      <c r="M49" s="165"/>
      <c r="N49" s="165"/>
      <c r="O49" s="165"/>
      <c r="P49" s="165"/>
      <c r="Q49" s="165"/>
      <c r="R49" s="165"/>
      <c r="S49" s="165"/>
      <c r="T49" s="165"/>
      <c r="U49" s="165"/>
      <c r="V49" s="170"/>
      <c r="W49" s="170"/>
      <c r="X49" s="170"/>
    </row>
    <row r="50" spans="3:24" s="164" customFormat="1">
      <c r="C50" s="165"/>
      <c r="D50" s="165"/>
      <c r="E50" s="165"/>
      <c r="F50" s="165"/>
      <c r="G50" s="165"/>
      <c r="H50" s="165"/>
      <c r="I50" s="165"/>
      <c r="J50" s="165"/>
      <c r="K50" s="165"/>
      <c r="L50" s="165"/>
      <c r="M50" s="165"/>
      <c r="N50" s="165"/>
      <c r="O50" s="165"/>
      <c r="P50" s="165"/>
      <c r="Q50" s="165"/>
      <c r="R50" s="165"/>
      <c r="S50" s="165"/>
      <c r="T50" s="165"/>
      <c r="U50" s="165"/>
      <c r="V50" s="170"/>
      <c r="W50" s="170"/>
      <c r="X50" s="170"/>
    </row>
    <row r="51" spans="3:24" s="164" customFormat="1">
      <c r="C51" s="165"/>
      <c r="D51" s="165"/>
      <c r="E51" s="165"/>
      <c r="F51" s="165"/>
      <c r="G51" s="165"/>
      <c r="H51" s="165"/>
      <c r="I51" s="165"/>
      <c r="J51" s="165"/>
      <c r="K51" s="165"/>
      <c r="L51" s="165"/>
      <c r="M51" s="165"/>
      <c r="N51" s="165"/>
      <c r="O51" s="165"/>
      <c r="P51" s="165"/>
      <c r="Q51" s="165"/>
      <c r="R51" s="165"/>
      <c r="S51" s="165"/>
      <c r="T51" s="165"/>
      <c r="U51" s="165"/>
      <c r="V51" s="170"/>
      <c r="W51" s="170"/>
      <c r="X51" s="170"/>
    </row>
    <row r="52" spans="3:24" s="164" customFormat="1">
      <c r="C52" s="165"/>
      <c r="D52" s="165"/>
      <c r="E52" s="165"/>
      <c r="F52" s="165"/>
      <c r="G52" s="165"/>
      <c r="H52" s="165"/>
      <c r="I52" s="165"/>
      <c r="J52" s="165"/>
      <c r="K52" s="165"/>
      <c r="L52" s="165"/>
      <c r="M52" s="165"/>
      <c r="N52" s="165"/>
      <c r="O52" s="165"/>
      <c r="P52" s="165"/>
      <c r="Q52" s="165"/>
      <c r="R52" s="165"/>
      <c r="S52" s="165"/>
      <c r="T52" s="165"/>
      <c r="U52" s="165"/>
      <c r="V52" s="170"/>
      <c r="W52" s="170"/>
      <c r="X52" s="170"/>
    </row>
    <row r="53" spans="3:24" s="164" customFormat="1">
      <c r="C53" s="165"/>
      <c r="D53" s="165"/>
      <c r="E53" s="165"/>
      <c r="F53" s="165"/>
      <c r="G53" s="165"/>
      <c r="H53" s="165"/>
      <c r="I53" s="165"/>
      <c r="J53" s="165"/>
      <c r="K53" s="165"/>
      <c r="L53" s="165"/>
      <c r="M53" s="165"/>
      <c r="N53" s="165"/>
      <c r="O53" s="165"/>
      <c r="P53" s="165"/>
      <c r="Q53" s="165"/>
      <c r="R53" s="165"/>
      <c r="S53" s="165"/>
      <c r="T53" s="165"/>
      <c r="U53" s="165"/>
      <c r="V53" s="170"/>
      <c r="W53" s="170"/>
      <c r="X53" s="170"/>
    </row>
    <row r="54" spans="3:24" s="164" customFormat="1">
      <c r="C54" s="165"/>
      <c r="D54" s="165"/>
      <c r="E54" s="165"/>
      <c r="F54" s="165"/>
      <c r="G54" s="165"/>
      <c r="H54" s="165"/>
      <c r="I54" s="165"/>
      <c r="J54" s="165"/>
      <c r="K54" s="165"/>
      <c r="L54" s="165"/>
      <c r="M54" s="165"/>
      <c r="N54" s="165"/>
      <c r="O54" s="165"/>
      <c r="P54" s="165"/>
      <c r="Q54" s="165"/>
      <c r="R54" s="165"/>
      <c r="S54" s="165"/>
      <c r="T54" s="165"/>
      <c r="U54" s="165"/>
      <c r="V54" s="170"/>
      <c r="W54" s="170"/>
      <c r="X54" s="170"/>
    </row>
  </sheetData>
  <mergeCells count="7">
    <mergeCell ref="A30:Y30"/>
    <mergeCell ref="A31:Y31"/>
    <mergeCell ref="A1:Y1"/>
    <mergeCell ref="A2:Y2"/>
    <mergeCell ref="A3:Y3"/>
    <mergeCell ref="A12:Y12"/>
    <mergeCell ref="A21:Y21"/>
  </mergeCells>
  <printOptions horizontalCentered="1"/>
  <pageMargins left="0.47244094488188981" right="0.47244094488188981" top="0.74803149606299213" bottom="0.74803149606299213" header="0.31496062992125984" footer="0.31496062992125984"/>
  <pageSetup paperSize="9" scale="99" fitToWidth="0" orientation="portrait" r:id="rId1"/>
  <headerFooter>
    <oddHeader>&amp;C</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DBBC8-7CF7-4EDA-8E18-050EAF6763FD}">
  <sheetPr>
    <tabColor rgb="FF00B050"/>
    <pageSetUpPr fitToPage="1"/>
  </sheetPr>
  <dimension ref="A1:BC125"/>
  <sheetViews>
    <sheetView tabSelected="1" view="pageBreakPreview" topLeftCell="AD10" zoomScale="112" zoomScaleNormal="70" zoomScaleSheetLayoutView="112" workbookViewId="0">
      <selection activeCell="J141" sqref="J141"/>
    </sheetView>
  </sheetViews>
  <sheetFormatPr defaultRowHeight="15"/>
  <cols>
    <col min="1" max="1" width="15.5703125" style="143" hidden="1" customWidth="1"/>
    <col min="2" max="2" width="10.5703125" style="143" hidden="1" customWidth="1"/>
    <col min="3" max="3" width="30.42578125" style="143" hidden="1" customWidth="1"/>
    <col min="4" max="5" width="11.42578125" style="143" hidden="1" customWidth="1"/>
    <col min="6" max="6" width="11.85546875" style="143" hidden="1" customWidth="1"/>
    <col min="7" max="7" width="10.42578125" style="143" hidden="1" customWidth="1"/>
    <col min="8" max="8" width="9.5703125" style="143" hidden="1" customWidth="1"/>
    <col min="9" max="9" width="9.28515625" style="143" hidden="1" customWidth="1"/>
    <col min="10" max="10" width="11.28515625" style="143" hidden="1" customWidth="1"/>
    <col min="11" max="11" width="10.140625" style="143" hidden="1" customWidth="1"/>
    <col min="12" max="12" width="15.7109375" style="143" hidden="1" customWidth="1"/>
    <col min="13" max="13" width="17.5703125" style="143" hidden="1" customWidth="1"/>
    <col min="14" max="14" width="17.85546875" style="143" hidden="1" customWidth="1"/>
    <col min="15" max="15" width="15" style="143" hidden="1" customWidth="1"/>
    <col min="16" max="16" width="15.5703125" style="143" hidden="1" customWidth="1"/>
    <col min="17" max="17" width="16.5703125" style="143" hidden="1" customWidth="1"/>
    <col min="18" max="18" width="16.7109375" style="143" hidden="1" customWidth="1"/>
    <col min="19" max="19" width="36.140625" style="143" hidden="1" customWidth="1"/>
    <col min="20" max="20" width="13.42578125" style="143" hidden="1" customWidth="1"/>
    <col min="21" max="22" width="12.85546875" style="143" hidden="1" customWidth="1"/>
    <col min="23" max="23" width="13.140625" style="143" hidden="1" customWidth="1"/>
    <col min="24" max="25" width="12.85546875" style="143" hidden="1" customWidth="1"/>
    <col min="26" max="26" width="13.140625" style="143" hidden="1" customWidth="1"/>
    <col min="27" max="27" width="1.85546875" style="143" hidden="1" customWidth="1"/>
    <col min="28" max="29" width="0" style="143" hidden="1" customWidth="1"/>
    <col min="30" max="30" width="9.140625" style="143"/>
    <col min="31" max="31" width="13.7109375" style="143" customWidth="1"/>
    <col min="32" max="32" width="9.140625" style="152"/>
    <col min="33" max="33" width="31" style="143" customWidth="1"/>
    <col min="34" max="45" width="0" style="143" hidden="1" customWidth="1"/>
    <col min="46" max="46" width="14.140625" style="143" customWidth="1"/>
    <col min="47" max="52" width="14.7109375" style="143" customWidth="1"/>
    <col min="53" max="54" width="13" style="145" customWidth="1"/>
    <col min="55" max="55" width="22.42578125" style="143" customWidth="1"/>
    <col min="56" max="16384" width="9.140625" style="143"/>
  </cols>
  <sheetData>
    <row r="1" spans="1:55" ht="17.25" customHeight="1">
      <c r="A1" s="142"/>
      <c r="B1" s="142"/>
      <c r="C1" s="142"/>
      <c r="D1" s="142"/>
      <c r="E1" s="142"/>
      <c r="F1" s="142"/>
      <c r="P1" s="144" t="s">
        <v>3861</v>
      </c>
      <c r="AD1" s="1117" t="s">
        <v>5417</v>
      </c>
      <c r="AE1" s="1118"/>
      <c r="AF1" s="1118"/>
      <c r="AG1" s="1118"/>
      <c r="AH1" s="1118"/>
      <c r="AI1" s="1118"/>
      <c r="AJ1" s="1118"/>
      <c r="AK1" s="1118"/>
      <c r="AL1" s="1118"/>
      <c r="AM1" s="1118"/>
      <c r="AN1" s="1118"/>
      <c r="AO1" s="1118"/>
      <c r="AP1" s="1118"/>
      <c r="AQ1" s="1118"/>
      <c r="AR1" s="1118"/>
      <c r="AS1" s="1118"/>
      <c r="AT1" s="1118"/>
      <c r="AU1" s="1118"/>
      <c r="AV1" s="1118"/>
      <c r="AW1" s="1118"/>
      <c r="AX1" s="1118"/>
      <c r="AY1" s="1118"/>
      <c r="AZ1" s="1118"/>
      <c r="BA1" s="1118"/>
      <c r="BB1" s="1118"/>
      <c r="BC1" s="1119"/>
    </row>
    <row r="2" spans="1:55" ht="18" customHeight="1">
      <c r="A2" s="142"/>
      <c r="B2" s="142"/>
      <c r="C2" s="142"/>
      <c r="D2" s="142"/>
      <c r="E2" s="142"/>
      <c r="F2" s="142"/>
      <c r="P2" s="144"/>
      <c r="AD2" s="1120" t="s">
        <v>5416</v>
      </c>
      <c r="AE2" s="1121"/>
      <c r="AF2" s="1121"/>
      <c r="AG2" s="1121"/>
      <c r="AH2" s="1121"/>
      <c r="AI2" s="1121"/>
      <c r="AJ2" s="1121"/>
      <c r="AK2" s="1121"/>
      <c r="AL2" s="1121"/>
      <c r="AM2" s="1121"/>
      <c r="AN2" s="1121"/>
      <c r="AO2" s="1121"/>
      <c r="AP2" s="1121"/>
      <c r="AQ2" s="1121"/>
      <c r="AR2" s="1121"/>
      <c r="AS2" s="1121"/>
      <c r="AT2" s="1121"/>
      <c r="AU2" s="1121"/>
      <c r="AV2" s="1121"/>
      <c r="AW2" s="1121"/>
      <c r="AX2" s="1121"/>
      <c r="AY2" s="1121"/>
      <c r="AZ2" s="1121"/>
      <c r="BA2" s="1121"/>
      <c r="BB2" s="1121"/>
      <c r="BC2" s="1122"/>
    </row>
    <row r="3" spans="1:55" s="149" customFormat="1" ht="66" customHeight="1">
      <c r="A3" s="146" t="s">
        <v>3860</v>
      </c>
      <c r="B3" s="146" t="s">
        <v>3859</v>
      </c>
      <c r="C3" s="147"/>
      <c r="D3" s="123">
        <v>2002</v>
      </c>
      <c r="E3" s="123">
        <v>2003</v>
      </c>
      <c r="F3" s="123">
        <v>2004</v>
      </c>
      <c r="G3" s="123">
        <v>2005</v>
      </c>
      <c r="H3" s="123">
        <v>2006</v>
      </c>
      <c r="I3" s="123">
        <v>2007</v>
      </c>
      <c r="J3" s="123">
        <v>2008</v>
      </c>
      <c r="K3" s="123">
        <v>2009</v>
      </c>
      <c r="L3" s="123">
        <v>2010</v>
      </c>
      <c r="M3" s="123">
        <v>2011</v>
      </c>
      <c r="N3" s="123">
        <v>2012</v>
      </c>
      <c r="O3" s="123">
        <v>2013</v>
      </c>
      <c r="P3" s="123">
        <v>2014</v>
      </c>
      <c r="Q3" s="123">
        <v>2015</v>
      </c>
      <c r="R3" s="123">
        <v>2016</v>
      </c>
      <c r="S3" s="148"/>
      <c r="T3" s="123">
        <v>2002</v>
      </c>
      <c r="U3" s="123">
        <v>2003</v>
      </c>
      <c r="V3" s="123">
        <v>2004</v>
      </c>
      <c r="W3" s="123">
        <v>2005</v>
      </c>
      <c r="X3" s="123">
        <v>2006</v>
      </c>
      <c r="Y3" s="123">
        <v>2007</v>
      </c>
      <c r="Z3" s="123">
        <v>2008</v>
      </c>
      <c r="AA3" s="123">
        <v>2009</v>
      </c>
      <c r="AD3" s="413" t="s">
        <v>564</v>
      </c>
      <c r="AE3" s="413" t="s">
        <v>3858</v>
      </c>
      <c r="AF3" s="413" t="s">
        <v>3857</v>
      </c>
      <c r="AG3" s="414"/>
      <c r="AH3" s="415">
        <v>2002</v>
      </c>
      <c r="AI3" s="415">
        <v>2003</v>
      </c>
      <c r="AJ3" s="415">
        <v>2004</v>
      </c>
      <c r="AK3" s="415">
        <v>2005</v>
      </c>
      <c r="AL3" s="415">
        <v>2006</v>
      </c>
      <c r="AM3" s="415">
        <v>2007</v>
      </c>
      <c r="AN3" s="415">
        <v>2008</v>
      </c>
      <c r="AO3" s="415">
        <v>2009</v>
      </c>
      <c r="AP3" s="415">
        <v>2010</v>
      </c>
      <c r="AQ3" s="415">
        <v>2011</v>
      </c>
      <c r="AR3" s="415">
        <v>2012</v>
      </c>
      <c r="AS3" s="415">
        <v>2013</v>
      </c>
      <c r="AT3" s="416">
        <v>2014</v>
      </c>
      <c r="AU3" s="416">
        <v>2015</v>
      </c>
      <c r="AV3" s="416">
        <v>2016</v>
      </c>
      <c r="AW3" s="416">
        <v>2017</v>
      </c>
      <c r="AX3" s="416">
        <v>2018</v>
      </c>
      <c r="AY3" s="416">
        <v>2019</v>
      </c>
      <c r="AZ3" s="416">
        <v>2020</v>
      </c>
      <c r="BA3" s="416">
        <v>2021</v>
      </c>
      <c r="BB3" s="416">
        <v>2022</v>
      </c>
      <c r="BC3" s="557"/>
    </row>
    <row r="4" spans="1:55" ht="33" customHeight="1">
      <c r="A4" s="120" t="s">
        <v>3856</v>
      </c>
      <c r="B4" s="115">
        <v>2525</v>
      </c>
      <c r="C4" s="141" t="s">
        <v>1676</v>
      </c>
      <c r="D4" s="112">
        <v>34</v>
      </c>
      <c r="E4" s="112">
        <v>34</v>
      </c>
      <c r="F4" s="112">
        <v>34</v>
      </c>
      <c r="G4" s="112">
        <v>39</v>
      </c>
      <c r="H4" s="112">
        <v>39</v>
      </c>
      <c r="I4" s="112">
        <v>39</v>
      </c>
      <c r="J4" s="112">
        <v>39</v>
      </c>
      <c r="K4" s="112">
        <v>57</v>
      </c>
      <c r="L4" s="150" t="s">
        <v>3852</v>
      </c>
      <c r="M4" s="150" t="s">
        <v>3851</v>
      </c>
      <c r="N4" s="150" t="s">
        <v>3851</v>
      </c>
      <c r="O4" s="150" t="s">
        <v>3851</v>
      </c>
      <c r="P4" s="150" t="s">
        <v>3855</v>
      </c>
      <c r="Q4" s="150" t="s">
        <v>3854</v>
      </c>
      <c r="R4" s="150" t="s">
        <v>2778</v>
      </c>
      <c r="S4" s="141" t="s">
        <v>1680</v>
      </c>
      <c r="T4" s="112">
        <v>34</v>
      </c>
      <c r="U4" s="112">
        <v>34</v>
      </c>
      <c r="V4" s="112">
        <v>34</v>
      </c>
      <c r="W4" s="112">
        <v>39</v>
      </c>
      <c r="X4" s="112">
        <v>39</v>
      </c>
      <c r="Y4" s="112">
        <v>39</v>
      </c>
      <c r="Z4" s="112">
        <v>39</v>
      </c>
      <c r="AA4" s="112">
        <v>57</v>
      </c>
      <c r="AD4" s="1125">
        <v>1</v>
      </c>
      <c r="AE4" s="1123" t="s">
        <v>3853</v>
      </c>
      <c r="AF4" s="1124">
        <v>2525</v>
      </c>
      <c r="AG4" s="551" t="s">
        <v>5222</v>
      </c>
      <c r="AH4" s="552">
        <v>34</v>
      </c>
      <c r="AI4" s="552">
        <v>34</v>
      </c>
      <c r="AJ4" s="552">
        <v>34</v>
      </c>
      <c r="AK4" s="552">
        <v>39</v>
      </c>
      <c r="AL4" s="552">
        <v>39</v>
      </c>
      <c r="AM4" s="552">
        <v>39</v>
      </c>
      <c r="AN4" s="552">
        <v>39</v>
      </c>
      <c r="AO4" s="552">
        <v>57</v>
      </c>
      <c r="AP4" s="553" t="s">
        <v>3852</v>
      </c>
      <c r="AQ4" s="553" t="s">
        <v>3851</v>
      </c>
      <c r="AR4" s="553" t="s">
        <v>3851</v>
      </c>
      <c r="AS4" s="553" t="s">
        <v>3851</v>
      </c>
      <c r="AT4" s="554">
        <v>62</v>
      </c>
      <c r="AU4" s="554">
        <v>63</v>
      </c>
      <c r="AV4" s="554">
        <v>64</v>
      </c>
      <c r="AW4" s="555">
        <v>80</v>
      </c>
      <c r="AX4" s="555">
        <v>94</v>
      </c>
      <c r="AY4" s="556"/>
      <c r="AZ4" s="556" t="s">
        <v>3850</v>
      </c>
      <c r="BA4" s="555">
        <v>97</v>
      </c>
      <c r="BB4" s="555">
        <v>97</v>
      </c>
      <c r="BC4" s="558" t="s">
        <v>1676</v>
      </c>
    </row>
    <row r="5" spans="1:55" ht="22.5" customHeight="1">
      <c r="A5" s="120" t="s">
        <v>3849</v>
      </c>
      <c r="B5" s="115"/>
      <c r="C5" s="114" t="s">
        <v>1674</v>
      </c>
      <c r="D5" s="112" t="s">
        <v>3844</v>
      </c>
      <c r="E5" s="112" t="s">
        <v>3843</v>
      </c>
      <c r="F5" s="113" t="s">
        <v>3842</v>
      </c>
      <c r="G5" s="122" t="s">
        <v>3841</v>
      </c>
      <c r="H5" s="122" t="s">
        <v>3840</v>
      </c>
      <c r="I5" s="113" t="s">
        <v>3839</v>
      </c>
      <c r="J5" s="113" t="s">
        <v>3838</v>
      </c>
      <c r="K5" s="113" t="s">
        <v>3837</v>
      </c>
      <c r="L5" s="150" t="s">
        <v>3836</v>
      </c>
      <c r="M5" s="150" t="s">
        <v>3835</v>
      </c>
      <c r="N5" s="150" t="s">
        <v>3834</v>
      </c>
      <c r="O5" s="150" t="s">
        <v>3833</v>
      </c>
      <c r="P5" s="150" t="s">
        <v>3832</v>
      </c>
      <c r="Q5" s="150" t="s">
        <v>3081</v>
      </c>
      <c r="R5" s="150" t="s">
        <v>3831</v>
      </c>
      <c r="S5" s="114" t="s">
        <v>1673</v>
      </c>
      <c r="T5" s="112" t="s">
        <v>3848</v>
      </c>
      <c r="U5" s="112" t="s">
        <v>3843</v>
      </c>
      <c r="V5" s="113" t="s">
        <v>3847</v>
      </c>
      <c r="W5" s="122" t="s">
        <v>3841</v>
      </c>
      <c r="X5" s="122" t="s">
        <v>3846</v>
      </c>
      <c r="Y5" s="113" t="s">
        <v>3839</v>
      </c>
      <c r="Z5" s="113" t="s">
        <v>3845</v>
      </c>
      <c r="AA5" s="113" t="s">
        <v>3837</v>
      </c>
      <c r="AD5" s="1125"/>
      <c r="AE5" s="1123"/>
      <c r="AF5" s="1124"/>
      <c r="AG5" s="425" t="s">
        <v>5223</v>
      </c>
      <c r="AH5" s="417" t="s">
        <v>3844</v>
      </c>
      <c r="AI5" s="417" t="s">
        <v>3843</v>
      </c>
      <c r="AJ5" s="421" t="s">
        <v>3842</v>
      </c>
      <c r="AK5" s="422" t="s">
        <v>3841</v>
      </c>
      <c r="AL5" s="422" t="s">
        <v>3840</v>
      </c>
      <c r="AM5" s="421" t="s">
        <v>3839</v>
      </c>
      <c r="AN5" s="421" t="s">
        <v>3838</v>
      </c>
      <c r="AO5" s="421" t="s">
        <v>3837</v>
      </c>
      <c r="AP5" s="418" t="s">
        <v>3836</v>
      </c>
      <c r="AQ5" s="418" t="s">
        <v>3835</v>
      </c>
      <c r="AR5" s="418" t="s">
        <v>3834</v>
      </c>
      <c r="AS5" s="418" t="s">
        <v>3833</v>
      </c>
      <c r="AT5" s="423" t="s">
        <v>3832</v>
      </c>
      <c r="AU5" s="423" t="s">
        <v>3081</v>
      </c>
      <c r="AV5" s="423" t="s">
        <v>3831</v>
      </c>
      <c r="AW5" s="420" t="s">
        <v>3830</v>
      </c>
      <c r="AX5" s="420" t="s">
        <v>3829</v>
      </c>
      <c r="AY5" s="420" t="s">
        <v>3828</v>
      </c>
      <c r="AZ5" s="420" t="s">
        <v>3827</v>
      </c>
      <c r="BA5" s="424" t="s">
        <v>4250</v>
      </c>
      <c r="BB5" s="419" t="s">
        <v>4251</v>
      </c>
      <c r="BC5" s="192" t="s">
        <v>5224</v>
      </c>
    </row>
    <row r="6" spans="1:55" ht="21.75" customHeight="1">
      <c r="A6" s="120"/>
      <c r="B6" s="115"/>
      <c r="C6" s="114" t="s">
        <v>1626</v>
      </c>
      <c r="D6" s="112" t="s">
        <v>3823</v>
      </c>
      <c r="E6" s="112" t="s">
        <v>3822</v>
      </c>
      <c r="F6" s="112" t="s">
        <v>3202</v>
      </c>
      <c r="G6" s="112" t="s">
        <v>3821</v>
      </c>
      <c r="H6" s="112" t="s">
        <v>3820</v>
      </c>
      <c r="I6" s="112" t="s">
        <v>3819</v>
      </c>
      <c r="J6" s="112" t="s">
        <v>3818</v>
      </c>
      <c r="K6" s="112" t="s">
        <v>2748</v>
      </c>
      <c r="L6" s="150" t="s">
        <v>3817</v>
      </c>
      <c r="M6" s="150" t="s">
        <v>3816</v>
      </c>
      <c r="N6" s="150" t="s">
        <v>3815</v>
      </c>
      <c r="O6" s="150" t="s">
        <v>3814</v>
      </c>
      <c r="P6" s="150" t="s">
        <v>1804</v>
      </c>
      <c r="Q6" s="150" t="s">
        <v>3813</v>
      </c>
      <c r="R6" s="150" t="s">
        <v>2437</v>
      </c>
      <c r="S6" s="114" t="s">
        <v>1650</v>
      </c>
      <c r="T6" s="112" t="s">
        <v>432</v>
      </c>
      <c r="U6" s="112" t="s">
        <v>3822</v>
      </c>
      <c r="V6" s="112" t="s">
        <v>3826</v>
      </c>
      <c r="W6" s="112" t="s">
        <v>3821</v>
      </c>
      <c r="X6" s="112" t="s">
        <v>3825</v>
      </c>
      <c r="Y6" s="112" t="s">
        <v>3819</v>
      </c>
      <c r="Z6" s="112" t="s">
        <v>3824</v>
      </c>
      <c r="AA6" s="112" t="s">
        <v>2748</v>
      </c>
      <c r="AD6" s="1125"/>
      <c r="AE6" s="1123"/>
      <c r="AF6" s="1124"/>
      <c r="AG6" s="551" t="s">
        <v>5225</v>
      </c>
      <c r="AH6" s="552" t="s">
        <v>3823</v>
      </c>
      <c r="AI6" s="552" t="s">
        <v>3822</v>
      </c>
      <c r="AJ6" s="552" t="s">
        <v>3202</v>
      </c>
      <c r="AK6" s="552" t="s">
        <v>3821</v>
      </c>
      <c r="AL6" s="552" t="s">
        <v>3820</v>
      </c>
      <c r="AM6" s="552" t="s">
        <v>3819</v>
      </c>
      <c r="AN6" s="552" t="s">
        <v>3818</v>
      </c>
      <c r="AO6" s="552" t="s">
        <v>2748</v>
      </c>
      <c r="AP6" s="553" t="s">
        <v>3817</v>
      </c>
      <c r="AQ6" s="553" t="s">
        <v>3816</v>
      </c>
      <c r="AR6" s="553" t="s">
        <v>3815</v>
      </c>
      <c r="AS6" s="553" t="s">
        <v>3814</v>
      </c>
      <c r="AT6" s="554" t="s">
        <v>1804</v>
      </c>
      <c r="AU6" s="554" t="s">
        <v>3813</v>
      </c>
      <c r="AV6" s="554" t="s">
        <v>2437</v>
      </c>
      <c r="AW6" s="555" t="s">
        <v>3812</v>
      </c>
      <c r="AX6" s="555" t="s">
        <v>3811</v>
      </c>
      <c r="AY6" s="556" t="s">
        <v>3810</v>
      </c>
      <c r="AZ6" s="556" t="s">
        <v>3809</v>
      </c>
      <c r="BA6" s="555" t="s">
        <v>4252</v>
      </c>
      <c r="BB6" s="555" t="s">
        <v>4253</v>
      </c>
      <c r="BC6" s="558" t="s">
        <v>1626</v>
      </c>
    </row>
    <row r="7" spans="1:55" ht="39.75" customHeight="1">
      <c r="A7" s="120"/>
      <c r="B7" s="115"/>
      <c r="C7" s="114" t="s">
        <v>1601</v>
      </c>
      <c r="D7" s="112" t="s">
        <v>3805</v>
      </c>
      <c r="E7" s="112" t="s">
        <v>3804</v>
      </c>
      <c r="F7" s="112" t="s">
        <v>3803</v>
      </c>
      <c r="G7" s="112" t="s">
        <v>3802</v>
      </c>
      <c r="H7" s="112" t="s">
        <v>3801</v>
      </c>
      <c r="I7" s="112" t="s">
        <v>3800</v>
      </c>
      <c r="J7" s="112" t="s">
        <v>3799</v>
      </c>
      <c r="K7" s="112" t="s">
        <v>3798</v>
      </c>
      <c r="L7" s="150" t="s">
        <v>3797</v>
      </c>
      <c r="M7" s="150" t="s">
        <v>3796</v>
      </c>
      <c r="N7" s="150" t="s">
        <v>3795</v>
      </c>
      <c r="O7" s="150" t="s">
        <v>3794</v>
      </c>
      <c r="P7" s="150" t="s">
        <v>3793</v>
      </c>
      <c r="Q7" s="150" t="s">
        <v>3792</v>
      </c>
      <c r="R7" s="150" t="s">
        <v>3791</v>
      </c>
      <c r="S7" s="114" t="s">
        <v>1625</v>
      </c>
      <c r="T7" s="112" t="s">
        <v>432</v>
      </c>
      <c r="U7" s="112" t="s">
        <v>3804</v>
      </c>
      <c r="V7" s="112" t="s">
        <v>3808</v>
      </c>
      <c r="W7" s="112" t="s">
        <v>3802</v>
      </c>
      <c r="X7" s="112" t="s">
        <v>3807</v>
      </c>
      <c r="Y7" s="112" t="s">
        <v>3800</v>
      </c>
      <c r="Z7" s="112" t="s">
        <v>3806</v>
      </c>
      <c r="AA7" s="112" t="s">
        <v>3798</v>
      </c>
      <c r="AD7" s="1125"/>
      <c r="AE7" s="1123"/>
      <c r="AF7" s="1124"/>
      <c r="AG7" s="425" t="s">
        <v>5226</v>
      </c>
      <c r="AH7" s="417" t="s">
        <v>3805</v>
      </c>
      <c r="AI7" s="417" t="s">
        <v>3804</v>
      </c>
      <c r="AJ7" s="421" t="s">
        <v>3803</v>
      </c>
      <c r="AK7" s="422" t="s">
        <v>3802</v>
      </c>
      <c r="AL7" s="422" t="s">
        <v>3801</v>
      </c>
      <c r="AM7" s="421" t="s">
        <v>3800</v>
      </c>
      <c r="AN7" s="421" t="s">
        <v>3799</v>
      </c>
      <c r="AO7" s="421" t="s">
        <v>3798</v>
      </c>
      <c r="AP7" s="418" t="s">
        <v>3797</v>
      </c>
      <c r="AQ7" s="418" t="s">
        <v>3796</v>
      </c>
      <c r="AR7" s="418" t="s">
        <v>3795</v>
      </c>
      <c r="AS7" s="418" t="s">
        <v>3794</v>
      </c>
      <c r="AT7" s="423" t="s">
        <v>3793</v>
      </c>
      <c r="AU7" s="423" t="s">
        <v>3792</v>
      </c>
      <c r="AV7" s="423" t="s">
        <v>3791</v>
      </c>
      <c r="AW7" s="420" t="s">
        <v>3790</v>
      </c>
      <c r="AX7" s="420" t="s">
        <v>3789</v>
      </c>
      <c r="AY7" s="420" t="s">
        <v>3788</v>
      </c>
      <c r="AZ7" s="420" t="s">
        <v>3787</v>
      </c>
      <c r="BA7" s="424" t="s">
        <v>4254</v>
      </c>
      <c r="BB7" s="419" t="s">
        <v>4255</v>
      </c>
      <c r="BC7" s="192" t="s">
        <v>1601</v>
      </c>
    </row>
    <row r="8" spans="1:55" ht="27" customHeight="1">
      <c r="A8" s="120"/>
      <c r="B8" s="115"/>
      <c r="C8" s="114" t="s">
        <v>1576</v>
      </c>
      <c r="D8" s="112" t="s">
        <v>3783</v>
      </c>
      <c r="E8" s="112" t="s">
        <v>3782</v>
      </c>
      <c r="F8" s="112" t="s">
        <v>3781</v>
      </c>
      <c r="G8" s="112" t="s">
        <v>3780</v>
      </c>
      <c r="H8" s="112" t="s">
        <v>3779</v>
      </c>
      <c r="I8" s="112" t="s">
        <v>3778</v>
      </c>
      <c r="J8" s="112" t="s">
        <v>3777</v>
      </c>
      <c r="K8" s="112" t="s">
        <v>3776</v>
      </c>
      <c r="L8" s="150" t="s">
        <v>3775</v>
      </c>
      <c r="M8" s="150" t="s">
        <v>3774</v>
      </c>
      <c r="N8" s="150" t="s">
        <v>3773</v>
      </c>
      <c r="O8" s="150" t="s">
        <v>3772</v>
      </c>
      <c r="P8" s="150" t="s">
        <v>3771</v>
      </c>
      <c r="Q8" s="150" t="s">
        <v>3770</v>
      </c>
      <c r="R8" s="150" t="s">
        <v>3769</v>
      </c>
      <c r="S8" s="114" t="s">
        <v>1600</v>
      </c>
      <c r="T8" s="112" t="s">
        <v>432</v>
      </c>
      <c r="U8" s="112" t="s">
        <v>3782</v>
      </c>
      <c r="V8" s="112" t="s">
        <v>3786</v>
      </c>
      <c r="W8" s="112" t="s">
        <v>3780</v>
      </c>
      <c r="X8" s="112" t="s">
        <v>3785</v>
      </c>
      <c r="Y8" s="112" t="s">
        <v>3778</v>
      </c>
      <c r="Z8" s="112" t="s">
        <v>3784</v>
      </c>
      <c r="AA8" s="112" t="s">
        <v>3776</v>
      </c>
      <c r="AD8" s="1125"/>
      <c r="AE8" s="1123"/>
      <c r="AF8" s="1124"/>
      <c r="AG8" s="551" t="s">
        <v>5227</v>
      </c>
      <c r="AH8" s="552" t="s">
        <v>3783</v>
      </c>
      <c r="AI8" s="552" t="s">
        <v>3782</v>
      </c>
      <c r="AJ8" s="552" t="s">
        <v>3781</v>
      </c>
      <c r="AK8" s="552" t="s">
        <v>3780</v>
      </c>
      <c r="AL8" s="552" t="s">
        <v>3779</v>
      </c>
      <c r="AM8" s="552" t="s">
        <v>3778</v>
      </c>
      <c r="AN8" s="552" t="s">
        <v>3777</v>
      </c>
      <c r="AO8" s="552" t="s">
        <v>3776</v>
      </c>
      <c r="AP8" s="553" t="s">
        <v>3775</v>
      </c>
      <c r="AQ8" s="553" t="s">
        <v>3774</v>
      </c>
      <c r="AR8" s="553" t="s">
        <v>3773</v>
      </c>
      <c r="AS8" s="553" t="s">
        <v>3772</v>
      </c>
      <c r="AT8" s="554" t="s">
        <v>3771</v>
      </c>
      <c r="AU8" s="554" t="s">
        <v>3770</v>
      </c>
      <c r="AV8" s="554" t="s">
        <v>3769</v>
      </c>
      <c r="AW8" s="555" t="s">
        <v>3768</v>
      </c>
      <c r="AX8" s="555" t="s">
        <v>3767</v>
      </c>
      <c r="AY8" s="556" t="s">
        <v>3766</v>
      </c>
      <c r="AZ8" s="556" t="s">
        <v>3765</v>
      </c>
      <c r="BA8" s="555" t="s">
        <v>4256</v>
      </c>
      <c r="BB8" s="555" t="s">
        <v>4257</v>
      </c>
      <c r="BC8" s="558" t="s">
        <v>1576</v>
      </c>
    </row>
    <row r="9" spans="1:55" ht="24" customHeight="1">
      <c r="A9" s="120"/>
      <c r="B9" s="115"/>
      <c r="C9" s="114" t="s">
        <v>1575</v>
      </c>
      <c r="D9" s="112" t="s">
        <v>3761</v>
      </c>
      <c r="E9" s="112" t="s">
        <v>3760</v>
      </c>
      <c r="F9" s="112" t="s">
        <v>3759</v>
      </c>
      <c r="G9" s="112" t="s">
        <v>3758</v>
      </c>
      <c r="H9" s="112" t="s">
        <v>3757</v>
      </c>
      <c r="I9" s="112" t="s">
        <v>3756</v>
      </c>
      <c r="J9" s="112" t="s">
        <v>3755</v>
      </c>
      <c r="K9" s="112" t="s">
        <v>3754</v>
      </c>
      <c r="L9" s="150" t="s">
        <v>3753</v>
      </c>
      <c r="M9" s="150" t="s">
        <v>3752</v>
      </c>
      <c r="N9" s="150" t="s">
        <v>3751</v>
      </c>
      <c r="O9" s="150" t="s">
        <v>3750</v>
      </c>
      <c r="P9" s="150" t="s">
        <v>2839</v>
      </c>
      <c r="Q9" s="150" t="s">
        <v>3293</v>
      </c>
      <c r="R9" s="150" t="s">
        <v>3749</v>
      </c>
      <c r="S9" s="114" t="s">
        <v>1574</v>
      </c>
      <c r="T9" s="112" t="s">
        <v>432</v>
      </c>
      <c r="U9" s="112" t="s">
        <v>3760</v>
      </c>
      <c r="V9" s="112" t="s">
        <v>3764</v>
      </c>
      <c r="W9" s="112" t="s">
        <v>3758</v>
      </c>
      <c r="X9" s="112" t="s">
        <v>3763</v>
      </c>
      <c r="Y9" s="112" t="s">
        <v>3756</v>
      </c>
      <c r="Z9" s="112" t="s">
        <v>3762</v>
      </c>
      <c r="AA9" s="112" t="s">
        <v>3754</v>
      </c>
      <c r="AD9" s="1125"/>
      <c r="AE9" s="1123"/>
      <c r="AF9" s="1124"/>
      <c r="AG9" s="425" t="s">
        <v>1569</v>
      </c>
      <c r="AH9" s="417" t="s">
        <v>3761</v>
      </c>
      <c r="AI9" s="417" t="s">
        <v>3760</v>
      </c>
      <c r="AJ9" s="421" t="s">
        <v>3759</v>
      </c>
      <c r="AK9" s="422" t="s">
        <v>3758</v>
      </c>
      <c r="AL9" s="422" t="s">
        <v>3757</v>
      </c>
      <c r="AM9" s="421" t="s">
        <v>3756</v>
      </c>
      <c r="AN9" s="421" t="s">
        <v>3755</v>
      </c>
      <c r="AO9" s="421" t="s">
        <v>3754</v>
      </c>
      <c r="AP9" s="418" t="s">
        <v>3753</v>
      </c>
      <c r="AQ9" s="418" t="s">
        <v>3752</v>
      </c>
      <c r="AR9" s="418" t="s">
        <v>3751</v>
      </c>
      <c r="AS9" s="418" t="s">
        <v>3750</v>
      </c>
      <c r="AT9" s="423" t="s">
        <v>2839</v>
      </c>
      <c r="AU9" s="423" t="s">
        <v>3293</v>
      </c>
      <c r="AV9" s="423" t="s">
        <v>3749</v>
      </c>
      <c r="AW9" s="420" t="s">
        <v>3748</v>
      </c>
      <c r="AX9" s="420" t="s">
        <v>3747</v>
      </c>
      <c r="AY9" s="420" t="s">
        <v>3746</v>
      </c>
      <c r="AZ9" s="420" t="s">
        <v>3745</v>
      </c>
      <c r="BA9" s="424" t="s">
        <v>4258</v>
      </c>
      <c r="BB9" s="419" t="s">
        <v>4259</v>
      </c>
      <c r="BC9" s="192" t="s">
        <v>1550</v>
      </c>
    </row>
    <row r="10" spans="1:55" ht="33.75" customHeight="1">
      <c r="A10" s="120"/>
      <c r="B10" s="115"/>
      <c r="C10" s="114" t="s">
        <v>1527</v>
      </c>
      <c r="D10" s="112" t="s">
        <v>3737</v>
      </c>
      <c r="E10" s="112" t="s">
        <v>3736</v>
      </c>
      <c r="F10" s="112" t="s">
        <v>3735</v>
      </c>
      <c r="G10" s="112" t="s">
        <v>3734</v>
      </c>
      <c r="H10" s="112" t="s">
        <v>3733</v>
      </c>
      <c r="I10" s="112" t="s">
        <v>3732</v>
      </c>
      <c r="J10" s="112" t="s">
        <v>3731</v>
      </c>
      <c r="K10" s="112" t="s">
        <v>3730</v>
      </c>
      <c r="L10" s="150" t="s">
        <v>3729</v>
      </c>
      <c r="M10" s="150" t="s">
        <v>3728</v>
      </c>
      <c r="N10" s="150" t="s">
        <v>3727</v>
      </c>
      <c r="O10" s="150" t="s">
        <v>3726</v>
      </c>
      <c r="P10" s="150" t="s">
        <v>3725</v>
      </c>
      <c r="Q10" s="150" t="s">
        <v>3724</v>
      </c>
      <c r="R10" s="150" t="s">
        <v>3723</v>
      </c>
      <c r="S10" s="114" t="s">
        <v>1549</v>
      </c>
      <c r="T10" s="112" t="s">
        <v>432</v>
      </c>
      <c r="U10" s="112" t="s">
        <v>3744</v>
      </c>
      <c r="V10" s="112" t="s">
        <v>3743</v>
      </c>
      <c r="W10" s="112" t="s">
        <v>3742</v>
      </c>
      <c r="X10" s="112" t="s">
        <v>3741</v>
      </c>
      <c r="Y10" s="112" t="s">
        <v>3740</v>
      </c>
      <c r="Z10" s="112" t="s">
        <v>3739</v>
      </c>
      <c r="AA10" s="112" t="s">
        <v>3738</v>
      </c>
      <c r="AD10" s="1125"/>
      <c r="AE10" s="1123"/>
      <c r="AF10" s="1124"/>
      <c r="AG10" s="551" t="s">
        <v>5228</v>
      </c>
      <c r="AH10" s="552" t="s">
        <v>5229</v>
      </c>
      <c r="AI10" s="552" t="s">
        <v>5230</v>
      </c>
      <c r="AJ10" s="552" t="s">
        <v>5231</v>
      </c>
      <c r="AK10" s="552" t="s">
        <v>5232</v>
      </c>
      <c r="AL10" s="552" t="s">
        <v>5233</v>
      </c>
      <c r="AM10" s="552" t="s">
        <v>5234</v>
      </c>
      <c r="AN10" s="552" t="s">
        <v>5235</v>
      </c>
      <c r="AO10" s="552" t="s">
        <v>5236</v>
      </c>
      <c r="AP10" s="553" t="s">
        <v>3729</v>
      </c>
      <c r="AQ10" s="553" t="s">
        <v>3728</v>
      </c>
      <c r="AR10" s="553" t="s">
        <v>3727</v>
      </c>
      <c r="AS10" s="553" t="s">
        <v>3726</v>
      </c>
      <c r="AT10" s="554" t="s">
        <v>3725</v>
      </c>
      <c r="AU10" s="554" t="s">
        <v>3724</v>
      </c>
      <c r="AV10" s="554" t="s">
        <v>3723</v>
      </c>
      <c r="AW10" s="555" t="s">
        <v>3698</v>
      </c>
      <c r="AX10" s="555" t="s">
        <v>3722</v>
      </c>
      <c r="AY10" s="556" t="s">
        <v>3721</v>
      </c>
      <c r="AZ10" s="556" t="s">
        <v>3720</v>
      </c>
      <c r="BA10" s="555" t="s">
        <v>4260</v>
      </c>
      <c r="BB10" s="555" t="s">
        <v>4261</v>
      </c>
      <c r="BC10" s="558" t="s">
        <v>1527</v>
      </c>
    </row>
    <row r="11" spans="1:55" ht="39.75" customHeight="1">
      <c r="A11" s="120"/>
      <c r="B11" s="115"/>
      <c r="C11" s="114" t="s">
        <v>1505</v>
      </c>
      <c r="D11" s="112" t="s">
        <v>3712</v>
      </c>
      <c r="E11" s="112" t="s">
        <v>3711</v>
      </c>
      <c r="F11" s="112" t="s">
        <v>3710</v>
      </c>
      <c r="G11" s="112" t="s">
        <v>3709</v>
      </c>
      <c r="H11" s="112" t="s">
        <v>3708</v>
      </c>
      <c r="I11" s="112" t="s">
        <v>3707</v>
      </c>
      <c r="J11" s="112" t="s">
        <v>3706</v>
      </c>
      <c r="K11" s="112" t="s">
        <v>3705</v>
      </c>
      <c r="L11" s="150" t="s">
        <v>3704</v>
      </c>
      <c r="M11" s="150" t="s">
        <v>3703</v>
      </c>
      <c r="N11" s="150" t="s">
        <v>3702</v>
      </c>
      <c r="O11" s="150" t="s">
        <v>3701</v>
      </c>
      <c r="P11" s="150" t="s">
        <v>3700</v>
      </c>
      <c r="Q11" s="150" t="s">
        <v>1681</v>
      </c>
      <c r="R11" s="150" t="s">
        <v>3699</v>
      </c>
      <c r="S11" s="114" t="s">
        <v>1526</v>
      </c>
      <c r="T11" s="112" t="s">
        <v>432</v>
      </c>
      <c r="U11" s="112" t="s">
        <v>3719</v>
      </c>
      <c r="V11" s="112" t="s">
        <v>3718</v>
      </c>
      <c r="W11" s="112" t="s">
        <v>3717</v>
      </c>
      <c r="X11" s="112" t="s">
        <v>3716</v>
      </c>
      <c r="Y11" s="112" t="s">
        <v>3715</v>
      </c>
      <c r="Z11" s="112" t="s">
        <v>3714</v>
      </c>
      <c r="AA11" s="112" t="s">
        <v>3713</v>
      </c>
      <c r="AD11" s="1125"/>
      <c r="AE11" s="1123"/>
      <c r="AF11" s="1124"/>
      <c r="AG11" s="425" t="s">
        <v>5237</v>
      </c>
      <c r="AH11" s="417" t="s">
        <v>5238</v>
      </c>
      <c r="AI11" s="417" t="s">
        <v>5239</v>
      </c>
      <c r="AJ11" s="421" t="s">
        <v>5240</v>
      </c>
      <c r="AK11" s="422" t="s">
        <v>5241</v>
      </c>
      <c r="AL11" s="422" t="s">
        <v>5242</v>
      </c>
      <c r="AM11" s="421" t="s">
        <v>5243</v>
      </c>
      <c r="AN11" s="421" t="s">
        <v>5244</v>
      </c>
      <c r="AO11" s="421" t="s">
        <v>5245</v>
      </c>
      <c r="AP11" s="418" t="s">
        <v>3704</v>
      </c>
      <c r="AQ11" s="418" t="s">
        <v>3703</v>
      </c>
      <c r="AR11" s="418" t="s">
        <v>3702</v>
      </c>
      <c r="AS11" s="418" t="s">
        <v>3701</v>
      </c>
      <c r="AT11" s="423" t="s">
        <v>3700</v>
      </c>
      <c r="AU11" s="423" t="s">
        <v>1681</v>
      </c>
      <c r="AV11" s="423" t="s">
        <v>3699</v>
      </c>
      <c r="AW11" s="420" t="s">
        <v>3698</v>
      </c>
      <c r="AX11" s="420" t="s">
        <v>3697</v>
      </c>
      <c r="AY11" s="420" t="s">
        <v>3696</v>
      </c>
      <c r="AZ11" s="420" t="s">
        <v>3695</v>
      </c>
      <c r="BA11" s="424" t="s">
        <v>4262</v>
      </c>
      <c r="BB11" s="419" t="s">
        <v>4262</v>
      </c>
      <c r="BC11" s="192" t="s">
        <v>1505</v>
      </c>
    </row>
    <row r="12" spans="1:55" ht="33" customHeight="1">
      <c r="A12" s="120" t="s">
        <v>3694</v>
      </c>
      <c r="B12" s="115">
        <v>1376</v>
      </c>
      <c r="C12" s="141" t="s">
        <v>1676</v>
      </c>
      <c r="D12" s="112">
        <v>23</v>
      </c>
      <c r="E12" s="112">
        <v>23</v>
      </c>
      <c r="F12" s="112">
        <v>23</v>
      </c>
      <c r="G12" s="112">
        <v>23</v>
      </c>
      <c r="H12" s="112">
        <v>23</v>
      </c>
      <c r="I12" s="112">
        <v>23</v>
      </c>
      <c r="J12" s="112">
        <v>23</v>
      </c>
      <c r="K12" s="112">
        <v>27</v>
      </c>
      <c r="L12" s="150" t="s">
        <v>3692</v>
      </c>
      <c r="M12" s="150" t="s">
        <v>3692</v>
      </c>
      <c r="N12" s="150" t="s">
        <v>3692</v>
      </c>
      <c r="O12" s="150" t="s">
        <v>3240</v>
      </c>
      <c r="P12" s="150" t="s">
        <v>3692</v>
      </c>
      <c r="Q12" s="150" t="s">
        <v>1844</v>
      </c>
      <c r="R12" s="150" t="s">
        <v>2941</v>
      </c>
      <c r="S12" s="141" t="s">
        <v>1680</v>
      </c>
      <c r="T12" s="112" t="s">
        <v>432</v>
      </c>
      <c r="U12" s="112">
        <v>23</v>
      </c>
      <c r="V12" s="112">
        <v>23</v>
      </c>
      <c r="W12" s="112">
        <v>23</v>
      </c>
      <c r="X12" s="112">
        <v>23</v>
      </c>
      <c r="Y12" s="112">
        <v>23</v>
      </c>
      <c r="Z12" s="112">
        <v>23</v>
      </c>
      <c r="AA12" s="112">
        <v>27</v>
      </c>
      <c r="AD12" s="1125">
        <v>2</v>
      </c>
      <c r="AE12" s="1123" t="s">
        <v>3693</v>
      </c>
      <c r="AF12" s="1124">
        <v>1376</v>
      </c>
      <c r="AG12" s="551" t="s">
        <v>5222</v>
      </c>
      <c r="AH12" s="552">
        <v>23</v>
      </c>
      <c r="AI12" s="552">
        <v>23</v>
      </c>
      <c r="AJ12" s="552">
        <v>23</v>
      </c>
      <c r="AK12" s="552">
        <v>23</v>
      </c>
      <c r="AL12" s="552">
        <v>23</v>
      </c>
      <c r="AM12" s="552">
        <v>23</v>
      </c>
      <c r="AN12" s="552">
        <v>23</v>
      </c>
      <c r="AO12" s="552">
        <v>27</v>
      </c>
      <c r="AP12" s="553" t="s">
        <v>3692</v>
      </c>
      <c r="AQ12" s="553" t="s">
        <v>3692</v>
      </c>
      <c r="AR12" s="553" t="s">
        <v>3692</v>
      </c>
      <c r="AS12" s="553" t="s">
        <v>3240</v>
      </c>
      <c r="AT12" s="554" t="s">
        <v>3692</v>
      </c>
      <c r="AU12" s="554" t="s">
        <v>1844</v>
      </c>
      <c r="AV12" s="554" t="s">
        <v>2941</v>
      </c>
      <c r="AW12" s="555" t="s">
        <v>2941</v>
      </c>
      <c r="AX12" s="555" t="s">
        <v>3692</v>
      </c>
      <c r="AY12" s="556"/>
      <c r="AZ12" s="556" t="s">
        <v>3691</v>
      </c>
      <c r="BA12" s="555">
        <v>53</v>
      </c>
      <c r="BB12" s="555">
        <v>53</v>
      </c>
      <c r="BC12" s="558" t="s">
        <v>1676</v>
      </c>
    </row>
    <row r="13" spans="1:55" ht="27" customHeight="1">
      <c r="A13" s="120" t="s">
        <v>3690</v>
      </c>
      <c r="B13" s="115"/>
      <c r="C13" s="114" t="s">
        <v>1674</v>
      </c>
      <c r="D13" s="113" t="s">
        <v>3686</v>
      </c>
      <c r="E13" s="113" t="s">
        <v>3685</v>
      </c>
      <c r="F13" s="113" t="s">
        <v>3684</v>
      </c>
      <c r="G13" s="113" t="s">
        <v>3683</v>
      </c>
      <c r="H13" s="113" t="s">
        <v>3682</v>
      </c>
      <c r="I13" s="112" t="s">
        <v>3681</v>
      </c>
      <c r="J13" s="113" t="s">
        <v>3680</v>
      </c>
      <c r="K13" s="113" t="s">
        <v>3679</v>
      </c>
      <c r="L13" s="150" t="s">
        <v>1823</v>
      </c>
      <c r="M13" s="150" t="s">
        <v>3678</v>
      </c>
      <c r="N13" s="150" t="s">
        <v>3677</v>
      </c>
      <c r="O13" s="150" t="s">
        <v>3127</v>
      </c>
      <c r="P13" s="150" t="s">
        <v>1984</v>
      </c>
      <c r="Q13" s="150" t="s">
        <v>3676</v>
      </c>
      <c r="R13" s="150" t="s">
        <v>3675</v>
      </c>
      <c r="S13" s="114" t="s">
        <v>1673</v>
      </c>
      <c r="T13" s="112" t="s">
        <v>432</v>
      </c>
      <c r="U13" s="113" t="s">
        <v>3685</v>
      </c>
      <c r="V13" s="113" t="s">
        <v>3689</v>
      </c>
      <c r="W13" s="113" t="s">
        <v>3683</v>
      </c>
      <c r="X13" s="113" t="s">
        <v>3688</v>
      </c>
      <c r="Y13" s="112" t="s">
        <v>3681</v>
      </c>
      <c r="Z13" s="113" t="s">
        <v>3687</v>
      </c>
      <c r="AA13" s="113" t="s">
        <v>3679</v>
      </c>
      <c r="AD13" s="1125"/>
      <c r="AE13" s="1123"/>
      <c r="AF13" s="1124"/>
      <c r="AG13" s="425" t="s">
        <v>5223</v>
      </c>
      <c r="AH13" s="417" t="s">
        <v>3686</v>
      </c>
      <c r="AI13" s="417" t="s">
        <v>3685</v>
      </c>
      <c r="AJ13" s="421" t="s">
        <v>3684</v>
      </c>
      <c r="AK13" s="422" t="s">
        <v>3683</v>
      </c>
      <c r="AL13" s="422" t="s">
        <v>3682</v>
      </c>
      <c r="AM13" s="421" t="s">
        <v>3681</v>
      </c>
      <c r="AN13" s="421" t="s">
        <v>3680</v>
      </c>
      <c r="AO13" s="421" t="s">
        <v>3679</v>
      </c>
      <c r="AP13" s="418" t="s">
        <v>1823</v>
      </c>
      <c r="AQ13" s="418" t="s">
        <v>3678</v>
      </c>
      <c r="AR13" s="418" t="s">
        <v>3677</v>
      </c>
      <c r="AS13" s="418" t="s">
        <v>3127</v>
      </c>
      <c r="AT13" s="423" t="s">
        <v>1984</v>
      </c>
      <c r="AU13" s="423" t="s">
        <v>3676</v>
      </c>
      <c r="AV13" s="423" t="s">
        <v>3675</v>
      </c>
      <c r="AW13" s="420" t="s">
        <v>3674</v>
      </c>
      <c r="AX13" s="420" t="s">
        <v>3673</v>
      </c>
      <c r="AY13" s="420" t="s">
        <v>3672</v>
      </c>
      <c r="AZ13" s="420" t="s">
        <v>3671</v>
      </c>
      <c r="BA13" s="424" t="s">
        <v>4263</v>
      </c>
      <c r="BB13" s="419" t="s">
        <v>4264</v>
      </c>
      <c r="BC13" s="192" t="s">
        <v>5224</v>
      </c>
    </row>
    <row r="14" spans="1:55" ht="19.5" customHeight="1">
      <c r="A14" s="120"/>
      <c r="B14" s="115"/>
      <c r="C14" s="114" t="s">
        <v>1626</v>
      </c>
      <c r="D14" s="112" t="s">
        <v>3667</v>
      </c>
      <c r="E14" s="112" t="s">
        <v>3666</v>
      </c>
      <c r="F14" s="112" t="s">
        <v>3665</v>
      </c>
      <c r="G14" s="112" t="s">
        <v>3664</v>
      </c>
      <c r="H14" s="112" t="s">
        <v>3663</v>
      </c>
      <c r="I14" s="112" t="s">
        <v>3662</v>
      </c>
      <c r="J14" s="112" t="s">
        <v>3661</v>
      </c>
      <c r="K14" s="112" t="s">
        <v>3660</v>
      </c>
      <c r="L14" s="150" t="s">
        <v>2742</v>
      </c>
      <c r="M14" s="150" t="s">
        <v>3659</v>
      </c>
      <c r="N14" s="150" t="s">
        <v>3658</v>
      </c>
      <c r="O14" s="150" t="s">
        <v>3657</v>
      </c>
      <c r="P14" s="150" t="s">
        <v>2739</v>
      </c>
      <c r="Q14" s="150" t="s">
        <v>3656</v>
      </c>
      <c r="R14" s="150" t="s">
        <v>3655</v>
      </c>
      <c r="S14" s="114" t="s">
        <v>1650</v>
      </c>
      <c r="T14" s="112" t="s">
        <v>432</v>
      </c>
      <c r="U14" s="112" t="s">
        <v>3666</v>
      </c>
      <c r="V14" s="112" t="s">
        <v>3670</v>
      </c>
      <c r="W14" s="112" t="s">
        <v>3664</v>
      </c>
      <c r="X14" s="112" t="s">
        <v>3669</v>
      </c>
      <c r="Y14" s="112" t="s">
        <v>3662</v>
      </c>
      <c r="Z14" s="112" t="s">
        <v>3668</v>
      </c>
      <c r="AA14" s="112" t="s">
        <v>3660</v>
      </c>
      <c r="AD14" s="1125"/>
      <c r="AE14" s="1123"/>
      <c r="AF14" s="1124"/>
      <c r="AG14" s="551" t="s">
        <v>5225</v>
      </c>
      <c r="AH14" s="552" t="s">
        <v>3667</v>
      </c>
      <c r="AI14" s="552" t="s">
        <v>3666</v>
      </c>
      <c r="AJ14" s="552" t="s">
        <v>3665</v>
      </c>
      <c r="AK14" s="552" t="s">
        <v>3664</v>
      </c>
      <c r="AL14" s="552" t="s">
        <v>3663</v>
      </c>
      <c r="AM14" s="552" t="s">
        <v>3662</v>
      </c>
      <c r="AN14" s="552" t="s">
        <v>3661</v>
      </c>
      <c r="AO14" s="552" t="s">
        <v>3660</v>
      </c>
      <c r="AP14" s="553" t="s">
        <v>2742</v>
      </c>
      <c r="AQ14" s="553" t="s">
        <v>3659</v>
      </c>
      <c r="AR14" s="553" t="s">
        <v>3658</v>
      </c>
      <c r="AS14" s="553" t="s">
        <v>3657</v>
      </c>
      <c r="AT14" s="554" t="s">
        <v>2739</v>
      </c>
      <c r="AU14" s="554" t="s">
        <v>3656</v>
      </c>
      <c r="AV14" s="554" t="s">
        <v>3655</v>
      </c>
      <c r="AW14" s="555" t="s">
        <v>3654</v>
      </c>
      <c r="AX14" s="555" t="s">
        <v>3350</v>
      </c>
      <c r="AY14" s="556" t="s">
        <v>3653</v>
      </c>
      <c r="AZ14" s="556" t="s">
        <v>3652</v>
      </c>
      <c r="BA14" s="555" t="s">
        <v>4265</v>
      </c>
      <c r="BB14" s="555" t="s">
        <v>4266</v>
      </c>
      <c r="BC14" s="558" t="s">
        <v>1626</v>
      </c>
    </row>
    <row r="15" spans="1:55" ht="36" customHeight="1">
      <c r="A15" s="120"/>
      <c r="B15" s="115"/>
      <c r="C15" s="114" t="s">
        <v>1601</v>
      </c>
      <c r="D15" s="112" t="s">
        <v>3648</v>
      </c>
      <c r="E15" s="112" t="s">
        <v>3647</v>
      </c>
      <c r="F15" s="112" t="s">
        <v>3646</v>
      </c>
      <c r="G15" s="112" t="s">
        <v>3645</v>
      </c>
      <c r="H15" s="112" t="s">
        <v>3644</v>
      </c>
      <c r="I15" s="112" t="s">
        <v>3643</v>
      </c>
      <c r="J15" s="112" t="s">
        <v>3642</v>
      </c>
      <c r="K15" s="112" t="s">
        <v>3641</v>
      </c>
      <c r="L15" s="150" t="s">
        <v>3640</v>
      </c>
      <c r="M15" s="150" t="s">
        <v>3639</v>
      </c>
      <c r="N15" s="150" t="s">
        <v>3638</v>
      </c>
      <c r="O15" s="150" t="s">
        <v>3637</v>
      </c>
      <c r="P15" s="150" t="s">
        <v>3636</v>
      </c>
      <c r="Q15" s="150" t="s">
        <v>3635</v>
      </c>
      <c r="R15" s="150" t="s">
        <v>3634</v>
      </c>
      <c r="S15" s="114" t="s">
        <v>1625</v>
      </c>
      <c r="T15" s="112" t="s">
        <v>432</v>
      </c>
      <c r="U15" s="112" t="s">
        <v>3647</v>
      </c>
      <c r="V15" s="112" t="s">
        <v>3651</v>
      </c>
      <c r="W15" s="112" t="s">
        <v>3645</v>
      </c>
      <c r="X15" s="112" t="s">
        <v>3650</v>
      </c>
      <c r="Y15" s="112" t="s">
        <v>3643</v>
      </c>
      <c r="Z15" s="112" t="s">
        <v>3649</v>
      </c>
      <c r="AA15" s="112" t="s">
        <v>3641</v>
      </c>
      <c r="AD15" s="1125"/>
      <c r="AE15" s="1123"/>
      <c r="AF15" s="1124"/>
      <c r="AG15" s="425" t="s">
        <v>5226</v>
      </c>
      <c r="AH15" s="417" t="s">
        <v>3648</v>
      </c>
      <c r="AI15" s="417" t="s">
        <v>3647</v>
      </c>
      <c r="AJ15" s="421" t="s">
        <v>3646</v>
      </c>
      <c r="AK15" s="422" t="s">
        <v>3645</v>
      </c>
      <c r="AL15" s="422" t="s">
        <v>3644</v>
      </c>
      <c r="AM15" s="421" t="s">
        <v>3643</v>
      </c>
      <c r="AN15" s="421" t="s">
        <v>3642</v>
      </c>
      <c r="AO15" s="421" t="s">
        <v>3641</v>
      </c>
      <c r="AP15" s="418" t="s">
        <v>3640</v>
      </c>
      <c r="AQ15" s="418" t="s">
        <v>3639</v>
      </c>
      <c r="AR15" s="418" t="s">
        <v>3638</v>
      </c>
      <c r="AS15" s="418" t="s">
        <v>3637</v>
      </c>
      <c r="AT15" s="423" t="s">
        <v>3636</v>
      </c>
      <c r="AU15" s="423" t="s">
        <v>3635</v>
      </c>
      <c r="AV15" s="423" t="s">
        <v>3634</v>
      </c>
      <c r="AW15" s="420" t="s">
        <v>3633</v>
      </c>
      <c r="AX15" s="420" t="s">
        <v>3632</v>
      </c>
      <c r="AY15" s="420" t="s">
        <v>3631</v>
      </c>
      <c r="AZ15" s="420" t="s">
        <v>3630</v>
      </c>
      <c r="BA15" s="424" t="s">
        <v>4267</v>
      </c>
      <c r="BB15" s="419" t="s">
        <v>4268</v>
      </c>
      <c r="BC15" s="192" t="s">
        <v>1601</v>
      </c>
    </row>
    <row r="16" spans="1:55" ht="27" customHeight="1">
      <c r="A16" s="120"/>
      <c r="B16" s="115"/>
      <c r="C16" s="114" t="s">
        <v>1576</v>
      </c>
      <c r="D16" s="112" t="s">
        <v>3626</v>
      </c>
      <c r="E16" s="112" t="s">
        <v>3625</v>
      </c>
      <c r="F16" s="112" t="s">
        <v>3624</v>
      </c>
      <c r="G16" s="112" t="s">
        <v>3623</v>
      </c>
      <c r="H16" s="112" t="s">
        <v>3622</v>
      </c>
      <c r="I16" s="112" t="s">
        <v>3621</v>
      </c>
      <c r="J16" s="112" t="s">
        <v>3620</v>
      </c>
      <c r="K16" s="112" t="s">
        <v>3619</v>
      </c>
      <c r="L16" s="150" t="s">
        <v>3618</v>
      </c>
      <c r="M16" s="150" t="s">
        <v>3617</v>
      </c>
      <c r="N16" s="150" t="s">
        <v>3616</v>
      </c>
      <c r="O16" s="150" t="s">
        <v>3615</v>
      </c>
      <c r="P16" s="150" t="s">
        <v>3614</v>
      </c>
      <c r="Q16" s="150" t="s">
        <v>3613</v>
      </c>
      <c r="R16" s="150" t="s">
        <v>3612</v>
      </c>
      <c r="S16" s="114" t="s">
        <v>1600</v>
      </c>
      <c r="T16" s="112" t="s">
        <v>432</v>
      </c>
      <c r="U16" s="112" t="s">
        <v>3625</v>
      </c>
      <c r="V16" s="112" t="s">
        <v>3629</v>
      </c>
      <c r="W16" s="112" t="s">
        <v>3623</v>
      </c>
      <c r="X16" s="112" t="s">
        <v>3628</v>
      </c>
      <c r="Y16" s="112" t="s">
        <v>3621</v>
      </c>
      <c r="Z16" s="112" t="s">
        <v>3627</v>
      </c>
      <c r="AA16" s="112" t="s">
        <v>3619</v>
      </c>
      <c r="AD16" s="1125"/>
      <c r="AE16" s="1123"/>
      <c r="AF16" s="1124"/>
      <c r="AG16" s="551" t="s">
        <v>5227</v>
      </c>
      <c r="AH16" s="552" t="s">
        <v>3626</v>
      </c>
      <c r="AI16" s="552" t="s">
        <v>3625</v>
      </c>
      <c r="AJ16" s="552" t="s">
        <v>3624</v>
      </c>
      <c r="AK16" s="552" t="s">
        <v>3623</v>
      </c>
      <c r="AL16" s="552" t="s">
        <v>3622</v>
      </c>
      <c r="AM16" s="552" t="s">
        <v>3621</v>
      </c>
      <c r="AN16" s="552" t="s">
        <v>3620</v>
      </c>
      <c r="AO16" s="552" t="s">
        <v>3619</v>
      </c>
      <c r="AP16" s="553" t="s">
        <v>3618</v>
      </c>
      <c r="AQ16" s="553" t="s">
        <v>3617</v>
      </c>
      <c r="AR16" s="553" t="s">
        <v>3616</v>
      </c>
      <c r="AS16" s="553" t="s">
        <v>3615</v>
      </c>
      <c r="AT16" s="554" t="s">
        <v>3614</v>
      </c>
      <c r="AU16" s="554" t="s">
        <v>3613</v>
      </c>
      <c r="AV16" s="554" t="s">
        <v>3612</v>
      </c>
      <c r="AW16" s="555" t="s">
        <v>3611</v>
      </c>
      <c r="AX16" s="555" t="s">
        <v>3610</v>
      </c>
      <c r="AY16" s="556" t="s">
        <v>3609</v>
      </c>
      <c r="AZ16" s="556" t="s">
        <v>3608</v>
      </c>
      <c r="BA16" s="555" t="s">
        <v>4269</v>
      </c>
      <c r="BB16" s="555" t="s">
        <v>4270</v>
      </c>
      <c r="BC16" s="558" t="s">
        <v>1576</v>
      </c>
    </row>
    <row r="17" spans="1:55" ht="23.25" customHeight="1">
      <c r="A17" s="120"/>
      <c r="B17" s="115"/>
      <c r="C17" s="114" t="s">
        <v>1575</v>
      </c>
      <c r="D17" s="112" t="s">
        <v>3604</v>
      </c>
      <c r="E17" s="122" t="s">
        <v>3603</v>
      </c>
      <c r="F17" s="112" t="s">
        <v>3602</v>
      </c>
      <c r="G17" s="112" t="s">
        <v>3601</v>
      </c>
      <c r="H17" s="112" t="s">
        <v>3600</v>
      </c>
      <c r="I17" s="112" t="s">
        <v>3599</v>
      </c>
      <c r="J17" s="112" t="s">
        <v>3598</v>
      </c>
      <c r="K17" s="112" t="s">
        <v>3597</v>
      </c>
      <c r="L17" s="150" t="s">
        <v>3596</v>
      </c>
      <c r="M17" s="150" t="s">
        <v>3595</v>
      </c>
      <c r="N17" s="150" t="s">
        <v>3594</v>
      </c>
      <c r="O17" s="150" t="s">
        <v>3593</v>
      </c>
      <c r="P17" s="150" t="s">
        <v>3592</v>
      </c>
      <c r="Q17" s="150" t="s">
        <v>3591</v>
      </c>
      <c r="R17" s="150" t="s">
        <v>3590</v>
      </c>
      <c r="S17" s="114" t="s">
        <v>1574</v>
      </c>
      <c r="T17" s="112" t="s">
        <v>432</v>
      </c>
      <c r="U17" s="122" t="s">
        <v>3603</v>
      </c>
      <c r="V17" s="112" t="s">
        <v>3607</v>
      </c>
      <c r="W17" s="112" t="s">
        <v>3601</v>
      </c>
      <c r="X17" s="112" t="s">
        <v>3606</v>
      </c>
      <c r="Y17" s="112" t="s">
        <v>3599</v>
      </c>
      <c r="Z17" s="112" t="s">
        <v>3605</v>
      </c>
      <c r="AA17" s="112" t="s">
        <v>3597</v>
      </c>
      <c r="AD17" s="1125"/>
      <c r="AE17" s="1123"/>
      <c r="AF17" s="1124"/>
      <c r="AG17" s="425" t="s">
        <v>1569</v>
      </c>
      <c r="AH17" s="417" t="s">
        <v>3604</v>
      </c>
      <c r="AI17" s="417" t="s">
        <v>3603</v>
      </c>
      <c r="AJ17" s="421" t="s">
        <v>3602</v>
      </c>
      <c r="AK17" s="422" t="s">
        <v>3601</v>
      </c>
      <c r="AL17" s="422" t="s">
        <v>3600</v>
      </c>
      <c r="AM17" s="421" t="s">
        <v>3599</v>
      </c>
      <c r="AN17" s="421" t="s">
        <v>3598</v>
      </c>
      <c r="AO17" s="421" t="s">
        <v>3597</v>
      </c>
      <c r="AP17" s="418" t="s">
        <v>3596</v>
      </c>
      <c r="AQ17" s="418" t="s">
        <v>3595</v>
      </c>
      <c r="AR17" s="418" t="s">
        <v>3594</v>
      </c>
      <c r="AS17" s="418" t="s">
        <v>3593</v>
      </c>
      <c r="AT17" s="423" t="s">
        <v>3592</v>
      </c>
      <c r="AU17" s="423" t="s">
        <v>3591</v>
      </c>
      <c r="AV17" s="423" t="s">
        <v>3590</v>
      </c>
      <c r="AW17" s="420" t="s">
        <v>3589</v>
      </c>
      <c r="AX17" s="420" t="s">
        <v>3588</v>
      </c>
      <c r="AY17" s="420" t="s">
        <v>3587</v>
      </c>
      <c r="AZ17" s="420" t="s">
        <v>3586</v>
      </c>
      <c r="BA17" s="424" t="s">
        <v>4271</v>
      </c>
      <c r="BB17" s="419" t="s">
        <v>4271</v>
      </c>
      <c r="BC17" s="192" t="s">
        <v>1550</v>
      </c>
    </row>
    <row r="18" spans="1:55" ht="39" customHeight="1">
      <c r="A18" s="120"/>
      <c r="B18" s="115"/>
      <c r="C18" s="114" t="s">
        <v>1527</v>
      </c>
      <c r="D18" s="112" t="s">
        <v>3578</v>
      </c>
      <c r="E18" s="112" t="s">
        <v>3577</v>
      </c>
      <c r="F18" s="112" t="s">
        <v>3576</v>
      </c>
      <c r="G18" s="112" t="s">
        <v>3575</v>
      </c>
      <c r="H18" s="112" t="s">
        <v>3574</v>
      </c>
      <c r="I18" s="112" t="s">
        <v>3573</v>
      </c>
      <c r="J18" s="112" t="s">
        <v>3572</v>
      </c>
      <c r="K18" s="112" t="s">
        <v>3571</v>
      </c>
      <c r="L18" s="150" t="s">
        <v>3570</v>
      </c>
      <c r="M18" s="150" t="s">
        <v>3569</v>
      </c>
      <c r="N18" s="150" t="s">
        <v>3568</v>
      </c>
      <c r="O18" s="150" t="s">
        <v>3567</v>
      </c>
      <c r="P18" s="150" t="s">
        <v>3566</v>
      </c>
      <c r="Q18" s="150" t="s">
        <v>3565</v>
      </c>
      <c r="R18" s="150" t="s">
        <v>3564</v>
      </c>
      <c r="S18" s="114" t="s">
        <v>1549</v>
      </c>
      <c r="T18" s="112" t="s">
        <v>432</v>
      </c>
      <c r="U18" s="112" t="s">
        <v>3585</v>
      </c>
      <c r="V18" s="112" t="s">
        <v>3584</v>
      </c>
      <c r="W18" s="112" t="s">
        <v>3583</v>
      </c>
      <c r="X18" s="112" t="s">
        <v>3582</v>
      </c>
      <c r="Y18" s="112" t="s">
        <v>3581</v>
      </c>
      <c r="Z18" s="112" t="s">
        <v>3580</v>
      </c>
      <c r="AA18" s="112" t="s">
        <v>3579</v>
      </c>
      <c r="AD18" s="1125"/>
      <c r="AE18" s="1123"/>
      <c r="AF18" s="1124"/>
      <c r="AG18" s="551" t="s">
        <v>5228</v>
      </c>
      <c r="AH18" s="552" t="s">
        <v>5246</v>
      </c>
      <c r="AI18" s="552" t="s">
        <v>5247</v>
      </c>
      <c r="AJ18" s="552" t="s">
        <v>5248</v>
      </c>
      <c r="AK18" s="552" t="s">
        <v>5249</v>
      </c>
      <c r="AL18" s="552" t="s">
        <v>5250</v>
      </c>
      <c r="AM18" s="552" t="s">
        <v>5251</v>
      </c>
      <c r="AN18" s="552" t="s">
        <v>5252</v>
      </c>
      <c r="AO18" s="552" t="s">
        <v>5253</v>
      </c>
      <c r="AP18" s="553" t="s">
        <v>3570</v>
      </c>
      <c r="AQ18" s="553" t="s">
        <v>3569</v>
      </c>
      <c r="AR18" s="553" t="s">
        <v>3568</v>
      </c>
      <c r="AS18" s="553" t="s">
        <v>3567</v>
      </c>
      <c r="AT18" s="554" t="s">
        <v>3566</v>
      </c>
      <c r="AU18" s="554" t="s">
        <v>3565</v>
      </c>
      <c r="AV18" s="554" t="s">
        <v>3564</v>
      </c>
      <c r="AW18" s="555" t="s">
        <v>3563</v>
      </c>
      <c r="AX18" s="555" t="s">
        <v>3562</v>
      </c>
      <c r="AY18" s="556" t="s">
        <v>3536</v>
      </c>
      <c r="AZ18" s="556" t="s">
        <v>3561</v>
      </c>
      <c r="BA18" s="555" t="s">
        <v>4272</v>
      </c>
      <c r="BB18" s="555" t="s">
        <v>1682</v>
      </c>
      <c r="BC18" s="558" t="s">
        <v>1527</v>
      </c>
    </row>
    <row r="19" spans="1:55" ht="36" customHeight="1">
      <c r="A19" s="120"/>
      <c r="B19" s="115"/>
      <c r="C19" s="114" t="s">
        <v>1505</v>
      </c>
      <c r="D19" s="112" t="s">
        <v>3553</v>
      </c>
      <c r="E19" s="112" t="s">
        <v>3552</v>
      </c>
      <c r="F19" s="112" t="s">
        <v>3551</v>
      </c>
      <c r="G19" s="112" t="s">
        <v>3550</v>
      </c>
      <c r="H19" s="112" t="s">
        <v>3549</v>
      </c>
      <c r="I19" s="112" t="s">
        <v>3548</v>
      </c>
      <c r="J19" s="112" t="s">
        <v>3547</v>
      </c>
      <c r="K19" s="112" t="s">
        <v>3546</v>
      </c>
      <c r="L19" s="150" t="s">
        <v>3545</v>
      </c>
      <c r="M19" s="150" t="s">
        <v>3544</v>
      </c>
      <c r="N19" s="150" t="s">
        <v>3543</v>
      </c>
      <c r="O19" s="150" t="s">
        <v>3542</v>
      </c>
      <c r="P19" s="150" t="s">
        <v>3541</v>
      </c>
      <c r="Q19" s="150" t="s">
        <v>3540</v>
      </c>
      <c r="R19" s="150" t="s">
        <v>3539</v>
      </c>
      <c r="S19" s="114" t="s">
        <v>1526</v>
      </c>
      <c r="T19" s="112" t="s">
        <v>432</v>
      </c>
      <c r="U19" s="112" t="s">
        <v>3560</v>
      </c>
      <c r="V19" s="112" t="s">
        <v>3559</v>
      </c>
      <c r="W19" s="112" t="s">
        <v>3558</v>
      </c>
      <c r="X19" s="112" t="s">
        <v>3557</v>
      </c>
      <c r="Y19" s="112" t="s">
        <v>3556</v>
      </c>
      <c r="Z19" s="112" t="s">
        <v>3555</v>
      </c>
      <c r="AA19" s="112" t="s">
        <v>3554</v>
      </c>
      <c r="AD19" s="1125"/>
      <c r="AE19" s="1123"/>
      <c r="AF19" s="1124"/>
      <c r="AG19" s="425" t="s">
        <v>5237</v>
      </c>
      <c r="AH19" s="417" t="s">
        <v>5254</v>
      </c>
      <c r="AI19" s="417" t="s">
        <v>5255</v>
      </c>
      <c r="AJ19" s="421" t="s">
        <v>5256</v>
      </c>
      <c r="AK19" s="422" t="s">
        <v>5257</v>
      </c>
      <c r="AL19" s="422" t="s">
        <v>5258</v>
      </c>
      <c r="AM19" s="421" t="s">
        <v>5259</v>
      </c>
      <c r="AN19" s="421" t="s">
        <v>5260</v>
      </c>
      <c r="AO19" s="421" t="s">
        <v>5261</v>
      </c>
      <c r="AP19" s="418" t="s">
        <v>3545</v>
      </c>
      <c r="AQ19" s="418" t="s">
        <v>3544</v>
      </c>
      <c r="AR19" s="418" t="s">
        <v>3543</v>
      </c>
      <c r="AS19" s="418" t="s">
        <v>3542</v>
      </c>
      <c r="AT19" s="423" t="s">
        <v>3541</v>
      </c>
      <c r="AU19" s="423" t="s">
        <v>3540</v>
      </c>
      <c r="AV19" s="423" t="s">
        <v>3539</v>
      </c>
      <c r="AW19" s="420" t="s">
        <v>3538</v>
      </c>
      <c r="AX19" s="420" t="s">
        <v>3537</v>
      </c>
      <c r="AY19" s="420" t="s">
        <v>3536</v>
      </c>
      <c r="AZ19" s="420" t="s">
        <v>3535</v>
      </c>
      <c r="BA19" s="424" t="s">
        <v>4272</v>
      </c>
      <c r="BB19" s="419" t="s">
        <v>4273</v>
      </c>
      <c r="BC19" s="192" t="s">
        <v>1505</v>
      </c>
    </row>
    <row r="20" spans="1:55" ht="33" customHeight="1">
      <c r="A20" s="120" t="s">
        <v>222</v>
      </c>
      <c r="B20" s="115">
        <v>583</v>
      </c>
      <c r="C20" s="141" t="s">
        <v>1676</v>
      </c>
      <c r="D20" s="112">
        <v>7</v>
      </c>
      <c r="E20" s="112">
        <v>7</v>
      </c>
      <c r="F20" s="112">
        <v>7</v>
      </c>
      <c r="G20" s="112">
        <v>9</v>
      </c>
      <c r="H20" s="112">
        <v>9</v>
      </c>
      <c r="I20" s="112">
        <v>9</v>
      </c>
      <c r="J20" s="112">
        <v>9</v>
      </c>
      <c r="K20" s="112">
        <v>9</v>
      </c>
      <c r="L20" s="150" t="s">
        <v>3532</v>
      </c>
      <c r="M20" s="150" t="s">
        <v>2002</v>
      </c>
      <c r="N20" s="150" t="s">
        <v>2002</v>
      </c>
      <c r="O20" s="150" t="s">
        <v>2002</v>
      </c>
      <c r="P20" s="150" t="s">
        <v>3534</v>
      </c>
      <c r="Q20" s="150" t="s">
        <v>2156</v>
      </c>
      <c r="R20" s="150" t="s">
        <v>2002</v>
      </c>
      <c r="S20" s="141" t="s">
        <v>1680</v>
      </c>
      <c r="T20" s="112" t="s">
        <v>432</v>
      </c>
      <c r="U20" s="112">
        <v>7</v>
      </c>
      <c r="V20" s="112">
        <v>7</v>
      </c>
      <c r="W20" s="112">
        <v>9</v>
      </c>
      <c r="X20" s="112">
        <v>9</v>
      </c>
      <c r="Y20" s="112">
        <v>9</v>
      </c>
      <c r="Z20" s="112">
        <v>9</v>
      </c>
      <c r="AA20" s="112">
        <v>9</v>
      </c>
      <c r="AD20" s="1125">
        <v>3</v>
      </c>
      <c r="AE20" s="1123" t="s">
        <v>3533</v>
      </c>
      <c r="AF20" s="1124">
        <v>583</v>
      </c>
      <c r="AG20" s="551" t="s">
        <v>5222</v>
      </c>
      <c r="AH20" s="552">
        <v>7</v>
      </c>
      <c r="AI20" s="552">
        <v>7</v>
      </c>
      <c r="AJ20" s="552">
        <v>7</v>
      </c>
      <c r="AK20" s="552">
        <v>9</v>
      </c>
      <c r="AL20" s="552">
        <v>9</v>
      </c>
      <c r="AM20" s="552">
        <v>9</v>
      </c>
      <c r="AN20" s="552">
        <v>9</v>
      </c>
      <c r="AO20" s="552">
        <v>9</v>
      </c>
      <c r="AP20" s="553" t="s">
        <v>3532</v>
      </c>
      <c r="AQ20" s="553" t="s">
        <v>2002</v>
      </c>
      <c r="AR20" s="553" t="s">
        <v>2002</v>
      </c>
      <c r="AS20" s="553" t="s">
        <v>2002</v>
      </c>
      <c r="AT20" s="554">
        <v>3</v>
      </c>
      <c r="AU20" s="554">
        <v>6</v>
      </c>
      <c r="AV20" s="554">
        <v>11</v>
      </c>
      <c r="AW20" s="555">
        <v>12</v>
      </c>
      <c r="AX20" s="555">
        <v>15</v>
      </c>
      <c r="AY20" s="556"/>
      <c r="AZ20" s="556" t="s">
        <v>2468</v>
      </c>
      <c r="BA20" s="555">
        <v>16</v>
      </c>
      <c r="BB20" s="555">
        <v>16</v>
      </c>
      <c r="BC20" s="558" t="s">
        <v>1676</v>
      </c>
    </row>
    <row r="21" spans="1:55" ht="21.75" customHeight="1">
      <c r="A21" s="120" t="s">
        <v>3531</v>
      </c>
      <c r="B21" s="115"/>
      <c r="C21" s="114" t="s">
        <v>1674</v>
      </c>
      <c r="D21" s="112" t="s">
        <v>3084</v>
      </c>
      <c r="E21" s="112" t="s">
        <v>3527</v>
      </c>
      <c r="F21" s="112" t="s">
        <v>3526</v>
      </c>
      <c r="G21" s="112" t="s">
        <v>3525</v>
      </c>
      <c r="H21" s="112" t="s">
        <v>3524</v>
      </c>
      <c r="I21" s="112" t="s">
        <v>3523</v>
      </c>
      <c r="J21" s="112" t="s">
        <v>3522</v>
      </c>
      <c r="K21" s="112" t="s">
        <v>3521</v>
      </c>
      <c r="L21" s="150" t="s">
        <v>2925</v>
      </c>
      <c r="M21" s="150" t="s">
        <v>3520</v>
      </c>
      <c r="N21" s="150" t="s">
        <v>3519</v>
      </c>
      <c r="O21" s="150" t="s">
        <v>3518</v>
      </c>
      <c r="P21" s="150" t="s">
        <v>1989</v>
      </c>
      <c r="Q21" s="150" t="s">
        <v>2765</v>
      </c>
      <c r="R21" s="150" t="s">
        <v>3517</v>
      </c>
      <c r="S21" s="114" t="s">
        <v>1673</v>
      </c>
      <c r="T21" s="112" t="s">
        <v>432</v>
      </c>
      <c r="U21" s="112" t="s">
        <v>3527</v>
      </c>
      <c r="V21" s="112" t="s">
        <v>3530</v>
      </c>
      <c r="W21" s="112" t="s">
        <v>3525</v>
      </c>
      <c r="X21" s="112" t="s">
        <v>3529</v>
      </c>
      <c r="Y21" s="112" t="s">
        <v>3523</v>
      </c>
      <c r="Z21" s="112" t="s">
        <v>3528</v>
      </c>
      <c r="AA21" s="112" t="s">
        <v>3521</v>
      </c>
      <c r="AD21" s="1125"/>
      <c r="AE21" s="1123"/>
      <c r="AF21" s="1124"/>
      <c r="AG21" s="425" t="s">
        <v>5223</v>
      </c>
      <c r="AH21" s="417" t="s">
        <v>3084</v>
      </c>
      <c r="AI21" s="417" t="s">
        <v>3527</v>
      </c>
      <c r="AJ21" s="421" t="s">
        <v>3526</v>
      </c>
      <c r="AK21" s="422" t="s">
        <v>3525</v>
      </c>
      <c r="AL21" s="422" t="s">
        <v>3524</v>
      </c>
      <c r="AM21" s="421" t="s">
        <v>3523</v>
      </c>
      <c r="AN21" s="421" t="s">
        <v>3522</v>
      </c>
      <c r="AO21" s="421" t="s">
        <v>3521</v>
      </c>
      <c r="AP21" s="418" t="s">
        <v>2925</v>
      </c>
      <c r="AQ21" s="418" t="s">
        <v>3520</v>
      </c>
      <c r="AR21" s="418" t="s">
        <v>3519</v>
      </c>
      <c r="AS21" s="418" t="s">
        <v>3518</v>
      </c>
      <c r="AT21" s="423" t="s">
        <v>1989</v>
      </c>
      <c r="AU21" s="423" t="s">
        <v>2765</v>
      </c>
      <c r="AV21" s="423" t="s">
        <v>3517</v>
      </c>
      <c r="AW21" s="420" t="s">
        <v>3516</v>
      </c>
      <c r="AX21" s="420" t="s">
        <v>3515</v>
      </c>
      <c r="AY21" s="420" t="s">
        <v>2922</v>
      </c>
      <c r="AZ21" s="420" t="s">
        <v>1985</v>
      </c>
      <c r="BA21" s="424" t="s">
        <v>4274</v>
      </c>
      <c r="BB21" s="419" t="s">
        <v>4275</v>
      </c>
      <c r="BC21" s="192" t="s">
        <v>5224</v>
      </c>
    </row>
    <row r="22" spans="1:55" ht="24" customHeight="1">
      <c r="A22" s="112"/>
      <c r="B22" s="115"/>
      <c r="C22" s="114" t="s">
        <v>1626</v>
      </c>
      <c r="D22" s="112" t="s">
        <v>3512</v>
      </c>
      <c r="E22" s="112" t="s">
        <v>1642</v>
      </c>
      <c r="F22" s="112" t="s">
        <v>3511</v>
      </c>
      <c r="G22" s="112" t="s">
        <v>3510</v>
      </c>
      <c r="H22" s="112" t="s">
        <v>3508</v>
      </c>
      <c r="I22" s="112" t="s">
        <v>3509</v>
      </c>
      <c r="J22" s="112" t="s">
        <v>3508</v>
      </c>
      <c r="K22" s="112" t="s">
        <v>3507</v>
      </c>
      <c r="L22" s="150" t="s">
        <v>3506</v>
      </c>
      <c r="M22" s="150" t="s">
        <v>3505</v>
      </c>
      <c r="N22" s="150" t="s">
        <v>3504</v>
      </c>
      <c r="O22" s="150" t="s">
        <v>3503</v>
      </c>
      <c r="P22" s="150" t="s">
        <v>3502</v>
      </c>
      <c r="Q22" s="150" t="s">
        <v>3501</v>
      </c>
      <c r="R22" s="150" t="s">
        <v>3500</v>
      </c>
      <c r="S22" s="114" t="s">
        <v>1650</v>
      </c>
      <c r="T22" s="112" t="s">
        <v>432</v>
      </c>
      <c r="U22" s="112" t="s">
        <v>1642</v>
      </c>
      <c r="V22" s="112" t="s">
        <v>3514</v>
      </c>
      <c r="W22" s="112" t="s">
        <v>3510</v>
      </c>
      <c r="X22" s="112" t="s">
        <v>3513</v>
      </c>
      <c r="Y22" s="112" t="s">
        <v>3509</v>
      </c>
      <c r="Z22" s="112" t="s">
        <v>3513</v>
      </c>
      <c r="AA22" s="112" t="s">
        <v>3507</v>
      </c>
      <c r="AD22" s="1125"/>
      <c r="AE22" s="1123"/>
      <c r="AF22" s="1124"/>
      <c r="AG22" s="551" t="s">
        <v>5225</v>
      </c>
      <c r="AH22" s="552" t="s">
        <v>3512</v>
      </c>
      <c r="AI22" s="552" t="s">
        <v>1642</v>
      </c>
      <c r="AJ22" s="552" t="s">
        <v>3511</v>
      </c>
      <c r="AK22" s="552" t="s">
        <v>3510</v>
      </c>
      <c r="AL22" s="552" t="s">
        <v>3508</v>
      </c>
      <c r="AM22" s="552" t="s">
        <v>3509</v>
      </c>
      <c r="AN22" s="552" t="s">
        <v>3508</v>
      </c>
      <c r="AO22" s="552" t="s">
        <v>3507</v>
      </c>
      <c r="AP22" s="553" t="s">
        <v>3506</v>
      </c>
      <c r="AQ22" s="553" t="s">
        <v>3505</v>
      </c>
      <c r="AR22" s="553" t="s">
        <v>3504</v>
      </c>
      <c r="AS22" s="553" t="s">
        <v>3503</v>
      </c>
      <c r="AT22" s="554" t="s">
        <v>3502</v>
      </c>
      <c r="AU22" s="554" t="s">
        <v>3501</v>
      </c>
      <c r="AV22" s="554" t="s">
        <v>3500</v>
      </c>
      <c r="AW22" s="555" t="s">
        <v>3499</v>
      </c>
      <c r="AX22" s="555" t="s">
        <v>3498</v>
      </c>
      <c r="AY22" s="556" t="s">
        <v>3497</v>
      </c>
      <c r="AZ22" s="556" t="s">
        <v>3496</v>
      </c>
      <c r="BA22" s="555" t="s">
        <v>4276</v>
      </c>
      <c r="BB22" s="555" t="s">
        <v>4277</v>
      </c>
      <c r="BC22" s="558" t="s">
        <v>1626</v>
      </c>
    </row>
    <row r="23" spans="1:55" ht="37.5" customHeight="1">
      <c r="A23" s="112"/>
      <c r="B23" s="115"/>
      <c r="C23" s="114" t="s">
        <v>1601</v>
      </c>
      <c r="D23" s="112" t="s">
        <v>3492</v>
      </c>
      <c r="E23" s="112" t="s">
        <v>3491</v>
      </c>
      <c r="F23" s="112" t="s">
        <v>3490</v>
      </c>
      <c r="G23" s="112" t="s">
        <v>3489</v>
      </c>
      <c r="H23" s="112" t="s">
        <v>3488</v>
      </c>
      <c r="I23" s="112" t="s">
        <v>3487</v>
      </c>
      <c r="J23" s="112" t="s">
        <v>3486</v>
      </c>
      <c r="K23" s="112" t="s">
        <v>3485</v>
      </c>
      <c r="L23" s="150" t="s">
        <v>3484</v>
      </c>
      <c r="M23" s="150" t="s">
        <v>3483</v>
      </c>
      <c r="N23" s="150" t="s">
        <v>3482</v>
      </c>
      <c r="O23" s="150" t="s">
        <v>3481</v>
      </c>
      <c r="P23" s="150" t="s">
        <v>3480</v>
      </c>
      <c r="Q23" s="150" t="s">
        <v>3479</v>
      </c>
      <c r="R23" s="150" t="s">
        <v>3478</v>
      </c>
      <c r="S23" s="114" t="s">
        <v>1625</v>
      </c>
      <c r="T23" s="112" t="s">
        <v>432</v>
      </c>
      <c r="U23" s="112" t="s">
        <v>3491</v>
      </c>
      <c r="V23" s="112" t="s">
        <v>3495</v>
      </c>
      <c r="W23" s="112" t="s">
        <v>3489</v>
      </c>
      <c r="X23" s="112" t="s">
        <v>3494</v>
      </c>
      <c r="Y23" s="112" t="s">
        <v>3487</v>
      </c>
      <c r="Z23" s="112" t="s">
        <v>3493</v>
      </c>
      <c r="AA23" s="112" t="s">
        <v>3485</v>
      </c>
      <c r="AD23" s="1125"/>
      <c r="AE23" s="1123"/>
      <c r="AF23" s="1124"/>
      <c r="AG23" s="425" t="s">
        <v>5226</v>
      </c>
      <c r="AH23" s="417" t="s">
        <v>3492</v>
      </c>
      <c r="AI23" s="417" t="s">
        <v>3491</v>
      </c>
      <c r="AJ23" s="421" t="s">
        <v>3490</v>
      </c>
      <c r="AK23" s="422" t="s">
        <v>3489</v>
      </c>
      <c r="AL23" s="422" t="s">
        <v>3488</v>
      </c>
      <c r="AM23" s="421" t="s">
        <v>3487</v>
      </c>
      <c r="AN23" s="421" t="s">
        <v>3486</v>
      </c>
      <c r="AO23" s="421" t="s">
        <v>3485</v>
      </c>
      <c r="AP23" s="418" t="s">
        <v>3484</v>
      </c>
      <c r="AQ23" s="418" t="s">
        <v>3483</v>
      </c>
      <c r="AR23" s="418" t="s">
        <v>3482</v>
      </c>
      <c r="AS23" s="418" t="s">
        <v>3481</v>
      </c>
      <c r="AT23" s="423" t="s">
        <v>3480</v>
      </c>
      <c r="AU23" s="423" t="s">
        <v>3479</v>
      </c>
      <c r="AV23" s="423" t="s">
        <v>3478</v>
      </c>
      <c r="AW23" s="420" t="s">
        <v>3477</v>
      </c>
      <c r="AX23" s="420" t="s">
        <v>3476</v>
      </c>
      <c r="AY23" s="420" t="s">
        <v>3475</v>
      </c>
      <c r="AZ23" s="420" t="s">
        <v>3474</v>
      </c>
      <c r="BA23" s="424" t="s">
        <v>4278</v>
      </c>
      <c r="BB23" s="419" t="s">
        <v>4279</v>
      </c>
      <c r="BC23" s="192" t="s">
        <v>1601</v>
      </c>
    </row>
    <row r="24" spans="1:55" ht="27" customHeight="1">
      <c r="A24" s="112"/>
      <c r="B24" s="115"/>
      <c r="C24" s="114" t="s">
        <v>1576</v>
      </c>
      <c r="D24" s="112" t="s">
        <v>3470</v>
      </c>
      <c r="E24" s="112" t="s">
        <v>3469</v>
      </c>
      <c r="F24" s="112" t="s">
        <v>3468</v>
      </c>
      <c r="G24" s="112" t="s">
        <v>3467</v>
      </c>
      <c r="H24" s="112" t="s">
        <v>3466</v>
      </c>
      <c r="I24" s="112" t="s">
        <v>3465</v>
      </c>
      <c r="J24" s="112" t="s">
        <v>3464</v>
      </c>
      <c r="K24" s="112" t="s">
        <v>3463</v>
      </c>
      <c r="L24" s="150" t="s">
        <v>3462</v>
      </c>
      <c r="M24" s="150" t="s">
        <v>3461</v>
      </c>
      <c r="N24" s="150" t="s">
        <v>3460</v>
      </c>
      <c r="O24" s="150" t="s">
        <v>3459</v>
      </c>
      <c r="P24" s="150" t="s">
        <v>3458</v>
      </c>
      <c r="Q24" s="150" t="s">
        <v>3457</v>
      </c>
      <c r="R24" s="150" t="s">
        <v>3456</v>
      </c>
      <c r="S24" s="114" t="s">
        <v>1600</v>
      </c>
      <c r="T24" s="112" t="s">
        <v>432</v>
      </c>
      <c r="U24" s="112" t="s">
        <v>3469</v>
      </c>
      <c r="V24" s="112" t="s">
        <v>3473</v>
      </c>
      <c r="W24" s="112" t="s">
        <v>3467</v>
      </c>
      <c r="X24" s="112" t="s">
        <v>3472</v>
      </c>
      <c r="Y24" s="112" t="s">
        <v>3465</v>
      </c>
      <c r="Z24" s="112" t="s">
        <v>3471</v>
      </c>
      <c r="AA24" s="112" t="s">
        <v>3463</v>
      </c>
      <c r="AD24" s="1125"/>
      <c r="AE24" s="1123"/>
      <c r="AF24" s="1124"/>
      <c r="AG24" s="551" t="s">
        <v>5227</v>
      </c>
      <c r="AH24" s="552" t="s">
        <v>3470</v>
      </c>
      <c r="AI24" s="552" t="s">
        <v>3469</v>
      </c>
      <c r="AJ24" s="552" t="s">
        <v>3468</v>
      </c>
      <c r="AK24" s="552" t="s">
        <v>3467</v>
      </c>
      <c r="AL24" s="552" t="s">
        <v>3466</v>
      </c>
      <c r="AM24" s="552" t="s">
        <v>3465</v>
      </c>
      <c r="AN24" s="552" t="s">
        <v>3464</v>
      </c>
      <c r="AO24" s="552" t="s">
        <v>3463</v>
      </c>
      <c r="AP24" s="553" t="s">
        <v>3462</v>
      </c>
      <c r="AQ24" s="553" t="s">
        <v>3461</v>
      </c>
      <c r="AR24" s="553" t="s">
        <v>3460</v>
      </c>
      <c r="AS24" s="553" t="s">
        <v>3459</v>
      </c>
      <c r="AT24" s="554" t="s">
        <v>3458</v>
      </c>
      <c r="AU24" s="554" t="s">
        <v>3457</v>
      </c>
      <c r="AV24" s="554" t="s">
        <v>3456</v>
      </c>
      <c r="AW24" s="555" t="s">
        <v>3455</v>
      </c>
      <c r="AX24" s="555" t="s">
        <v>3454</v>
      </c>
      <c r="AY24" s="556" t="s">
        <v>3453</v>
      </c>
      <c r="AZ24" s="556" t="s">
        <v>3452</v>
      </c>
      <c r="BA24" s="555" t="s">
        <v>4280</v>
      </c>
      <c r="BB24" s="555" t="s">
        <v>4281</v>
      </c>
      <c r="BC24" s="558" t="s">
        <v>1576</v>
      </c>
    </row>
    <row r="25" spans="1:55" ht="24" customHeight="1">
      <c r="A25" s="112"/>
      <c r="B25" s="115"/>
      <c r="C25" s="114" t="s">
        <v>1575</v>
      </c>
      <c r="D25" s="112" t="s">
        <v>3448</v>
      </c>
      <c r="E25" s="112" t="s">
        <v>3447</v>
      </c>
      <c r="F25" s="112" t="s">
        <v>3446</v>
      </c>
      <c r="G25" s="112" t="s">
        <v>3445</v>
      </c>
      <c r="H25" s="112" t="s">
        <v>3444</v>
      </c>
      <c r="I25" s="112" t="s">
        <v>3443</v>
      </c>
      <c r="J25" s="112" t="s">
        <v>3442</v>
      </c>
      <c r="K25" s="112" t="s">
        <v>3441</v>
      </c>
      <c r="L25" s="150" t="s">
        <v>3440</v>
      </c>
      <c r="M25" s="150" t="s">
        <v>3439</v>
      </c>
      <c r="N25" s="150" t="s">
        <v>1555</v>
      </c>
      <c r="O25" s="150" t="s">
        <v>3438</v>
      </c>
      <c r="P25" s="150" t="s">
        <v>3437</v>
      </c>
      <c r="Q25" s="150" t="s">
        <v>3436</v>
      </c>
      <c r="R25" s="150" t="s">
        <v>3435</v>
      </c>
      <c r="S25" s="114" t="s">
        <v>1574</v>
      </c>
      <c r="T25" s="112" t="s">
        <v>432</v>
      </c>
      <c r="U25" s="112" t="s">
        <v>3447</v>
      </c>
      <c r="V25" s="112" t="s">
        <v>3451</v>
      </c>
      <c r="W25" s="112" t="s">
        <v>3445</v>
      </c>
      <c r="X25" s="112" t="s">
        <v>3450</v>
      </c>
      <c r="Y25" s="112" t="s">
        <v>3443</v>
      </c>
      <c r="Z25" s="112" t="s">
        <v>3449</v>
      </c>
      <c r="AA25" s="112" t="s">
        <v>3441</v>
      </c>
      <c r="AD25" s="1125"/>
      <c r="AE25" s="1123"/>
      <c r="AF25" s="1124"/>
      <c r="AG25" s="425" t="s">
        <v>1569</v>
      </c>
      <c r="AH25" s="417" t="s">
        <v>3448</v>
      </c>
      <c r="AI25" s="417" t="s">
        <v>3447</v>
      </c>
      <c r="AJ25" s="421" t="s">
        <v>3446</v>
      </c>
      <c r="AK25" s="422" t="s">
        <v>3445</v>
      </c>
      <c r="AL25" s="422" t="s">
        <v>3444</v>
      </c>
      <c r="AM25" s="421" t="s">
        <v>3443</v>
      </c>
      <c r="AN25" s="421" t="s">
        <v>3442</v>
      </c>
      <c r="AO25" s="421" t="s">
        <v>3441</v>
      </c>
      <c r="AP25" s="418" t="s">
        <v>3440</v>
      </c>
      <c r="AQ25" s="418" t="s">
        <v>3439</v>
      </c>
      <c r="AR25" s="418" t="s">
        <v>1555</v>
      </c>
      <c r="AS25" s="418" t="s">
        <v>3438</v>
      </c>
      <c r="AT25" s="423" t="s">
        <v>3437</v>
      </c>
      <c r="AU25" s="423" t="s">
        <v>3436</v>
      </c>
      <c r="AV25" s="423" t="s">
        <v>3435</v>
      </c>
      <c r="AW25" s="420" t="s">
        <v>1560</v>
      </c>
      <c r="AX25" s="420" t="s">
        <v>3434</v>
      </c>
      <c r="AY25" s="420" t="s">
        <v>3433</v>
      </c>
      <c r="AZ25" s="420" t="s">
        <v>3432</v>
      </c>
      <c r="BA25" s="424" t="s">
        <v>4282</v>
      </c>
      <c r="BB25" s="419" t="s">
        <v>4283</v>
      </c>
      <c r="BC25" s="192" t="s">
        <v>1550</v>
      </c>
    </row>
    <row r="26" spans="1:55" ht="34.5" customHeight="1">
      <c r="A26" s="112"/>
      <c r="B26" s="115"/>
      <c r="C26" s="114" t="s">
        <v>1527</v>
      </c>
      <c r="D26" s="113" t="s">
        <v>3131</v>
      </c>
      <c r="E26" s="112" t="s">
        <v>3427</v>
      </c>
      <c r="F26" s="113" t="s">
        <v>3133</v>
      </c>
      <c r="G26" s="112" t="s">
        <v>3426</v>
      </c>
      <c r="H26" s="112" t="s">
        <v>3425</v>
      </c>
      <c r="I26" s="113" t="s">
        <v>3424</v>
      </c>
      <c r="J26" s="112" t="s">
        <v>3423</v>
      </c>
      <c r="K26" s="112" t="s">
        <v>3422</v>
      </c>
      <c r="L26" s="150" t="s">
        <v>3421</v>
      </c>
      <c r="M26" s="150" t="s">
        <v>3420</v>
      </c>
      <c r="N26" s="150" t="s">
        <v>3419</v>
      </c>
      <c r="O26" s="150" t="s">
        <v>3122</v>
      </c>
      <c r="P26" s="150"/>
      <c r="Q26" s="150" t="s">
        <v>3418</v>
      </c>
      <c r="R26" s="150" t="s">
        <v>3417</v>
      </c>
      <c r="S26" s="114" t="s">
        <v>1549</v>
      </c>
      <c r="T26" s="112" t="s">
        <v>432</v>
      </c>
      <c r="U26" s="112" t="s">
        <v>3427</v>
      </c>
      <c r="V26" s="113" t="s">
        <v>3431</v>
      </c>
      <c r="W26" s="112" t="s">
        <v>3430</v>
      </c>
      <c r="X26" s="112" t="s">
        <v>3429</v>
      </c>
      <c r="Y26" s="113" t="s">
        <v>3424</v>
      </c>
      <c r="Z26" s="112" t="s">
        <v>3428</v>
      </c>
      <c r="AA26" s="112" t="s">
        <v>3422</v>
      </c>
      <c r="AD26" s="1125"/>
      <c r="AE26" s="1123"/>
      <c r="AF26" s="1124"/>
      <c r="AG26" s="551" t="s">
        <v>5228</v>
      </c>
      <c r="AH26" s="552" t="s">
        <v>3131</v>
      </c>
      <c r="AI26" s="552" t="s">
        <v>3427</v>
      </c>
      <c r="AJ26" s="552" t="s">
        <v>3133</v>
      </c>
      <c r="AK26" s="552" t="s">
        <v>5262</v>
      </c>
      <c r="AL26" s="552" t="s">
        <v>3425</v>
      </c>
      <c r="AM26" s="552" t="s">
        <v>3424</v>
      </c>
      <c r="AN26" s="552" t="s">
        <v>3423</v>
      </c>
      <c r="AO26" s="552" t="s">
        <v>3422</v>
      </c>
      <c r="AP26" s="553" t="s">
        <v>3421</v>
      </c>
      <c r="AQ26" s="553" t="s">
        <v>3420</v>
      </c>
      <c r="AR26" s="553" t="s">
        <v>3419</v>
      </c>
      <c r="AS26" s="553" t="s">
        <v>3122</v>
      </c>
      <c r="AT26" s="554"/>
      <c r="AU26" s="554" t="s">
        <v>3418</v>
      </c>
      <c r="AV26" s="554" t="s">
        <v>3417</v>
      </c>
      <c r="AW26" s="555" t="s">
        <v>3416</v>
      </c>
      <c r="AX26" s="555" t="s">
        <v>3415</v>
      </c>
      <c r="AY26" s="556" t="s">
        <v>3414</v>
      </c>
      <c r="AZ26" s="556" t="s">
        <v>2816</v>
      </c>
      <c r="BA26" s="555" t="s">
        <v>4284</v>
      </c>
      <c r="BB26" s="555" t="s">
        <v>4285</v>
      </c>
      <c r="BC26" s="558" t="s">
        <v>1527</v>
      </c>
    </row>
    <row r="27" spans="1:55" ht="40.5" customHeight="1">
      <c r="A27" s="121"/>
      <c r="B27" s="118"/>
      <c r="C27" s="114" t="s">
        <v>1505</v>
      </c>
      <c r="D27" s="112" t="s">
        <v>3409</v>
      </c>
      <c r="E27" s="112" t="s">
        <v>3408</v>
      </c>
      <c r="F27" s="113" t="s">
        <v>3407</v>
      </c>
      <c r="G27" s="112" t="s">
        <v>3406</v>
      </c>
      <c r="H27" s="113" t="s">
        <v>3405</v>
      </c>
      <c r="I27" s="112" t="s">
        <v>3404</v>
      </c>
      <c r="J27" s="112" t="s">
        <v>3403</v>
      </c>
      <c r="K27" s="112" t="s">
        <v>3402</v>
      </c>
      <c r="L27" s="150" t="s">
        <v>3401</v>
      </c>
      <c r="M27" s="150" t="s">
        <v>3400</v>
      </c>
      <c r="N27" s="150" t="s">
        <v>3399</v>
      </c>
      <c r="O27" s="150" t="s">
        <v>3398</v>
      </c>
      <c r="P27" s="150" t="s">
        <v>3397</v>
      </c>
      <c r="Q27" s="150" t="s">
        <v>3397</v>
      </c>
      <c r="R27" s="150" t="s">
        <v>3396</v>
      </c>
      <c r="S27" s="114" t="s">
        <v>1526</v>
      </c>
      <c r="T27" s="112" t="s">
        <v>432</v>
      </c>
      <c r="U27" s="112" t="s">
        <v>3408</v>
      </c>
      <c r="V27" s="113" t="s">
        <v>3413</v>
      </c>
      <c r="W27" s="112" t="s">
        <v>3412</v>
      </c>
      <c r="X27" s="113" t="s">
        <v>3411</v>
      </c>
      <c r="Y27" s="112" t="s">
        <v>3404</v>
      </c>
      <c r="Z27" s="112" t="s">
        <v>3410</v>
      </c>
      <c r="AA27" s="112" t="s">
        <v>3402</v>
      </c>
      <c r="AD27" s="1125"/>
      <c r="AE27" s="1123"/>
      <c r="AF27" s="1124"/>
      <c r="AG27" s="425" t="s">
        <v>5237</v>
      </c>
      <c r="AH27" s="417" t="s">
        <v>3409</v>
      </c>
      <c r="AI27" s="417" t="s">
        <v>3408</v>
      </c>
      <c r="AJ27" s="421" t="s">
        <v>3407</v>
      </c>
      <c r="AK27" s="422" t="s">
        <v>5263</v>
      </c>
      <c r="AL27" s="422" t="s">
        <v>3405</v>
      </c>
      <c r="AM27" s="421" t="s">
        <v>3404</v>
      </c>
      <c r="AN27" s="421" t="s">
        <v>3403</v>
      </c>
      <c r="AO27" s="421" t="s">
        <v>3402</v>
      </c>
      <c r="AP27" s="418" t="s">
        <v>3401</v>
      </c>
      <c r="AQ27" s="418" t="s">
        <v>3400</v>
      </c>
      <c r="AR27" s="418" t="s">
        <v>3399</v>
      </c>
      <c r="AS27" s="418" t="s">
        <v>3398</v>
      </c>
      <c r="AT27" s="423" t="s">
        <v>3397</v>
      </c>
      <c r="AU27" s="423" t="s">
        <v>3397</v>
      </c>
      <c r="AV27" s="423" t="s">
        <v>3396</v>
      </c>
      <c r="AW27" s="420" t="s">
        <v>3395</v>
      </c>
      <c r="AX27" s="420" t="s">
        <v>3394</v>
      </c>
      <c r="AY27" s="420" t="s">
        <v>3393</v>
      </c>
      <c r="AZ27" s="420" t="s">
        <v>3392</v>
      </c>
      <c r="BA27" s="424" t="s">
        <v>4286</v>
      </c>
      <c r="BB27" s="419" t="s">
        <v>4287</v>
      </c>
      <c r="BC27" s="192" t="s">
        <v>1505</v>
      </c>
    </row>
    <row r="28" spans="1:55" ht="34.5" customHeight="1">
      <c r="A28" s="111" t="s">
        <v>3391</v>
      </c>
      <c r="B28" s="115">
        <v>724</v>
      </c>
      <c r="C28" s="141" t="s">
        <v>1676</v>
      </c>
      <c r="D28" s="112">
        <v>10</v>
      </c>
      <c r="E28" s="112">
        <v>10</v>
      </c>
      <c r="F28" s="112">
        <v>10</v>
      </c>
      <c r="G28" s="112">
        <v>13</v>
      </c>
      <c r="H28" s="112">
        <v>13</v>
      </c>
      <c r="I28" s="112">
        <v>14</v>
      </c>
      <c r="J28" s="112">
        <v>14</v>
      </c>
      <c r="K28" s="112">
        <v>14</v>
      </c>
      <c r="L28" s="150" t="s">
        <v>3388</v>
      </c>
      <c r="M28" s="150" t="s">
        <v>3388</v>
      </c>
      <c r="N28" s="150" t="s">
        <v>3388</v>
      </c>
      <c r="O28" s="150" t="s">
        <v>3387</v>
      </c>
      <c r="P28" s="150" t="s">
        <v>3390</v>
      </c>
      <c r="Q28" s="150" t="s">
        <v>2157</v>
      </c>
      <c r="R28" s="150" t="s">
        <v>3388</v>
      </c>
      <c r="S28" s="141" t="s">
        <v>1680</v>
      </c>
      <c r="T28" s="112" t="s">
        <v>432</v>
      </c>
      <c r="U28" s="112">
        <v>10</v>
      </c>
      <c r="V28" s="112">
        <v>10</v>
      </c>
      <c r="W28" s="112">
        <v>13</v>
      </c>
      <c r="X28" s="112">
        <v>13</v>
      </c>
      <c r="Y28" s="112">
        <v>14</v>
      </c>
      <c r="Z28" s="112">
        <v>14</v>
      </c>
      <c r="AA28" s="112">
        <v>14</v>
      </c>
      <c r="AD28" s="1125">
        <v>4</v>
      </c>
      <c r="AE28" s="1123" t="s">
        <v>3389</v>
      </c>
      <c r="AF28" s="1124">
        <v>724</v>
      </c>
      <c r="AG28" s="551" t="s">
        <v>5222</v>
      </c>
      <c r="AH28" s="552">
        <v>10</v>
      </c>
      <c r="AI28" s="552">
        <v>10</v>
      </c>
      <c r="AJ28" s="552">
        <v>10</v>
      </c>
      <c r="AK28" s="552">
        <v>13</v>
      </c>
      <c r="AL28" s="552">
        <v>13</v>
      </c>
      <c r="AM28" s="552">
        <v>14</v>
      </c>
      <c r="AN28" s="552">
        <v>14</v>
      </c>
      <c r="AO28" s="552">
        <v>14</v>
      </c>
      <c r="AP28" s="553" t="s">
        <v>3388</v>
      </c>
      <c r="AQ28" s="553" t="s">
        <v>3388</v>
      </c>
      <c r="AR28" s="553" t="s">
        <v>3388</v>
      </c>
      <c r="AS28" s="553" t="s">
        <v>3387</v>
      </c>
      <c r="AT28" s="554">
        <v>7</v>
      </c>
      <c r="AU28" s="554">
        <v>12</v>
      </c>
      <c r="AV28" s="554">
        <v>14</v>
      </c>
      <c r="AW28" s="555">
        <v>14</v>
      </c>
      <c r="AX28" s="555">
        <v>17</v>
      </c>
      <c r="AY28" s="556"/>
      <c r="AZ28" s="556" t="s">
        <v>2155</v>
      </c>
      <c r="BA28" s="555">
        <v>17</v>
      </c>
      <c r="BB28" s="555">
        <v>17</v>
      </c>
      <c r="BC28" s="558" t="s">
        <v>1676</v>
      </c>
    </row>
    <row r="29" spans="1:55" ht="23.25" customHeight="1">
      <c r="A29" s="111" t="s">
        <v>3386</v>
      </c>
      <c r="B29" s="115"/>
      <c r="C29" s="114" t="s">
        <v>1674</v>
      </c>
      <c r="D29" s="112" t="s">
        <v>2457</v>
      </c>
      <c r="E29" s="112" t="s">
        <v>2150</v>
      </c>
      <c r="F29" s="112" t="s">
        <v>3382</v>
      </c>
      <c r="G29" s="112" t="s">
        <v>3381</v>
      </c>
      <c r="H29" s="112" t="s">
        <v>3380</v>
      </c>
      <c r="I29" s="112" t="s">
        <v>3379</v>
      </c>
      <c r="J29" s="112" t="s">
        <v>3378</v>
      </c>
      <c r="K29" s="112" t="s">
        <v>3377</v>
      </c>
      <c r="L29" s="150" t="s">
        <v>3376</v>
      </c>
      <c r="M29" s="150" t="s">
        <v>3375</v>
      </c>
      <c r="N29" s="150" t="s">
        <v>3374</v>
      </c>
      <c r="O29" s="150" t="s">
        <v>3084</v>
      </c>
      <c r="P29" s="150" t="s">
        <v>3373</v>
      </c>
      <c r="Q29" s="150" t="s">
        <v>3372</v>
      </c>
      <c r="R29" s="150" t="s">
        <v>3225</v>
      </c>
      <c r="S29" s="114" t="s">
        <v>1673</v>
      </c>
      <c r="T29" s="112" t="s">
        <v>432</v>
      </c>
      <c r="U29" s="112" t="s">
        <v>2150</v>
      </c>
      <c r="V29" s="112" t="s">
        <v>3385</v>
      </c>
      <c r="W29" s="112" t="s">
        <v>3381</v>
      </c>
      <c r="X29" s="112" t="s">
        <v>3384</v>
      </c>
      <c r="Y29" s="112" t="s">
        <v>3379</v>
      </c>
      <c r="Z29" s="112" t="s">
        <v>3383</v>
      </c>
      <c r="AA29" s="112" t="s">
        <v>3377</v>
      </c>
      <c r="AD29" s="1125"/>
      <c r="AE29" s="1123"/>
      <c r="AF29" s="1124"/>
      <c r="AG29" s="425" t="s">
        <v>5223</v>
      </c>
      <c r="AH29" s="417" t="s">
        <v>2457</v>
      </c>
      <c r="AI29" s="417" t="s">
        <v>2150</v>
      </c>
      <c r="AJ29" s="421" t="s">
        <v>3382</v>
      </c>
      <c r="AK29" s="422" t="s">
        <v>3381</v>
      </c>
      <c r="AL29" s="422" t="s">
        <v>3380</v>
      </c>
      <c r="AM29" s="421" t="s">
        <v>3379</v>
      </c>
      <c r="AN29" s="421" t="s">
        <v>3378</v>
      </c>
      <c r="AO29" s="421" t="s">
        <v>3377</v>
      </c>
      <c r="AP29" s="418" t="s">
        <v>3376</v>
      </c>
      <c r="AQ29" s="418" t="s">
        <v>3375</v>
      </c>
      <c r="AR29" s="418" t="s">
        <v>3374</v>
      </c>
      <c r="AS29" s="418" t="s">
        <v>3084</v>
      </c>
      <c r="AT29" s="423" t="s">
        <v>3373</v>
      </c>
      <c r="AU29" s="423" t="s">
        <v>3372</v>
      </c>
      <c r="AV29" s="423" t="s">
        <v>3225</v>
      </c>
      <c r="AW29" s="420" t="s">
        <v>3371</v>
      </c>
      <c r="AX29" s="420" t="s">
        <v>3370</v>
      </c>
      <c r="AY29" s="420" t="s">
        <v>3369</v>
      </c>
      <c r="AZ29" s="420" t="s">
        <v>3368</v>
      </c>
      <c r="BA29" s="424" t="s">
        <v>3523</v>
      </c>
      <c r="BB29" s="419" t="s">
        <v>4288</v>
      </c>
      <c r="BC29" s="192" t="s">
        <v>5264</v>
      </c>
    </row>
    <row r="30" spans="1:55" ht="27" customHeight="1">
      <c r="A30" s="111"/>
      <c r="B30" s="115"/>
      <c r="C30" s="114" t="s">
        <v>1626</v>
      </c>
      <c r="D30" s="112" t="s">
        <v>3364</v>
      </c>
      <c r="E30" s="112" t="s">
        <v>3363</v>
      </c>
      <c r="F30" s="112" t="s">
        <v>3362</v>
      </c>
      <c r="G30" s="112" t="s">
        <v>3361</v>
      </c>
      <c r="H30" s="112" t="s">
        <v>3360</v>
      </c>
      <c r="I30" s="112" t="s">
        <v>3359</v>
      </c>
      <c r="J30" s="112" t="s">
        <v>3358</v>
      </c>
      <c r="K30" s="112" t="s">
        <v>1640</v>
      </c>
      <c r="L30" s="150" t="s">
        <v>3357</v>
      </c>
      <c r="M30" s="150" t="s">
        <v>3357</v>
      </c>
      <c r="N30" s="150" t="s">
        <v>3356</v>
      </c>
      <c r="O30" s="150" t="s">
        <v>3355</v>
      </c>
      <c r="P30" s="150" t="s">
        <v>3354</v>
      </c>
      <c r="Q30" s="150" t="s">
        <v>3353</v>
      </c>
      <c r="R30" s="150" t="s">
        <v>3352</v>
      </c>
      <c r="S30" s="114" t="s">
        <v>1650</v>
      </c>
      <c r="T30" s="112" t="s">
        <v>432</v>
      </c>
      <c r="U30" s="112" t="s">
        <v>3363</v>
      </c>
      <c r="V30" s="112" t="s">
        <v>3367</v>
      </c>
      <c r="W30" s="112" t="s">
        <v>3361</v>
      </c>
      <c r="X30" s="112" t="s">
        <v>3366</v>
      </c>
      <c r="Y30" s="112" t="s">
        <v>3359</v>
      </c>
      <c r="Z30" s="112" t="s">
        <v>3365</v>
      </c>
      <c r="AA30" s="112" t="s">
        <v>1640</v>
      </c>
      <c r="AD30" s="1125"/>
      <c r="AE30" s="1123"/>
      <c r="AF30" s="1124"/>
      <c r="AG30" s="551" t="s">
        <v>5225</v>
      </c>
      <c r="AH30" s="552" t="s">
        <v>3364</v>
      </c>
      <c r="AI30" s="552" t="s">
        <v>3363</v>
      </c>
      <c r="AJ30" s="552" t="s">
        <v>3362</v>
      </c>
      <c r="AK30" s="552" t="s">
        <v>3361</v>
      </c>
      <c r="AL30" s="552" t="s">
        <v>3360</v>
      </c>
      <c r="AM30" s="552" t="s">
        <v>3359</v>
      </c>
      <c r="AN30" s="552" t="s">
        <v>3358</v>
      </c>
      <c r="AO30" s="552" t="s">
        <v>1640</v>
      </c>
      <c r="AP30" s="553" t="s">
        <v>3357</v>
      </c>
      <c r="AQ30" s="553" t="s">
        <v>3357</v>
      </c>
      <c r="AR30" s="553" t="s">
        <v>3356</v>
      </c>
      <c r="AS30" s="553" t="s">
        <v>3355</v>
      </c>
      <c r="AT30" s="554" t="s">
        <v>3354</v>
      </c>
      <c r="AU30" s="554" t="s">
        <v>3353</v>
      </c>
      <c r="AV30" s="554" t="s">
        <v>3352</v>
      </c>
      <c r="AW30" s="555" t="s">
        <v>3351</v>
      </c>
      <c r="AX30" s="555" t="s">
        <v>3350</v>
      </c>
      <c r="AY30" s="556" t="s">
        <v>1804</v>
      </c>
      <c r="AZ30" s="556" t="s">
        <v>3349</v>
      </c>
      <c r="BA30" s="555" t="s">
        <v>4289</v>
      </c>
      <c r="BB30" s="555" t="s">
        <v>4290</v>
      </c>
      <c r="BC30" s="558" t="s">
        <v>1626</v>
      </c>
    </row>
    <row r="31" spans="1:55" ht="33" customHeight="1">
      <c r="A31" s="111"/>
      <c r="B31" s="115"/>
      <c r="C31" s="114" t="s">
        <v>1601</v>
      </c>
      <c r="D31" s="112" t="s">
        <v>3345</v>
      </c>
      <c r="E31" s="112" t="s">
        <v>3344</v>
      </c>
      <c r="F31" s="112" t="s">
        <v>3343</v>
      </c>
      <c r="G31" s="112" t="s">
        <v>3342</v>
      </c>
      <c r="H31" s="112" t="s">
        <v>3341</v>
      </c>
      <c r="I31" s="112" t="s">
        <v>3340</v>
      </c>
      <c r="J31" s="112" t="s">
        <v>3339</v>
      </c>
      <c r="K31" s="112" t="s">
        <v>3338</v>
      </c>
      <c r="L31" s="150" t="s">
        <v>3337</v>
      </c>
      <c r="M31" s="150" t="s">
        <v>3336</v>
      </c>
      <c r="N31" s="150" t="s">
        <v>3335</v>
      </c>
      <c r="O31" s="150" t="s">
        <v>3334</v>
      </c>
      <c r="P31" s="150" t="s">
        <v>3333</v>
      </c>
      <c r="Q31" s="150" t="s">
        <v>3332</v>
      </c>
      <c r="R31" s="150" t="s">
        <v>3331</v>
      </c>
      <c r="S31" s="114" t="s">
        <v>1625</v>
      </c>
      <c r="T31" s="112" t="s">
        <v>432</v>
      </c>
      <c r="U31" s="112" t="s">
        <v>3344</v>
      </c>
      <c r="V31" s="112" t="s">
        <v>3348</v>
      </c>
      <c r="W31" s="112" t="s">
        <v>3342</v>
      </c>
      <c r="X31" s="112" t="s">
        <v>3347</v>
      </c>
      <c r="Y31" s="112" t="s">
        <v>3340</v>
      </c>
      <c r="Z31" s="112" t="s">
        <v>3346</v>
      </c>
      <c r="AA31" s="112" t="s">
        <v>3338</v>
      </c>
      <c r="AD31" s="1125"/>
      <c r="AE31" s="1123"/>
      <c r="AF31" s="1124"/>
      <c r="AG31" s="425" t="s">
        <v>5226</v>
      </c>
      <c r="AH31" s="417" t="s">
        <v>3345</v>
      </c>
      <c r="AI31" s="417" t="s">
        <v>3344</v>
      </c>
      <c r="AJ31" s="421" t="s">
        <v>3343</v>
      </c>
      <c r="AK31" s="422" t="s">
        <v>3342</v>
      </c>
      <c r="AL31" s="422" t="s">
        <v>3341</v>
      </c>
      <c r="AM31" s="421" t="s">
        <v>3340</v>
      </c>
      <c r="AN31" s="421" t="s">
        <v>3339</v>
      </c>
      <c r="AO31" s="421" t="s">
        <v>3338</v>
      </c>
      <c r="AP31" s="418" t="s">
        <v>3337</v>
      </c>
      <c r="AQ31" s="418" t="s">
        <v>3336</v>
      </c>
      <c r="AR31" s="418" t="s">
        <v>3335</v>
      </c>
      <c r="AS31" s="418" t="s">
        <v>3334</v>
      </c>
      <c r="AT31" s="423" t="s">
        <v>3333</v>
      </c>
      <c r="AU31" s="423" t="s">
        <v>3332</v>
      </c>
      <c r="AV31" s="423" t="s">
        <v>3331</v>
      </c>
      <c r="AW31" s="420" t="s">
        <v>3330</v>
      </c>
      <c r="AX31" s="420" t="s">
        <v>3329</v>
      </c>
      <c r="AY31" s="420" t="s">
        <v>3328</v>
      </c>
      <c r="AZ31" s="420" t="s">
        <v>3327</v>
      </c>
      <c r="BA31" s="424" t="s">
        <v>4291</v>
      </c>
      <c r="BB31" s="419" t="s">
        <v>4292</v>
      </c>
      <c r="BC31" s="192" t="s">
        <v>1601</v>
      </c>
    </row>
    <row r="32" spans="1:55" ht="29.25" customHeight="1">
      <c r="A32" s="111"/>
      <c r="B32" s="115"/>
      <c r="C32" s="114" t="s">
        <v>1576</v>
      </c>
      <c r="D32" s="112" t="s">
        <v>3323</v>
      </c>
      <c r="E32" s="112" t="s">
        <v>3322</v>
      </c>
      <c r="F32" s="112" t="s">
        <v>3321</v>
      </c>
      <c r="G32" s="112" t="s">
        <v>3320</v>
      </c>
      <c r="H32" s="112" t="s">
        <v>3319</v>
      </c>
      <c r="I32" s="112" t="s">
        <v>3318</v>
      </c>
      <c r="J32" s="112" t="s">
        <v>3317</v>
      </c>
      <c r="K32" s="112" t="s">
        <v>3316</v>
      </c>
      <c r="L32" s="150" t="s">
        <v>3315</v>
      </c>
      <c r="M32" s="150" t="s">
        <v>3314</v>
      </c>
      <c r="N32" s="150" t="s">
        <v>3313</v>
      </c>
      <c r="O32" s="150" t="s">
        <v>3312</v>
      </c>
      <c r="P32" s="150" t="s">
        <v>3311</v>
      </c>
      <c r="Q32" s="150" t="s">
        <v>3310</v>
      </c>
      <c r="R32" s="150" t="s">
        <v>3309</v>
      </c>
      <c r="S32" s="114" t="s">
        <v>1600</v>
      </c>
      <c r="T32" s="112" t="s">
        <v>432</v>
      </c>
      <c r="U32" s="112" t="s">
        <v>3322</v>
      </c>
      <c r="V32" s="112" t="s">
        <v>3326</v>
      </c>
      <c r="W32" s="112" t="s">
        <v>3320</v>
      </c>
      <c r="X32" s="112" t="s">
        <v>3325</v>
      </c>
      <c r="Y32" s="112" t="s">
        <v>3318</v>
      </c>
      <c r="Z32" s="112" t="s">
        <v>3324</v>
      </c>
      <c r="AA32" s="112" t="s">
        <v>3316</v>
      </c>
      <c r="AD32" s="1125"/>
      <c r="AE32" s="1123"/>
      <c r="AF32" s="1124"/>
      <c r="AG32" s="551" t="s">
        <v>5227</v>
      </c>
      <c r="AH32" s="552" t="s">
        <v>3323</v>
      </c>
      <c r="AI32" s="552" t="s">
        <v>3322</v>
      </c>
      <c r="AJ32" s="552" t="s">
        <v>3321</v>
      </c>
      <c r="AK32" s="552" t="s">
        <v>3320</v>
      </c>
      <c r="AL32" s="552" t="s">
        <v>3319</v>
      </c>
      <c r="AM32" s="552" t="s">
        <v>3318</v>
      </c>
      <c r="AN32" s="552" t="s">
        <v>3317</v>
      </c>
      <c r="AO32" s="552" t="s">
        <v>3316</v>
      </c>
      <c r="AP32" s="553" t="s">
        <v>3315</v>
      </c>
      <c r="AQ32" s="553" t="s">
        <v>3314</v>
      </c>
      <c r="AR32" s="553" t="s">
        <v>3313</v>
      </c>
      <c r="AS32" s="553" t="s">
        <v>3312</v>
      </c>
      <c r="AT32" s="554" t="s">
        <v>3311</v>
      </c>
      <c r="AU32" s="554" t="s">
        <v>3310</v>
      </c>
      <c r="AV32" s="554" t="s">
        <v>3309</v>
      </c>
      <c r="AW32" s="555" t="s">
        <v>3308</v>
      </c>
      <c r="AX32" s="555" t="s">
        <v>3307</v>
      </c>
      <c r="AY32" s="556" t="s">
        <v>3306</v>
      </c>
      <c r="AZ32" s="556" t="s">
        <v>3305</v>
      </c>
      <c r="BA32" s="555" t="s">
        <v>4293</v>
      </c>
      <c r="BB32" s="555" t="s">
        <v>4294</v>
      </c>
      <c r="BC32" s="558" t="s">
        <v>1576</v>
      </c>
    </row>
    <row r="33" spans="1:55" ht="20.25" customHeight="1">
      <c r="A33" s="111"/>
      <c r="B33" s="115"/>
      <c r="C33" s="114" t="s">
        <v>1575</v>
      </c>
      <c r="D33" s="112" t="s">
        <v>3301</v>
      </c>
      <c r="E33" s="113" t="s">
        <v>3300</v>
      </c>
      <c r="F33" s="112" t="s">
        <v>3299</v>
      </c>
      <c r="G33" s="112" t="s">
        <v>3298</v>
      </c>
      <c r="H33" s="112" t="s">
        <v>3297</v>
      </c>
      <c r="I33" s="112" t="s">
        <v>3296</v>
      </c>
      <c r="J33" s="112" t="s">
        <v>3295</v>
      </c>
      <c r="K33" s="112" t="s">
        <v>3294</v>
      </c>
      <c r="L33" s="150" t="s">
        <v>3293</v>
      </c>
      <c r="M33" s="150" t="s">
        <v>3292</v>
      </c>
      <c r="N33" s="150" t="s">
        <v>3290</v>
      </c>
      <c r="O33" s="150" t="s">
        <v>2367</v>
      </c>
      <c r="P33" s="150" t="s">
        <v>3291</v>
      </c>
      <c r="Q33" s="150" t="s">
        <v>3290</v>
      </c>
      <c r="R33" s="150" t="s">
        <v>3140</v>
      </c>
      <c r="S33" s="114" t="s">
        <v>1574</v>
      </c>
      <c r="T33" s="112" t="s">
        <v>432</v>
      </c>
      <c r="U33" s="113" t="s">
        <v>3300</v>
      </c>
      <c r="V33" s="112" t="s">
        <v>3304</v>
      </c>
      <c r="W33" s="112" t="s">
        <v>3298</v>
      </c>
      <c r="X33" s="112" t="s">
        <v>3303</v>
      </c>
      <c r="Y33" s="112" t="s">
        <v>3296</v>
      </c>
      <c r="Z33" s="112" t="s">
        <v>3302</v>
      </c>
      <c r="AA33" s="112" t="s">
        <v>3294</v>
      </c>
      <c r="AD33" s="1125"/>
      <c r="AE33" s="1123"/>
      <c r="AF33" s="1124"/>
      <c r="AG33" s="425" t="s">
        <v>5265</v>
      </c>
      <c r="AH33" s="417" t="s">
        <v>3301</v>
      </c>
      <c r="AI33" s="417" t="s">
        <v>3300</v>
      </c>
      <c r="AJ33" s="421" t="s">
        <v>3299</v>
      </c>
      <c r="AK33" s="422" t="s">
        <v>3298</v>
      </c>
      <c r="AL33" s="422" t="s">
        <v>3297</v>
      </c>
      <c r="AM33" s="421" t="s">
        <v>3296</v>
      </c>
      <c r="AN33" s="421" t="s">
        <v>3295</v>
      </c>
      <c r="AO33" s="421" t="s">
        <v>3294</v>
      </c>
      <c r="AP33" s="418" t="s">
        <v>3293</v>
      </c>
      <c r="AQ33" s="418" t="s">
        <v>3292</v>
      </c>
      <c r="AR33" s="418" t="s">
        <v>3290</v>
      </c>
      <c r="AS33" s="418" t="s">
        <v>2367</v>
      </c>
      <c r="AT33" s="423" t="s">
        <v>3291</v>
      </c>
      <c r="AU33" s="423" t="s">
        <v>3290</v>
      </c>
      <c r="AV33" s="423" t="s">
        <v>3140</v>
      </c>
      <c r="AW33" s="420" t="s">
        <v>3289</v>
      </c>
      <c r="AX33" s="420" t="s">
        <v>3288</v>
      </c>
      <c r="AY33" s="420" t="s">
        <v>3287</v>
      </c>
      <c r="AZ33" s="420" t="s">
        <v>2514</v>
      </c>
      <c r="BA33" s="424" t="s">
        <v>4295</v>
      </c>
      <c r="BB33" s="419" t="s">
        <v>4296</v>
      </c>
      <c r="BC33" s="192" t="s">
        <v>1550</v>
      </c>
    </row>
    <row r="34" spans="1:55" ht="33.75" customHeight="1">
      <c r="A34" s="119"/>
      <c r="B34" s="118"/>
      <c r="C34" s="114" t="s">
        <v>1527</v>
      </c>
      <c r="D34" s="112" t="s">
        <v>3281</v>
      </c>
      <c r="E34" s="112" t="s">
        <v>3280</v>
      </c>
      <c r="F34" s="112" t="s">
        <v>3279</v>
      </c>
      <c r="G34" s="112" t="s">
        <v>3278</v>
      </c>
      <c r="H34" s="112" t="s">
        <v>3277</v>
      </c>
      <c r="I34" s="112" t="s">
        <v>3276</v>
      </c>
      <c r="J34" s="112" t="s">
        <v>3275</v>
      </c>
      <c r="K34" s="112" t="s">
        <v>3274</v>
      </c>
      <c r="L34" s="150" t="s">
        <v>1872</v>
      </c>
      <c r="M34" s="150" t="s">
        <v>3273</v>
      </c>
      <c r="N34" s="150" t="s">
        <v>3272</v>
      </c>
      <c r="O34" s="150" t="s">
        <v>3271</v>
      </c>
      <c r="P34" s="150" t="s">
        <v>3270</v>
      </c>
      <c r="Q34" s="150" t="s">
        <v>3122</v>
      </c>
      <c r="R34" s="150" t="s">
        <v>3249</v>
      </c>
      <c r="S34" s="114" t="s">
        <v>1549</v>
      </c>
      <c r="T34" s="112" t="s">
        <v>432</v>
      </c>
      <c r="U34" s="112" t="s">
        <v>3280</v>
      </c>
      <c r="V34" s="112" t="s">
        <v>3286</v>
      </c>
      <c r="W34" s="112" t="s">
        <v>3285</v>
      </c>
      <c r="X34" s="112" t="s">
        <v>3284</v>
      </c>
      <c r="Y34" s="112" t="s">
        <v>3283</v>
      </c>
      <c r="Z34" s="112" t="s">
        <v>3282</v>
      </c>
      <c r="AA34" s="112" t="s">
        <v>3274</v>
      </c>
      <c r="AD34" s="1125"/>
      <c r="AE34" s="1123"/>
      <c r="AF34" s="1124"/>
      <c r="AG34" s="551" t="s">
        <v>5228</v>
      </c>
      <c r="AH34" s="552" t="s">
        <v>3281</v>
      </c>
      <c r="AI34" s="552" t="s">
        <v>3280</v>
      </c>
      <c r="AJ34" s="552" t="s">
        <v>5266</v>
      </c>
      <c r="AK34" s="552" t="s">
        <v>5267</v>
      </c>
      <c r="AL34" s="552" t="s">
        <v>5268</v>
      </c>
      <c r="AM34" s="552" t="s">
        <v>5269</v>
      </c>
      <c r="AN34" s="552" t="s">
        <v>5270</v>
      </c>
      <c r="AO34" s="552" t="s">
        <v>3274</v>
      </c>
      <c r="AP34" s="553" t="s">
        <v>1872</v>
      </c>
      <c r="AQ34" s="553" t="s">
        <v>3273</v>
      </c>
      <c r="AR34" s="553" t="s">
        <v>3272</v>
      </c>
      <c r="AS34" s="553" t="s">
        <v>3271</v>
      </c>
      <c r="AT34" s="554" t="s">
        <v>3270</v>
      </c>
      <c r="AU34" s="554" t="s">
        <v>3122</v>
      </c>
      <c r="AV34" s="554" t="s">
        <v>3249</v>
      </c>
      <c r="AW34" s="555" t="s">
        <v>3269</v>
      </c>
      <c r="AX34" s="555" t="s">
        <v>3268</v>
      </c>
      <c r="AY34" s="556" t="s">
        <v>3267</v>
      </c>
      <c r="AZ34" s="556" t="s">
        <v>3266</v>
      </c>
      <c r="BA34" s="555" t="s">
        <v>4297</v>
      </c>
      <c r="BB34" s="555" t="s">
        <v>3414</v>
      </c>
      <c r="BC34" s="558" t="s">
        <v>1527</v>
      </c>
    </row>
    <row r="35" spans="1:55" ht="37.5" customHeight="1">
      <c r="A35" s="119"/>
      <c r="B35" s="118"/>
      <c r="C35" s="114" t="s">
        <v>1505</v>
      </c>
      <c r="D35" s="112" t="s">
        <v>3111</v>
      </c>
      <c r="E35" s="112" t="s">
        <v>3261</v>
      </c>
      <c r="F35" s="112" t="s">
        <v>3260</v>
      </c>
      <c r="G35" s="112" t="s">
        <v>3259</v>
      </c>
      <c r="H35" s="112" t="s">
        <v>3258</v>
      </c>
      <c r="I35" s="112" t="s">
        <v>3257</v>
      </c>
      <c r="J35" s="112" t="s">
        <v>3256</v>
      </c>
      <c r="K35" s="112" t="s">
        <v>3255</v>
      </c>
      <c r="L35" s="150" t="s">
        <v>3254</v>
      </c>
      <c r="M35" s="150" t="s">
        <v>3253</v>
      </c>
      <c r="N35" s="150" t="s">
        <v>3252</v>
      </c>
      <c r="O35" s="150" t="s">
        <v>3251</v>
      </c>
      <c r="P35" s="150" t="s">
        <v>3250</v>
      </c>
      <c r="Q35" s="150" t="s">
        <v>2789</v>
      </c>
      <c r="R35" s="150" t="s">
        <v>3249</v>
      </c>
      <c r="S35" s="114" t="s">
        <v>1526</v>
      </c>
      <c r="T35" s="112" t="s">
        <v>432</v>
      </c>
      <c r="U35" s="112" t="s">
        <v>3261</v>
      </c>
      <c r="V35" s="112" t="s">
        <v>1704</v>
      </c>
      <c r="W35" s="112" t="s">
        <v>3265</v>
      </c>
      <c r="X35" s="112" t="s">
        <v>3264</v>
      </c>
      <c r="Y35" s="112" t="s">
        <v>3263</v>
      </c>
      <c r="Z35" s="112" t="s">
        <v>3262</v>
      </c>
      <c r="AA35" s="112" t="s">
        <v>3255</v>
      </c>
      <c r="AD35" s="1125"/>
      <c r="AE35" s="1123"/>
      <c r="AF35" s="1124"/>
      <c r="AG35" s="425" t="s">
        <v>5237</v>
      </c>
      <c r="AH35" s="417" t="s">
        <v>3111</v>
      </c>
      <c r="AI35" s="417" t="s">
        <v>3261</v>
      </c>
      <c r="AJ35" s="421" t="s">
        <v>5271</v>
      </c>
      <c r="AK35" s="422" t="s">
        <v>5272</v>
      </c>
      <c r="AL35" s="422" t="s">
        <v>5273</v>
      </c>
      <c r="AM35" s="421" t="s">
        <v>5274</v>
      </c>
      <c r="AN35" s="421" t="s">
        <v>5275</v>
      </c>
      <c r="AO35" s="421" t="s">
        <v>3255</v>
      </c>
      <c r="AP35" s="418" t="s">
        <v>3254</v>
      </c>
      <c r="AQ35" s="418" t="s">
        <v>3253</v>
      </c>
      <c r="AR35" s="418" t="s">
        <v>3252</v>
      </c>
      <c r="AS35" s="418" t="s">
        <v>3251</v>
      </c>
      <c r="AT35" s="423" t="s">
        <v>3250</v>
      </c>
      <c r="AU35" s="423" t="s">
        <v>2789</v>
      </c>
      <c r="AV35" s="423" t="s">
        <v>3249</v>
      </c>
      <c r="AW35" s="420" t="s">
        <v>3248</v>
      </c>
      <c r="AX35" s="420" t="s">
        <v>3247</v>
      </c>
      <c r="AY35" s="420" t="s">
        <v>3246</v>
      </c>
      <c r="AZ35" s="420" t="s">
        <v>3245</v>
      </c>
      <c r="BA35" s="424" t="s">
        <v>4298</v>
      </c>
      <c r="BB35" s="419" t="s">
        <v>4287</v>
      </c>
      <c r="BC35" s="192" t="s">
        <v>1505</v>
      </c>
    </row>
    <row r="36" spans="1:55" ht="34.5" customHeight="1">
      <c r="A36" s="111" t="s">
        <v>3244</v>
      </c>
      <c r="B36" s="115">
        <v>1312</v>
      </c>
      <c r="C36" s="141" t="s">
        <v>1676</v>
      </c>
      <c r="D36" s="112">
        <v>14</v>
      </c>
      <c r="E36" s="112">
        <v>14</v>
      </c>
      <c r="F36" s="112">
        <v>14</v>
      </c>
      <c r="G36" s="112">
        <v>15</v>
      </c>
      <c r="H36" s="112">
        <v>15</v>
      </c>
      <c r="I36" s="112">
        <v>15</v>
      </c>
      <c r="J36" s="112">
        <v>21</v>
      </c>
      <c r="K36" s="112">
        <v>21</v>
      </c>
      <c r="L36" s="150" t="s">
        <v>3241</v>
      </c>
      <c r="M36" s="150" t="s">
        <v>3240</v>
      </c>
      <c r="N36" s="150" t="s">
        <v>3240</v>
      </c>
      <c r="O36" s="150" t="s">
        <v>2468</v>
      </c>
      <c r="P36" s="150" t="s">
        <v>2155</v>
      </c>
      <c r="Q36" s="150" t="s">
        <v>3243</v>
      </c>
      <c r="R36" s="150" t="s">
        <v>3240</v>
      </c>
      <c r="S36" s="141" t="s">
        <v>1680</v>
      </c>
      <c r="T36" s="112" t="s">
        <v>3155</v>
      </c>
      <c r="U36" s="112">
        <v>14</v>
      </c>
      <c r="V36" s="112">
        <v>14</v>
      </c>
      <c r="W36" s="112">
        <v>15</v>
      </c>
      <c r="X36" s="112">
        <v>15</v>
      </c>
      <c r="Y36" s="112">
        <v>15</v>
      </c>
      <c r="Z36" s="112">
        <v>21</v>
      </c>
      <c r="AA36" s="112">
        <v>21</v>
      </c>
      <c r="AD36" s="1125">
        <v>5</v>
      </c>
      <c r="AE36" s="1123" t="s">
        <v>3242</v>
      </c>
      <c r="AF36" s="1124">
        <v>1312</v>
      </c>
      <c r="AG36" s="551" t="s">
        <v>5222</v>
      </c>
      <c r="AH36" s="552">
        <v>14</v>
      </c>
      <c r="AI36" s="552">
        <v>14</v>
      </c>
      <c r="AJ36" s="552">
        <v>14</v>
      </c>
      <c r="AK36" s="552">
        <v>15</v>
      </c>
      <c r="AL36" s="552">
        <v>15</v>
      </c>
      <c r="AM36" s="552">
        <v>15</v>
      </c>
      <c r="AN36" s="552">
        <v>21</v>
      </c>
      <c r="AO36" s="552">
        <v>21</v>
      </c>
      <c r="AP36" s="553" t="s">
        <v>3241</v>
      </c>
      <c r="AQ36" s="553" t="s">
        <v>3240</v>
      </c>
      <c r="AR36" s="553" t="s">
        <v>3240</v>
      </c>
      <c r="AS36" s="553" t="s">
        <v>2468</v>
      </c>
      <c r="AT36" s="554">
        <v>17</v>
      </c>
      <c r="AU36" s="554">
        <v>18</v>
      </c>
      <c r="AV36" s="554">
        <v>26</v>
      </c>
      <c r="AW36" s="555">
        <v>27</v>
      </c>
      <c r="AX36" s="555">
        <v>36</v>
      </c>
      <c r="AY36" s="556"/>
      <c r="AZ36" s="556" t="s">
        <v>3239</v>
      </c>
      <c r="BA36" s="555">
        <v>56</v>
      </c>
      <c r="BB36" s="555">
        <v>56</v>
      </c>
      <c r="BC36" s="558" t="s">
        <v>1676</v>
      </c>
    </row>
    <row r="37" spans="1:55" ht="28.5" customHeight="1">
      <c r="A37" s="111" t="s">
        <v>28</v>
      </c>
      <c r="B37" s="115"/>
      <c r="C37" s="114" t="s">
        <v>1674</v>
      </c>
      <c r="D37" s="112" t="s">
        <v>3235</v>
      </c>
      <c r="E37" s="112" t="s">
        <v>3234</v>
      </c>
      <c r="F37" s="112" t="s">
        <v>3233</v>
      </c>
      <c r="G37" s="112" t="s">
        <v>3232</v>
      </c>
      <c r="H37" s="113" t="s">
        <v>3231</v>
      </c>
      <c r="I37" s="112" t="s">
        <v>3230</v>
      </c>
      <c r="J37" s="112" t="s">
        <v>3229</v>
      </c>
      <c r="K37" s="112" t="s">
        <v>3228</v>
      </c>
      <c r="L37" s="150" t="s">
        <v>3227</v>
      </c>
      <c r="M37" s="150" t="s">
        <v>3226</v>
      </c>
      <c r="N37" s="150" t="s">
        <v>1989</v>
      </c>
      <c r="O37" s="150" t="s">
        <v>3225</v>
      </c>
      <c r="P37" s="150" t="s">
        <v>3224</v>
      </c>
      <c r="Q37" s="150" t="s">
        <v>3223</v>
      </c>
      <c r="R37" s="150" t="s">
        <v>3222</v>
      </c>
      <c r="S37" s="114" t="s">
        <v>1673</v>
      </c>
      <c r="T37" s="112" t="s">
        <v>3155</v>
      </c>
      <c r="U37" s="112" t="s">
        <v>3234</v>
      </c>
      <c r="V37" s="112" t="s">
        <v>3238</v>
      </c>
      <c r="W37" s="112" t="s">
        <v>3232</v>
      </c>
      <c r="X37" s="113" t="s">
        <v>3237</v>
      </c>
      <c r="Y37" s="112" t="s">
        <v>3230</v>
      </c>
      <c r="Z37" s="112" t="s">
        <v>3236</v>
      </c>
      <c r="AA37" s="112" t="s">
        <v>3228</v>
      </c>
      <c r="AD37" s="1125"/>
      <c r="AE37" s="1123"/>
      <c r="AF37" s="1124"/>
      <c r="AG37" s="425" t="s">
        <v>5276</v>
      </c>
      <c r="AH37" s="417" t="s">
        <v>3235</v>
      </c>
      <c r="AI37" s="417" t="s">
        <v>3234</v>
      </c>
      <c r="AJ37" s="421" t="s">
        <v>3233</v>
      </c>
      <c r="AK37" s="422" t="s">
        <v>3232</v>
      </c>
      <c r="AL37" s="422" t="s">
        <v>3231</v>
      </c>
      <c r="AM37" s="421" t="s">
        <v>3230</v>
      </c>
      <c r="AN37" s="421" t="s">
        <v>3229</v>
      </c>
      <c r="AO37" s="421" t="s">
        <v>3228</v>
      </c>
      <c r="AP37" s="418" t="s">
        <v>3227</v>
      </c>
      <c r="AQ37" s="418" t="s">
        <v>3226</v>
      </c>
      <c r="AR37" s="418" t="s">
        <v>1989</v>
      </c>
      <c r="AS37" s="418" t="s">
        <v>3225</v>
      </c>
      <c r="AT37" s="423" t="s">
        <v>3224</v>
      </c>
      <c r="AU37" s="423" t="s">
        <v>3223</v>
      </c>
      <c r="AV37" s="423" t="s">
        <v>3222</v>
      </c>
      <c r="AW37" s="420" t="s">
        <v>2760</v>
      </c>
      <c r="AX37" s="420" t="s">
        <v>3222</v>
      </c>
      <c r="AY37" s="420" t="s">
        <v>3221</v>
      </c>
      <c r="AZ37" s="420" t="s">
        <v>3220</v>
      </c>
      <c r="BA37" s="424" t="s">
        <v>3840</v>
      </c>
      <c r="BB37" s="419" t="s">
        <v>4299</v>
      </c>
      <c r="BC37" s="192" t="s">
        <v>5224</v>
      </c>
    </row>
    <row r="38" spans="1:55" ht="21" customHeight="1">
      <c r="A38" s="111"/>
      <c r="B38" s="115"/>
      <c r="C38" s="114" t="s">
        <v>1626</v>
      </c>
      <c r="D38" s="112" t="s">
        <v>3216</v>
      </c>
      <c r="E38" s="112" t="s">
        <v>3215</v>
      </c>
      <c r="F38" s="112" t="s">
        <v>3214</v>
      </c>
      <c r="G38" s="112" t="s">
        <v>3213</v>
      </c>
      <c r="H38" s="112" t="s">
        <v>3212</v>
      </c>
      <c r="I38" s="112" t="s">
        <v>3211</v>
      </c>
      <c r="J38" s="112" t="s">
        <v>3210</v>
      </c>
      <c r="K38" s="112" t="s">
        <v>2748</v>
      </c>
      <c r="L38" s="150" t="s">
        <v>3209</v>
      </c>
      <c r="M38" s="150" t="s">
        <v>3208</v>
      </c>
      <c r="N38" s="150" t="s">
        <v>3207</v>
      </c>
      <c r="O38" s="150" t="s">
        <v>3207</v>
      </c>
      <c r="P38" s="150" t="s">
        <v>3206</v>
      </c>
      <c r="Q38" s="150" t="s">
        <v>3205</v>
      </c>
      <c r="R38" s="150" t="s">
        <v>3204</v>
      </c>
      <c r="S38" s="114" t="s">
        <v>1650</v>
      </c>
      <c r="T38" s="112" t="s">
        <v>3155</v>
      </c>
      <c r="U38" s="112" t="s">
        <v>3215</v>
      </c>
      <c r="V38" s="112" t="s">
        <v>3219</v>
      </c>
      <c r="W38" s="112" t="s">
        <v>3213</v>
      </c>
      <c r="X38" s="112" t="s">
        <v>3218</v>
      </c>
      <c r="Y38" s="112" t="s">
        <v>3211</v>
      </c>
      <c r="Z38" s="112" t="s">
        <v>3217</v>
      </c>
      <c r="AA38" s="112" t="s">
        <v>2748</v>
      </c>
      <c r="AD38" s="1125"/>
      <c r="AE38" s="1123"/>
      <c r="AF38" s="1124"/>
      <c r="AG38" s="551" t="s">
        <v>5225</v>
      </c>
      <c r="AH38" s="552" t="s">
        <v>3216</v>
      </c>
      <c r="AI38" s="552" t="s">
        <v>3215</v>
      </c>
      <c r="AJ38" s="552" t="s">
        <v>3214</v>
      </c>
      <c r="AK38" s="552" t="s">
        <v>3213</v>
      </c>
      <c r="AL38" s="552" t="s">
        <v>3212</v>
      </c>
      <c r="AM38" s="552" t="s">
        <v>3211</v>
      </c>
      <c r="AN38" s="552" t="s">
        <v>3210</v>
      </c>
      <c r="AO38" s="552" t="s">
        <v>2748</v>
      </c>
      <c r="AP38" s="553" t="s">
        <v>3209</v>
      </c>
      <c r="AQ38" s="553" t="s">
        <v>3208</v>
      </c>
      <c r="AR38" s="553" t="s">
        <v>3207</v>
      </c>
      <c r="AS38" s="553" t="s">
        <v>3207</v>
      </c>
      <c r="AT38" s="554" t="s">
        <v>3206</v>
      </c>
      <c r="AU38" s="554" t="s">
        <v>3205</v>
      </c>
      <c r="AV38" s="554" t="s">
        <v>3204</v>
      </c>
      <c r="AW38" s="555" t="s">
        <v>3203</v>
      </c>
      <c r="AX38" s="555" t="s">
        <v>2900</v>
      </c>
      <c r="AY38" s="556" t="s">
        <v>3202</v>
      </c>
      <c r="AZ38" s="556" t="s">
        <v>3201</v>
      </c>
      <c r="BA38" s="555" t="s">
        <v>4300</v>
      </c>
      <c r="BB38" s="555" t="s">
        <v>4301</v>
      </c>
      <c r="BC38" s="558" t="s">
        <v>1626</v>
      </c>
    </row>
    <row r="39" spans="1:55" ht="36" customHeight="1">
      <c r="A39" s="111"/>
      <c r="B39" s="115"/>
      <c r="C39" s="114" t="s">
        <v>1601</v>
      </c>
      <c r="D39" s="112" t="s">
        <v>3197</v>
      </c>
      <c r="E39" s="112" t="s">
        <v>3196</v>
      </c>
      <c r="F39" s="112" t="s">
        <v>3195</v>
      </c>
      <c r="G39" s="112" t="s">
        <v>3194</v>
      </c>
      <c r="H39" s="112" t="s">
        <v>3193</v>
      </c>
      <c r="I39" s="112" t="s">
        <v>3192</v>
      </c>
      <c r="J39" s="112" t="s">
        <v>3191</v>
      </c>
      <c r="K39" s="112" t="s">
        <v>3190</v>
      </c>
      <c r="L39" s="150" t="s">
        <v>3189</v>
      </c>
      <c r="M39" s="150" t="s">
        <v>3188</v>
      </c>
      <c r="N39" s="150" t="s">
        <v>3187</v>
      </c>
      <c r="O39" s="150" t="s">
        <v>3186</v>
      </c>
      <c r="P39" s="150" t="s">
        <v>3185</v>
      </c>
      <c r="Q39" s="150" t="s">
        <v>3184</v>
      </c>
      <c r="R39" s="150" t="s">
        <v>3183</v>
      </c>
      <c r="S39" s="114" t="s">
        <v>1625</v>
      </c>
      <c r="T39" s="112" t="s">
        <v>3155</v>
      </c>
      <c r="U39" s="112" t="s">
        <v>3196</v>
      </c>
      <c r="V39" s="112" t="s">
        <v>3200</v>
      </c>
      <c r="W39" s="112" t="s">
        <v>3194</v>
      </c>
      <c r="X39" s="112" t="s">
        <v>3199</v>
      </c>
      <c r="Y39" s="112" t="s">
        <v>3192</v>
      </c>
      <c r="Z39" s="112" t="s">
        <v>3198</v>
      </c>
      <c r="AA39" s="112" t="s">
        <v>3190</v>
      </c>
      <c r="AD39" s="1125"/>
      <c r="AE39" s="1123"/>
      <c r="AF39" s="1124"/>
      <c r="AG39" s="425" t="s">
        <v>5226</v>
      </c>
      <c r="AH39" s="417" t="s">
        <v>3197</v>
      </c>
      <c r="AI39" s="417" t="s">
        <v>3196</v>
      </c>
      <c r="AJ39" s="421" t="s">
        <v>3195</v>
      </c>
      <c r="AK39" s="422" t="s">
        <v>3194</v>
      </c>
      <c r="AL39" s="422" t="s">
        <v>3193</v>
      </c>
      <c r="AM39" s="421" t="s">
        <v>3192</v>
      </c>
      <c r="AN39" s="421" t="s">
        <v>3191</v>
      </c>
      <c r="AO39" s="421" t="s">
        <v>3190</v>
      </c>
      <c r="AP39" s="418" t="s">
        <v>3189</v>
      </c>
      <c r="AQ39" s="418" t="s">
        <v>3188</v>
      </c>
      <c r="AR39" s="418" t="s">
        <v>3187</v>
      </c>
      <c r="AS39" s="418" t="s">
        <v>3186</v>
      </c>
      <c r="AT39" s="423" t="s">
        <v>3185</v>
      </c>
      <c r="AU39" s="423" t="s">
        <v>3184</v>
      </c>
      <c r="AV39" s="423" t="s">
        <v>3183</v>
      </c>
      <c r="AW39" s="420" t="s">
        <v>3182</v>
      </c>
      <c r="AX39" s="420" t="s">
        <v>3181</v>
      </c>
      <c r="AY39" s="420" t="s">
        <v>3180</v>
      </c>
      <c r="AZ39" s="420" t="s">
        <v>3179</v>
      </c>
      <c r="BA39" s="424" t="s">
        <v>4302</v>
      </c>
      <c r="BB39" s="419" t="s">
        <v>4303</v>
      </c>
      <c r="BC39" s="192" t="s">
        <v>1601</v>
      </c>
    </row>
    <row r="40" spans="1:55" ht="21.75" customHeight="1">
      <c r="A40" s="111"/>
      <c r="B40" s="115"/>
      <c r="C40" s="114" t="s">
        <v>1576</v>
      </c>
      <c r="D40" s="112" t="s">
        <v>3175</v>
      </c>
      <c r="E40" s="112" t="s">
        <v>3174</v>
      </c>
      <c r="F40" s="112" t="s">
        <v>3173</v>
      </c>
      <c r="G40" s="112" t="s">
        <v>3172</v>
      </c>
      <c r="H40" s="112" t="s">
        <v>3171</v>
      </c>
      <c r="I40" s="112" t="s">
        <v>3170</v>
      </c>
      <c r="J40" s="112" t="s">
        <v>3169</v>
      </c>
      <c r="K40" s="112" t="s">
        <v>3168</v>
      </c>
      <c r="L40" s="150" t="s">
        <v>3167</v>
      </c>
      <c r="M40" s="150" t="s">
        <v>3166</v>
      </c>
      <c r="N40" s="150" t="s">
        <v>3165</v>
      </c>
      <c r="O40" s="150" t="s">
        <v>3164</v>
      </c>
      <c r="P40" s="150" t="s">
        <v>3163</v>
      </c>
      <c r="Q40" s="150" t="s">
        <v>3162</v>
      </c>
      <c r="R40" s="150" t="s">
        <v>3161</v>
      </c>
      <c r="S40" s="114" t="s">
        <v>1600</v>
      </c>
      <c r="T40" s="112" t="s">
        <v>3155</v>
      </c>
      <c r="U40" s="112" t="s">
        <v>3174</v>
      </c>
      <c r="V40" s="112" t="s">
        <v>3178</v>
      </c>
      <c r="W40" s="112" t="s">
        <v>3172</v>
      </c>
      <c r="X40" s="112" t="s">
        <v>3177</v>
      </c>
      <c r="Y40" s="112" t="s">
        <v>3170</v>
      </c>
      <c r="Z40" s="112" t="s">
        <v>3176</v>
      </c>
      <c r="AA40" s="112" t="s">
        <v>3168</v>
      </c>
      <c r="AD40" s="1125"/>
      <c r="AE40" s="1123"/>
      <c r="AF40" s="1124"/>
      <c r="AG40" s="551" t="s">
        <v>5227</v>
      </c>
      <c r="AH40" s="552" t="s">
        <v>3175</v>
      </c>
      <c r="AI40" s="552" t="s">
        <v>3174</v>
      </c>
      <c r="AJ40" s="552" t="s">
        <v>3173</v>
      </c>
      <c r="AK40" s="552" t="s">
        <v>3172</v>
      </c>
      <c r="AL40" s="552" t="s">
        <v>3171</v>
      </c>
      <c r="AM40" s="552" t="s">
        <v>3170</v>
      </c>
      <c r="AN40" s="552" t="s">
        <v>3169</v>
      </c>
      <c r="AO40" s="552" t="s">
        <v>3168</v>
      </c>
      <c r="AP40" s="553" t="s">
        <v>3167</v>
      </c>
      <c r="AQ40" s="553" t="s">
        <v>3166</v>
      </c>
      <c r="AR40" s="553" t="s">
        <v>3165</v>
      </c>
      <c r="AS40" s="553" t="s">
        <v>3164</v>
      </c>
      <c r="AT40" s="554" t="s">
        <v>3163</v>
      </c>
      <c r="AU40" s="554" t="s">
        <v>3162</v>
      </c>
      <c r="AV40" s="554" t="s">
        <v>3161</v>
      </c>
      <c r="AW40" s="555" t="s">
        <v>3160</v>
      </c>
      <c r="AX40" s="555" t="s">
        <v>3159</v>
      </c>
      <c r="AY40" s="556" t="s">
        <v>3158</v>
      </c>
      <c r="AZ40" s="556" t="s">
        <v>3157</v>
      </c>
      <c r="BA40" s="555" t="s">
        <v>4304</v>
      </c>
      <c r="BB40" s="555" t="s">
        <v>4305</v>
      </c>
      <c r="BC40" s="558" t="s">
        <v>1576</v>
      </c>
    </row>
    <row r="41" spans="1:55" ht="23.25" customHeight="1">
      <c r="A41" s="111"/>
      <c r="B41" s="115"/>
      <c r="C41" s="114" t="s">
        <v>1575</v>
      </c>
      <c r="D41" s="112" t="s">
        <v>3152</v>
      </c>
      <c r="E41" s="112" t="s">
        <v>3151</v>
      </c>
      <c r="F41" s="112" t="s">
        <v>2525</v>
      </c>
      <c r="G41" s="112" t="s">
        <v>3150</v>
      </c>
      <c r="H41" s="112" t="s">
        <v>3149</v>
      </c>
      <c r="I41" s="112" t="s">
        <v>3148</v>
      </c>
      <c r="J41" s="112" t="s">
        <v>3147</v>
      </c>
      <c r="K41" s="112" t="s">
        <v>3146</v>
      </c>
      <c r="L41" s="151" t="s">
        <v>3156</v>
      </c>
      <c r="M41" s="150" t="s">
        <v>3144</v>
      </c>
      <c r="N41" s="150" t="s">
        <v>3143</v>
      </c>
      <c r="O41" s="150" t="s">
        <v>3142</v>
      </c>
      <c r="P41" s="150" t="s">
        <v>2838</v>
      </c>
      <c r="Q41" s="150" t="s">
        <v>3141</v>
      </c>
      <c r="R41" s="150" t="s">
        <v>3140</v>
      </c>
      <c r="S41" s="114" t="s">
        <v>1574</v>
      </c>
      <c r="T41" s="112" t="s">
        <v>3155</v>
      </c>
      <c r="U41" s="112" t="s">
        <v>3151</v>
      </c>
      <c r="V41" s="112" t="s">
        <v>2531</v>
      </c>
      <c r="W41" s="112" t="s">
        <v>3150</v>
      </c>
      <c r="X41" s="112" t="s">
        <v>3154</v>
      </c>
      <c r="Y41" s="112" t="s">
        <v>3148</v>
      </c>
      <c r="Z41" s="112" t="s">
        <v>3153</v>
      </c>
      <c r="AA41" s="112" t="s">
        <v>3146</v>
      </c>
      <c r="AD41" s="1125"/>
      <c r="AE41" s="1123"/>
      <c r="AF41" s="1124"/>
      <c r="AG41" s="425" t="s">
        <v>1569</v>
      </c>
      <c r="AH41" s="417" t="s">
        <v>3152</v>
      </c>
      <c r="AI41" s="417" t="s">
        <v>3151</v>
      </c>
      <c r="AJ41" s="421" t="s">
        <v>2525</v>
      </c>
      <c r="AK41" s="422" t="s">
        <v>3150</v>
      </c>
      <c r="AL41" s="422" t="s">
        <v>3149</v>
      </c>
      <c r="AM41" s="421" t="s">
        <v>3148</v>
      </c>
      <c r="AN41" s="421" t="s">
        <v>3147</v>
      </c>
      <c r="AO41" s="421" t="s">
        <v>3146</v>
      </c>
      <c r="AP41" s="418" t="s">
        <v>3145</v>
      </c>
      <c r="AQ41" s="418" t="s">
        <v>3144</v>
      </c>
      <c r="AR41" s="418" t="s">
        <v>3143</v>
      </c>
      <c r="AS41" s="418" t="s">
        <v>3142</v>
      </c>
      <c r="AT41" s="423" t="s">
        <v>2838</v>
      </c>
      <c r="AU41" s="423" t="s">
        <v>3141</v>
      </c>
      <c r="AV41" s="423" t="s">
        <v>3140</v>
      </c>
      <c r="AW41" s="420" t="s">
        <v>2214</v>
      </c>
      <c r="AX41" s="420" t="s">
        <v>2361</v>
      </c>
      <c r="AY41" s="420" t="s">
        <v>3139</v>
      </c>
      <c r="AZ41" s="420" t="s">
        <v>3138</v>
      </c>
      <c r="BA41" s="424" t="s">
        <v>4306</v>
      </c>
      <c r="BB41" s="419" t="s">
        <v>4307</v>
      </c>
      <c r="BC41" s="192" t="s">
        <v>1575</v>
      </c>
    </row>
    <row r="42" spans="1:55" ht="36.75" customHeight="1">
      <c r="A42" s="119"/>
      <c r="B42" s="118"/>
      <c r="C42" s="114" t="s">
        <v>1527</v>
      </c>
      <c r="D42" s="113" t="s">
        <v>3134</v>
      </c>
      <c r="E42" s="112" t="s">
        <v>3133</v>
      </c>
      <c r="F42" s="113" t="s">
        <v>3131</v>
      </c>
      <c r="G42" s="113" t="s">
        <v>3132</v>
      </c>
      <c r="H42" s="113" t="s">
        <v>3131</v>
      </c>
      <c r="I42" s="112" t="s">
        <v>3130</v>
      </c>
      <c r="J42" s="112" t="s">
        <v>1518</v>
      </c>
      <c r="K42" s="112" t="s">
        <v>1517</v>
      </c>
      <c r="L42" s="150" t="s">
        <v>3129</v>
      </c>
      <c r="M42" s="150" t="s">
        <v>3128</v>
      </c>
      <c r="N42" s="150" t="s">
        <v>3127</v>
      </c>
      <c r="O42" s="150" t="s">
        <v>3126</v>
      </c>
      <c r="P42" s="150" t="s">
        <v>3125</v>
      </c>
      <c r="Q42" s="150" t="s">
        <v>3124</v>
      </c>
      <c r="R42" s="150" t="s">
        <v>3123</v>
      </c>
      <c r="S42" s="114" t="s">
        <v>1549</v>
      </c>
      <c r="T42" s="113" t="s">
        <v>3137</v>
      </c>
      <c r="U42" s="112" t="s">
        <v>3133</v>
      </c>
      <c r="V42" s="113" t="s">
        <v>3136</v>
      </c>
      <c r="W42" s="113" t="s">
        <v>3132</v>
      </c>
      <c r="X42" s="113" t="s">
        <v>3136</v>
      </c>
      <c r="Y42" s="112" t="s">
        <v>3130</v>
      </c>
      <c r="Z42" s="112" t="s">
        <v>3135</v>
      </c>
      <c r="AA42" s="112" t="s">
        <v>1517</v>
      </c>
      <c r="AD42" s="1125"/>
      <c r="AE42" s="1123"/>
      <c r="AF42" s="1124"/>
      <c r="AG42" s="551" t="s">
        <v>5228</v>
      </c>
      <c r="AH42" s="552" t="s">
        <v>3134</v>
      </c>
      <c r="AI42" s="552" t="s">
        <v>3133</v>
      </c>
      <c r="AJ42" s="552" t="s">
        <v>3131</v>
      </c>
      <c r="AK42" s="552" t="s">
        <v>3132</v>
      </c>
      <c r="AL42" s="552" t="s">
        <v>3131</v>
      </c>
      <c r="AM42" s="552" t="s">
        <v>3130</v>
      </c>
      <c r="AN42" s="552" t="s">
        <v>1518</v>
      </c>
      <c r="AO42" s="552" t="s">
        <v>1517</v>
      </c>
      <c r="AP42" s="553" t="s">
        <v>3129</v>
      </c>
      <c r="AQ42" s="553" t="s">
        <v>3128</v>
      </c>
      <c r="AR42" s="553" t="s">
        <v>3127</v>
      </c>
      <c r="AS42" s="553" t="s">
        <v>3126</v>
      </c>
      <c r="AT42" s="554" t="s">
        <v>3125</v>
      </c>
      <c r="AU42" s="554" t="s">
        <v>3124</v>
      </c>
      <c r="AV42" s="554" t="s">
        <v>3123</v>
      </c>
      <c r="AW42" s="555" t="s">
        <v>3122</v>
      </c>
      <c r="AX42" s="555" t="s">
        <v>3121</v>
      </c>
      <c r="AY42" s="556" t="s">
        <v>3120</v>
      </c>
      <c r="AZ42" s="556" t="s">
        <v>3119</v>
      </c>
      <c r="BA42" s="555" t="s">
        <v>4308</v>
      </c>
      <c r="BB42" s="555" t="s">
        <v>4309</v>
      </c>
      <c r="BC42" s="558" t="s">
        <v>1527</v>
      </c>
    </row>
    <row r="43" spans="1:55" ht="34.5" customHeight="1">
      <c r="A43" s="119"/>
      <c r="B43" s="118"/>
      <c r="C43" s="114" t="s">
        <v>1505</v>
      </c>
      <c r="D43" s="113" t="s">
        <v>3114</v>
      </c>
      <c r="E43" s="113" t="s">
        <v>3113</v>
      </c>
      <c r="F43" s="113" t="s">
        <v>3112</v>
      </c>
      <c r="G43" s="113" t="s">
        <v>3111</v>
      </c>
      <c r="H43" s="112" t="s">
        <v>3110</v>
      </c>
      <c r="I43" s="112" t="s">
        <v>3109</v>
      </c>
      <c r="J43" s="112" t="s">
        <v>3108</v>
      </c>
      <c r="K43" s="112" t="s">
        <v>3107</v>
      </c>
      <c r="L43" s="150" t="s">
        <v>3106</v>
      </c>
      <c r="M43" s="150" t="s">
        <v>3105</v>
      </c>
      <c r="N43" s="150" t="s">
        <v>3104</v>
      </c>
      <c r="O43" s="150" t="s">
        <v>3103</v>
      </c>
      <c r="P43" s="150" t="s">
        <v>3102</v>
      </c>
      <c r="Q43" s="150" t="s">
        <v>3101</v>
      </c>
      <c r="R43" s="150" t="s">
        <v>3100</v>
      </c>
      <c r="S43" s="114" t="s">
        <v>1526</v>
      </c>
      <c r="T43" s="113" t="s">
        <v>3118</v>
      </c>
      <c r="U43" s="113" t="s">
        <v>3113</v>
      </c>
      <c r="V43" s="113" t="s">
        <v>3117</v>
      </c>
      <c r="W43" s="113" t="s">
        <v>3111</v>
      </c>
      <c r="X43" s="112" t="s">
        <v>3116</v>
      </c>
      <c r="Y43" s="112" t="s">
        <v>3109</v>
      </c>
      <c r="Z43" s="112" t="s">
        <v>3115</v>
      </c>
      <c r="AA43" s="112" t="s">
        <v>3107</v>
      </c>
      <c r="AD43" s="1125"/>
      <c r="AE43" s="1123"/>
      <c r="AF43" s="1124"/>
      <c r="AG43" s="425" t="s">
        <v>5237</v>
      </c>
      <c r="AH43" s="417" t="s">
        <v>3114</v>
      </c>
      <c r="AI43" s="417" t="s">
        <v>3113</v>
      </c>
      <c r="AJ43" s="421" t="s">
        <v>3112</v>
      </c>
      <c r="AK43" s="422" t="s">
        <v>3111</v>
      </c>
      <c r="AL43" s="422" t="s">
        <v>3110</v>
      </c>
      <c r="AM43" s="421" t="s">
        <v>3109</v>
      </c>
      <c r="AN43" s="421" t="s">
        <v>3108</v>
      </c>
      <c r="AO43" s="421" t="s">
        <v>3107</v>
      </c>
      <c r="AP43" s="418" t="s">
        <v>3106</v>
      </c>
      <c r="AQ43" s="418" t="s">
        <v>3105</v>
      </c>
      <c r="AR43" s="418" t="s">
        <v>3104</v>
      </c>
      <c r="AS43" s="418" t="s">
        <v>3103</v>
      </c>
      <c r="AT43" s="423" t="s">
        <v>3102</v>
      </c>
      <c r="AU43" s="423" t="s">
        <v>3101</v>
      </c>
      <c r="AV43" s="423" t="s">
        <v>3100</v>
      </c>
      <c r="AW43" s="420" t="s">
        <v>2815</v>
      </c>
      <c r="AX43" s="420" t="s">
        <v>3099</v>
      </c>
      <c r="AY43" s="420" t="s">
        <v>3098</v>
      </c>
      <c r="AZ43" s="420" t="s">
        <v>3097</v>
      </c>
      <c r="BA43" s="424" t="s">
        <v>4310</v>
      </c>
      <c r="BB43" s="419" t="s">
        <v>4287</v>
      </c>
      <c r="BC43" s="192" t="s">
        <v>1505</v>
      </c>
    </row>
    <row r="44" spans="1:55" ht="34.5" customHeight="1">
      <c r="A44" s="111" t="s">
        <v>3096</v>
      </c>
      <c r="B44" s="115">
        <v>1465</v>
      </c>
      <c r="C44" s="141" t="s">
        <v>1676</v>
      </c>
      <c r="D44" s="112">
        <v>11</v>
      </c>
      <c r="E44" s="112">
        <v>11</v>
      </c>
      <c r="F44" s="112">
        <v>11</v>
      </c>
      <c r="G44" s="112">
        <v>18</v>
      </c>
      <c r="H44" s="112">
        <v>18</v>
      </c>
      <c r="I44" s="112">
        <v>18</v>
      </c>
      <c r="J44" s="112">
        <v>35</v>
      </c>
      <c r="K44" s="112">
        <v>35</v>
      </c>
      <c r="L44" s="150" t="s">
        <v>3094</v>
      </c>
      <c r="M44" s="150" t="s">
        <v>3094</v>
      </c>
      <c r="N44" s="150" t="s">
        <v>3094</v>
      </c>
      <c r="O44" s="150" t="s">
        <v>3094</v>
      </c>
      <c r="P44" s="150" t="s">
        <v>3094</v>
      </c>
      <c r="Q44" s="150" t="s">
        <v>3094</v>
      </c>
      <c r="R44" s="150" t="s">
        <v>3094</v>
      </c>
      <c r="S44" s="141" t="s">
        <v>1680</v>
      </c>
      <c r="T44" s="112">
        <v>11</v>
      </c>
      <c r="U44" s="112">
        <v>11</v>
      </c>
      <c r="V44" s="112">
        <v>11</v>
      </c>
      <c r="W44" s="112">
        <v>18</v>
      </c>
      <c r="X44" s="112">
        <v>18</v>
      </c>
      <c r="Y44" s="112">
        <v>18</v>
      </c>
      <c r="Z44" s="112">
        <v>35</v>
      </c>
      <c r="AA44" s="112">
        <v>35</v>
      </c>
      <c r="AD44" s="1125">
        <v>6</v>
      </c>
      <c r="AE44" s="1123" t="s">
        <v>3095</v>
      </c>
      <c r="AF44" s="1124">
        <v>1465</v>
      </c>
      <c r="AG44" s="551" t="s">
        <v>5222</v>
      </c>
      <c r="AH44" s="552">
        <v>11</v>
      </c>
      <c r="AI44" s="552">
        <v>11</v>
      </c>
      <c r="AJ44" s="552">
        <v>11</v>
      </c>
      <c r="AK44" s="552">
        <v>18</v>
      </c>
      <c r="AL44" s="552">
        <v>18</v>
      </c>
      <c r="AM44" s="552">
        <v>18</v>
      </c>
      <c r="AN44" s="552">
        <v>35</v>
      </c>
      <c r="AO44" s="552">
        <v>35</v>
      </c>
      <c r="AP44" s="553" t="s">
        <v>3094</v>
      </c>
      <c r="AQ44" s="553" t="s">
        <v>3094</v>
      </c>
      <c r="AR44" s="553" t="s">
        <v>3094</v>
      </c>
      <c r="AS44" s="553" t="s">
        <v>3094</v>
      </c>
      <c r="AT44" s="554">
        <v>35</v>
      </c>
      <c r="AU44" s="554">
        <v>35</v>
      </c>
      <c r="AV44" s="554">
        <v>35</v>
      </c>
      <c r="AW44" s="555">
        <v>35</v>
      </c>
      <c r="AX44" s="555">
        <v>43</v>
      </c>
      <c r="AY44" s="556"/>
      <c r="AZ44" s="556" t="s">
        <v>3093</v>
      </c>
      <c r="BA44" s="555">
        <v>46</v>
      </c>
      <c r="BB44" s="555">
        <v>46</v>
      </c>
      <c r="BC44" s="558" t="s">
        <v>1676</v>
      </c>
    </row>
    <row r="45" spans="1:55" ht="26.25" customHeight="1">
      <c r="A45" s="111" t="s">
        <v>3092</v>
      </c>
      <c r="B45" s="115"/>
      <c r="C45" s="114" t="s">
        <v>1674</v>
      </c>
      <c r="D45" s="112" t="s">
        <v>2149</v>
      </c>
      <c r="E45" s="112" t="s">
        <v>3087</v>
      </c>
      <c r="F45" s="112" t="s">
        <v>3086</v>
      </c>
      <c r="G45" s="112" t="s">
        <v>3085</v>
      </c>
      <c r="H45" s="112" t="s">
        <v>3084</v>
      </c>
      <c r="I45" s="112" t="s">
        <v>3083</v>
      </c>
      <c r="J45" s="112" t="s">
        <v>2762</v>
      </c>
      <c r="K45" s="112" t="s">
        <v>3082</v>
      </c>
      <c r="L45" s="150" t="s">
        <v>3081</v>
      </c>
      <c r="M45" s="150" t="s">
        <v>3080</v>
      </c>
      <c r="N45" s="150" t="s">
        <v>3079</v>
      </c>
      <c r="O45" s="150" t="s">
        <v>2142</v>
      </c>
      <c r="P45" s="150" t="s">
        <v>3078</v>
      </c>
      <c r="Q45" s="150" t="s">
        <v>3077</v>
      </c>
      <c r="R45" s="150" t="s">
        <v>1982</v>
      </c>
      <c r="S45" s="114" t="s">
        <v>1673</v>
      </c>
      <c r="T45" s="112" t="s">
        <v>3091</v>
      </c>
      <c r="U45" s="112" t="s">
        <v>3087</v>
      </c>
      <c r="V45" s="112" t="s">
        <v>3090</v>
      </c>
      <c r="W45" s="112" t="s">
        <v>3085</v>
      </c>
      <c r="X45" s="112" t="s">
        <v>3089</v>
      </c>
      <c r="Y45" s="112" t="s">
        <v>3083</v>
      </c>
      <c r="Z45" s="112" t="s">
        <v>3088</v>
      </c>
      <c r="AA45" s="112" t="s">
        <v>3082</v>
      </c>
      <c r="AD45" s="1125"/>
      <c r="AE45" s="1123"/>
      <c r="AF45" s="1124"/>
      <c r="AG45" s="425" t="s">
        <v>5223</v>
      </c>
      <c r="AH45" s="417" t="s">
        <v>2149</v>
      </c>
      <c r="AI45" s="417" t="s">
        <v>3087</v>
      </c>
      <c r="AJ45" s="421" t="s">
        <v>3086</v>
      </c>
      <c r="AK45" s="422" t="s">
        <v>3085</v>
      </c>
      <c r="AL45" s="422" t="s">
        <v>3084</v>
      </c>
      <c r="AM45" s="421" t="s">
        <v>3083</v>
      </c>
      <c r="AN45" s="421" t="s">
        <v>2762</v>
      </c>
      <c r="AO45" s="421" t="s">
        <v>3082</v>
      </c>
      <c r="AP45" s="418" t="s">
        <v>3081</v>
      </c>
      <c r="AQ45" s="418" t="s">
        <v>3080</v>
      </c>
      <c r="AR45" s="418" t="s">
        <v>3079</v>
      </c>
      <c r="AS45" s="418" t="s">
        <v>2142</v>
      </c>
      <c r="AT45" s="423" t="s">
        <v>3078</v>
      </c>
      <c r="AU45" s="423" t="s">
        <v>3077</v>
      </c>
      <c r="AV45" s="423" t="s">
        <v>1982</v>
      </c>
      <c r="AW45" s="420" t="s">
        <v>3076</v>
      </c>
      <c r="AX45" s="420" t="s">
        <v>3076</v>
      </c>
      <c r="AY45" s="420" t="s">
        <v>3075</v>
      </c>
      <c r="AZ45" s="420" t="s">
        <v>3074</v>
      </c>
      <c r="BA45" s="424" t="s">
        <v>4288</v>
      </c>
      <c r="BB45" s="419" t="s">
        <v>2759</v>
      </c>
      <c r="BC45" s="192" t="s">
        <v>5224</v>
      </c>
    </row>
    <row r="46" spans="1:55" ht="19.5" customHeight="1">
      <c r="A46" s="111"/>
      <c r="B46" s="115"/>
      <c r="C46" s="114" t="s">
        <v>1626</v>
      </c>
      <c r="D46" s="112" t="s">
        <v>3069</v>
      </c>
      <c r="E46" s="112" t="s">
        <v>3068</v>
      </c>
      <c r="F46" s="112" t="s">
        <v>2429</v>
      </c>
      <c r="G46" s="112" t="s">
        <v>3067</v>
      </c>
      <c r="H46" s="112" t="s">
        <v>3066</v>
      </c>
      <c r="I46" s="112" t="s">
        <v>3065</v>
      </c>
      <c r="J46" s="112" t="s">
        <v>3064</v>
      </c>
      <c r="K46" s="112" t="s">
        <v>3063</v>
      </c>
      <c r="L46" s="150" t="s">
        <v>3062</v>
      </c>
      <c r="M46" s="150" t="s">
        <v>3061</v>
      </c>
      <c r="N46" s="150" t="s">
        <v>3060</v>
      </c>
      <c r="O46" s="150" t="s">
        <v>3059</v>
      </c>
      <c r="P46" s="150" t="s">
        <v>3058</v>
      </c>
      <c r="Q46" s="150" t="s">
        <v>3057</v>
      </c>
      <c r="R46" s="150" t="s">
        <v>3056</v>
      </c>
      <c r="S46" s="114" t="s">
        <v>1650</v>
      </c>
      <c r="T46" s="112" t="s">
        <v>3073</v>
      </c>
      <c r="U46" s="112" t="s">
        <v>3068</v>
      </c>
      <c r="V46" s="112" t="s">
        <v>3072</v>
      </c>
      <c r="W46" s="112" t="s">
        <v>3067</v>
      </c>
      <c r="X46" s="112" t="s">
        <v>3071</v>
      </c>
      <c r="Y46" s="112" t="s">
        <v>3065</v>
      </c>
      <c r="Z46" s="112" t="s">
        <v>3070</v>
      </c>
      <c r="AA46" s="112" t="s">
        <v>3063</v>
      </c>
      <c r="AD46" s="1125"/>
      <c r="AE46" s="1123"/>
      <c r="AF46" s="1124"/>
      <c r="AG46" s="551" t="s">
        <v>5225</v>
      </c>
      <c r="AH46" s="552" t="s">
        <v>3069</v>
      </c>
      <c r="AI46" s="552" t="s">
        <v>3068</v>
      </c>
      <c r="AJ46" s="552" t="s">
        <v>2429</v>
      </c>
      <c r="AK46" s="552" t="s">
        <v>3067</v>
      </c>
      <c r="AL46" s="552" t="s">
        <v>3066</v>
      </c>
      <c r="AM46" s="552" t="s">
        <v>3065</v>
      </c>
      <c r="AN46" s="552" t="s">
        <v>3064</v>
      </c>
      <c r="AO46" s="552" t="s">
        <v>3063</v>
      </c>
      <c r="AP46" s="553" t="s">
        <v>3062</v>
      </c>
      <c r="AQ46" s="553" t="s">
        <v>3061</v>
      </c>
      <c r="AR46" s="553" t="s">
        <v>3060</v>
      </c>
      <c r="AS46" s="553" t="s">
        <v>3059</v>
      </c>
      <c r="AT46" s="554" t="s">
        <v>3058</v>
      </c>
      <c r="AU46" s="554" t="s">
        <v>3057</v>
      </c>
      <c r="AV46" s="554" t="s">
        <v>3056</v>
      </c>
      <c r="AW46" s="555" t="s">
        <v>3055</v>
      </c>
      <c r="AX46" s="555" t="s">
        <v>1631</v>
      </c>
      <c r="AY46" s="556" t="s">
        <v>2432</v>
      </c>
      <c r="AZ46" s="556" t="s">
        <v>3054</v>
      </c>
      <c r="BA46" s="555" t="s">
        <v>4311</v>
      </c>
      <c r="BB46" s="555" t="s">
        <v>4312</v>
      </c>
      <c r="BC46" s="558" t="s">
        <v>1626</v>
      </c>
    </row>
    <row r="47" spans="1:55" ht="35.25" customHeight="1">
      <c r="A47" s="111"/>
      <c r="B47" s="115"/>
      <c r="C47" s="114" t="s">
        <v>1601</v>
      </c>
      <c r="D47" s="112" t="s">
        <v>3049</v>
      </c>
      <c r="E47" s="112" t="s">
        <v>3048</v>
      </c>
      <c r="F47" s="112" t="s">
        <v>3047</v>
      </c>
      <c r="G47" s="112" t="s">
        <v>3046</v>
      </c>
      <c r="H47" s="112" t="s">
        <v>3045</v>
      </c>
      <c r="I47" s="112" t="s">
        <v>3044</v>
      </c>
      <c r="J47" s="112" t="s">
        <v>3043</v>
      </c>
      <c r="K47" s="112" t="s">
        <v>3042</v>
      </c>
      <c r="L47" s="150" t="s">
        <v>3041</v>
      </c>
      <c r="M47" s="150" t="s">
        <v>3040</v>
      </c>
      <c r="N47" s="150" t="s">
        <v>3039</v>
      </c>
      <c r="O47" s="150" t="s">
        <v>3038</v>
      </c>
      <c r="P47" s="150" t="s">
        <v>3037</v>
      </c>
      <c r="Q47" s="150" t="s">
        <v>3036</v>
      </c>
      <c r="R47" s="150" t="s">
        <v>3035</v>
      </c>
      <c r="S47" s="114" t="s">
        <v>1625</v>
      </c>
      <c r="T47" s="112" t="s">
        <v>3053</v>
      </c>
      <c r="U47" s="112" t="s">
        <v>3048</v>
      </c>
      <c r="V47" s="112" t="s">
        <v>3052</v>
      </c>
      <c r="W47" s="112" t="s">
        <v>3046</v>
      </c>
      <c r="X47" s="112" t="s">
        <v>3051</v>
      </c>
      <c r="Y47" s="112" t="s">
        <v>3044</v>
      </c>
      <c r="Z47" s="112" t="s">
        <v>3050</v>
      </c>
      <c r="AA47" s="112" t="s">
        <v>3042</v>
      </c>
      <c r="AD47" s="1125"/>
      <c r="AE47" s="1123"/>
      <c r="AF47" s="1124"/>
      <c r="AG47" s="425" t="s">
        <v>5226</v>
      </c>
      <c r="AH47" s="417" t="s">
        <v>3049</v>
      </c>
      <c r="AI47" s="417" t="s">
        <v>3048</v>
      </c>
      <c r="AJ47" s="421" t="s">
        <v>3047</v>
      </c>
      <c r="AK47" s="422" t="s">
        <v>3046</v>
      </c>
      <c r="AL47" s="422" t="s">
        <v>3045</v>
      </c>
      <c r="AM47" s="421" t="s">
        <v>3044</v>
      </c>
      <c r="AN47" s="421" t="s">
        <v>3043</v>
      </c>
      <c r="AO47" s="421" t="s">
        <v>3042</v>
      </c>
      <c r="AP47" s="418" t="s">
        <v>3041</v>
      </c>
      <c r="AQ47" s="418" t="s">
        <v>3040</v>
      </c>
      <c r="AR47" s="418" t="s">
        <v>3039</v>
      </c>
      <c r="AS47" s="418" t="s">
        <v>3038</v>
      </c>
      <c r="AT47" s="423" t="s">
        <v>3037</v>
      </c>
      <c r="AU47" s="423" t="s">
        <v>3036</v>
      </c>
      <c r="AV47" s="423" t="s">
        <v>3035</v>
      </c>
      <c r="AW47" s="420" t="s">
        <v>3034</v>
      </c>
      <c r="AX47" s="420" t="s">
        <v>3033</v>
      </c>
      <c r="AY47" s="420" t="s">
        <v>3032</v>
      </c>
      <c r="AZ47" s="420" t="s">
        <v>3031</v>
      </c>
      <c r="BA47" s="424" t="s">
        <v>4313</v>
      </c>
      <c r="BB47" s="419" t="s">
        <v>4314</v>
      </c>
      <c r="BC47" s="192" t="s">
        <v>1601</v>
      </c>
    </row>
    <row r="48" spans="1:55" ht="20.25" customHeight="1">
      <c r="A48" s="111"/>
      <c r="B48" s="115"/>
      <c r="C48" s="114" t="s">
        <v>1576</v>
      </c>
      <c r="D48" s="112" t="s">
        <v>3026</v>
      </c>
      <c r="E48" s="112" t="s">
        <v>3025</v>
      </c>
      <c r="F48" s="112" t="s">
        <v>3024</v>
      </c>
      <c r="G48" s="112" t="s">
        <v>3023</v>
      </c>
      <c r="H48" s="112" t="s">
        <v>3022</v>
      </c>
      <c r="I48" s="112" t="s">
        <v>3021</v>
      </c>
      <c r="J48" s="112" t="s">
        <v>3020</v>
      </c>
      <c r="K48" s="112" t="s">
        <v>3019</v>
      </c>
      <c r="L48" s="150" t="s">
        <v>3018</v>
      </c>
      <c r="M48" s="150" t="s">
        <v>3017</v>
      </c>
      <c r="N48" s="150" t="s">
        <v>3016</v>
      </c>
      <c r="O48" s="150" t="s">
        <v>3015</v>
      </c>
      <c r="P48" s="150" t="s">
        <v>3014</v>
      </c>
      <c r="Q48" s="150" t="s">
        <v>3013</v>
      </c>
      <c r="R48" s="150" t="s">
        <v>3012</v>
      </c>
      <c r="S48" s="114" t="s">
        <v>1600</v>
      </c>
      <c r="T48" s="112" t="s">
        <v>3030</v>
      </c>
      <c r="U48" s="112" t="s">
        <v>3025</v>
      </c>
      <c r="V48" s="112" t="s">
        <v>3029</v>
      </c>
      <c r="W48" s="112" t="s">
        <v>3023</v>
      </c>
      <c r="X48" s="112" t="s">
        <v>3028</v>
      </c>
      <c r="Y48" s="112" t="s">
        <v>3021</v>
      </c>
      <c r="Z48" s="112" t="s">
        <v>3027</v>
      </c>
      <c r="AA48" s="112" t="s">
        <v>3019</v>
      </c>
      <c r="AD48" s="1125"/>
      <c r="AE48" s="1123"/>
      <c r="AF48" s="1124"/>
      <c r="AG48" s="551" t="s">
        <v>5227</v>
      </c>
      <c r="AH48" s="552" t="s">
        <v>3026</v>
      </c>
      <c r="AI48" s="552" t="s">
        <v>3025</v>
      </c>
      <c r="AJ48" s="552" t="s">
        <v>3024</v>
      </c>
      <c r="AK48" s="552" t="s">
        <v>3023</v>
      </c>
      <c r="AL48" s="552" t="s">
        <v>3022</v>
      </c>
      <c r="AM48" s="552" t="s">
        <v>3021</v>
      </c>
      <c r="AN48" s="552" t="s">
        <v>3020</v>
      </c>
      <c r="AO48" s="552" t="s">
        <v>3019</v>
      </c>
      <c r="AP48" s="553" t="s">
        <v>3018</v>
      </c>
      <c r="AQ48" s="553" t="s">
        <v>3017</v>
      </c>
      <c r="AR48" s="553" t="s">
        <v>3016</v>
      </c>
      <c r="AS48" s="553" t="s">
        <v>3015</v>
      </c>
      <c r="AT48" s="554" t="s">
        <v>3014</v>
      </c>
      <c r="AU48" s="554" t="s">
        <v>3013</v>
      </c>
      <c r="AV48" s="554" t="s">
        <v>3012</v>
      </c>
      <c r="AW48" s="555" t="s">
        <v>3011</v>
      </c>
      <c r="AX48" s="555" t="s">
        <v>3010</v>
      </c>
      <c r="AY48" s="556" t="s">
        <v>3009</v>
      </c>
      <c r="AZ48" s="556" t="s">
        <v>3008</v>
      </c>
      <c r="BA48" s="555" t="s">
        <v>4315</v>
      </c>
      <c r="BB48" s="555" t="s">
        <v>4316</v>
      </c>
      <c r="BC48" s="558" t="s">
        <v>1576</v>
      </c>
    </row>
    <row r="49" spans="1:55" ht="25.5" customHeight="1">
      <c r="A49" s="111"/>
      <c r="B49" s="115"/>
      <c r="C49" s="114" t="s">
        <v>1575</v>
      </c>
      <c r="D49" s="112" t="s">
        <v>3003</v>
      </c>
      <c r="E49" s="112" t="s">
        <v>3002</v>
      </c>
      <c r="F49" s="112" t="s">
        <v>3001</v>
      </c>
      <c r="G49" s="112" t="s">
        <v>3000</v>
      </c>
      <c r="H49" s="112" t="s">
        <v>2999</v>
      </c>
      <c r="I49" s="112" t="s">
        <v>2998</v>
      </c>
      <c r="J49" s="112" t="s">
        <v>2997</v>
      </c>
      <c r="K49" s="112" t="s">
        <v>2996</v>
      </c>
      <c r="L49" s="150" t="s">
        <v>2995</v>
      </c>
      <c r="M49" s="150" t="s">
        <v>2994</v>
      </c>
      <c r="N49" s="150" t="s">
        <v>2993</v>
      </c>
      <c r="O49" s="150" t="s">
        <v>2992</v>
      </c>
      <c r="P49" s="150" t="s">
        <v>2991</v>
      </c>
      <c r="Q49" s="150" t="s">
        <v>2990</v>
      </c>
      <c r="R49" s="150" t="s">
        <v>2989</v>
      </c>
      <c r="S49" s="114" t="s">
        <v>1574</v>
      </c>
      <c r="T49" s="112" t="s">
        <v>3007</v>
      </c>
      <c r="U49" s="112" t="s">
        <v>3002</v>
      </c>
      <c r="V49" s="112" t="s">
        <v>3006</v>
      </c>
      <c r="W49" s="112" t="s">
        <v>3000</v>
      </c>
      <c r="X49" s="112" t="s">
        <v>3005</v>
      </c>
      <c r="Y49" s="112" t="s">
        <v>2998</v>
      </c>
      <c r="Z49" s="112" t="s">
        <v>3004</v>
      </c>
      <c r="AA49" s="112" t="s">
        <v>2996</v>
      </c>
      <c r="AD49" s="1125"/>
      <c r="AE49" s="1123"/>
      <c r="AF49" s="1124"/>
      <c r="AG49" s="425" t="s">
        <v>1569</v>
      </c>
      <c r="AH49" s="417" t="s">
        <v>3003</v>
      </c>
      <c r="AI49" s="417" t="s">
        <v>3002</v>
      </c>
      <c r="AJ49" s="421" t="s">
        <v>3001</v>
      </c>
      <c r="AK49" s="422" t="s">
        <v>3000</v>
      </c>
      <c r="AL49" s="422" t="s">
        <v>2999</v>
      </c>
      <c r="AM49" s="421" t="s">
        <v>2998</v>
      </c>
      <c r="AN49" s="421" t="s">
        <v>2997</v>
      </c>
      <c r="AO49" s="421" t="s">
        <v>2996</v>
      </c>
      <c r="AP49" s="418" t="s">
        <v>2995</v>
      </c>
      <c r="AQ49" s="418" t="s">
        <v>2994</v>
      </c>
      <c r="AR49" s="418" t="s">
        <v>2993</v>
      </c>
      <c r="AS49" s="418" t="s">
        <v>2992</v>
      </c>
      <c r="AT49" s="423" t="s">
        <v>2991</v>
      </c>
      <c r="AU49" s="423" t="s">
        <v>2990</v>
      </c>
      <c r="AV49" s="423" t="s">
        <v>2989</v>
      </c>
      <c r="AW49" s="420" t="s">
        <v>2988</v>
      </c>
      <c r="AX49" s="420" t="s">
        <v>2987</v>
      </c>
      <c r="AY49" s="420" t="s">
        <v>2986</v>
      </c>
      <c r="AZ49" s="420" t="s">
        <v>2985</v>
      </c>
      <c r="BA49" s="424" t="s">
        <v>4317</v>
      </c>
      <c r="BB49" s="419" t="s">
        <v>4318</v>
      </c>
      <c r="BC49" s="192" t="s">
        <v>1575</v>
      </c>
    </row>
    <row r="50" spans="1:55" ht="34.5" customHeight="1">
      <c r="A50" s="119"/>
      <c r="B50" s="118"/>
      <c r="C50" s="114" t="s">
        <v>1527</v>
      </c>
      <c r="D50" s="112" t="s">
        <v>2979</v>
      </c>
      <c r="E50" s="112" t="s">
        <v>2978</v>
      </c>
      <c r="F50" s="112" t="s">
        <v>2977</v>
      </c>
      <c r="G50" s="112" t="s">
        <v>2976</v>
      </c>
      <c r="H50" s="112" t="s">
        <v>2975</v>
      </c>
      <c r="I50" s="112" t="s">
        <v>2974</v>
      </c>
      <c r="J50" s="112" t="s">
        <v>2973</v>
      </c>
      <c r="K50" s="112" t="s">
        <v>2972</v>
      </c>
      <c r="L50" s="150" t="s">
        <v>2816</v>
      </c>
      <c r="M50" s="150" t="s">
        <v>2970</v>
      </c>
      <c r="N50" s="150" t="s">
        <v>2816</v>
      </c>
      <c r="O50" s="150" t="s">
        <v>2970</v>
      </c>
      <c r="P50" s="150" t="s">
        <v>2971</v>
      </c>
      <c r="Q50" s="150" t="s">
        <v>2970</v>
      </c>
      <c r="R50" s="150" t="s">
        <v>2969</v>
      </c>
      <c r="S50" s="114" t="s">
        <v>1549</v>
      </c>
      <c r="T50" s="112" t="s">
        <v>2984</v>
      </c>
      <c r="U50" s="112" t="s">
        <v>2978</v>
      </c>
      <c r="V50" s="112" t="s">
        <v>2983</v>
      </c>
      <c r="W50" s="112" t="s">
        <v>2982</v>
      </c>
      <c r="X50" s="112" t="s">
        <v>2981</v>
      </c>
      <c r="Y50" s="112" t="s">
        <v>2974</v>
      </c>
      <c r="Z50" s="112" t="s">
        <v>2980</v>
      </c>
      <c r="AA50" s="112" t="s">
        <v>2972</v>
      </c>
      <c r="AD50" s="1125"/>
      <c r="AE50" s="1123"/>
      <c r="AF50" s="1124"/>
      <c r="AG50" s="551" t="s">
        <v>5228</v>
      </c>
      <c r="AH50" s="552" t="s">
        <v>2979</v>
      </c>
      <c r="AI50" s="552" t="s">
        <v>2978</v>
      </c>
      <c r="AJ50" s="552" t="s">
        <v>5277</v>
      </c>
      <c r="AK50" s="552" t="s">
        <v>5278</v>
      </c>
      <c r="AL50" s="552" t="s">
        <v>5279</v>
      </c>
      <c r="AM50" s="552" t="s">
        <v>2974</v>
      </c>
      <c r="AN50" s="552" t="s">
        <v>5280</v>
      </c>
      <c r="AO50" s="552" t="s">
        <v>2972</v>
      </c>
      <c r="AP50" s="553" t="s">
        <v>2816</v>
      </c>
      <c r="AQ50" s="553" t="s">
        <v>2970</v>
      </c>
      <c r="AR50" s="553" t="s">
        <v>2816</v>
      </c>
      <c r="AS50" s="553" t="s">
        <v>2970</v>
      </c>
      <c r="AT50" s="554" t="s">
        <v>2971</v>
      </c>
      <c r="AU50" s="554" t="s">
        <v>2970</v>
      </c>
      <c r="AV50" s="554" t="s">
        <v>2969</v>
      </c>
      <c r="AW50" s="555" t="s">
        <v>2945</v>
      </c>
      <c r="AX50" s="555" t="s">
        <v>2968</v>
      </c>
      <c r="AY50" s="556" t="s">
        <v>2967</v>
      </c>
      <c r="AZ50" s="556" t="s">
        <v>2966</v>
      </c>
      <c r="BA50" s="555" t="s">
        <v>3393</v>
      </c>
      <c r="BB50" s="555" t="s">
        <v>4284</v>
      </c>
      <c r="BC50" s="558" t="s">
        <v>1527</v>
      </c>
    </row>
    <row r="51" spans="1:55" ht="42" customHeight="1">
      <c r="A51" s="119"/>
      <c r="B51" s="118"/>
      <c r="C51" s="114" t="s">
        <v>1505</v>
      </c>
      <c r="D51" s="113" t="s">
        <v>2960</v>
      </c>
      <c r="E51" s="113" t="s">
        <v>2959</v>
      </c>
      <c r="F51" s="112" t="s">
        <v>2958</v>
      </c>
      <c r="G51" s="112" t="s">
        <v>2957</v>
      </c>
      <c r="H51" s="112" t="s">
        <v>2956</v>
      </c>
      <c r="I51" s="112" t="s">
        <v>2955</v>
      </c>
      <c r="J51" s="112" t="s">
        <v>2954</v>
      </c>
      <c r="K51" s="112" t="s">
        <v>2953</v>
      </c>
      <c r="L51" s="150" t="s">
        <v>2789</v>
      </c>
      <c r="M51" s="150" t="s">
        <v>2949</v>
      </c>
      <c r="N51" s="150" t="s">
        <v>2952</v>
      </c>
      <c r="O51" s="150" t="s">
        <v>2951</v>
      </c>
      <c r="P51" s="150" t="s">
        <v>2950</v>
      </c>
      <c r="Q51" s="150" t="s">
        <v>2949</v>
      </c>
      <c r="R51" s="150" t="s">
        <v>2948</v>
      </c>
      <c r="S51" s="114" t="s">
        <v>1526</v>
      </c>
      <c r="T51" s="113" t="s">
        <v>2965</v>
      </c>
      <c r="U51" s="113" t="s">
        <v>2959</v>
      </c>
      <c r="V51" s="112" t="s">
        <v>2964</v>
      </c>
      <c r="W51" s="112" t="s">
        <v>2963</v>
      </c>
      <c r="X51" s="112" t="s">
        <v>2962</v>
      </c>
      <c r="Y51" s="112" t="s">
        <v>2955</v>
      </c>
      <c r="Z51" s="112" t="s">
        <v>2961</v>
      </c>
      <c r="AA51" s="112" t="s">
        <v>2953</v>
      </c>
      <c r="AD51" s="1125"/>
      <c r="AE51" s="1123"/>
      <c r="AF51" s="1124"/>
      <c r="AG51" s="425" t="s">
        <v>5237</v>
      </c>
      <c r="AH51" s="417" t="s">
        <v>2960</v>
      </c>
      <c r="AI51" s="417" t="s">
        <v>2959</v>
      </c>
      <c r="AJ51" s="421" t="s">
        <v>5281</v>
      </c>
      <c r="AK51" s="422" t="s">
        <v>5282</v>
      </c>
      <c r="AL51" s="422" t="s">
        <v>5283</v>
      </c>
      <c r="AM51" s="421" t="s">
        <v>2955</v>
      </c>
      <c r="AN51" s="421" t="s">
        <v>2954</v>
      </c>
      <c r="AO51" s="421" t="s">
        <v>2953</v>
      </c>
      <c r="AP51" s="418" t="s">
        <v>2789</v>
      </c>
      <c r="AQ51" s="418" t="s">
        <v>2949</v>
      </c>
      <c r="AR51" s="418" t="s">
        <v>2952</v>
      </c>
      <c r="AS51" s="418" t="s">
        <v>2951</v>
      </c>
      <c r="AT51" s="423" t="s">
        <v>2950</v>
      </c>
      <c r="AU51" s="423" t="s">
        <v>2949</v>
      </c>
      <c r="AV51" s="423" t="s">
        <v>2948</v>
      </c>
      <c r="AW51" s="420" t="s">
        <v>1535</v>
      </c>
      <c r="AX51" s="420" t="s">
        <v>2947</v>
      </c>
      <c r="AY51" s="420" t="s">
        <v>2946</v>
      </c>
      <c r="AZ51" s="420" t="s">
        <v>2945</v>
      </c>
      <c r="BA51" s="424" t="s">
        <v>4319</v>
      </c>
      <c r="BB51" s="419" t="s">
        <v>4320</v>
      </c>
      <c r="BC51" s="192" t="s">
        <v>1505</v>
      </c>
    </row>
    <row r="52" spans="1:55" ht="32.25" customHeight="1">
      <c r="A52" s="111" t="s">
        <v>2944</v>
      </c>
      <c r="B52" s="115">
        <v>1401</v>
      </c>
      <c r="C52" s="141" t="s">
        <v>1676</v>
      </c>
      <c r="D52" s="111">
        <v>17</v>
      </c>
      <c r="E52" s="111">
        <v>17</v>
      </c>
      <c r="F52" s="111">
        <v>17</v>
      </c>
      <c r="G52" s="111">
        <v>21</v>
      </c>
      <c r="H52" s="111">
        <v>19</v>
      </c>
      <c r="I52" s="111">
        <v>19</v>
      </c>
      <c r="J52" s="111">
        <v>22</v>
      </c>
      <c r="K52" s="111">
        <v>22</v>
      </c>
      <c r="L52" s="150" t="s">
        <v>2942</v>
      </c>
      <c r="M52" s="150" t="s">
        <v>1678</v>
      </c>
      <c r="N52" s="150" t="s">
        <v>2941</v>
      </c>
      <c r="O52" s="150" t="s">
        <v>2941</v>
      </c>
      <c r="P52" s="150" t="s">
        <v>2942</v>
      </c>
      <c r="Q52" s="150" t="s">
        <v>2942</v>
      </c>
      <c r="R52" s="150" t="s">
        <v>2942</v>
      </c>
      <c r="S52" s="141" t="s">
        <v>1680</v>
      </c>
      <c r="T52" s="111">
        <v>17</v>
      </c>
      <c r="U52" s="111">
        <v>17</v>
      </c>
      <c r="V52" s="111">
        <v>17</v>
      </c>
      <c r="W52" s="111">
        <v>21</v>
      </c>
      <c r="X52" s="111">
        <v>19</v>
      </c>
      <c r="Y52" s="111">
        <v>19</v>
      </c>
      <c r="Z52" s="111">
        <v>22</v>
      </c>
      <c r="AA52" s="111">
        <v>22</v>
      </c>
      <c r="AD52" s="1125">
        <v>7</v>
      </c>
      <c r="AE52" s="1123" t="s">
        <v>2943</v>
      </c>
      <c r="AF52" s="1124">
        <v>1401</v>
      </c>
      <c r="AG52" s="551" t="s">
        <v>5222</v>
      </c>
      <c r="AH52" s="552">
        <v>17</v>
      </c>
      <c r="AI52" s="552">
        <v>17</v>
      </c>
      <c r="AJ52" s="552">
        <v>17</v>
      </c>
      <c r="AK52" s="552">
        <v>21</v>
      </c>
      <c r="AL52" s="552">
        <v>19</v>
      </c>
      <c r="AM52" s="552">
        <v>19</v>
      </c>
      <c r="AN52" s="552">
        <v>22</v>
      </c>
      <c r="AO52" s="552">
        <v>22</v>
      </c>
      <c r="AP52" s="553" t="s">
        <v>2942</v>
      </c>
      <c r="AQ52" s="553" t="s">
        <v>1678</v>
      </c>
      <c r="AR52" s="553" t="s">
        <v>2941</v>
      </c>
      <c r="AS52" s="553" t="s">
        <v>2941</v>
      </c>
      <c r="AT52" s="554">
        <v>24</v>
      </c>
      <c r="AU52" s="554">
        <v>24</v>
      </c>
      <c r="AV52" s="554">
        <v>24</v>
      </c>
      <c r="AW52" s="555">
        <v>24</v>
      </c>
      <c r="AX52" s="555">
        <v>30</v>
      </c>
      <c r="AY52" s="556"/>
      <c r="AZ52" s="556" t="s">
        <v>2940</v>
      </c>
      <c r="BA52" s="555">
        <v>30</v>
      </c>
      <c r="BB52" s="555">
        <v>33</v>
      </c>
      <c r="BC52" s="558" t="s">
        <v>1676</v>
      </c>
    </row>
    <row r="53" spans="1:55" ht="21.75" customHeight="1">
      <c r="A53" s="111" t="s">
        <v>2939</v>
      </c>
      <c r="B53" s="115"/>
      <c r="C53" s="114" t="s">
        <v>1674</v>
      </c>
      <c r="D53" s="112" t="s">
        <v>2935</v>
      </c>
      <c r="E53" s="112" t="s">
        <v>2934</v>
      </c>
      <c r="F53" s="112" t="s">
        <v>2456</v>
      </c>
      <c r="G53" s="112" t="s">
        <v>2933</v>
      </c>
      <c r="H53" s="112" t="s">
        <v>2932</v>
      </c>
      <c r="I53" s="112" t="s">
        <v>2931</v>
      </c>
      <c r="J53" s="112" t="s">
        <v>2930</v>
      </c>
      <c r="K53" s="112" t="s">
        <v>2929</v>
      </c>
      <c r="L53" s="150" t="s">
        <v>2928</v>
      </c>
      <c r="M53" s="150" t="s">
        <v>2927</v>
      </c>
      <c r="N53" s="150" t="s">
        <v>2760</v>
      </c>
      <c r="O53" s="150" t="s">
        <v>2926</v>
      </c>
      <c r="P53" s="150" t="s">
        <v>2925</v>
      </c>
      <c r="Q53" s="150" t="s">
        <v>2924</v>
      </c>
      <c r="R53" s="150" t="s">
        <v>2923</v>
      </c>
      <c r="S53" s="114" t="s">
        <v>1673</v>
      </c>
      <c r="T53" s="112" t="s">
        <v>2938</v>
      </c>
      <c r="U53" s="112" t="s">
        <v>2934</v>
      </c>
      <c r="V53" s="112" t="s">
        <v>2462</v>
      </c>
      <c r="W53" s="112" t="s">
        <v>2933</v>
      </c>
      <c r="X53" s="112" t="s">
        <v>2937</v>
      </c>
      <c r="Y53" s="112" t="s">
        <v>2931</v>
      </c>
      <c r="Z53" s="112" t="s">
        <v>2936</v>
      </c>
      <c r="AA53" s="112" t="s">
        <v>2929</v>
      </c>
      <c r="AD53" s="1125"/>
      <c r="AE53" s="1123"/>
      <c r="AF53" s="1124"/>
      <c r="AG53" s="425" t="s">
        <v>5223</v>
      </c>
      <c r="AH53" s="417" t="s">
        <v>2935</v>
      </c>
      <c r="AI53" s="417" t="s">
        <v>2934</v>
      </c>
      <c r="AJ53" s="421" t="s">
        <v>2456</v>
      </c>
      <c r="AK53" s="422" t="s">
        <v>2933</v>
      </c>
      <c r="AL53" s="422" t="s">
        <v>2932</v>
      </c>
      <c r="AM53" s="421" t="s">
        <v>2931</v>
      </c>
      <c r="AN53" s="421" t="s">
        <v>2930</v>
      </c>
      <c r="AO53" s="421" t="s">
        <v>2929</v>
      </c>
      <c r="AP53" s="418" t="s">
        <v>2928</v>
      </c>
      <c r="AQ53" s="418" t="s">
        <v>2927</v>
      </c>
      <c r="AR53" s="418" t="s">
        <v>2760</v>
      </c>
      <c r="AS53" s="418" t="s">
        <v>2926</v>
      </c>
      <c r="AT53" s="423" t="s">
        <v>2925</v>
      </c>
      <c r="AU53" s="423" t="s">
        <v>2924</v>
      </c>
      <c r="AV53" s="423" t="s">
        <v>2923</v>
      </c>
      <c r="AW53" s="420" t="s">
        <v>2760</v>
      </c>
      <c r="AX53" s="420" t="s">
        <v>2760</v>
      </c>
      <c r="AY53" s="420" t="s">
        <v>2922</v>
      </c>
      <c r="AZ53" s="420" t="s">
        <v>2921</v>
      </c>
      <c r="BA53" s="424" t="s">
        <v>4321</v>
      </c>
      <c r="BB53" s="419" t="s">
        <v>4322</v>
      </c>
      <c r="BC53" s="192" t="s">
        <v>5224</v>
      </c>
    </row>
    <row r="54" spans="1:55" ht="19.5" customHeight="1">
      <c r="A54" s="111"/>
      <c r="B54" s="115"/>
      <c r="C54" s="114" t="s">
        <v>1626</v>
      </c>
      <c r="D54" s="112" t="s">
        <v>2916</v>
      </c>
      <c r="E54" s="112" t="s">
        <v>2915</v>
      </c>
      <c r="F54" s="112" t="s">
        <v>2914</v>
      </c>
      <c r="G54" s="112" t="s">
        <v>2913</v>
      </c>
      <c r="H54" s="112" t="s">
        <v>2912</v>
      </c>
      <c r="I54" s="112" t="s">
        <v>2911</v>
      </c>
      <c r="J54" s="112" t="s">
        <v>2910</v>
      </c>
      <c r="K54" s="112" t="s">
        <v>2909</v>
      </c>
      <c r="L54" s="150" t="s">
        <v>2908</v>
      </c>
      <c r="M54" s="150" t="s">
        <v>2907</v>
      </c>
      <c r="N54" s="150" t="s">
        <v>2906</v>
      </c>
      <c r="O54" s="150" t="s">
        <v>2905</v>
      </c>
      <c r="P54" s="150" t="s">
        <v>2900</v>
      </c>
      <c r="Q54" s="150" t="s">
        <v>2904</v>
      </c>
      <c r="R54" s="150" t="s">
        <v>2903</v>
      </c>
      <c r="S54" s="114" t="s">
        <v>1650</v>
      </c>
      <c r="T54" s="112" t="s">
        <v>2920</v>
      </c>
      <c r="U54" s="112" t="s">
        <v>2915</v>
      </c>
      <c r="V54" s="112" t="s">
        <v>2919</v>
      </c>
      <c r="W54" s="112" t="s">
        <v>2913</v>
      </c>
      <c r="X54" s="112" t="s">
        <v>2918</v>
      </c>
      <c r="Y54" s="112" t="s">
        <v>2911</v>
      </c>
      <c r="Z54" s="112" t="s">
        <v>2917</v>
      </c>
      <c r="AA54" s="112" t="s">
        <v>2909</v>
      </c>
      <c r="AD54" s="1125"/>
      <c r="AE54" s="1123"/>
      <c r="AF54" s="1124"/>
      <c r="AG54" s="551" t="s">
        <v>5225</v>
      </c>
      <c r="AH54" s="552" t="s">
        <v>2916</v>
      </c>
      <c r="AI54" s="552" t="s">
        <v>2915</v>
      </c>
      <c r="AJ54" s="552" t="s">
        <v>2914</v>
      </c>
      <c r="AK54" s="552" t="s">
        <v>2913</v>
      </c>
      <c r="AL54" s="552" t="s">
        <v>2912</v>
      </c>
      <c r="AM54" s="552" t="s">
        <v>2911</v>
      </c>
      <c r="AN54" s="552" t="s">
        <v>2910</v>
      </c>
      <c r="AO54" s="552" t="s">
        <v>2909</v>
      </c>
      <c r="AP54" s="553" t="s">
        <v>2908</v>
      </c>
      <c r="AQ54" s="553" t="s">
        <v>2907</v>
      </c>
      <c r="AR54" s="553" t="s">
        <v>2906</v>
      </c>
      <c r="AS54" s="553" t="s">
        <v>2905</v>
      </c>
      <c r="AT54" s="554" t="s">
        <v>2900</v>
      </c>
      <c r="AU54" s="554" t="s">
        <v>2904</v>
      </c>
      <c r="AV54" s="554" t="s">
        <v>2903</v>
      </c>
      <c r="AW54" s="555" t="s">
        <v>2902</v>
      </c>
      <c r="AX54" s="555" t="s">
        <v>1630</v>
      </c>
      <c r="AY54" s="556" t="s">
        <v>2901</v>
      </c>
      <c r="AZ54" s="556" t="s">
        <v>2900</v>
      </c>
      <c r="BA54" s="555" t="s">
        <v>4323</v>
      </c>
      <c r="BB54" s="555" t="s">
        <v>4324</v>
      </c>
      <c r="BC54" s="558" t="s">
        <v>1626</v>
      </c>
    </row>
    <row r="55" spans="1:55" ht="33" customHeight="1">
      <c r="A55" s="111"/>
      <c r="B55" s="115"/>
      <c r="C55" s="114" t="s">
        <v>1601</v>
      </c>
      <c r="D55" s="112" t="s">
        <v>2895</v>
      </c>
      <c r="E55" s="112" t="s">
        <v>2894</v>
      </c>
      <c r="F55" s="112" t="s">
        <v>2893</v>
      </c>
      <c r="G55" s="112" t="s">
        <v>2892</v>
      </c>
      <c r="H55" s="112" t="s">
        <v>2891</v>
      </c>
      <c r="I55" s="112" t="s">
        <v>2890</v>
      </c>
      <c r="J55" s="112" t="s">
        <v>2889</v>
      </c>
      <c r="K55" s="112" t="s">
        <v>2888</v>
      </c>
      <c r="L55" s="150" t="s">
        <v>2887</v>
      </c>
      <c r="M55" s="150" t="s">
        <v>2886</v>
      </c>
      <c r="N55" s="150" t="s">
        <v>2885</v>
      </c>
      <c r="O55" s="150" t="s">
        <v>2884</v>
      </c>
      <c r="P55" s="150" t="s">
        <v>2883</v>
      </c>
      <c r="Q55" s="150" t="s">
        <v>2882</v>
      </c>
      <c r="R55" s="150" t="s">
        <v>2881</v>
      </c>
      <c r="S55" s="114" t="s">
        <v>1625</v>
      </c>
      <c r="T55" s="112" t="s">
        <v>2899</v>
      </c>
      <c r="U55" s="112" t="s">
        <v>2894</v>
      </c>
      <c r="V55" s="112" t="s">
        <v>2898</v>
      </c>
      <c r="W55" s="112" t="s">
        <v>2892</v>
      </c>
      <c r="X55" s="112" t="s">
        <v>2897</v>
      </c>
      <c r="Y55" s="112" t="s">
        <v>2890</v>
      </c>
      <c r="Z55" s="112" t="s">
        <v>2896</v>
      </c>
      <c r="AA55" s="112" t="s">
        <v>2888</v>
      </c>
      <c r="AD55" s="1125"/>
      <c r="AE55" s="1123"/>
      <c r="AF55" s="1124"/>
      <c r="AG55" s="425" t="s">
        <v>5226</v>
      </c>
      <c r="AH55" s="417" t="s">
        <v>2895</v>
      </c>
      <c r="AI55" s="417" t="s">
        <v>2894</v>
      </c>
      <c r="AJ55" s="421" t="s">
        <v>2893</v>
      </c>
      <c r="AK55" s="422" t="s">
        <v>2892</v>
      </c>
      <c r="AL55" s="422" t="s">
        <v>2891</v>
      </c>
      <c r="AM55" s="421" t="s">
        <v>2890</v>
      </c>
      <c r="AN55" s="421" t="s">
        <v>2889</v>
      </c>
      <c r="AO55" s="421" t="s">
        <v>2888</v>
      </c>
      <c r="AP55" s="418" t="s">
        <v>2887</v>
      </c>
      <c r="AQ55" s="418" t="s">
        <v>2886</v>
      </c>
      <c r="AR55" s="418" t="s">
        <v>2885</v>
      </c>
      <c r="AS55" s="418" t="s">
        <v>2884</v>
      </c>
      <c r="AT55" s="423" t="s">
        <v>2883</v>
      </c>
      <c r="AU55" s="423" t="s">
        <v>2882</v>
      </c>
      <c r="AV55" s="423" t="s">
        <v>2881</v>
      </c>
      <c r="AW55" s="420" t="s">
        <v>2880</v>
      </c>
      <c r="AX55" s="420" t="s">
        <v>2879</v>
      </c>
      <c r="AY55" s="420" t="s">
        <v>2878</v>
      </c>
      <c r="AZ55" s="420" t="s">
        <v>2877</v>
      </c>
      <c r="BA55" s="424" t="s">
        <v>4325</v>
      </c>
      <c r="BB55" s="419" t="s">
        <v>4326</v>
      </c>
      <c r="BC55" s="192" t="s">
        <v>1601</v>
      </c>
    </row>
    <row r="56" spans="1:55" ht="20.25" customHeight="1">
      <c r="A56" s="111"/>
      <c r="B56" s="115"/>
      <c r="C56" s="114" t="s">
        <v>1576</v>
      </c>
      <c r="D56" s="112" t="s">
        <v>2872</v>
      </c>
      <c r="E56" s="112" t="s">
        <v>2871</v>
      </c>
      <c r="F56" s="112" t="s">
        <v>2870</v>
      </c>
      <c r="G56" s="112" t="s">
        <v>2869</v>
      </c>
      <c r="H56" s="112" t="s">
        <v>2066</v>
      </c>
      <c r="I56" s="112" t="s">
        <v>2868</v>
      </c>
      <c r="J56" s="112" t="s">
        <v>2867</v>
      </c>
      <c r="K56" s="112" t="s">
        <v>2866</v>
      </c>
      <c r="L56" s="150" t="s">
        <v>2865</v>
      </c>
      <c r="M56" s="150" t="s">
        <v>2864</v>
      </c>
      <c r="N56" s="150" t="s">
        <v>2863</v>
      </c>
      <c r="O56" s="150" t="s">
        <v>2862</v>
      </c>
      <c r="P56" s="150" t="s">
        <v>2861</v>
      </c>
      <c r="Q56" s="150" t="s">
        <v>2860</v>
      </c>
      <c r="R56" s="150" t="s">
        <v>2859</v>
      </c>
      <c r="S56" s="114" t="s">
        <v>1600</v>
      </c>
      <c r="T56" s="112" t="s">
        <v>2876</v>
      </c>
      <c r="U56" s="112" t="s">
        <v>2871</v>
      </c>
      <c r="V56" s="112" t="s">
        <v>2875</v>
      </c>
      <c r="W56" s="112" t="s">
        <v>2869</v>
      </c>
      <c r="X56" s="112" t="s">
        <v>2874</v>
      </c>
      <c r="Y56" s="112" t="s">
        <v>2868</v>
      </c>
      <c r="Z56" s="112" t="s">
        <v>2873</v>
      </c>
      <c r="AA56" s="112" t="s">
        <v>2866</v>
      </c>
      <c r="AD56" s="1125"/>
      <c r="AE56" s="1123"/>
      <c r="AF56" s="1124"/>
      <c r="AG56" s="551" t="s">
        <v>5227</v>
      </c>
      <c r="AH56" s="552" t="s">
        <v>2872</v>
      </c>
      <c r="AI56" s="552" t="s">
        <v>2871</v>
      </c>
      <c r="AJ56" s="552" t="s">
        <v>2870</v>
      </c>
      <c r="AK56" s="552" t="s">
        <v>2869</v>
      </c>
      <c r="AL56" s="552" t="s">
        <v>2066</v>
      </c>
      <c r="AM56" s="552" t="s">
        <v>2868</v>
      </c>
      <c r="AN56" s="552" t="s">
        <v>2867</v>
      </c>
      <c r="AO56" s="552" t="s">
        <v>2866</v>
      </c>
      <c r="AP56" s="553" t="s">
        <v>2865</v>
      </c>
      <c r="AQ56" s="553" t="s">
        <v>2864</v>
      </c>
      <c r="AR56" s="553" t="s">
        <v>2863</v>
      </c>
      <c r="AS56" s="553" t="s">
        <v>2862</v>
      </c>
      <c r="AT56" s="554" t="s">
        <v>2861</v>
      </c>
      <c r="AU56" s="554" t="s">
        <v>2860</v>
      </c>
      <c r="AV56" s="554" t="s">
        <v>2859</v>
      </c>
      <c r="AW56" s="555" t="s">
        <v>2858</v>
      </c>
      <c r="AX56" s="555" t="s">
        <v>2857</v>
      </c>
      <c r="AY56" s="556" t="s">
        <v>2856</v>
      </c>
      <c r="AZ56" s="556" t="s">
        <v>2855</v>
      </c>
      <c r="BA56" s="555" t="s">
        <v>4327</v>
      </c>
      <c r="BB56" s="555" t="s">
        <v>4328</v>
      </c>
      <c r="BC56" s="558" t="s">
        <v>1576</v>
      </c>
    </row>
    <row r="57" spans="1:55" ht="23.25" customHeight="1">
      <c r="A57" s="111"/>
      <c r="B57" s="115"/>
      <c r="C57" s="114" t="s">
        <v>1575</v>
      </c>
      <c r="D57" s="112" t="s">
        <v>2850</v>
      </c>
      <c r="E57" s="112" t="s">
        <v>2849</v>
      </c>
      <c r="F57" s="112" t="s">
        <v>2848</v>
      </c>
      <c r="G57" s="112" t="s">
        <v>2847</v>
      </c>
      <c r="H57" s="112" t="s">
        <v>2846</v>
      </c>
      <c r="I57" s="112" t="s">
        <v>2845</v>
      </c>
      <c r="J57" s="112" t="s">
        <v>2844</v>
      </c>
      <c r="K57" s="112" t="s">
        <v>2843</v>
      </c>
      <c r="L57" s="150" t="s">
        <v>2842</v>
      </c>
      <c r="M57" s="150" t="s">
        <v>2841</v>
      </c>
      <c r="N57" s="150" t="s">
        <v>2840</v>
      </c>
      <c r="O57" s="150" t="s">
        <v>2838</v>
      </c>
      <c r="P57" s="150" t="s">
        <v>2838</v>
      </c>
      <c r="Q57" s="150" t="s">
        <v>2839</v>
      </c>
      <c r="R57" s="150" t="s">
        <v>2838</v>
      </c>
      <c r="S57" s="114" t="s">
        <v>1574</v>
      </c>
      <c r="T57" s="112" t="s">
        <v>2854</v>
      </c>
      <c r="U57" s="112" t="s">
        <v>2849</v>
      </c>
      <c r="V57" s="112" t="s">
        <v>2853</v>
      </c>
      <c r="W57" s="112" t="s">
        <v>2847</v>
      </c>
      <c r="X57" s="112" t="s">
        <v>2852</v>
      </c>
      <c r="Y57" s="112" t="s">
        <v>2845</v>
      </c>
      <c r="Z57" s="112" t="s">
        <v>2851</v>
      </c>
      <c r="AA57" s="112" t="s">
        <v>2843</v>
      </c>
      <c r="AD57" s="1125"/>
      <c r="AE57" s="1123"/>
      <c r="AF57" s="1124"/>
      <c r="AG57" s="425" t="s">
        <v>1569</v>
      </c>
      <c r="AH57" s="417" t="s">
        <v>2850</v>
      </c>
      <c r="AI57" s="417" t="s">
        <v>2849</v>
      </c>
      <c r="AJ57" s="421" t="s">
        <v>2848</v>
      </c>
      <c r="AK57" s="422" t="s">
        <v>2847</v>
      </c>
      <c r="AL57" s="422" t="s">
        <v>2846</v>
      </c>
      <c r="AM57" s="421" t="s">
        <v>2845</v>
      </c>
      <c r="AN57" s="421" t="s">
        <v>2844</v>
      </c>
      <c r="AO57" s="421" t="s">
        <v>2843</v>
      </c>
      <c r="AP57" s="418" t="s">
        <v>2842</v>
      </c>
      <c r="AQ57" s="418" t="s">
        <v>2841</v>
      </c>
      <c r="AR57" s="418" t="s">
        <v>2840</v>
      </c>
      <c r="AS57" s="418" t="s">
        <v>2838</v>
      </c>
      <c r="AT57" s="423" t="s">
        <v>2838</v>
      </c>
      <c r="AU57" s="423" t="s">
        <v>2839</v>
      </c>
      <c r="AV57" s="423" t="s">
        <v>2838</v>
      </c>
      <c r="AW57" s="420" t="s">
        <v>2837</v>
      </c>
      <c r="AX57" s="420" t="s">
        <v>2836</v>
      </c>
      <c r="AY57" s="420" t="s">
        <v>2835</v>
      </c>
      <c r="AZ57" s="420" t="s">
        <v>2834</v>
      </c>
      <c r="BA57" s="424" t="s">
        <v>4329</v>
      </c>
      <c r="BB57" s="419" t="s">
        <v>4296</v>
      </c>
      <c r="BC57" s="192" t="s">
        <v>1575</v>
      </c>
    </row>
    <row r="58" spans="1:55" ht="33" customHeight="1">
      <c r="A58" s="119"/>
      <c r="B58" s="118"/>
      <c r="C58" s="114" t="s">
        <v>1527</v>
      </c>
      <c r="D58" s="112" t="s">
        <v>2826</v>
      </c>
      <c r="E58" s="112" t="s">
        <v>2825</v>
      </c>
      <c r="F58" s="112" t="s">
        <v>2824</v>
      </c>
      <c r="G58" s="112" t="s">
        <v>2823</v>
      </c>
      <c r="H58" s="112" t="s">
        <v>2822</v>
      </c>
      <c r="I58" s="112" t="s">
        <v>2821</v>
      </c>
      <c r="J58" s="112" t="s">
        <v>2820</v>
      </c>
      <c r="K58" s="112" t="s">
        <v>2819</v>
      </c>
      <c r="L58" s="150" t="s">
        <v>2816</v>
      </c>
      <c r="M58" s="150" t="s">
        <v>2818</v>
      </c>
      <c r="N58" s="150" t="s">
        <v>2817</v>
      </c>
      <c r="O58" s="150" t="s">
        <v>2816</v>
      </c>
      <c r="P58" s="150" t="s">
        <v>2816</v>
      </c>
      <c r="Q58" s="150" t="s">
        <v>2815</v>
      </c>
      <c r="R58" s="150" t="s">
        <v>2814</v>
      </c>
      <c r="S58" s="114" t="s">
        <v>1549</v>
      </c>
      <c r="T58" s="112" t="s">
        <v>2833</v>
      </c>
      <c r="U58" s="112" t="s">
        <v>2832</v>
      </c>
      <c r="V58" s="112" t="s">
        <v>2831</v>
      </c>
      <c r="W58" s="112" t="s">
        <v>2830</v>
      </c>
      <c r="X58" s="112" t="s">
        <v>2829</v>
      </c>
      <c r="Y58" s="112" t="s">
        <v>2828</v>
      </c>
      <c r="Z58" s="112" t="s">
        <v>2827</v>
      </c>
      <c r="AA58" s="112" t="s">
        <v>2819</v>
      </c>
      <c r="AD58" s="1125"/>
      <c r="AE58" s="1123"/>
      <c r="AF58" s="1124"/>
      <c r="AG58" s="551" t="s">
        <v>5228</v>
      </c>
      <c r="AH58" s="552" t="s">
        <v>2826</v>
      </c>
      <c r="AI58" s="552" t="s">
        <v>5284</v>
      </c>
      <c r="AJ58" s="552" t="s">
        <v>5285</v>
      </c>
      <c r="AK58" s="552" t="s">
        <v>5286</v>
      </c>
      <c r="AL58" s="552" t="s">
        <v>5287</v>
      </c>
      <c r="AM58" s="552" t="s">
        <v>5288</v>
      </c>
      <c r="AN58" s="552" t="s">
        <v>5289</v>
      </c>
      <c r="AO58" s="552" t="s">
        <v>2819</v>
      </c>
      <c r="AP58" s="553" t="s">
        <v>2816</v>
      </c>
      <c r="AQ58" s="553" t="s">
        <v>2818</v>
      </c>
      <c r="AR58" s="553" t="s">
        <v>2817</v>
      </c>
      <c r="AS58" s="553" t="s">
        <v>2816</v>
      </c>
      <c r="AT58" s="554" t="s">
        <v>2816</v>
      </c>
      <c r="AU58" s="554" t="s">
        <v>2815</v>
      </c>
      <c r="AV58" s="554" t="s">
        <v>2814</v>
      </c>
      <c r="AW58" s="555" t="s">
        <v>2813</v>
      </c>
      <c r="AX58" s="555" t="s">
        <v>2812</v>
      </c>
      <c r="AY58" s="556" t="s">
        <v>2811</v>
      </c>
      <c r="AZ58" s="556" t="s">
        <v>2810</v>
      </c>
      <c r="BA58" s="555" t="s">
        <v>4330</v>
      </c>
      <c r="BB58" s="555" t="s">
        <v>4331</v>
      </c>
      <c r="BC58" s="558" t="s">
        <v>1527</v>
      </c>
    </row>
    <row r="59" spans="1:55" ht="33.75" customHeight="1">
      <c r="A59" s="119"/>
      <c r="B59" s="118"/>
      <c r="C59" s="114" t="s">
        <v>1505</v>
      </c>
      <c r="D59" s="112" t="s">
        <v>2802</v>
      </c>
      <c r="E59" s="112" t="s">
        <v>2801</v>
      </c>
      <c r="F59" s="112" t="s">
        <v>2800</v>
      </c>
      <c r="G59" s="112" t="s">
        <v>2799</v>
      </c>
      <c r="H59" s="112" t="s">
        <v>2798</v>
      </c>
      <c r="I59" s="112" t="s">
        <v>2797</v>
      </c>
      <c r="J59" s="112" t="s">
        <v>2796</v>
      </c>
      <c r="K59" s="113" t="s">
        <v>2795</v>
      </c>
      <c r="L59" s="150" t="s">
        <v>2794</v>
      </c>
      <c r="M59" s="150" t="s">
        <v>2793</v>
      </c>
      <c r="N59" s="150" t="s">
        <v>2792</v>
      </c>
      <c r="O59" s="150" t="s">
        <v>2791</v>
      </c>
      <c r="P59" s="150" t="s">
        <v>2790</v>
      </c>
      <c r="Q59" s="150" t="s">
        <v>2789</v>
      </c>
      <c r="R59" s="150" t="s">
        <v>2788</v>
      </c>
      <c r="S59" s="114" t="s">
        <v>1526</v>
      </c>
      <c r="T59" s="112" t="s">
        <v>2809</v>
      </c>
      <c r="U59" s="112" t="s">
        <v>2808</v>
      </c>
      <c r="V59" s="112" t="s">
        <v>2807</v>
      </c>
      <c r="W59" s="112" t="s">
        <v>2806</v>
      </c>
      <c r="X59" s="112" t="s">
        <v>2805</v>
      </c>
      <c r="Y59" s="112" t="s">
        <v>2804</v>
      </c>
      <c r="Z59" s="112" t="s">
        <v>2803</v>
      </c>
      <c r="AA59" s="113" t="s">
        <v>2795</v>
      </c>
      <c r="AD59" s="1125"/>
      <c r="AE59" s="1123"/>
      <c r="AF59" s="1124"/>
      <c r="AG59" s="425" t="s">
        <v>5237</v>
      </c>
      <c r="AH59" s="417" t="s">
        <v>5290</v>
      </c>
      <c r="AI59" s="417" t="s">
        <v>5291</v>
      </c>
      <c r="AJ59" s="421" t="s">
        <v>5292</v>
      </c>
      <c r="AK59" s="422" t="s">
        <v>5293</v>
      </c>
      <c r="AL59" s="422" t="s">
        <v>5294</v>
      </c>
      <c r="AM59" s="421" t="s">
        <v>5295</v>
      </c>
      <c r="AN59" s="421" t="s">
        <v>5296</v>
      </c>
      <c r="AO59" s="421" t="s">
        <v>2795</v>
      </c>
      <c r="AP59" s="418" t="s">
        <v>2794</v>
      </c>
      <c r="AQ59" s="418" t="s">
        <v>2793</v>
      </c>
      <c r="AR59" s="418" t="s">
        <v>2792</v>
      </c>
      <c r="AS59" s="418" t="s">
        <v>2791</v>
      </c>
      <c r="AT59" s="423" t="s">
        <v>2790</v>
      </c>
      <c r="AU59" s="423" t="s">
        <v>2789</v>
      </c>
      <c r="AV59" s="423" t="s">
        <v>2788</v>
      </c>
      <c r="AW59" s="420" t="s">
        <v>2787</v>
      </c>
      <c r="AX59" s="420" t="s">
        <v>2786</v>
      </c>
      <c r="AY59" s="420" t="s">
        <v>2785</v>
      </c>
      <c r="AZ59" s="420" t="s">
        <v>2784</v>
      </c>
      <c r="BA59" s="424" t="s">
        <v>4332</v>
      </c>
      <c r="BB59" s="419" t="s">
        <v>4333</v>
      </c>
      <c r="BC59" s="192" t="s">
        <v>1505</v>
      </c>
    </row>
    <row r="60" spans="1:55" ht="33.75" customHeight="1">
      <c r="A60" s="111" t="s">
        <v>2783</v>
      </c>
      <c r="B60" s="115">
        <v>800</v>
      </c>
      <c r="C60" s="141" t="s">
        <v>1676</v>
      </c>
      <c r="D60" s="111">
        <v>20</v>
      </c>
      <c r="E60" s="111">
        <v>20</v>
      </c>
      <c r="F60" s="111">
        <v>20</v>
      </c>
      <c r="G60" s="111">
        <v>20</v>
      </c>
      <c r="H60" s="111">
        <v>20</v>
      </c>
      <c r="I60" s="111">
        <v>20</v>
      </c>
      <c r="J60" s="111">
        <v>20</v>
      </c>
      <c r="K60" s="111">
        <v>20</v>
      </c>
      <c r="L60" s="150" t="s">
        <v>2779</v>
      </c>
      <c r="M60" s="150" t="s">
        <v>2780</v>
      </c>
      <c r="N60" s="150" t="s">
        <v>2780</v>
      </c>
      <c r="O60" s="150" t="s">
        <v>2779</v>
      </c>
      <c r="P60" s="150" t="s">
        <v>2782</v>
      </c>
      <c r="Q60" s="150" t="s">
        <v>2782</v>
      </c>
      <c r="R60" s="150" t="s">
        <v>2782</v>
      </c>
      <c r="S60" s="141" t="s">
        <v>1680</v>
      </c>
      <c r="T60" s="111">
        <v>20</v>
      </c>
      <c r="U60" s="111">
        <v>20</v>
      </c>
      <c r="V60" s="111">
        <v>20</v>
      </c>
      <c r="W60" s="111">
        <v>20</v>
      </c>
      <c r="X60" s="111">
        <v>20</v>
      </c>
      <c r="Y60" s="111">
        <v>20</v>
      </c>
      <c r="Z60" s="111">
        <v>20</v>
      </c>
      <c r="AA60" s="111">
        <v>20</v>
      </c>
      <c r="AD60" s="1125">
        <v>8</v>
      </c>
      <c r="AE60" s="1123" t="s">
        <v>2781</v>
      </c>
      <c r="AF60" s="1124">
        <v>800</v>
      </c>
      <c r="AG60" s="551" t="s">
        <v>5222</v>
      </c>
      <c r="AH60" s="552">
        <v>20</v>
      </c>
      <c r="AI60" s="552">
        <v>20</v>
      </c>
      <c r="AJ60" s="552">
        <v>20</v>
      </c>
      <c r="AK60" s="552">
        <v>20</v>
      </c>
      <c r="AL60" s="552">
        <v>20</v>
      </c>
      <c r="AM60" s="552">
        <v>20</v>
      </c>
      <c r="AN60" s="552">
        <v>20</v>
      </c>
      <c r="AO60" s="552">
        <v>20</v>
      </c>
      <c r="AP60" s="553" t="s">
        <v>2779</v>
      </c>
      <c r="AQ60" s="553" t="s">
        <v>2780</v>
      </c>
      <c r="AR60" s="553" t="s">
        <v>2780</v>
      </c>
      <c r="AS60" s="553" t="s">
        <v>2779</v>
      </c>
      <c r="AT60" s="554">
        <v>40</v>
      </c>
      <c r="AU60" s="554">
        <v>40</v>
      </c>
      <c r="AV60" s="554">
        <v>40</v>
      </c>
      <c r="AW60" s="555">
        <v>40</v>
      </c>
      <c r="AX60" s="555">
        <v>65</v>
      </c>
      <c r="AY60" s="556"/>
      <c r="AZ60" s="556" t="s">
        <v>2778</v>
      </c>
      <c r="BA60" s="555">
        <v>64</v>
      </c>
      <c r="BB60" s="555">
        <v>64</v>
      </c>
      <c r="BC60" s="558" t="s">
        <v>1676</v>
      </c>
    </row>
    <row r="61" spans="1:55" ht="21" customHeight="1">
      <c r="A61" s="111" t="s">
        <v>2777</v>
      </c>
      <c r="B61" s="115"/>
      <c r="C61" s="114" t="s">
        <v>1674</v>
      </c>
      <c r="D61" s="112" t="s">
        <v>2772</v>
      </c>
      <c r="E61" s="113" t="s">
        <v>2771</v>
      </c>
      <c r="F61" s="112" t="s">
        <v>2770</v>
      </c>
      <c r="G61" s="112" t="s">
        <v>2603</v>
      </c>
      <c r="H61" s="112" t="s">
        <v>2765</v>
      </c>
      <c r="I61" s="112" t="s">
        <v>2769</v>
      </c>
      <c r="J61" s="112" t="s">
        <v>2768</v>
      </c>
      <c r="K61" s="112" t="s">
        <v>2767</v>
      </c>
      <c r="L61" s="150" t="s">
        <v>2766</v>
      </c>
      <c r="M61" s="150" t="s">
        <v>2765</v>
      </c>
      <c r="N61" s="150" t="s">
        <v>2603</v>
      </c>
      <c r="O61" s="150" t="s">
        <v>2764</v>
      </c>
      <c r="P61" s="150" t="s">
        <v>2763</v>
      </c>
      <c r="Q61" s="150" t="s">
        <v>2762</v>
      </c>
      <c r="R61" s="150" t="s">
        <v>2761</v>
      </c>
      <c r="S61" s="114" t="s">
        <v>1673</v>
      </c>
      <c r="T61" s="112" t="s">
        <v>2776</v>
      </c>
      <c r="U61" s="113" t="s">
        <v>2771</v>
      </c>
      <c r="V61" s="112" t="s">
        <v>2775</v>
      </c>
      <c r="W61" s="112" t="s">
        <v>2603</v>
      </c>
      <c r="X61" s="112" t="s">
        <v>2774</v>
      </c>
      <c r="Y61" s="112" t="s">
        <v>2769</v>
      </c>
      <c r="Z61" s="112" t="s">
        <v>2773</v>
      </c>
      <c r="AA61" s="112" t="s">
        <v>2767</v>
      </c>
      <c r="AD61" s="1125"/>
      <c r="AE61" s="1123"/>
      <c r="AF61" s="1124"/>
      <c r="AG61" s="425" t="s">
        <v>5223</v>
      </c>
      <c r="AH61" s="417" t="s">
        <v>2772</v>
      </c>
      <c r="AI61" s="417" t="s">
        <v>2771</v>
      </c>
      <c r="AJ61" s="421" t="s">
        <v>2770</v>
      </c>
      <c r="AK61" s="422" t="s">
        <v>2603</v>
      </c>
      <c r="AL61" s="422" t="s">
        <v>2765</v>
      </c>
      <c r="AM61" s="421" t="s">
        <v>2769</v>
      </c>
      <c r="AN61" s="421" t="s">
        <v>2768</v>
      </c>
      <c r="AO61" s="421" t="s">
        <v>2767</v>
      </c>
      <c r="AP61" s="418" t="s">
        <v>2766</v>
      </c>
      <c r="AQ61" s="418" t="s">
        <v>2765</v>
      </c>
      <c r="AR61" s="418" t="s">
        <v>2603</v>
      </c>
      <c r="AS61" s="418" t="s">
        <v>2764</v>
      </c>
      <c r="AT61" s="423" t="s">
        <v>2763</v>
      </c>
      <c r="AU61" s="423" t="s">
        <v>2762</v>
      </c>
      <c r="AV61" s="423" t="s">
        <v>2761</v>
      </c>
      <c r="AW61" s="420" t="s">
        <v>2598</v>
      </c>
      <c r="AX61" s="420" t="s">
        <v>2760</v>
      </c>
      <c r="AY61" s="420" t="s">
        <v>2759</v>
      </c>
      <c r="AZ61" s="420" t="s">
        <v>2598</v>
      </c>
      <c r="BA61" s="424" t="s">
        <v>4334</v>
      </c>
      <c r="BB61" s="419" t="s">
        <v>4335</v>
      </c>
      <c r="BC61" s="192" t="s">
        <v>5224</v>
      </c>
    </row>
    <row r="62" spans="1:55" ht="24" customHeight="1">
      <c r="A62" s="111"/>
      <c r="B62" s="115"/>
      <c r="C62" s="114" t="s">
        <v>1626</v>
      </c>
      <c r="D62" s="112" t="s">
        <v>2754</v>
      </c>
      <c r="E62" s="112" t="s">
        <v>2753</v>
      </c>
      <c r="F62" s="112" t="s">
        <v>2752</v>
      </c>
      <c r="G62" s="112" t="s">
        <v>2751</v>
      </c>
      <c r="H62" s="112" t="s">
        <v>2750</v>
      </c>
      <c r="I62" s="112" t="s">
        <v>2749</v>
      </c>
      <c r="J62" s="112" t="s">
        <v>2749</v>
      </c>
      <c r="K62" s="112" t="s">
        <v>2748</v>
      </c>
      <c r="L62" s="150" t="s">
        <v>2747</v>
      </c>
      <c r="M62" s="150" t="s">
        <v>2746</v>
      </c>
      <c r="N62" s="150" t="s">
        <v>2745</v>
      </c>
      <c r="O62" s="150" t="s">
        <v>2744</v>
      </c>
      <c r="P62" s="150" t="s">
        <v>2743</v>
      </c>
      <c r="Q62" s="150" t="s">
        <v>2742</v>
      </c>
      <c r="R62" s="150" t="s">
        <v>2741</v>
      </c>
      <c r="S62" s="114" t="s">
        <v>1650</v>
      </c>
      <c r="T62" s="112" t="s">
        <v>2758</v>
      </c>
      <c r="U62" s="112" t="s">
        <v>2753</v>
      </c>
      <c r="V62" s="112" t="s">
        <v>2757</v>
      </c>
      <c r="W62" s="112" t="s">
        <v>2751</v>
      </c>
      <c r="X62" s="112" t="s">
        <v>2756</v>
      </c>
      <c r="Y62" s="112" t="s">
        <v>2749</v>
      </c>
      <c r="Z62" s="112" t="s">
        <v>2755</v>
      </c>
      <c r="AA62" s="112" t="s">
        <v>2748</v>
      </c>
      <c r="AD62" s="1125"/>
      <c r="AE62" s="1123"/>
      <c r="AF62" s="1124"/>
      <c r="AG62" s="551" t="s">
        <v>5225</v>
      </c>
      <c r="AH62" s="552" t="s">
        <v>2754</v>
      </c>
      <c r="AI62" s="552" t="s">
        <v>2753</v>
      </c>
      <c r="AJ62" s="552" t="s">
        <v>2752</v>
      </c>
      <c r="AK62" s="552" t="s">
        <v>2751</v>
      </c>
      <c r="AL62" s="552" t="s">
        <v>2750</v>
      </c>
      <c r="AM62" s="552" t="s">
        <v>2749</v>
      </c>
      <c r="AN62" s="552" t="s">
        <v>2749</v>
      </c>
      <c r="AO62" s="552" t="s">
        <v>2748</v>
      </c>
      <c r="AP62" s="553" t="s">
        <v>2747</v>
      </c>
      <c r="AQ62" s="553" t="s">
        <v>2746</v>
      </c>
      <c r="AR62" s="553" t="s">
        <v>2745</v>
      </c>
      <c r="AS62" s="553" t="s">
        <v>2744</v>
      </c>
      <c r="AT62" s="554" t="s">
        <v>2743</v>
      </c>
      <c r="AU62" s="554" t="s">
        <v>2742</v>
      </c>
      <c r="AV62" s="554" t="s">
        <v>2741</v>
      </c>
      <c r="AW62" s="555" t="s">
        <v>2740</v>
      </c>
      <c r="AX62" s="555" t="s">
        <v>2739</v>
      </c>
      <c r="AY62" s="556" t="s">
        <v>2738</v>
      </c>
      <c r="AZ62" s="556" t="s">
        <v>2737</v>
      </c>
      <c r="BA62" s="555" t="s">
        <v>4336</v>
      </c>
      <c r="BB62" s="555" t="s">
        <v>4337</v>
      </c>
      <c r="BC62" s="558" t="s">
        <v>1626</v>
      </c>
    </row>
    <row r="63" spans="1:55" ht="33" customHeight="1">
      <c r="A63" s="111"/>
      <c r="B63" s="115"/>
      <c r="C63" s="114" t="s">
        <v>1601</v>
      </c>
      <c r="D63" s="112" t="s">
        <v>2732</v>
      </c>
      <c r="E63" s="112" t="s">
        <v>2731</v>
      </c>
      <c r="F63" s="112" t="s">
        <v>2730</v>
      </c>
      <c r="G63" s="112" t="s">
        <v>2729</v>
      </c>
      <c r="H63" s="112" t="s">
        <v>2728</v>
      </c>
      <c r="I63" s="112" t="s">
        <v>2727</v>
      </c>
      <c r="J63" s="112" t="s">
        <v>2726</v>
      </c>
      <c r="K63" s="112" t="s">
        <v>2725</v>
      </c>
      <c r="L63" s="150" t="s">
        <v>2724</v>
      </c>
      <c r="M63" s="150" t="s">
        <v>2723</v>
      </c>
      <c r="N63" s="150" t="s">
        <v>2722</v>
      </c>
      <c r="O63" s="150" t="s">
        <v>2721</v>
      </c>
      <c r="P63" s="150" t="s">
        <v>2720</v>
      </c>
      <c r="Q63" s="150" t="s">
        <v>2719</v>
      </c>
      <c r="R63" s="150" t="s">
        <v>2718</v>
      </c>
      <c r="S63" s="114" t="s">
        <v>1625</v>
      </c>
      <c r="T63" s="112" t="s">
        <v>2736</v>
      </c>
      <c r="U63" s="112" t="s">
        <v>2731</v>
      </c>
      <c r="V63" s="112" t="s">
        <v>2735</v>
      </c>
      <c r="W63" s="112" t="s">
        <v>2729</v>
      </c>
      <c r="X63" s="112" t="s">
        <v>2734</v>
      </c>
      <c r="Y63" s="112" t="s">
        <v>2727</v>
      </c>
      <c r="Z63" s="112" t="s">
        <v>2733</v>
      </c>
      <c r="AA63" s="112" t="s">
        <v>2725</v>
      </c>
      <c r="AD63" s="1125"/>
      <c r="AE63" s="1123"/>
      <c r="AF63" s="1124"/>
      <c r="AG63" s="425" t="s">
        <v>5226</v>
      </c>
      <c r="AH63" s="417" t="s">
        <v>2732</v>
      </c>
      <c r="AI63" s="417" t="s">
        <v>2731</v>
      </c>
      <c r="AJ63" s="421" t="s">
        <v>2730</v>
      </c>
      <c r="AK63" s="422" t="s">
        <v>2729</v>
      </c>
      <c r="AL63" s="422" t="s">
        <v>2728</v>
      </c>
      <c r="AM63" s="421" t="s">
        <v>2727</v>
      </c>
      <c r="AN63" s="421" t="s">
        <v>2726</v>
      </c>
      <c r="AO63" s="421" t="s">
        <v>2725</v>
      </c>
      <c r="AP63" s="418" t="s">
        <v>2724</v>
      </c>
      <c r="AQ63" s="418" t="s">
        <v>2723</v>
      </c>
      <c r="AR63" s="418" t="s">
        <v>2722</v>
      </c>
      <c r="AS63" s="418" t="s">
        <v>2721</v>
      </c>
      <c r="AT63" s="423" t="s">
        <v>2720</v>
      </c>
      <c r="AU63" s="423" t="s">
        <v>2719</v>
      </c>
      <c r="AV63" s="423" t="s">
        <v>2718</v>
      </c>
      <c r="AW63" s="420" t="s">
        <v>2717</v>
      </c>
      <c r="AX63" s="420" t="s">
        <v>2716</v>
      </c>
      <c r="AY63" s="420" t="s">
        <v>2715</v>
      </c>
      <c r="AZ63" s="420" t="s">
        <v>2714</v>
      </c>
      <c r="BA63" s="424" t="s">
        <v>4338</v>
      </c>
      <c r="BB63" s="419" t="s">
        <v>4339</v>
      </c>
      <c r="BC63" s="192" t="s">
        <v>1601</v>
      </c>
    </row>
    <row r="64" spans="1:55" ht="24.75" customHeight="1">
      <c r="A64" s="111"/>
      <c r="B64" s="115"/>
      <c r="C64" s="114" t="s">
        <v>1576</v>
      </c>
      <c r="D64" s="112" t="s">
        <v>2709</v>
      </c>
      <c r="E64" s="112" t="s">
        <v>2708</v>
      </c>
      <c r="F64" s="112" t="s">
        <v>2707</v>
      </c>
      <c r="G64" s="112" t="s">
        <v>2706</v>
      </c>
      <c r="H64" s="112" t="s">
        <v>2705</v>
      </c>
      <c r="I64" s="112" t="s">
        <v>2704</v>
      </c>
      <c r="J64" s="112" t="s">
        <v>2703</v>
      </c>
      <c r="K64" s="112" t="s">
        <v>2702</v>
      </c>
      <c r="L64" s="150" t="s">
        <v>2701</v>
      </c>
      <c r="M64" s="150" t="s">
        <v>2700</v>
      </c>
      <c r="N64" s="150" t="s">
        <v>2699</v>
      </c>
      <c r="O64" s="150" t="s">
        <v>2698</v>
      </c>
      <c r="P64" s="150" t="s">
        <v>2697</v>
      </c>
      <c r="Q64" s="150" t="s">
        <v>2696</v>
      </c>
      <c r="R64" s="150" t="s">
        <v>2695</v>
      </c>
      <c r="S64" s="114" t="s">
        <v>1600</v>
      </c>
      <c r="T64" s="112" t="s">
        <v>2713</v>
      </c>
      <c r="U64" s="112" t="s">
        <v>2708</v>
      </c>
      <c r="V64" s="112" t="s">
        <v>2712</v>
      </c>
      <c r="W64" s="112" t="s">
        <v>2706</v>
      </c>
      <c r="X64" s="112" t="s">
        <v>2711</v>
      </c>
      <c r="Y64" s="112" t="s">
        <v>2704</v>
      </c>
      <c r="Z64" s="112" t="s">
        <v>2710</v>
      </c>
      <c r="AA64" s="112" t="s">
        <v>2702</v>
      </c>
      <c r="AD64" s="1125"/>
      <c r="AE64" s="1123"/>
      <c r="AF64" s="1124"/>
      <c r="AG64" s="551" t="s">
        <v>5227</v>
      </c>
      <c r="AH64" s="552" t="s">
        <v>2709</v>
      </c>
      <c r="AI64" s="552" t="s">
        <v>2708</v>
      </c>
      <c r="AJ64" s="552" t="s">
        <v>2707</v>
      </c>
      <c r="AK64" s="552" t="s">
        <v>2706</v>
      </c>
      <c r="AL64" s="552" t="s">
        <v>2705</v>
      </c>
      <c r="AM64" s="552" t="s">
        <v>2704</v>
      </c>
      <c r="AN64" s="552" t="s">
        <v>2703</v>
      </c>
      <c r="AO64" s="552" t="s">
        <v>2702</v>
      </c>
      <c r="AP64" s="553" t="s">
        <v>2701</v>
      </c>
      <c r="AQ64" s="553" t="s">
        <v>2700</v>
      </c>
      <c r="AR64" s="553" t="s">
        <v>2699</v>
      </c>
      <c r="AS64" s="553" t="s">
        <v>2698</v>
      </c>
      <c r="AT64" s="554" t="s">
        <v>2697</v>
      </c>
      <c r="AU64" s="554" t="s">
        <v>2696</v>
      </c>
      <c r="AV64" s="554" t="s">
        <v>2695</v>
      </c>
      <c r="AW64" s="555" t="s">
        <v>2694</v>
      </c>
      <c r="AX64" s="555" t="s">
        <v>2693</v>
      </c>
      <c r="AY64" s="556" t="s">
        <v>2692</v>
      </c>
      <c r="AZ64" s="556" t="s">
        <v>2691</v>
      </c>
      <c r="BA64" s="555" t="s">
        <v>4340</v>
      </c>
      <c r="BB64" s="555" t="s">
        <v>4341</v>
      </c>
      <c r="BC64" s="558" t="s">
        <v>1576</v>
      </c>
    </row>
    <row r="65" spans="1:55" ht="23.25" customHeight="1">
      <c r="A65" s="111"/>
      <c r="B65" s="115"/>
      <c r="C65" s="114" t="s">
        <v>1575</v>
      </c>
      <c r="D65" s="112" t="s">
        <v>2686</v>
      </c>
      <c r="E65" s="112" t="s">
        <v>2685</v>
      </c>
      <c r="F65" s="113" t="s">
        <v>2684</v>
      </c>
      <c r="G65" s="113" t="s">
        <v>2683</v>
      </c>
      <c r="H65" s="113" t="s">
        <v>2682</v>
      </c>
      <c r="I65" s="112" t="s">
        <v>2681</v>
      </c>
      <c r="J65" s="112" t="s">
        <v>2680</v>
      </c>
      <c r="K65" s="112" t="s">
        <v>2679</v>
      </c>
      <c r="L65" s="150" t="s">
        <v>1738</v>
      </c>
      <c r="M65" s="150" t="s">
        <v>2678</v>
      </c>
      <c r="N65" s="150" t="s">
        <v>2677</v>
      </c>
      <c r="O65" s="150" t="s">
        <v>2676</v>
      </c>
      <c r="P65" s="150" t="s">
        <v>2675</v>
      </c>
      <c r="Q65" s="150" t="s">
        <v>2674</v>
      </c>
      <c r="R65" s="150" t="s">
        <v>2673</v>
      </c>
      <c r="S65" s="114" t="s">
        <v>1574</v>
      </c>
      <c r="T65" s="112" t="s">
        <v>2690</v>
      </c>
      <c r="U65" s="112" t="s">
        <v>2685</v>
      </c>
      <c r="V65" s="113" t="s">
        <v>2689</v>
      </c>
      <c r="W65" s="113" t="s">
        <v>2683</v>
      </c>
      <c r="X65" s="113" t="s">
        <v>2688</v>
      </c>
      <c r="Y65" s="112" t="s">
        <v>2681</v>
      </c>
      <c r="Z65" s="112" t="s">
        <v>2687</v>
      </c>
      <c r="AA65" s="112" t="s">
        <v>2679</v>
      </c>
      <c r="AD65" s="1125"/>
      <c r="AE65" s="1123"/>
      <c r="AF65" s="1124"/>
      <c r="AG65" s="425" t="s">
        <v>1569</v>
      </c>
      <c r="AH65" s="417" t="s">
        <v>2686</v>
      </c>
      <c r="AI65" s="417" t="s">
        <v>2685</v>
      </c>
      <c r="AJ65" s="421" t="s">
        <v>2684</v>
      </c>
      <c r="AK65" s="422" t="s">
        <v>2683</v>
      </c>
      <c r="AL65" s="422" t="s">
        <v>2682</v>
      </c>
      <c r="AM65" s="421" t="s">
        <v>2681</v>
      </c>
      <c r="AN65" s="421" t="s">
        <v>2680</v>
      </c>
      <c r="AO65" s="421" t="s">
        <v>2679</v>
      </c>
      <c r="AP65" s="418" t="s">
        <v>1738</v>
      </c>
      <c r="AQ65" s="418" t="s">
        <v>2678</v>
      </c>
      <c r="AR65" s="418" t="s">
        <v>2677</v>
      </c>
      <c r="AS65" s="418" t="s">
        <v>2676</v>
      </c>
      <c r="AT65" s="423" t="s">
        <v>2675</v>
      </c>
      <c r="AU65" s="423" t="s">
        <v>2674</v>
      </c>
      <c r="AV65" s="423" t="s">
        <v>2673</v>
      </c>
      <c r="AW65" s="420" t="s">
        <v>1739</v>
      </c>
      <c r="AX65" s="420" t="s">
        <v>2672</v>
      </c>
      <c r="AY65" s="420" t="s">
        <v>2671</v>
      </c>
      <c r="AZ65" s="420" t="s">
        <v>2670</v>
      </c>
      <c r="BA65" s="424" t="s">
        <v>2682</v>
      </c>
      <c r="BB65" s="419" t="s">
        <v>4342</v>
      </c>
      <c r="BC65" s="192" t="s">
        <v>1575</v>
      </c>
    </row>
    <row r="66" spans="1:55" ht="36" customHeight="1">
      <c r="A66" s="119"/>
      <c r="B66" s="118"/>
      <c r="C66" s="114" t="s">
        <v>1527</v>
      </c>
      <c r="D66" s="112" t="s">
        <v>2663</v>
      </c>
      <c r="E66" s="112" t="s">
        <v>2662</v>
      </c>
      <c r="F66" s="112" t="s">
        <v>2661</v>
      </c>
      <c r="G66" s="112" t="s">
        <v>2660</v>
      </c>
      <c r="H66" s="112" t="s">
        <v>2659</v>
      </c>
      <c r="I66" s="112" t="s">
        <v>2658</v>
      </c>
      <c r="J66" s="112" t="s">
        <v>2657</v>
      </c>
      <c r="K66" s="113" t="s">
        <v>2656</v>
      </c>
      <c r="L66" s="150" t="s">
        <v>2655</v>
      </c>
      <c r="M66" s="150" t="s">
        <v>2654</v>
      </c>
      <c r="N66" s="150" t="s">
        <v>2653</v>
      </c>
      <c r="O66" s="150" t="s">
        <v>2652</v>
      </c>
      <c r="P66" s="150" t="s">
        <v>2651</v>
      </c>
      <c r="Q66" s="150" t="s">
        <v>2650</v>
      </c>
      <c r="R66" s="150" t="s">
        <v>2649</v>
      </c>
      <c r="S66" s="114" t="s">
        <v>1549</v>
      </c>
      <c r="T66" s="112" t="s">
        <v>2669</v>
      </c>
      <c r="U66" s="112" t="s">
        <v>2668</v>
      </c>
      <c r="V66" s="112" t="s">
        <v>2667</v>
      </c>
      <c r="W66" s="112" t="s">
        <v>2660</v>
      </c>
      <c r="X66" s="112" t="s">
        <v>2666</v>
      </c>
      <c r="Y66" s="112" t="s">
        <v>2665</v>
      </c>
      <c r="Z66" s="112" t="s">
        <v>2664</v>
      </c>
      <c r="AA66" s="113" t="s">
        <v>2656</v>
      </c>
      <c r="AD66" s="1125"/>
      <c r="AE66" s="1123"/>
      <c r="AF66" s="1124"/>
      <c r="AG66" s="551" t="s">
        <v>5228</v>
      </c>
      <c r="AH66" s="552" t="s">
        <v>5297</v>
      </c>
      <c r="AI66" s="552" t="s">
        <v>5298</v>
      </c>
      <c r="AJ66" s="552" t="s">
        <v>5299</v>
      </c>
      <c r="AK66" s="552" t="s">
        <v>2660</v>
      </c>
      <c r="AL66" s="552" t="s">
        <v>2659</v>
      </c>
      <c r="AM66" s="552" t="s">
        <v>5300</v>
      </c>
      <c r="AN66" s="552" t="s">
        <v>2657</v>
      </c>
      <c r="AO66" s="552" t="s">
        <v>2656</v>
      </c>
      <c r="AP66" s="553" t="s">
        <v>2655</v>
      </c>
      <c r="AQ66" s="553" t="s">
        <v>2654</v>
      </c>
      <c r="AR66" s="553" t="s">
        <v>2653</v>
      </c>
      <c r="AS66" s="553" t="s">
        <v>2652</v>
      </c>
      <c r="AT66" s="554" t="s">
        <v>2651</v>
      </c>
      <c r="AU66" s="554" t="s">
        <v>2650</v>
      </c>
      <c r="AV66" s="554" t="s">
        <v>2649</v>
      </c>
      <c r="AW66" s="555" t="s">
        <v>2648</v>
      </c>
      <c r="AX66" s="555" t="s">
        <v>2647</v>
      </c>
      <c r="AY66" s="556" t="s">
        <v>2646</v>
      </c>
      <c r="AZ66" s="556" t="s">
        <v>2645</v>
      </c>
      <c r="BA66" s="555" t="s">
        <v>4308</v>
      </c>
      <c r="BB66" s="555" t="s">
        <v>4343</v>
      </c>
      <c r="BC66" s="558" t="s">
        <v>1527</v>
      </c>
    </row>
    <row r="67" spans="1:55" ht="41.25" customHeight="1">
      <c r="A67" s="119"/>
      <c r="B67" s="118"/>
      <c r="C67" s="114" t="s">
        <v>1505</v>
      </c>
      <c r="D67" s="112" t="s">
        <v>2637</v>
      </c>
      <c r="E67" s="112" t="s">
        <v>2636</v>
      </c>
      <c r="F67" s="112" t="s">
        <v>2635</v>
      </c>
      <c r="G67" s="112" t="s">
        <v>2634</v>
      </c>
      <c r="H67" s="112" t="s">
        <v>2633</v>
      </c>
      <c r="I67" s="112" t="s">
        <v>2632</v>
      </c>
      <c r="J67" s="112" t="s">
        <v>2631</v>
      </c>
      <c r="K67" s="113" t="s">
        <v>2630</v>
      </c>
      <c r="L67" s="150" t="s">
        <v>2629</v>
      </c>
      <c r="M67" s="150" t="s">
        <v>2628</v>
      </c>
      <c r="N67" s="150" t="s">
        <v>2627</v>
      </c>
      <c r="O67" s="150" t="s">
        <v>2626</v>
      </c>
      <c r="P67" s="150" t="s">
        <v>2625</v>
      </c>
      <c r="Q67" s="150" t="s">
        <v>2624</v>
      </c>
      <c r="R67" s="150" t="s">
        <v>2623</v>
      </c>
      <c r="S67" s="114" t="s">
        <v>1526</v>
      </c>
      <c r="T67" s="112" t="s">
        <v>2644</v>
      </c>
      <c r="U67" s="112" t="s">
        <v>2643</v>
      </c>
      <c r="V67" s="112" t="s">
        <v>2642</v>
      </c>
      <c r="W67" s="112" t="s">
        <v>2641</v>
      </c>
      <c r="X67" s="112" t="s">
        <v>2640</v>
      </c>
      <c r="Y67" s="112" t="s">
        <v>2639</v>
      </c>
      <c r="Z67" s="112" t="s">
        <v>2638</v>
      </c>
      <c r="AA67" s="113" t="s">
        <v>2630</v>
      </c>
      <c r="AD67" s="1125"/>
      <c r="AE67" s="1123"/>
      <c r="AF67" s="1124"/>
      <c r="AG67" s="425" t="s">
        <v>5237</v>
      </c>
      <c r="AH67" s="417" t="s">
        <v>5301</v>
      </c>
      <c r="AI67" s="417" t="s">
        <v>5302</v>
      </c>
      <c r="AJ67" s="421" t="s">
        <v>5303</v>
      </c>
      <c r="AK67" s="422" t="s">
        <v>5304</v>
      </c>
      <c r="AL67" s="422" t="s">
        <v>2633</v>
      </c>
      <c r="AM67" s="421" t="s">
        <v>5305</v>
      </c>
      <c r="AN67" s="421" t="s">
        <v>2631</v>
      </c>
      <c r="AO67" s="421" t="s">
        <v>2630</v>
      </c>
      <c r="AP67" s="418" t="s">
        <v>2629</v>
      </c>
      <c r="AQ67" s="418" t="s">
        <v>2628</v>
      </c>
      <c r="AR67" s="418" t="s">
        <v>2627</v>
      </c>
      <c r="AS67" s="418" t="s">
        <v>2626</v>
      </c>
      <c r="AT67" s="423" t="s">
        <v>2625</v>
      </c>
      <c r="AU67" s="423" t="s">
        <v>2624</v>
      </c>
      <c r="AV67" s="423" t="s">
        <v>2623</v>
      </c>
      <c r="AW67" s="420" t="s">
        <v>2622</v>
      </c>
      <c r="AX67" s="420" t="s">
        <v>2621</v>
      </c>
      <c r="AY67" s="420" t="s">
        <v>2620</v>
      </c>
      <c r="AZ67" s="420" t="s">
        <v>2619</v>
      </c>
      <c r="BA67" s="424" t="s">
        <v>4344</v>
      </c>
      <c r="BB67" s="419" t="s">
        <v>2471</v>
      </c>
      <c r="BC67" s="192" t="s">
        <v>1505</v>
      </c>
    </row>
    <row r="68" spans="1:55" ht="33.75" customHeight="1">
      <c r="A68" s="111" t="s">
        <v>2618</v>
      </c>
      <c r="B68" s="115">
        <v>851</v>
      </c>
      <c r="C68" s="141" t="s">
        <v>1676</v>
      </c>
      <c r="D68" s="111">
        <v>16</v>
      </c>
      <c r="E68" s="111">
        <v>16</v>
      </c>
      <c r="F68" s="111">
        <v>16</v>
      </c>
      <c r="G68" s="111">
        <v>21</v>
      </c>
      <c r="H68" s="111">
        <v>21</v>
      </c>
      <c r="I68" s="111">
        <v>21</v>
      </c>
      <c r="J68" s="111">
        <v>22</v>
      </c>
      <c r="K68" s="111">
        <v>22</v>
      </c>
      <c r="L68" s="150" t="s">
        <v>1844</v>
      </c>
      <c r="M68" s="150" t="s">
        <v>1678</v>
      </c>
      <c r="N68" s="150" t="s">
        <v>1678</v>
      </c>
      <c r="O68" s="150" t="s">
        <v>1678</v>
      </c>
      <c r="P68" s="150" t="s">
        <v>1678</v>
      </c>
      <c r="Q68" s="150" t="s">
        <v>1678</v>
      </c>
      <c r="R68" s="150" t="s">
        <v>1678</v>
      </c>
      <c r="S68" s="141" t="s">
        <v>1680</v>
      </c>
      <c r="T68" s="111">
        <v>16</v>
      </c>
      <c r="U68" s="111">
        <v>16</v>
      </c>
      <c r="V68" s="111">
        <v>16</v>
      </c>
      <c r="W68" s="111">
        <v>21</v>
      </c>
      <c r="X68" s="111">
        <v>21</v>
      </c>
      <c r="Y68" s="111">
        <v>21</v>
      </c>
      <c r="Z68" s="111">
        <v>22</v>
      </c>
      <c r="AA68" s="111">
        <v>22</v>
      </c>
      <c r="AD68" s="1125">
        <v>9</v>
      </c>
      <c r="AE68" s="1123" t="s">
        <v>2617</v>
      </c>
      <c r="AF68" s="1124">
        <v>851</v>
      </c>
      <c r="AG68" s="551" t="s">
        <v>5222</v>
      </c>
      <c r="AH68" s="552">
        <v>16</v>
      </c>
      <c r="AI68" s="552">
        <v>16</v>
      </c>
      <c r="AJ68" s="552">
        <v>16</v>
      </c>
      <c r="AK68" s="552">
        <v>21</v>
      </c>
      <c r="AL68" s="552">
        <v>21</v>
      </c>
      <c r="AM68" s="552">
        <v>21</v>
      </c>
      <c r="AN68" s="552">
        <v>22</v>
      </c>
      <c r="AO68" s="552">
        <v>22</v>
      </c>
      <c r="AP68" s="553" t="s">
        <v>1844</v>
      </c>
      <c r="AQ68" s="553" t="s">
        <v>1678</v>
      </c>
      <c r="AR68" s="553" t="s">
        <v>1678</v>
      </c>
      <c r="AS68" s="553" t="s">
        <v>1678</v>
      </c>
      <c r="AT68" s="554">
        <v>23</v>
      </c>
      <c r="AU68" s="554">
        <v>23</v>
      </c>
      <c r="AV68" s="554">
        <v>23</v>
      </c>
      <c r="AW68" s="555">
        <v>26</v>
      </c>
      <c r="AX68" s="555">
        <v>27</v>
      </c>
      <c r="AY68" s="556"/>
      <c r="AZ68" s="556" t="s">
        <v>2616</v>
      </c>
      <c r="BA68" s="555">
        <v>28</v>
      </c>
      <c r="BB68" s="555">
        <v>32</v>
      </c>
      <c r="BC68" s="558" t="s">
        <v>1676</v>
      </c>
    </row>
    <row r="69" spans="1:55" ht="23.25" customHeight="1">
      <c r="A69" s="111" t="s">
        <v>2615</v>
      </c>
      <c r="B69" s="115"/>
      <c r="C69" s="114" t="s">
        <v>1674</v>
      </c>
      <c r="D69" s="112" t="s">
        <v>2456</v>
      </c>
      <c r="E69" s="112" t="s">
        <v>2611</v>
      </c>
      <c r="F69" s="112" t="s">
        <v>2610</v>
      </c>
      <c r="G69" s="112" t="s">
        <v>2609</v>
      </c>
      <c r="H69" s="112" t="s">
        <v>2608</v>
      </c>
      <c r="I69" s="112" t="s">
        <v>2607</v>
      </c>
      <c r="J69" s="112" t="s">
        <v>2606</v>
      </c>
      <c r="K69" s="112" t="s">
        <v>2605</v>
      </c>
      <c r="L69" s="150" t="s">
        <v>2604</v>
      </c>
      <c r="M69" s="150" t="s">
        <v>2446</v>
      </c>
      <c r="N69" s="150" t="s">
        <v>2603</v>
      </c>
      <c r="O69" s="150" t="s">
        <v>2461</v>
      </c>
      <c r="P69" s="150" t="s">
        <v>2603</v>
      </c>
      <c r="Q69" s="150" t="s">
        <v>2602</v>
      </c>
      <c r="R69" s="150" t="s">
        <v>2601</v>
      </c>
      <c r="S69" s="114" t="s">
        <v>1673</v>
      </c>
      <c r="T69" s="112" t="s">
        <v>2462</v>
      </c>
      <c r="U69" s="112" t="s">
        <v>2611</v>
      </c>
      <c r="V69" s="112" t="s">
        <v>2614</v>
      </c>
      <c r="W69" s="112" t="s">
        <v>2609</v>
      </c>
      <c r="X69" s="112" t="s">
        <v>2613</v>
      </c>
      <c r="Y69" s="112" t="s">
        <v>2607</v>
      </c>
      <c r="Z69" s="112" t="s">
        <v>2612</v>
      </c>
      <c r="AA69" s="112" t="s">
        <v>2605</v>
      </c>
      <c r="AD69" s="1125"/>
      <c r="AE69" s="1123"/>
      <c r="AF69" s="1124"/>
      <c r="AG69" s="425" t="s">
        <v>5223</v>
      </c>
      <c r="AH69" s="417" t="s">
        <v>2456</v>
      </c>
      <c r="AI69" s="417" t="s">
        <v>2611</v>
      </c>
      <c r="AJ69" s="421" t="s">
        <v>2610</v>
      </c>
      <c r="AK69" s="422" t="s">
        <v>2609</v>
      </c>
      <c r="AL69" s="422" t="s">
        <v>2608</v>
      </c>
      <c r="AM69" s="421" t="s">
        <v>2607</v>
      </c>
      <c r="AN69" s="421" t="s">
        <v>2606</v>
      </c>
      <c r="AO69" s="421" t="s">
        <v>2605</v>
      </c>
      <c r="AP69" s="418" t="s">
        <v>2604</v>
      </c>
      <c r="AQ69" s="418" t="s">
        <v>2446</v>
      </c>
      <c r="AR69" s="418" t="s">
        <v>2603</v>
      </c>
      <c r="AS69" s="418" t="s">
        <v>2461</v>
      </c>
      <c r="AT69" s="423" t="s">
        <v>2603</v>
      </c>
      <c r="AU69" s="423" t="s">
        <v>2602</v>
      </c>
      <c r="AV69" s="423" t="s">
        <v>2601</v>
      </c>
      <c r="AW69" s="420" t="s">
        <v>2600</v>
      </c>
      <c r="AX69" s="420" t="s">
        <v>2453</v>
      </c>
      <c r="AY69" s="420" t="s">
        <v>2599</v>
      </c>
      <c r="AZ69" s="420" t="s">
        <v>2598</v>
      </c>
      <c r="BA69" s="424" t="s">
        <v>1987</v>
      </c>
      <c r="BB69" s="419" t="s">
        <v>4321</v>
      </c>
      <c r="BC69" s="192" t="s">
        <v>5224</v>
      </c>
    </row>
    <row r="70" spans="1:55" ht="26.25" customHeight="1">
      <c r="A70" s="111"/>
      <c r="B70" s="115"/>
      <c r="C70" s="114" t="s">
        <v>1626</v>
      </c>
      <c r="D70" s="112" t="s">
        <v>1644</v>
      </c>
      <c r="E70" s="112" t="s">
        <v>2593</v>
      </c>
      <c r="F70" s="112" t="s">
        <v>2592</v>
      </c>
      <c r="G70" s="112" t="s">
        <v>2591</v>
      </c>
      <c r="H70" s="112" t="s">
        <v>2590</v>
      </c>
      <c r="I70" s="112" t="s">
        <v>2589</v>
      </c>
      <c r="J70" s="112" t="s">
        <v>2588</v>
      </c>
      <c r="K70" s="112" t="s">
        <v>2588</v>
      </c>
      <c r="L70" s="150" t="s">
        <v>2587</v>
      </c>
      <c r="M70" s="150" t="s">
        <v>2586</v>
      </c>
      <c r="N70" s="150" t="s">
        <v>2585</v>
      </c>
      <c r="O70" s="150" t="s">
        <v>2112</v>
      </c>
      <c r="P70" s="150" t="s">
        <v>2584</v>
      </c>
      <c r="Q70" s="150" t="s">
        <v>2435</v>
      </c>
      <c r="R70" s="150" t="s">
        <v>2583</v>
      </c>
      <c r="S70" s="114" t="s">
        <v>1650</v>
      </c>
      <c r="T70" s="112" t="s">
        <v>2597</v>
      </c>
      <c r="U70" s="112" t="s">
        <v>2593</v>
      </c>
      <c r="V70" s="112" t="s">
        <v>2596</v>
      </c>
      <c r="W70" s="112" t="s">
        <v>2591</v>
      </c>
      <c r="X70" s="112" t="s">
        <v>2595</v>
      </c>
      <c r="Y70" s="112" t="s">
        <v>2589</v>
      </c>
      <c r="Z70" s="112" t="s">
        <v>2594</v>
      </c>
      <c r="AA70" s="112" t="s">
        <v>2588</v>
      </c>
      <c r="AD70" s="1125"/>
      <c r="AE70" s="1123"/>
      <c r="AF70" s="1124"/>
      <c r="AG70" s="551" t="s">
        <v>5225</v>
      </c>
      <c r="AH70" s="552" t="s">
        <v>1644</v>
      </c>
      <c r="AI70" s="552" t="s">
        <v>2593</v>
      </c>
      <c r="AJ70" s="552" t="s">
        <v>2592</v>
      </c>
      <c r="AK70" s="552" t="s">
        <v>2591</v>
      </c>
      <c r="AL70" s="552" t="s">
        <v>2590</v>
      </c>
      <c r="AM70" s="552" t="s">
        <v>2589</v>
      </c>
      <c r="AN70" s="552" t="s">
        <v>2588</v>
      </c>
      <c r="AO70" s="552" t="s">
        <v>2588</v>
      </c>
      <c r="AP70" s="553" t="s">
        <v>2587</v>
      </c>
      <c r="AQ70" s="553" t="s">
        <v>2586</v>
      </c>
      <c r="AR70" s="553" t="s">
        <v>2585</v>
      </c>
      <c r="AS70" s="553" t="s">
        <v>2112</v>
      </c>
      <c r="AT70" s="554" t="s">
        <v>2584</v>
      </c>
      <c r="AU70" s="554" t="s">
        <v>2435</v>
      </c>
      <c r="AV70" s="554" t="s">
        <v>2583</v>
      </c>
      <c r="AW70" s="555" t="s">
        <v>2582</v>
      </c>
      <c r="AX70" s="555" t="s">
        <v>2581</v>
      </c>
      <c r="AY70" s="556" t="s">
        <v>2580</v>
      </c>
      <c r="AZ70" s="556" t="s">
        <v>2579</v>
      </c>
      <c r="BA70" s="555" t="s">
        <v>2580</v>
      </c>
      <c r="BB70" s="555" t="s">
        <v>4345</v>
      </c>
      <c r="BC70" s="558" t="s">
        <v>1626</v>
      </c>
    </row>
    <row r="71" spans="1:55" ht="34.5" customHeight="1">
      <c r="A71" s="111"/>
      <c r="B71" s="115"/>
      <c r="C71" s="114" t="s">
        <v>1601</v>
      </c>
      <c r="D71" s="112" t="s">
        <v>2574</v>
      </c>
      <c r="E71" s="112" t="s">
        <v>2573</v>
      </c>
      <c r="F71" s="112" t="s">
        <v>2572</v>
      </c>
      <c r="G71" s="112" t="s">
        <v>2571</v>
      </c>
      <c r="H71" s="112" t="s">
        <v>2570</v>
      </c>
      <c r="I71" s="112" t="s">
        <v>2569</v>
      </c>
      <c r="J71" s="112" t="s">
        <v>2568</v>
      </c>
      <c r="K71" s="112" t="s">
        <v>2567</v>
      </c>
      <c r="L71" s="150" t="s">
        <v>2566</v>
      </c>
      <c r="M71" s="150" t="s">
        <v>2565</v>
      </c>
      <c r="N71" s="150" t="s">
        <v>2564</v>
      </c>
      <c r="O71" s="150" t="s">
        <v>2563</v>
      </c>
      <c r="P71" s="150" t="s">
        <v>2562</v>
      </c>
      <c r="Q71" s="150" t="s">
        <v>2561</v>
      </c>
      <c r="R71" s="150" t="s">
        <v>2560</v>
      </c>
      <c r="S71" s="114" t="s">
        <v>1625</v>
      </c>
      <c r="T71" s="112" t="s">
        <v>2578</v>
      </c>
      <c r="U71" s="112" t="s">
        <v>2573</v>
      </c>
      <c r="V71" s="112" t="s">
        <v>2577</v>
      </c>
      <c r="W71" s="112" t="s">
        <v>2571</v>
      </c>
      <c r="X71" s="112" t="s">
        <v>2576</v>
      </c>
      <c r="Y71" s="112" t="s">
        <v>2569</v>
      </c>
      <c r="Z71" s="112" t="s">
        <v>2575</v>
      </c>
      <c r="AA71" s="112" t="s">
        <v>2567</v>
      </c>
      <c r="AD71" s="1125"/>
      <c r="AE71" s="1123"/>
      <c r="AF71" s="1124"/>
      <c r="AG71" s="425" t="s">
        <v>5226</v>
      </c>
      <c r="AH71" s="417" t="s">
        <v>2574</v>
      </c>
      <c r="AI71" s="417" t="s">
        <v>2573</v>
      </c>
      <c r="AJ71" s="421" t="s">
        <v>2572</v>
      </c>
      <c r="AK71" s="422" t="s">
        <v>2571</v>
      </c>
      <c r="AL71" s="422" t="s">
        <v>2570</v>
      </c>
      <c r="AM71" s="421" t="s">
        <v>2569</v>
      </c>
      <c r="AN71" s="421" t="s">
        <v>2568</v>
      </c>
      <c r="AO71" s="421" t="s">
        <v>2567</v>
      </c>
      <c r="AP71" s="418" t="s">
        <v>2566</v>
      </c>
      <c r="AQ71" s="418" t="s">
        <v>2565</v>
      </c>
      <c r="AR71" s="418" t="s">
        <v>2564</v>
      </c>
      <c r="AS71" s="418" t="s">
        <v>2563</v>
      </c>
      <c r="AT71" s="423" t="s">
        <v>2562</v>
      </c>
      <c r="AU71" s="423" t="s">
        <v>2561</v>
      </c>
      <c r="AV71" s="423" t="s">
        <v>2560</v>
      </c>
      <c r="AW71" s="420" t="s">
        <v>2559</v>
      </c>
      <c r="AX71" s="420" t="s">
        <v>2558</v>
      </c>
      <c r="AY71" s="420" t="s">
        <v>2557</v>
      </c>
      <c r="AZ71" s="420" t="s">
        <v>2556</v>
      </c>
      <c r="BA71" s="424" t="s">
        <v>4346</v>
      </c>
      <c r="BB71" s="419" t="s">
        <v>4347</v>
      </c>
      <c r="BC71" s="192" t="s">
        <v>1601</v>
      </c>
    </row>
    <row r="72" spans="1:55" ht="27" customHeight="1">
      <c r="A72" s="111"/>
      <c r="B72" s="115"/>
      <c r="C72" s="114" t="s">
        <v>1576</v>
      </c>
      <c r="D72" s="112" t="s">
        <v>2551</v>
      </c>
      <c r="E72" s="112" t="s">
        <v>2550</v>
      </c>
      <c r="F72" s="112" t="s">
        <v>2549</v>
      </c>
      <c r="G72" s="112" t="s">
        <v>2548</v>
      </c>
      <c r="H72" s="112" t="s">
        <v>2547</v>
      </c>
      <c r="I72" s="112" t="s">
        <v>1640</v>
      </c>
      <c r="J72" s="112" t="s">
        <v>2546</v>
      </c>
      <c r="K72" s="113" t="s">
        <v>2545</v>
      </c>
      <c r="L72" s="150" t="s">
        <v>2544</v>
      </c>
      <c r="M72" s="150" t="s">
        <v>2543</v>
      </c>
      <c r="N72" s="150" t="s">
        <v>2542</v>
      </c>
      <c r="O72" s="150" t="s">
        <v>2541</v>
      </c>
      <c r="P72" s="150" t="s">
        <v>2540</v>
      </c>
      <c r="Q72" s="150" t="s">
        <v>2539</v>
      </c>
      <c r="R72" s="150" t="s">
        <v>2538</v>
      </c>
      <c r="S72" s="114" t="s">
        <v>1600</v>
      </c>
      <c r="T72" s="112" t="s">
        <v>2555</v>
      </c>
      <c r="U72" s="112" t="s">
        <v>2550</v>
      </c>
      <c r="V72" s="112" t="s">
        <v>2554</v>
      </c>
      <c r="W72" s="112" t="s">
        <v>2548</v>
      </c>
      <c r="X72" s="112" t="s">
        <v>2553</v>
      </c>
      <c r="Y72" s="112" t="s">
        <v>1640</v>
      </c>
      <c r="Z72" s="112" t="s">
        <v>2552</v>
      </c>
      <c r="AA72" s="113" t="s">
        <v>2545</v>
      </c>
      <c r="AD72" s="1125"/>
      <c r="AE72" s="1123"/>
      <c r="AF72" s="1124"/>
      <c r="AG72" s="551" t="s">
        <v>5227</v>
      </c>
      <c r="AH72" s="552" t="s">
        <v>2551</v>
      </c>
      <c r="AI72" s="552" t="s">
        <v>2550</v>
      </c>
      <c r="AJ72" s="552" t="s">
        <v>2549</v>
      </c>
      <c r="AK72" s="552" t="s">
        <v>2548</v>
      </c>
      <c r="AL72" s="552" t="s">
        <v>2547</v>
      </c>
      <c r="AM72" s="552" t="s">
        <v>1640</v>
      </c>
      <c r="AN72" s="552" t="s">
        <v>2546</v>
      </c>
      <c r="AO72" s="552" t="s">
        <v>2545</v>
      </c>
      <c r="AP72" s="553" t="s">
        <v>2544</v>
      </c>
      <c r="AQ72" s="553" t="s">
        <v>2543</v>
      </c>
      <c r="AR72" s="553" t="s">
        <v>2542</v>
      </c>
      <c r="AS72" s="553" t="s">
        <v>2541</v>
      </c>
      <c r="AT72" s="554" t="s">
        <v>2540</v>
      </c>
      <c r="AU72" s="554" t="s">
        <v>2539</v>
      </c>
      <c r="AV72" s="554" t="s">
        <v>2538</v>
      </c>
      <c r="AW72" s="555" t="s">
        <v>2537</v>
      </c>
      <c r="AX72" s="555" t="s">
        <v>2536</v>
      </c>
      <c r="AY72" s="556" t="s">
        <v>2535</v>
      </c>
      <c r="AZ72" s="556" t="s">
        <v>2534</v>
      </c>
      <c r="BA72" s="555" t="s">
        <v>4348</v>
      </c>
      <c r="BB72" s="555" t="s">
        <v>4349</v>
      </c>
      <c r="BC72" s="558" t="s">
        <v>1576</v>
      </c>
    </row>
    <row r="73" spans="1:55" ht="27" customHeight="1">
      <c r="A73" s="111"/>
      <c r="B73" s="115"/>
      <c r="C73" s="114" t="s">
        <v>1575</v>
      </c>
      <c r="D73" s="112" t="s">
        <v>2529</v>
      </c>
      <c r="E73" s="112" t="s">
        <v>2528</v>
      </c>
      <c r="F73" s="112" t="s">
        <v>2527</v>
      </c>
      <c r="G73" s="112" t="s">
        <v>2526</v>
      </c>
      <c r="H73" s="112" t="s">
        <v>2525</v>
      </c>
      <c r="I73" s="112" t="s">
        <v>2524</v>
      </c>
      <c r="J73" s="113" t="s">
        <v>2523</v>
      </c>
      <c r="K73" s="112" t="s">
        <v>2522</v>
      </c>
      <c r="L73" s="150" t="s">
        <v>2521</v>
      </c>
      <c r="M73" s="150" t="s">
        <v>2520</v>
      </c>
      <c r="N73" s="150" t="s">
        <v>2519</v>
      </c>
      <c r="O73" s="150" t="s">
        <v>2051</v>
      </c>
      <c r="P73" s="150" t="s">
        <v>2518</v>
      </c>
      <c r="Q73" s="150" t="s">
        <v>2051</v>
      </c>
      <c r="R73" s="150" t="s">
        <v>2517</v>
      </c>
      <c r="S73" s="114" t="s">
        <v>1574</v>
      </c>
      <c r="T73" s="112" t="s">
        <v>2533</v>
      </c>
      <c r="U73" s="112" t="s">
        <v>2528</v>
      </c>
      <c r="V73" s="112" t="s">
        <v>2532</v>
      </c>
      <c r="W73" s="112" t="s">
        <v>2526</v>
      </c>
      <c r="X73" s="112" t="s">
        <v>2531</v>
      </c>
      <c r="Y73" s="112" t="s">
        <v>2524</v>
      </c>
      <c r="Z73" s="113" t="s">
        <v>2530</v>
      </c>
      <c r="AA73" s="112" t="s">
        <v>2522</v>
      </c>
      <c r="AD73" s="1125"/>
      <c r="AE73" s="1123"/>
      <c r="AF73" s="1124"/>
      <c r="AG73" s="425" t="s">
        <v>1569</v>
      </c>
      <c r="AH73" s="417" t="s">
        <v>2529</v>
      </c>
      <c r="AI73" s="417" t="s">
        <v>2528</v>
      </c>
      <c r="AJ73" s="421" t="s">
        <v>2527</v>
      </c>
      <c r="AK73" s="422" t="s">
        <v>2526</v>
      </c>
      <c r="AL73" s="422" t="s">
        <v>2525</v>
      </c>
      <c r="AM73" s="421" t="s">
        <v>2524</v>
      </c>
      <c r="AN73" s="421" t="s">
        <v>2523</v>
      </c>
      <c r="AO73" s="421" t="s">
        <v>2522</v>
      </c>
      <c r="AP73" s="418" t="s">
        <v>2521</v>
      </c>
      <c r="AQ73" s="418" t="s">
        <v>2520</v>
      </c>
      <c r="AR73" s="418" t="s">
        <v>2519</v>
      </c>
      <c r="AS73" s="418" t="s">
        <v>2051</v>
      </c>
      <c r="AT73" s="423" t="s">
        <v>2518</v>
      </c>
      <c r="AU73" s="423" t="s">
        <v>2051</v>
      </c>
      <c r="AV73" s="423" t="s">
        <v>2517</v>
      </c>
      <c r="AW73" s="420" t="s">
        <v>1897</v>
      </c>
      <c r="AX73" s="420" t="s">
        <v>2516</v>
      </c>
      <c r="AY73" s="420" t="s">
        <v>2515</v>
      </c>
      <c r="AZ73" s="420" t="s">
        <v>2514</v>
      </c>
      <c r="BA73" s="424" t="s">
        <v>4350</v>
      </c>
      <c r="BB73" s="419" t="s">
        <v>4351</v>
      </c>
      <c r="BC73" s="192" t="s">
        <v>1550</v>
      </c>
    </row>
    <row r="74" spans="1:55" ht="37.5" customHeight="1">
      <c r="A74" s="111"/>
      <c r="B74" s="115"/>
      <c r="C74" s="114" t="s">
        <v>1527</v>
      </c>
      <c r="D74" s="112" t="s">
        <v>2506</v>
      </c>
      <c r="E74" s="112" t="s">
        <v>2505</v>
      </c>
      <c r="F74" s="112" t="s">
        <v>2504</v>
      </c>
      <c r="G74" s="112" t="s">
        <v>2504</v>
      </c>
      <c r="H74" s="112" t="s">
        <v>2503</v>
      </c>
      <c r="I74" s="112" t="s">
        <v>2502</v>
      </c>
      <c r="J74" s="112" t="s">
        <v>2501</v>
      </c>
      <c r="K74" s="112" t="s">
        <v>2500</v>
      </c>
      <c r="L74" s="150" t="s">
        <v>2499</v>
      </c>
      <c r="M74" s="150" t="s">
        <v>2189</v>
      </c>
      <c r="N74" s="150" t="s">
        <v>2498</v>
      </c>
      <c r="O74" s="150" t="s">
        <v>2497</v>
      </c>
      <c r="P74" s="150" t="s">
        <v>2497</v>
      </c>
      <c r="Q74" s="150" t="s">
        <v>2341</v>
      </c>
      <c r="R74" s="150" t="s">
        <v>2496</v>
      </c>
      <c r="S74" s="114" t="s">
        <v>1549</v>
      </c>
      <c r="T74" s="112" t="s">
        <v>2513</v>
      </c>
      <c r="U74" s="112" t="s">
        <v>2512</v>
      </c>
      <c r="V74" s="112" t="s">
        <v>2511</v>
      </c>
      <c r="W74" s="112" t="s">
        <v>2510</v>
      </c>
      <c r="X74" s="112" t="s">
        <v>2509</v>
      </c>
      <c r="Y74" s="112" t="s">
        <v>2508</v>
      </c>
      <c r="Z74" s="112" t="s">
        <v>2507</v>
      </c>
      <c r="AA74" s="112" t="s">
        <v>2500</v>
      </c>
      <c r="AD74" s="1125"/>
      <c r="AE74" s="1123"/>
      <c r="AF74" s="1124"/>
      <c r="AG74" s="551" t="s">
        <v>5228</v>
      </c>
      <c r="AH74" s="552" t="s">
        <v>2506</v>
      </c>
      <c r="AI74" s="552" t="s">
        <v>5306</v>
      </c>
      <c r="AJ74" s="552" t="s">
        <v>5307</v>
      </c>
      <c r="AK74" s="552" t="s">
        <v>5307</v>
      </c>
      <c r="AL74" s="552" t="s">
        <v>5308</v>
      </c>
      <c r="AM74" s="552" t="s">
        <v>5309</v>
      </c>
      <c r="AN74" s="552" t="s">
        <v>5310</v>
      </c>
      <c r="AO74" s="552" t="s">
        <v>2500</v>
      </c>
      <c r="AP74" s="553" t="s">
        <v>2499</v>
      </c>
      <c r="AQ74" s="553" t="s">
        <v>2189</v>
      </c>
      <c r="AR74" s="553" t="s">
        <v>2498</v>
      </c>
      <c r="AS74" s="553" t="s">
        <v>2497</v>
      </c>
      <c r="AT74" s="554" t="s">
        <v>2497</v>
      </c>
      <c r="AU74" s="554" t="s">
        <v>2341</v>
      </c>
      <c r="AV74" s="554" t="s">
        <v>2496</v>
      </c>
      <c r="AW74" s="555" t="s">
        <v>2340</v>
      </c>
      <c r="AX74" s="555" t="s">
        <v>2495</v>
      </c>
      <c r="AY74" s="556" t="s">
        <v>2494</v>
      </c>
      <c r="AZ74" s="556" t="s">
        <v>2339</v>
      </c>
      <c r="BA74" s="555" t="s">
        <v>4352</v>
      </c>
      <c r="BB74" s="555" t="s">
        <v>4353</v>
      </c>
      <c r="BC74" s="558" t="s">
        <v>1527</v>
      </c>
    </row>
    <row r="75" spans="1:55" ht="38.25" customHeight="1">
      <c r="A75" s="119"/>
      <c r="B75" s="118"/>
      <c r="C75" s="114" t="s">
        <v>1505</v>
      </c>
      <c r="D75" s="112" t="s">
        <v>2486</v>
      </c>
      <c r="E75" s="112" t="s">
        <v>2485</v>
      </c>
      <c r="F75" s="112" t="s">
        <v>2484</v>
      </c>
      <c r="G75" s="112" t="s">
        <v>2483</v>
      </c>
      <c r="H75" s="112" t="s">
        <v>2482</v>
      </c>
      <c r="I75" s="112" t="s">
        <v>2481</v>
      </c>
      <c r="J75" s="112" t="s">
        <v>2480</v>
      </c>
      <c r="K75" s="112" t="s">
        <v>2479</v>
      </c>
      <c r="L75" s="150" t="s">
        <v>2478</v>
      </c>
      <c r="M75" s="150" t="s">
        <v>2477</v>
      </c>
      <c r="N75" s="150" t="s">
        <v>2476</v>
      </c>
      <c r="O75" s="150" t="s">
        <v>2475</v>
      </c>
      <c r="P75" s="150" t="s">
        <v>2474</v>
      </c>
      <c r="Q75" s="150" t="s">
        <v>2473</v>
      </c>
      <c r="R75" s="150" t="s">
        <v>2164</v>
      </c>
      <c r="S75" s="114" t="s">
        <v>1526</v>
      </c>
      <c r="T75" s="112" t="s">
        <v>2493</v>
      </c>
      <c r="U75" s="112" t="s">
        <v>2492</v>
      </c>
      <c r="V75" s="112" t="s">
        <v>2491</v>
      </c>
      <c r="W75" s="112" t="s">
        <v>2490</v>
      </c>
      <c r="X75" s="112" t="s">
        <v>2489</v>
      </c>
      <c r="Y75" s="112" t="s">
        <v>2488</v>
      </c>
      <c r="Z75" s="112" t="s">
        <v>2487</v>
      </c>
      <c r="AA75" s="112" t="s">
        <v>2479</v>
      </c>
      <c r="AD75" s="1125"/>
      <c r="AE75" s="1123"/>
      <c r="AF75" s="1124"/>
      <c r="AG75" s="425" t="s">
        <v>5237</v>
      </c>
      <c r="AH75" s="417" t="s">
        <v>2486</v>
      </c>
      <c r="AI75" s="417" t="s">
        <v>5311</v>
      </c>
      <c r="AJ75" s="421" t="s">
        <v>5312</v>
      </c>
      <c r="AK75" s="422" t="s">
        <v>5313</v>
      </c>
      <c r="AL75" s="422" t="s">
        <v>5314</v>
      </c>
      <c r="AM75" s="421" t="s">
        <v>5315</v>
      </c>
      <c r="AN75" s="421" t="s">
        <v>5316</v>
      </c>
      <c r="AO75" s="421" t="s">
        <v>2479</v>
      </c>
      <c r="AP75" s="418" t="s">
        <v>2478</v>
      </c>
      <c r="AQ75" s="418" t="s">
        <v>2477</v>
      </c>
      <c r="AR75" s="418" t="s">
        <v>2476</v>
      </c>
      <c r="AS75" s="418" t="s">
        <v>2475</v>
      </c>
      <c r="AT75" s="423" t="s">
        <v>2474</v>
      </c>
      <c r="AU75" s="423" t="s">
        <v>2473</v>
      </c>
      <c r="AV75" s="423" t="s">
        <v>2164</v>
      </c>
      <c r="AW75" s="420" t="s">
        <v>2340</v>
      </c>
      <c r="AX75" s="420" t="s">
        <v>2472</v>
      </c>
      <c r="AY75" s="420" t="s">
        <v>2471</v>
      </c>
      <c r="AZ75" s="420" t="s">
        <v>1530</v>
      </c>
      <c r="BA75" s="424" t="s">
        <v>4354</v>
      </c>
      <c r="BB75" s="419" t="s">
        <v>4355</v>
      </c>
      <c r="BC75" s="192" t="s">
        <v>1505</v>
      </c>
    </row>
    <row r="76" spans="1:55" ht="35.25" customHeight="1">
      <c r="A76" s="111" t="s">
        <v>2470</v>
      </c>
      <c r="B76" s="115">
        <v>799</v>
      </c>
      <c r="C76" s="141" t="s">
        <v>1676</v>
      </c>
      <c r="D76" s="111">
        <v>11</v>
      </c>
      <c r="E76" s="111">
        <v>11</v>
      </c>
      <c r="F76" s="111">
        <v>11</v>
      </c>
      <c r="G76" s="111">
        <v>11</v>
      </c>
      <c r="H76" s="111">
        <v>11</v>
      </c>
      <c r="I76" s="111">
        <v>15</v>
      </c>
      <c r="J76" s="111">
        <v>16</v>
      </c>
      <c r="K76" s="111">
        <v>16</v>
      </c>
      <c r="L76" s="150" t="s">
        <v>2468</v>
      </c>
      <c r="M76" s="150" t="s">
        <v>2468</v>
      </c>
      <c r="N76" s="150" t="s">
        <v>2468</v>
      </c>
      <c r="O76" s="150" t="s">
        <v>2468</v>
      </c>
      <c r="P76" s="150" t="s">
        <v>2468</v>
      </c>
      <c r="Q76" s="150" t="s">
        <v>2468</v>
      </c>
      <c r="R76" s="150" t="s">
        <v>2468</v>
      </c>
      <c r="S76" s="141" t="s">
        <v>1680</v>
      </c>
      <c r="T76" s="111">
        <v>11</v>
      </c>
      <c r="U76" s="111">
        <v>11</v>
      </c>
      <c r="V76" s="111">
        <v>11</v>
      </c>
      <c r="W76" s="111">
        <v>11</v>
      </c>
      <c r="X76" s="111">
        <v>11</v>
      </c>
      <c r="Y76" s="111">
        <v>15</v>
      </c>
      <c r="Z76" s="111">
        <v>16</v>
      </c>
      <c r="AA76" s="111">
        <v>16</v>
      </c>
      <c r="AD76" s="1125">
        <v>10</v>
      </c>
      <c r="AE76" s="1123" t="s">
        <v>2469</v>
      </c>
      <c r="AF76" s="1124">
        <v>799</v>
      </c>
      <c r="AG76" s="551" t="s">
        <v>5222</v>
      </c>
      <c r="AH76" s="552">
        <v>11</v>
      </c>
      <c r="AI76" s="552">
        <v>11</v>
      </c>
      <c r="AJ76" s="552">
        <v>11</v>
      </c>
      <c r="AK76" s="552">
        <v>11</v>
      </c>
      <c r="AL76" s="552">
        <v>11</v>
      </c>
      <c r="AM76" s="552">
        <v>15</v>
      </c>
      <c r="AN76" s="552">
        <v>16</v>
      </c>
      <c r="AO76" s="552">
        <v>16</v>
      </c>
      <c r="AP76" s="553" t="s">
        <v>2468</v>
      </c>
      <c r="AQ76" s="553" t="s">
        <v>2468</v>
      </c>
      <c r="AR76" s="553" t="s">
        <v>2468</v>
      </c>
      <c r="AS76" s="553" t="s">
        <v>2468</v>
      </c>
      <c r="AT76" s="554">
        <v>16</v>
      </c>
      <c r="AU76" s="554">
        <v>16</v>
      </c>
      <c r="AV76" s="554">
        <v>16</v>
      </c>
      <c r="AW76" s="555">
        <v>19</v>
      </c>
      <c r="AX76" s="555">
        <v>20</v>
      </c>
      <c r="AY76" s="556"/>
      <c r="AZ76" s="556" t="s">
        <v>2467</v>
      </c>
      <c r="BA76" s="555">
        <v>20</v>
      </c>
      <c r="BB76" s="555">
        <v>20</v>
      </c>
      <c r="BC76" s="558" t="s">
        <v>1676</v>
      </c>
    </row>
    <row r="77" spans="1:55" ht="24" customHeight="1">
      <c r="A77" s="111" t="s">
        <v>2466</v>
      </c>
      <c r="B77" s="115"/>
      <c r="C77" s="114" t="s">
        <v>1674</v>
      </c>
      <c r="D77" s="112" t="s">
        <v>2461</v>
      </c>
      <c r="E77" s="112" t="s">
        <v>2460</v>
      </c>
      <c r="F77" s="112" t="s">
        <v>2459</v>
      </c>
      <c r="G77" s="112" t="s">
        <v>2458</v>
      </c>
      <c r="H77" s="112" t="s">
        <v>1993</v>
      </c>
      <c r="I77" s="112" t="s">
        <v>2457</v>
      </c>
      <c r="J77" s="112" t="s">
        <v>2456</v>
      </c>
      <c r="K77" s="113" t="s">
        <v>2455</v>
      </c>
      <c r="L77" s="150" t="s">
        <v>2454</v>
      </c>
      <c r="M77" s="150" t="s">
        <v>2453</v>
      </c>
      <c r="N77" s="150" t="s">
        <v>2301</v>
      </c>
      <c r="O77" s="150" t="s">
        <v>2452</v>
      </c>
      <c r="P77" s="150" t="s">
        <v>2451</v>
      </c>
      <c r="Q77" s="150" t="s">
        <v>2450</v>
      </c>
      <c r="R77" s="150" t="s">
        <v>2449</v>
      </c>
      <c r="S77" s="114" t="s">
        <v>1673</v>
      </c>
      <c r="T77" s="112" t="s">
        <v>2465</v>
      </c>
      <c r="U77" s="112" t="s">
        <v>2460</v>
      </c>
      <c r="V77" s="112" t="s">
        <v>2464</v>
      </c>
      <c r="W77" s="112" t="s">
        <v>2458</v>
      </c>
      <c r="X77" s="112" t="s">
        <v>2463</v>
      </c>
      <c r="Y77" s="112" t="s">
        <v>2457</v>
      </c>
      <c r="Z77" s="112" t="s">
        <v>2462</v>
      </c>
      <c r="AA77" s="113" t="s">
        <v>2455</v>
      </c>
      <c r="AD77" s="1125"/>
      <c r="AE77" s="1123"/>
      <c r="AF77" s="1124"/>
      <c r="AG77" s="425" t="s">
        <v>5223</v>
      </c>
      <c r="AH77" s="417" t="s">
        <v>2461</v>
      </c>
      <c r="AI77" s="417" t="s">
        <v>2460</v>
      </c>
      <c r="AJ77" s="421" t="s">
        <v>2459</v>
      </c>
      <c r="AK77" s="422" t="s">
        <v>2458</v>
      </c>
      <c r="AL77" s="422" t="s">
        <v>1993</v>
      </c>
      <c r="AM77" s="421" t="s">
        <v>2457</v>
      </c>
      <c r="AN77" s="421" t="s">
        <v>2456</v>
      </c>
      <c r="AO77" s="421" t="s">
        <v>2455</v>
      </c>
      <c r="AP77" s="418" t="s">
        <v>2454</v>
      </c>
      <c r="AQ77" s="418" t="s">
        <v>2453</v>
      </c>
      <c r="AR77" s="418" t="s">
        <v>2301</v>
      </c>
      <c r="AS77" s="418" t="s">
        <v>2452</v>
      </c>
      <c r="AT77" s="423" t="s">
        <v>2451</v>
      </c>
      <c r="AU77" s="423" t="s">
        <v>2450</v>
      </c>
      <c r="AV77" s="423" t="s">
        <v>2449</v>
      </c>
      <c r="AW77" s="420" t="s">
        <v>2448</v>
      </c>
      <c r="AX77" s="420" t="s">
        <v>2447</v>
      </c>
      <c r="AY77" s="420" t="s">
        <v>2446</v>
      </c>
      <c r="AZ77" s="420" t="s">
        <v>2445</v>
      </c>
      <c r="BA77" s="424" t="s">
        <v>4322</v>
      </c>
      <c r="BB77" s="419" t="s">
        <v>2765</v>
      </c>
      <c r="BC77" s="192" t="s">
        <v>5317</v>
      </c>
    </row>
    <row r="78" spans="1:55" ht="27" customHeight="1">
      <c r="A78" s="111"/>
      <c r="B78" s="115"/>
      <c r="C78" s="114" t="s">
        <v>1626</v>
      </c>
      <c r="D78" s="112" t="s">
        <v>2440</v>
      </c>
      <c r="E78" s="112" t="s">
        <v>2439</v>
      </c>
      <c r="F78" s="112" t="s">
        <v>2438</v>
      </c>
      <c r="G78" s="112" t="s">
        <v>2437</v>
      </c>
      <c r="H78" s="112" t="s">
        <v>2436</v>
      </c>
      <c r="I78" s="112" t="s">
        <v>2435</v>
      </c>
      <c r="J78" s="112" t="s">
        <v>2082</v>
      </c>
      <c r="K78" s="112" t="s">
        <v>2434</v>
      </c>
      <c r="L78" s="150" t="s">
        <v>2117</v>
      </c>
      <c r="M78" s="150" t="s">
        <v>1800</v>
      </c>
      <c r="N78" s="150" t="s">
        <v>2433</v>
      </c>
      <c r="O78" s="150" t="s">
        <v>2432</v>
      </c>
      <c r="P78" s="150" t="s">
        <v>2431</v>
      </c>
      <c r="Q78" s="150" t="s">
        <v>2430</v>
      </c>
      <c r="R78" s="150" t="s">
        <v>2429</v>
      </c>
      <c r="S78" s="114" t="s">
        <v>1650</v>
      </c>
      <c r="T78" s="112" t="s">
        <v>2444</v>
      </c>
      <c r="U78" s="112" t="s">
        <v>2439</v>
      </c>
      <c r="V78" s="112" t="s">
        <v>2443</v>
      </c>
      <c r="W78" s="112" t="s">
        <v>2437</v>
      </c>
      <c r="X78" s="112" t="s">
        <v>2442</v>
      </c>
      <c r="Y78" s="112" t="s">
        <v>2435</v>
      </c>
      <c r="Z78" s="112" t="s">
        <v>2441</v>
      </c>
      <c r="AA78" s="112" t="s">
        <v>2434</v>
      </c>
      <c r="AD78" s="1125"/>
      <c r="AE78" s="1123"/>
      <c r="AF78" s="1124"/>
      <c r="AG78" s="551" t="s">
        <v>5225</v>
      </c>
      <c r="AH78" s="552" t="s">
        <v>2440</v>
      </c>
      <c r="AI78" s="552" t="s">
        <v>2439</v>
      </c>
      <c r="AJ78" s="552" t="s">
        <v>2438</v>
      </c>
      <c r="AK78" s="552" t="s">
        <v>2437</v>
      </c>
      <c r="AL78" s="552" t="s">
        <v>2436</v>
      </c>
      <c r="AM78" s="552" t="s">
        <v>2435</v>
      </c>
      <c r="AN78" s="552" t="s">
        <v>2082</v>
      </c>
      <c r="AO78" s="552" t="s">
        <v>2434</v>
      </c>
      <c r="AP78" s="553" t="s">
        <v>2117</v>
      </c>
      <c r="AQ78" s="553" t="s">
        <v>1800</v>
      </c>
      <c r="AR78" s="553" t="s">
        <v>2433</v>
      </c>
      <c r="AS78" s="553" t="s">
        <v>2432</v>
      </c>
      <c r="AT78" s="554" t="s">
        <v>2431</v>
      </c>
      <c r="AU78" s="554" t="s">
        <v>2430</v>
      </c>
      <c r="AV78" s="554" t="s">
        <v>2429</v>
      </c>
      <c r="AW78" s="555" t="s">
        <v>1964</v>
      </c>
      <c r="AX78" s="555" t="s">
        <v>2428</v>
      </c>
      <c r="AY78" s="556" t="s">
        <v>2427</v>
      </c>
      <c r="AZ78" s="556" t="s">
        <v>1964</v>
      </c>
      <c r="BA78" s="555" t="s">
        <v>2112</v>
      </c>
      <c r="BB78" s="555" t="s">
        <v>2439</v>
      </c>
      <c r="BC78" s="558" t="s">
        <v>1626</v>
      </c>
    </row>
    <row r="79" spans="1:55" ht="37.5" customHeight="1">
      <c r="A79" s="111"/>
      <c r="B79" s="115"/>
      <c r="C79" s="114" t="s">
        <v>1601</v>
      </c>
      <c r="D79" s="112" t="s">
        <v>2422</v>
      </c>
      <c r="E79" s="112" t="s">
        <v>2421</v>
      </c>
      <c r="F79" s="112" t="s">
        <v>2420</v>
      </c>
      <c r="G79" s="112" t="s">
        <v>2419</v>
      </c>
      <c r="H79" s="112" t="s">
        <v>2418</v>
      </c>
      <c r="I79" s="112" t="s">
        <v>2417</v>
      </c>
      <c r="J79" s="112" t="s">
        <v>2416</v>
      </c>
      <c r="K79" s="112" t="s">
        <v>2415</v>
      </c>
      <c r="L79" s="150" t="s">
        <v>2414</v>
      </c>
      <c r="M79" s="150" t="s">
        <v>2413</v>
      </c>
      <c r="N79" s="150" t="s">
        <v>2412</v>
      </c>
      <c r="O79" s="150" t="s">
        <v>2411</v>
      </c>
      <c r="P79" s="150" t="s">
        <v>2410</v>
      </c>
      <c r="Q79" s="150" t="s">
        <v>2409</v>
      </c>
      <c r="R79" s="150" t="s">
        <v>2408</v>
      </c>
      <c r="S79" s="114" t="s">
        <v>1625</v>
      </c>
      <c r="T79" s="112" t="s">
        <v>2426</v>
      </c>
      <c r="U79" s="112" t="s">
        <v>2421</v>
      </c>
      <c r="V79" s="112" t="s">
        <v>2425</v>
      </c>
      <c r="W79" s="112" t="s">
        <v>2419</v>
      </c>
      <c r="X79" s="112" t="s">
        <v>2424</v>
      </c>
      <c r="Y79" s="112" t="s">
        <v>2417</v>
      </c>
      <c r="Z79" s="112" t="s">
        <v>2423</v>
      </c>
      <c r="AA79" s="112" t="s">
        <v>2415</v>
      </c>
      <c r="AD79" s="1125"/>
      <c r="AE79" s="1123"/>
      <c r="AF79" s="1124"/>
      <c r="AG79" s="425" t="s">
        <v>5226</v>
      </c>
      <c r="AH79" s="417" t="s">
        <v>2422</v>
      </c>
      <c r="AI79" s="417" t="s">
        <v>2421</v>
      </c>
      <c r="AJ79" s="421" t="s">
        <v>2420</v>
      </c>
      <c r="AK79" s="422" t="s">
        <v>2419</v>
      </c>
      <c r="AL79" s="422" t="s">
        <v>2418</v>
      </c>
      <c r="AM79" s="421" t="s">
        <v>2417</v>
      </c>
      <c r="AN79" s="421" t="s">
        <v>2416</v>
      </c>
      <c r="AO79" s="421" t="s">
        <v>2415</v>
      </c>
      <c r="AP79" s="418" t="s">
        <v>2414</v>
      </c>
      <c r="AQ79" s="418" t="s">
        <v>2413</v>
      </c>
      <c r="AR79" s="418" t="s">
        <v>2412</v>
      </c>
      <c r="AS79" s="418" t="s">
        <v>2411</v>
      </c>
      <c r="AT79" s="423" t="s">
        <v>2410</v>
      </c>
      <c r="AU79" s="423" t="s">
        <v>2409</v>
      </c>
      <c r="AV79" s="423" t="s">
        <v>2408</v>
      </c>
      <c r="AW79" s="420" t="s">
        <v>2407</v>
      </c>
      <c r="AX79" s="420" t="s">
        <v>2406</v>
      </c>
      <c r="AY79" s="420" t="s">
        <v>2405</v>
      </c>
      <c r="AZ79" s="420" t="s">
        <v>2404</v>
      </c>
      <c r="BA79" s="424" t="s">
        <v>4356</v>
      </c>
      <c r="BB79" s="419" t="s">
        <v>4357</v>
      </c>
      <c r="BC79" s="192" t="s">
        <v>1601</v>
      </c>
    </row>
    <row r="80" spans="1:55" ht="27" customHeight="1">
      <c r="A80" s="111"/>
      <c r="B80" s="115"/>
      <c r="C80" s="114" t="s">
        <v>1576</v>
      </c>
      <c r="D80" s="112" t="s">
        <v>2399</v>
      </c>
      <c r="E80" s="112" t="s">
        <v>2398</v>
      </c>
      <c r="F80" s="112" t="s">
        <v>2397</v>
      </c>
      <c r="G80" s="112" t="s">
        <v>2396</v>
      </c>
      <c r="H80" s="112" t="s">
        <v>2395</v>
      </c>
      <c r="I80" s="112" t="s">
        <v>2394</v>
      </c>
      <c r="J80" s="112" t="s">
        <v>2393</v>
      </c>
      <c r="K80" s="112" t="s">
        <v>2392</v>
      </c>
      <c r="L80" s="150" t="s">
        <v>2391</v>
      </c>
      <c r="M80" s="150" t="s">
        <v>2390</v>
      </c>
      <c r="N80" s="150" t="s">
        <v>2389</v>
      </c>
      <c r="O80" s="150" t="s">
        <v>2388</v>
      </c>
      <c r="P80" s="150" t="s">
        <v>2387</v>
      </c>
      <c r="Q80" s="150" t="s">
        <v>2386</v>
      </c>
      <c r="R80" s="150" t="s">
        <v>2385</v>
      </c>
      <c r="S80" s="114" t="s">
        <v>1600</v>
      </c>
      <c r="T80" s="112" t="s">
        <v>2403</v>
      </c>
      <c r="U80" s="112" t="s">
        <v>2398</v>
      </c>
      <c r="V80" s="112" t="s">
        <v>2402</v>
      </c>
      <c r="W80" s="112" t="s">
        <v>2396</v>
      </c>
      <c r="X80" s="112" t="s">
        <v>2401</v>
      </c>
      <c r="Y80" s="112" t="s">
        <v>2394</v>
      </c>
      <c r="Z80" s="112" t="s">
        <v>2400</v>
      </c>
      <c r="AA80" s="112" t="s">
        <v>2392</v>
      </c>
      <c r="AD80" s="1125"/>
      <c r="AE80" s="1123"/>
      <c r="AF80" s="1124"/>
      <c r="AG80" s="551" t="s">
        <v>5227</v>
      </c>
      <c r="AH80" s="552" t="s">
        <v>2399</v>
      </c>
      <c r="AI80" s="552" t="s">
        <v>2398</v>
      </c>
      <c r="AJ80" s="552" t="s">
        <v>2397</v>
      </c>
      <c r="AK80" s="552" t="s">
        <v>2396</v>
      </c>
      <c r="AL80" s="552" t="s">
        <v>2395</v>
      </c>
      <c r="AM80" s="552" t="s">
        <v>2394</v>
      </c>
      <c r="AN80" s="552" t="s">
        <v>2393</v>
      </c>
      <c r="AO80" s="552" t="s">
        <v>2392</v>
      </c>
      <c r="AP80" s="553" t="s">
        <v>2391</v>
      </c>
      <c r="AQ80" s="553" t="s">
        <v>2390</v>
      </c>
      <c r="AR80" s="553" t="s">
        <v>2389</v>
      </c>
      <c r="AS80" s="553" t="s">
        <v>2388</v>
      </c>
      <c r="AT80" s="554" t="s">
        <v>2387</v>
      </c>
      <c r="AU80" s="554" t="s">
        <v>2386</v>
      </c>
      <c r="AV80" s="554" t="s">
        <v>2385</v>
      </c>
      <c r="AW80" s="555" t="s">
        <v>2384</v>
      </c>
      <c r="AX80" s="555" t="s">
        <v>2383</v>
      </c>
      <c r="AY80" s="556" t="s">
        <v>2382</v>
      </c>
      <c r="AZ80" s="556" t="s">
        <v>2381</v>
      </c>
      <c r="BA80" s="555" t="s">
        <v>4358</v>
      </c>
      <c r="BB80" s="555" t="s">
        <v>4359</v>
      </c>
      <c r="BC80" s="558" t="s">
        <v>1576</v>
      </c>
    </row>
    <row r="81" spans="1:55" ht="25.5" customHeight="1">
      <c r="A81" s="111"/>
      <c r="B81" s="115"/>
      <c r="C81" s="114" t="s">
        <v>1575</v>
      </c>
      <c r="D81" s="112" t="s">
        <v>2376</v>
      </c>
      <c r="E81" s="112" t="s">
        <v>2375</v>
      </c>
      <c r="F81" s="112" t="s">
        <v>2374</v>
      </c>
      <c r="G81" s="112" t="s">
        <v>2373</v>
      </c>
      <c r="H81" s="112" t="s">
        <v>2372</v>
      </c>
      <c r="I81" s="112" t="s">
        <v>2371</v>
      </c>
      <c r="J81" s="112" t="s">
        <v>2370</v>
      </c>
      <c r="K81" s="112" t="s">
        <v>2369</v>
      </c>
      <c r="L81" s="150" t="s">
        <v>2366</v>
      </c>
      <c r="M81" s="150" t="s">
        <v>2368</v>
      </c>
      <c r="N81" s="150" t="s">
        <v>2367</v>
      </c>
      <c r="O81" s="150" t="s">
        <v>2366</v>
      </c>
      <c r="P81" s="150" t="s">
        <v>2365</v>
      </c>
      <c r="Q81" s="150" t="s">
        <v>2364</v>
      </c>
      <c r="R81" s="150" t="s">
        <v>2363</v>
      </c>
      <c r="S81" s="114" t="s">
        <v>1574</v>
      </c>
      <c r="T81" s="112" t="s">
        <v>2380</v>
      </c>
      <c r="U81" s="112" t="s">
        <v>2375</v>
      </c>
      <c r="V81" s="112" t="s">
        <v>2379</v>
      </c>
      <c r="W81" s="112" t="s">
        <v>2373</v>
      </c>
      <c r="X81" s="112" t="s">
        <v>2378</v>
      </c>
      <c r="Y81" s="112" t="s">
        <v>2371</v>
      </c>
      <c r="Z81" s="112" t="s">
        <v>2377</v>
      </c>
      <c r="AA81" s="112" t="s">
        <v>2369</v>
      </c>
      <c r="AD81" s="1125"/>
      <c r="AE81" s="1123"/>
      <c r="AF81" s="1124"/>
      <c r="AG81" s="425" t="s">
        <v>1569</v>
      </c>
      <c r="AH81" s="417" t="s">
        <v>2376</v>
      </c>
      <c r="AI81" s="417" t="s">
        <v>2375</v>
      </c>
      <c r="AJ81" s="421" t="s">
        <v>2374</v>
      </c>
      <c r="AK81" s="422" t="s">
        <v>2373</v>
      </c>
      <c r="AL81" s="422" t="s">
        <v>2372</v>
      </c>
      <c r="AM81" s="421" t="s">
        <v>2371</v>
      </c>
      <c r="AN81" s="421" t="s">
        <v>2370</v>
      </c>
      <c r="AO81" s="421" t="s">
        <v>2369</v>
      </c>
      <c r="AP81" s="418" t="s">
        <v>2366</v>
      </c>
      <c r="AQ81" s="418" t="s">
        <v>2368</v>
      </c>
      <c r="AR81" s="418" t="s">
        <v>2367</v>
      </c>
      <c r="AS81" s="418" t="s">
        <v>2366</v>
      </c>
      <c r="AT81" s="423" t="s">
        <v>2365</v>
      </c>
      <c r="AU81" s="423" t="s">
        <v>2364</v>
      </c>
      <c r="AV81" s="423" t="s">
        <v>2363</v>
      </c>
      <c r="AW81" s="420" t="s">
        <v>2362</v>
      </c>
      <c r="AX81" s="420" t="s">
        <v>2361</v>
      </c>
      <c r="AY81" s="420" t="s">
        <v>2360</v>
      </c>
      <c r="AZ81" s="420" t="s">
        <v>2359</v>
      </c>
      <c r="BA81" s="424" t="s">
        <v>4360</v>
      </c>
      <c r="BB81" s="419" t="s">
        <v>4361</v>
      </c>
      <c r="BC81" s="192" t="s">
        <v>1550</v>
      </c>
    </row>
    <row r="82" spans="1:55" ht="36.75" customHeight="1">
      <c r="A82" s="119"/>
      <c r="B82" s="118"/>
      <c r="C82" s="114" t="s">
        <v>1527</v>
      </c>
      <c r="D82" s="112" t="s">
        <v>2351</v>
      </c>
      <c r="E82" s="112" t="s">
        <v>2350</v>
      </c>
      <c r="F82" s="112" t="s">
        <v>2349</v>
      </c>
      <c r="G82" s="112" t="s">
        <v>2348</v>
      </c>
      <c r="H82" s="112" t="s">
        <v>2347</v>
      </c>
      <c r="I82" s="112" t="s">
        <v>2346</v>
      </c>
      <c r="J82" s="112" t="s">
        <v>2345</v>
      </c>
      <c r="K82" s="112" t="s">
        <v>2344</v>
      </c>
      <c r="L82" s="150" t="s">
        <v>2190</v>
      </c>
      <c r="M82" s="150" t="s">
        <v>2343</v>
      </c>
      <c r="N82" s="150" t="s">
        <v>2342</v>
      </c>
      <c r="O82" s="150" t="s">
        <v>2167</v>
      </c>
      <c r="P82" s="150" t="s">
        <v>2341</v>
      </c>
      <c r="Q82" s="150" t="s">
        <v>2341</v>
      </c>
      <c r="R82" s="150" t="s">
        <v>2340</v>
      </c>
      <c r="S82" s="114" t="s">
        <v>1549</v>
      </c>
      <c r="T82" s="112" t="s">
        <v>2358</v>
      </c>
      <c r="U82" s="112" t="s">
        <v>2357</v>
      </c>
      <c r="V82" s="112" t="s">
        <v>2356</v>
      </c>
      <c r="W82" s="112" t="s">
        <v>2355</v>
      </c>
      <c r="X82" s="112" t="s">
        <v>2354</v>
      </c>
      <c r="Y82" s="112" t="s">
        <v>2353</v>
      </c>
      <c r="Z82" s="112" t="s">
        <v>2352</v>
      </c>
      <c r="AA82" s="112" t="s">
        <v>2344</v>
      </c>
      <c r="AD82" s="1125"/>
      <c r="AE82" s="1123"/>
      <c r="AF82" s="1124"/>
      <c r="AG82" s="551" t="s">
        <v>5228</v>
      </c>
      <c r="AH82" s="552" t="s">
        <v>2351</v>
      </c>
      <c r="AI82" s="552" t="s">
        <v>5318</v>
      </c>
      <c r="AJ82" s="552" t="s">
        <v>5319</v>
      </c>
      <c r="AK82" s="552" t="s">
        <v>5320</v>
      </c>
      <c r="AL82" s="552" t="s">
        <v>2347</v>
      </c>
      <c r="AM82" s="552" t="s">
        <v>5321</v>
      </c>
      <c r="AN82" s="552" t="s">
        <v>5322</v>
      </c>
      <c r="AO82" s="552" t="s">
        <v>2344</v>
      </c>
      <c r="AP82" s="553" t="s">
        <v>2190</v>
      </c>
      <c r="AQ82" s="553" t="s">
        <v>2343</v>
      </c>
      <c r="AR82" s="553" t="s">
        <v>2342</v>
      </c>
      <c r="AS82" s="553" t="s">
        <v>2167</v>
      </c>
      <c r="AT82" s="554" t="s">
        <v>2341</v>
      </c>
      <c r="AU82" s="554" t="s">
        <v>2341</v>
      </c>
      <c r="AV82" s="554" t="s">
        <v>2340</v>
      </c>
      <c r="AW82" s="555" t="s">
        <v>2340</v>
      </c>
      <c r="AX82" s="555" t="s">
        <v>2339</v>
      </c>
      <c r="AY82" s="556" t="s">
        <v>2338</v>
      </c>
      <c r="AZ82" s="556" t="s">
        <v>2337</v>
      </c>
      <c r="BA82" s="555" t="s">
        <v>4362</v>
      </c>
      <c r="BB82" s="555" t="s">
        <v>4363</v>
      </c>
      <c r="BC82" s="558" t="s">
        <v>1527</v>
      </c>
    </row>
    <row r="83" spans="1:55" ht="31.5" customHeight="1">
      <c r="A83" s="119"/>
      <c r="B83" s="118"/>
      <c r="C83" s="114" t="s">
        <v>1505</v>
      </c>
      <c r="D83" s="112" t="s">
        <v>2330</v>
      </c>
      <c r="E83" s="112" t="s">
        <v>2329</v>
      </c>
      <c r="F83" s="112" t="s">
        <v>2328</v>
      </c>
      <c r="G83" s="112" t="s">
        <v>2327</v>
      </c>
      <c r="H83" s="112" t="s">
        <v>2326</v>
      </c>
      <c r="I83" s="112" t="s">
        <v>2325</v>
      </c>
      <c r="J83" s="112" t="s">
        <v>2324</v>
      </c>
      <c r="K83" s="112" t="s">
        <v>2323</v>
      </c>
      <c r="L83" s="150" t="s">
        <v>2322</v>
      </c>
      <c r="M83" s="150" t="s">
        <v>2321</v>
      </c>
      <c r="N83" s="150" t="s">
        <v>2320</v>
      </c>
      <c r="O83" s="150" t="s">
        <v>2167</v>
      </c>
      <c r="P83" s="150" t="s">
        <v>2167</v>
      </c>
      <c r="Q83" s="150" t="s">
        <v>2189</v>
      </c>
      <c r="R83" s="150" t="s">
        <v>2164</v>
      </c>
      <c r="S83" s="114" t="s">
        <v>1526</v>
      </c>
      <c r="T83" s="112" t="s">
        <v>2336</v>
      </c>
      <c r="U83" s="112" t="s">
        <v>2335</v>
      </c>
      <c r="V83" s="112" t="s">
        <v>2334</v>
      </c>
      <c r="W83" s="112" t="s">
        <v>2327</v>
      </c>
      <c r="X83" s="112" t="s">
        <v>2333</v>
      </c>
      <c r="Y83" s="112" t="s">
        <v>2332</v>
      </c>
      <c r="Z83" s="112" t="s">
        <v>2331</v>
      </c>
      <c r="AA83" s="112" t="s">
        <v>2323</v>
      </c>
      <c r="AD83" s="1125"/>
      <c r="AE83" s="1123"/>
      <c r="AF83" s="1124"/>
      <c r="AG83" s="425" t="s">
        <v>5237</v>
      </c>
      <c r="AH83" s="417" t="s">
        <v>2330</v>
      </c>
      <c r="AI83" s="417" t="s">
        <v>5323</v>
      </c>
      <c r="AJ83" s="421" t="s">
        <v>5324</v>
      </c>
      <c r="AK83" s="422" t="s">
        <v>2327</v>
      </c>
      <c r="AL83" s="422" t="s">
        <v>2326</v>
      </c>
      <c r="AM83" s="421" t="s">
        <v>5325</v>
      </c>
      <c r="AN83" s="421" t="s">
        <v>5326</v>
      </c>
      <c r="AO83" s="421" t="s">
        <v>2323</v>
      </c>
      <c r="AP83" s="418" t="s">
        <v>2322</v>
      </c>
      <c r="AQ83" s="418" t="s">
        <v>2321</v>
      </c>
      <c r="AR83" s="418" t="s">
        <v>2320</v>
      </c>
      <c r="AS83" s="418" t="s">
        <v>2167</v>
      </c>
      <c r="AT83" s="423" t="s">
        <v>2167</v>
      </c>
      <c r="AU83" s="423" t="s">
        <v>2189</v>
      </c>
      <c r="AV83" s="423" t="s">
        <v>2164</v>
      </c>
      <c r="AW83" s="420" t="s">
        <v>2164</v>
      </c>
      <c r="AX83" s="420" t="s">
        <v>2319</v>
      </c>
      <c r="AY83" s="420" t="s">
        <v>2318</v>
      </c>
      <c r="AZ83" s="420" t="s">
        <v>2317</v>
      </c>
      <c r="BA83" s="424" t="s">
        <v>2318</v>
      </c>
      <c r="BB83" s="419" t="s">
        <v>4352</v>
      </c>
      <c r="BC83" s="192" t="s">
        <v>1505</v>
      </c>
    </row>
    <row r="84" spans="1:55" ht="36.75" customHeight="1">
      <c r="A84" s="111" t="s">
        <v>2316</v>
      </c>
      <c r="B84" s="115">
        <v>360</v>
      </c>
      <c r="C84" s="141" t="s">
        <v>1676</v>
      </c>
      <c r="D84" s="111">
        <v>5</v>
      </c>
      <c r="E84" s="111">
        <v>5</v>
      </c>
      <c r="F84" s="111">
        <v>5</v>
      </c>
      <c r="G84" s="111">
        <v>5</v>
      </c>
      <c r="H84" s="111">
        <v>5</v>
      </c>
      <c r="I84" s="111">
        <v>5</v>
      </c>
      <c r="J84" s="111">
        <v>5</v>
      </c>
      <c r="K84" s="111">
        <v>5</v>
      </c>
      <c r="L84" s="150" t="s">
        <v>2314</v>
      </c>
      <c r="M84" s="150" t="s">
        <v>2314</v>
      </c>
      <c r="N84" s="150" t="s">
        <v>2314</v>
      </c>
      <c r="O84" s="150" t="s">
        <v>2314</v>
      </c>
      <c r="P84" s="150" t="s">
        <v>2314</v>
      </c>
      <c r="Q84" s="150" t="s">
        <v>2314</v>
      </c>
      <c r="R84" s="150" t="s">
        <v>2314</v>
      </c>
      <c r="S84" s="141" t="s">
        <v>1680</v>
      </c>
      <c r="T84" s="111">
        <v>5</v>
      </c>
      <c r="U84" s="111">
        <v>5</v>
      </c>
      <c r="V84" s="111">
        <v>5</v>
      </c>
      <c r="W84" s="111">
        <v>5</v>
      </c>
      <c r="X84" s="111">
        <v>5</v>
      </c>
      <c r="Y84" s="111">
        <v>5</v>
      </c>
      <c r="Z84" s="111">
        <v>5</v>
      </c>
      <c r="AA84" s="111">
        <v>5</v>
      </c>
      <c r="AD84" s="1125">
        <v>11</v>
      </c>
      <c r="AE84" s="1123" t="s">
        <v>2315</v>
      </c>
      <c r="AF84" s="1124">
        <v>360</v>
      </c>
      <c r="AG84" s="551" t="s">
        <v>5222</v>
      </c>
      <c r="AH84" s="552">
        <v>5</v>
      </c>
      <c r="AI84" s="552">
        <v>5</v>
      </c>
      <c r="AJ84" s="552">
        <v>5</v>
      </c>
      <c r="AK84" s="552">
        <v>5</v>
      </c>
      <c r="AL84" s="552">
        <v>5</v>
      </c>
      <c r="AM84" s="552">
        <v>5</v>
      </c>
      <c r="AN84" s="552">
        <v>5</v>
      </c>
      <c r="AO84" s="552">
        <v>5</v>
      </c>
      <c r="AP84" s="553" t="s">
        <v>2314</v>
      </c>
      <c r="AQ84" s="553" t="s">
        <v>2314</v>
      </c>
      <c r="AR84" s="553" t="s">
        <v>2314</v>
      </c>
      <c r="AS84" s="553" t="s">
        <v>2314</v>
      </c>
      <c r="AT84" s="554">
        <v>5</v>
      </c>
      <c r="AU84" s="554">
        <v>5</v>
      </c>
      <c r="AV84" s="554">
        <v>5</v>
      </c>
      <c r="AW84" s="555">
        <v>9</v>
      </c>
      <c r="AX84" s="555">
        <v>10</v>
      </c>
      <c r="AY84" s="556"/>
      <c r="AZ84" s="556" t="s">
        <v>2003</v>
      </c>
      <c r="BA84" s="555">
        <v>10</v>
      </c>
      <c r="BB84" s="555">
        <v>10</v>
      </c>
      <c r="BC84" s="558" t="s">
        <v>1676</v>
      </c>
    </row>
    <row r="85" spans="1:55" ht="26.25" customHeight="1">
      <c r="A85" s="111" t="s">
        <v>2313</v>
      </c>
      <c r="B85" s="115"/>
      <c r="C85" s="114" t="s">
        <v>1674</v>
      </c>
      <c r="D85" s="112" t="s">
        <v>2308</v>
      </c>
      <c r="E85" s="112" t="s">
        <v>2150</v>
      </c>
      <c r="F85" s="112" t="s">
        <v>1990</v>
      </c>
      <c r="G85" s="112" t="s">
        <v>2307</v>
      </c>
      <c r="H85" s="112" t="s">
        <v>2306</v>
      </c>
      <c r="I85" s="112" t="s">
        <v>2149</v>
      </c>
      <c r="J85" s="112" t="s">
        <v>2305</v>
      </c>
      <c r="K85" s="112" t="s">
        <v>2304</v>
      </c>
      <c r="L85" s="150" t="s">
        <v>2303</v>
      </c>
      <c r="M85" s="150" t="s">
        <v>2302</v>
      </c>
      <c r="N85" s="150" t="s">
        <v>2301</v>
      </c>
      <c r="O85" s="150" t="s">
        <v>2300</v>
      </c>
      <c r="P85" s="150" t="s">
        <v>2299</v>
      </c>
      <c r="Q85" s="150" t="s">
        <v>2299</v>
      </c>
      <c r="R85" s="150" t="s">
        <v>2298</v>
      </c>
      <c r="S85" s="114" t="s">
        <v>1673</v>
      </c>
      <c r="T85" s="112" t="s">
        <v>2312</v>
      </c>
      <c r="U85" s="112" t="s">
        <v>2150</v>
      </c>
      <c r="V85" s="112" t="s">
        <v>2311</v>
      </c>
      <c r="W85" s="112" t="s">
        <v>2307</v>
      </c>
      <c r="X85" s="112" t="s">
        <v>2310</v>
      </c>
      <c r="Y85" s="112" t="s">
        <v>2149</v>
      </c>
      <c r="Z85" s="112" t="s">
        <v>2309</v>
      </c>
      <c r="AA85" s="112" t="s">
        <v>2304</v>
      </c>
      <c r="AD85" s="1125"/>
      <c r="AE85" s="1123"/>
      <c r="AF85" s="1124"/>
      <c r="AG85" s="425" t="s">
        <v>5223</v>
      </c>
      <c r="AH85" s="417" t="s">
        <v>2308</v>
      </c>
      <c r="AI85" s="417" t="s">
        <v>2150</v>
      </c>
      <c r="AJ85" s="421" t="s">
        <v>1990</v>
      </c>
      <c r="AK85" s="422" t="s">
        <v>2307</v>
      </c>
      <c r="AL85" s="422" t="s">
        <v>2306</v>
      </c>
      <c r="AM85" s="421" t="s">
        <v>2149</v>
      </c>
      <c r="AN85" s="421" t="s">
        <v>2305</v>
      </c>
      <c r="AO85" s="421" t="s">
        <v>2304</v>
      </c>
      <c r="AP85" s="418" t="s">
        <v>2303</v>
      </c>
      <c r="AQ85" s="418" t="s">
        <v>2302</v>
      </c>
      <c r="AR85" s="418" t="s">
        <v>2301</v>
      </c>
      <c r="AS85" s="418" t="s">
        <v>2300</v>
      </c>
      <c r="AT85" s="423" t="s">
        <v>2299</v>
      </c>
      <c r="AU85" s="423" t="s">
        <v>2299</v>
      </c>
      <c r="AV85" s="423" t="s">
        <v>2298</v>
      </c>
      <c r="AW85" s="420" t="s">
        <v>2297</v>
      </c>
      <c r="AX85" s="420" t="s">
        <v>2296</v>
      </c>
      <c r="AY85" s="420" t="s">
        <v>2295</v>
      </c>
      <c r="AZ85" s="420" t="s">
        <v>2294</v>
      </c>
      <c r="BA85" s="424" t="s">
        <v>1989</v>
      </c>
      <c r="BB85" s="419" t="s">
        <v>4364</v>
      </c>
      <c r="BC85" s="192" t="s">
        <v>5224</v>
      </c>
    </row>
    <row r="86" spans="1:55" ht="25.5" customHeight="1">
      <c r="A86" s="111"/>
      <c r="B86" s="115"/>
      <c r="C86" s="114" t="s">
        <v>1626</v>
      </c>
      <c r="D86" s="112" t="s">
        <v>2126</v>
      </c>
      <c r="E86" s="112" t="s">
        <v>2289</v>
      </c>
      <c r="F86" s="112" t="s">
        <v>2288</v>
      </c>
      <c r="G86" s="112" t="s">
        <v>2287</v>
      </c>
      <c r="H86" s="112" t="s">
        <v>2286</v>
      </c>
      <c r="I86" s="112" t="s">
        <v>2285</v>
      </c>
      <c r="J86" s="112" t="s">
        <v>2284</v>
      </c>
      <c r="K86" s="112" t="s">
        <v>2283</v>
      </c>
      <c r="L86" s="150" t="s">
        <v>2282</v>
      </c>
      <c r="M86" s="150" t="s">
        <v>2281</v>
      </c>
      <c r="N86" s="150" t="s">
        <v>2281</v>
      </c>
      <c r="O86" s="150" t="s">
        <v>2280</v>
      </c>
      <c r="P86" s="150" t="s">
        <v>2072</v>
      </c>
      <c r="Q86" s="150" t="s">
        <v>2119</v>
      </c>
      <c r="R86" s="150" t="s">
        <v>2279</v>
      </c>
      <c r="S86" s="114" t="s">
        <v>1650</v>
      </c>
      <c r="T86" s="112" t="s">
        <v>2293</v>
      </c>
      <c r="U86" s="112" t="s">
        <v>2289</v>
      </c>
      <c r="V86" s="112" t="s">
        <v>2292</v>
      </c>
      <c r="W86" s="112" t="s">
        <v>2287</v>
      </c>
      <c r="X86" s="112" t="s">
        <v>2291</v>
      </c>
      <c r="Y86" s="112" t="s">
        <v>2285</v>
      </c>
      <c r="Z86" s="112" t="s">
        <v>2290</v>
      </c>
      <c r="AA86" s="112" t="s">
        <v>2283</v>
      </c>
      <c r="AD86" s="1125"/>
      <c r="AE86" s="1123"/>
      <c r="AF86" s="1124"/>
      <c r="AG86" s="551" t="s">
        <v>5225</v>
      </c>
      <c r="AH86" s="552" t="s">
        <v>2126</v>
      </c>
      <c r="AI86" s="552" t="s">
        <v>2289</v>
      </c>
      <c r="AJ86" s="552" t="s">
        <v>2288</v>
      </c>
      <c r="AK86" s="552" t="s">
        <v>2287</v>
      </c>
      <c r="AL86" s="552" t="s">
        <v>2286</v>
      </c>
      <c r="AM86" s="552" t="s">
        <v>2285</v>
      </c>
      <c r="AN86" s="552" t="s">
        <v>2284</v>
      </c>
      <c r="AO86" s="552" t="s">
        <v>2283</v>
      </c>
      <c r="AP86" s="553" t="s">
        <v>2282</v>
      </c>
      <c r="AQ86" s="553" t="s">
        <v>2281</v>
      </c>
      <c r="AR86" s="553" t="s">
        <v>2281</v>
      </c>
      <c r="AS86" s="553" t="s">
        <v>2280</v>
      </c>
      <c r="AT86" s="554" t="s">
        <v>2072</v>
      </c>
      <c r="AU86" s="554" t="s">
        <v>2119</v>
      </c>
      <c r="AV86" s="554" t="s">
        <v>2279</v>
      </c>
      <c r="AW86" s="555" t="s">
        <v>2278</v>
      </c>
      <c r="AX86" s="555" t="s">
        <v>2277</v>
      </c>
      <c r="AY86" s="556" t="s">
        <v>2276</v>
      </c>
      <c r="AZ86" s="556" t="s">
        <v>2275</v>
      </c>
      <c r="BA86" s="555" t="s">
        <v>4365</v>
      </c>
      <c r="BB86" s="555" t="s">
        <v>4366</v>
      </c>
      <c r="BC86" s="558" t="s">
        <v>1626</v>
      </c>
    </row>
    <row r="87" spans="1:55" ht="40.5" customHeight="1">
      <c r="A87" s="111"/>
      <c r="B87" s="115"/>
      <c r="C87" s="114" t="s">
        <v>1601</v>
      </c>
      <c r="D87" s="112" t="s">
        <v>2270</v>
      </c>
      <c r="E87" s="112" t="s">
        <v>2269</v>
      </c>
      <c r="F87" s="112" t="s">
        <v>2268</v>
      </c>
      <c r="G87" s="112" t="s">
        <v>2267</v>
      </c>
      <c r="H87" s="112" t="s">
        <v>2266</v>
      </c>
      <c r="I87" s="112" t="s">
        <v>2265</v>
      </c>
      <c r="J87" s="112" t="s">
        <v>2264</v>
      </c>
      <c r="K87" s="112" t="s">
        <v>2263</v>
      </c>
      <c r="L87" s="150" t="s">
        <v>2262</v>
      </c>
      <c r="M87" s="150" t="s">
        <v>2261</v>
      </c>
      <c r="N87" s="150" t="s">
        <v>2260</v>
      </c>
      <c r="O87" s="150" t="s">
        <v>2259</v>
      </c>
      <c r="P87" s="150" t="s">
        <v>2258</v>
      </c>
      <c r="Q87" s="150" t="s">
        <v>2257</v>
      </c>
      <c r="R87" s="150" t="s">
        <v>2256</v>
      </c>
      <c r="S87" s="114" t="s">
        <v>1625</v>
      </c>
      <c r="T87" s="112" t="s">
        <v>2274</v>
      </c>
      <c r="U87" s="112" t="s">
        <v>2269</v>
      </c>
      <c r="V87" s="112" t="s">
        <v>2273</v>
      </c>
      <c r="W87" s="112" t="s">
        <v>2267</v>
      </c>
      <c r="X87" s="112" t="s">
        <v>2272</v>
      </c>
      <c r="Y87" s="112" t="s">
        <v>2265</v>
      </c>
      <c r="Z87" s="112" t="s">
        <v>2271</v>
      </c>
      <c r="AA87" s="112" t="s">
        <v>2263</v>
      </c>
      <c r="AD87" s="1125"/>
      <c r="AE87" s="1123"/>
      <c r="AF87" s="1124"/>
      <c r="AG87" s="425" t="s">
        <v>5226</v>
      </c>
      <c r="AH87" s="417" t="s">
        <v>2270</v>
      </c>
      <c r="AI87" s="417" t="s">
        <v>2269</v>
      </c>
      <c r="AJ87" s="421" t="s">
        <v>2268</v>
      </c>
      <c r="AK87" s="422" t="s">
        <v>2267</v>
      </c>
      <c r="AL87" s="422" t="s">
        <v>2266</v>
      </c>
      <c r="AM87" s="421" t="s">
        <v>2265</v>
      </c>
      <c r="AN87" s="421" t="s">
        <v>2264</v>
      </c>
      <c r="AO87" s="421" t="s">
        <v>2263</v>
      </c>
      <c r="AP87" s="418" t="s">
        <v>2262</v>
      </c>
      <c r="AQ87" s="418" t="s">
        <v>2261</v>
      </c>
      <c r="AR87" s="418" t="s">
        <v>2260</v>
      </c>
      <c r="AS87" s="418" t="s">
        <v>2259</v>
      </c>
      <c r="AT87" s="423" t="s">
        <v>2258</v>
      </c>
      <c r="AU87" s="423" t="s">
        <v>2257</v>
      </c>
      <c r="AV87" s="423" t="s">
        <v>2256</v>
      </c>
      <c r="AW87" s="420" t="s">
        <v>2255</v>
      </c>
      <c r="AX87" s="420" t="s">
        <v>2254</v>
      </c>
      <c r="AY87" s="420" t="s">
        <v>2253</v>
      </c>
      <c r="AZ87" s="420" t="s">
        <v>2252</v>
      </c>
      <c r="BA87" s="424" t="s">
        <v>4367</v>
      </c>
      <c r="BB87" s="419" t="s">
        <v>4368</v>
      </c>
      <c r="BC87" s="192" t="s">
        <v>1601</v>
      </c>
    </row>
    <row r="88" spans="1:55" ht="25.5" customHeight="1">
      <c r="A88" s="111"/>
      <c r="B88" s="115"/>
      <c r="C88" s="114" t="s">
        <v>1576</v>
      </c>
      <c r="D88" s="112" t="s">
        <v>2247</v>
      </c>
      <c r="E88" s="112" t="s">
        <v>2246</v>
      </c>
      <c r="F88" s="112" t="s">
        <v>2245</v>
      </c>
      <c r="G88" s="112" t="s">
        <v>2244</v>
      </c>
      <c r="H88" s="112" t="s">
        <v>2243</v>
      </c>
      <c r="I88" s="112" t="s">
        <v>2242</v>
      </c>
      <c r="J88" s="112" t="s">
        <v>2241</v>
      </c>
      <c r="K88" s="112" t="s">
        <v>2240</v>
      </c>
      <c r="L88" s="150" t="s">
        <v>2239</v>
      </c>
      <c r="M88" s="150" t="s">
        <v>2238</v>
      </c>
      <c r="N88" s="150" t="s">
        <v>2237</v>
      </c>
      <c r="O88" s="150" t="s">
        <v>2236</v>
      </c>
      <c r="P88" s="150" t="s">
        <v>2235</v>
      </c>
      <c r="Q88" s="150" t="s">
        <v>2234</v>
      </c>
      <c r="R88" s="150" t="s">
        <v>2233</v>
      </c>
      <c r="S88" s="114" t="s">
        <v>1600</v>
      </c>
      <c r="T88" s="112" t="s">
        <v>2251</v>
      </c>
      <c r="U88" s="112" t="s">
        <v>2246</v>
      </c>
      <c r="V88" s="112" t="s">
        <v>2250</v>
      </c>
      <c r="W88" s="112" t="s">
        <v>2244</v>
      </c>
      <c r="X88" s="112" t="s">
        <v>2249</v>
      </c>
      <c r="Y88" s="112" t="s">
        <v>2242</v>
      </c>
      <c r="Z88" s="112" t="s">
        <v>2248</v>
      </c>
      <c r="AA88" s="112" t="s">
        <v>2240</v>
      </c>
      <c r="AD88" s="1125"/>
      <c r="AE88" s="1123"/>
      <c r="AF88" s="1124"/>
      <c r="AG88" s="551" t="s">
        <v>5227</v>
      </c>
      <c r="AH88" s="552" t="s">
        <v>2247</v>
      </c>
      <c r="AI88" s="552" t="s">
        <v>2246</v>
      </c>
      <c r="AJ88" s="552" t="s">
        <v>2245</v>
      </c>
      <c r="AK88" s="552" t="s">
        <v>2244</v>
      </c>
      <c r="AL88" s="552" t="s">
        <v>2243</v>
      </c>
      <c r="AM88" s="552" t="s">
        <v>2242</v>
      </c>
      <c r="AN88" s="552" t="s">
        <v>2241</v>
      </c>
      <c r="AO88" s="552" t="s">
        <v>2240</v>
      </c>
      <c r="AP88" s="553" t="s">
        <v>2239</v>
      </c>
      <c r="AQ88" s="553" t="s">
        <v>2238</v>
      </c>
      <c r="AR88" s="553" t="s">
        <v>2237</v>
      </c>
      <c r="AS88" s="553" t="s">
        <v>2236</v>
      </c>
      <c r="AT88" s="554" t="s">
        <v>2235</v>
      </c>
      <c r="AU88" s="554" t="s">
        <v>2234</v>
      </c>
      <c r="AV88" s="554" t="s">
        <v>2233</v>
      </c>
      <c r="AW88" s="555" t="s">
        <v>2232</v>
      </c>
      <c r="AX88" s="555" t="s">
        <v>2231</v>
      </c>
      <c r="AY88" s="556" t="s">
        <v>2230</v>
      </c>
      <c r="AZ88" s="556" t="s">
        <v>2229</v>
      </c>
      <c r="BA88" s="555" t="s">
        <v>4369</v>
      </c>
      <c r="BB88" s="555" t="s">
        <v>4370</v>
      </c>
      <c r="BC88" s="558" t="s">
        <v>1576</v>
      </c>
    </row>
    <row r="89" spans="1:55" ht="26.25" customHeight="1">
      <c r="A89" s="111"/>
      <c r="B89" s="115"/>
      <c r="C89" s="114" t="s">
        <v>1575</v>
      </c>
      <c r="D89" s="112" t="s">
        <v>2224</v>
      </c>
      <c r="E89" s="112" t="s">
        <v>2223</v>
      </c>
      <c r="F89" s="112" t="s">
        <v>2222</v>
      </c>
      <c r="G89" s="112" t="s">
        <v>1908</v>
      </c>
      <c r="H89" s="112" t="s">
        <v>2221</v>
      </c>
      <c r="I89" s="112" t="s">
        <v>2220</v>
      </c>
      <c r="J89" s="112" t="s">
        <v>2219</v>
      </c>
      <c r="K89" s="112" t="s">
        <v>2218</v>
      </c>
      <c r="L89" s="150" t="s">
        <v>2217</v>
      </c>
      <c r="M89" s="150" t="s">
        <v>2216</v>
      </c>
      <c r="N89" s="150" t="s">
        <v>2215</v>
      </c>
      <c r="O89" s="150" t="s">
        <v>2211</v>
      </c>
      <c r="P89" s="150" t="s">
        <v>2214</v>
      </c>
      <c r="Q89" s="150" t="s">
        <v>2213</v>
      </c>
      <c r="R89" s="150" t="s">
        <v>2212</v>
      </c>
      <c r="S89" s="114" t="s">
        <v>1574</v>
      </c>
      <c r="T89" s="112" t="s">
        <v>2228</v>
      </c>
      <c r="U89" s="112" t="s">
        <v>2223</v>
      </c>
      <c r="V89" s="112" t="s">
        <v>2227</v>
      </c>
      <c r="W89" s="112" t="s">
        <v>1908</v>
      </c>
      <c r="X89" s="112" t="s">
        <v>2226</v>
      </c>
      <c r="Y89" s="112" t="s">
        <v>2220</v>
      </c>
      <c r="Z89" s="112" t="s">
        <v>2225</v>
      </c>
      <c r="AA89" s="112" t="s">
        <v>2218</v>
      </c>
      <c r="AD89" s="1125"/>
      <c r="AE89" s="1123"/>
      <c r="AF89" s="1124"/>
      <c r="AG89" s="425" t="s">
        <v>1569</v>
      </c>
      <c r="AH89" s="417" t="s">
        <v>2224</v>
      </c>
      <c r="AI89" s="417" t="s">
        <v>2223</v>
      </c>
      <c r="AJ89" s="421" t="s">
        <v>2222</v>
      </c>
      <c r="AK89" s="422" t="s">
        <v>1908</v>
      </c>
      <c r="AL89" s="422" t="s">
        <v>2221</v>
      </c>
      <c r="AM89" s="421" t="s">
        <v>2220</v>
      </c>
      <c r="AN89" s="421" t="s">
        <v>2219</v>
      </c>
      <c r="AO89" s="421" t="s">
        <v>2218</v>
      </c>
      <c r="AP89" s="418" t="s">
        <v>2217</v>
      </c>
      <c r="AQ89" s="418" t="s">
        <v>2216</v>
      </c>
      <c r="AR89" s="418" t="s">
        <v>2215</v>
      </c>
      <c r="AS89" s="418" t="s">
        <v>2211</v>
      </c>
      <c r="AT89" s="423" t="s">
        <v>2214</v>
      </c>
      <c r="AU89" s="423" t="s">
        <v>2213</v>
      </c>
      <c r="AV89" s="423" t="s">
        <v>2212</v>
      </c>
      <c r="AW89" s="420" t="s">
        <v>2211</v>
      </c>
      <c r="AX89" s="420" t="s">
        <v>2210</v>
      </c>
      <c r="AY89" s="420" t="s">
        <v>2209</v>
      </c>
      <c r="AZ89" s="420" t="s">
        <v>2208</v>
      </c>
      <c r="BA89" s="424" t="s">
        <v>4371</v>
      </c>
      <c r="BB89" s="419" t="s">
        <v>4372</v>
      </c>
      <c r="BC89" s="192" t="s">
        <v>1550</v>
      </c>
    </row>
    <row r="90" spans="1:55" ht="27.75" customHeight="1">
      <c r="A90" s="119"/>
      <c r="B90" s="118"/>
      <c r="C90" s="114" t="s">
        <v>1527</v>
      </c>
      <c r="D90" s="112" t="s">
        <v>2201</v>
      </c>
      <c r="E90" s="112" t="s">
        <v>2200</v>
      </c>
      <c r="F90" s="112" t="s">
        <v>2199</v>
      </c>
      <c r="G90" s="112" t="s">
        <v>2198</v>
      </c>
      <c r="H90" s="112" t="s">
        <v>2197</v>
      </c>
      <c r="I90" s="112" t="s">
        <v>2196</v>
      </c>
      <c r="J90" s="112" t="s">
        <v>2195</v>
      </c>
      <c r="K90" s="112" t="s">
        <v>2194</v>
      </c>
      <c r="L90" s="150" t="s">
        <v>2193</v>
      </c>
      <c r="M90" s="150" t="s">
        <v>2192</v>
      </c>
      <c r="N90" s="150" t="s">
        <v>2191</v>
      </c>
      <c r="O90" s="150" t="s">
        <v>2190</v>
      </c>
      <c r="P90" s="150" t="s">
        <v>2167</v>
      </c>
      <c r="Q90" s="150" t="s">
        <v>2189</v>
      </c>
      <c r="R90" s="150" t="s">
        <v>2188</v>
      </c>
      <c r="S90" s="114" t="s">
        <v>1549</v>
      </c>
      <c r="T90" s="112" t="s">
        <v>2207</v>
      </c>
      <c r="U90" s="112" t="s">
        <v>2206</v>
      </c>
      <c r="V90" s="112" t="s">
        <v>2205</v>
      </c>
      <c r="W90" s="112" t="s">
        <v>2204</v>
      </c>
      <c r="X90" s="112" t="s">
        <v>2203</v>
      </c>
      <c r="Y90" s="112" t="s">
        <v>2196</v>
      </c>
      <c r="Z90" s="112" t="s">
        <v>2202</v>
      </c>
      <c r="AA90" s="112" t="s">
        <v>2194</v>
      </c>
      <c r="AD90" s="1125"/>
      <c r="AE90" s="1123"/>
      <c r="AF90" s="1124"/>
      <c r="AG90" s="551" t="s">
        <v>5228</v>
      </c>
      <c r="AH90" s="552" t="s">
        <v>2201</v>
      </c>
      <c r="AI90" s="552" t="s">
        <v>5327</v>
      </c>
      <c r="AJ90" s="552" t="s">
        <v>2199</v>
      </c>
      <c r="AK90" s="552" t="s">
        <v>5328</v>
      </c>
      <c r="AL90" s="552" t="s">
        <v>2197</v>
      </c>
      <c r="AM90" s="552" t="s">
        <v>2196</v>
      </c>
      <c r="AN90" s="552" t="s">
        <v>2195</v>
      </c>
      <c r="AO90" s="552" t="s">
        <v>2194</v>
      </c>
      <c r="AP90" s="553" t="s">
        <v>2193</v>
      </c>
      <c r="AQ90" s="553" t="s">
        <v>2192</v>
      </c>
      <c r="AR90" s="553" t="s">
        <v>2191</v>
      </c>
      <c r="AS90" s="553" t="s">
        <v>2190</v>
      </c>
      <c r="AT90" s="554" t="s">
        <v>2167</v>
      </c>
      <c r="AU90" s="554" t="s">
        <v>2189</v>
      </c>
      <c r="AV90" s="554" t="s">
        <v>2188</v>
      </c>
      <c r="AW90" s="555" t="s">
        <v>2164</v>
      </c>
      <c r="AX90" s="555" t="s">
        <v>2187</v>
      </c>
      <c r="AY90" s="556" t="s">
        <v>2186</v>
      </c>
      <c r="AZ90" s="556" t="s">
        <v>2185</v>
      </c>
      <c r="BA90" s="555" t="s">
        <v>4373</v>
      </c>
      <c r="BB90" s="555" t="s">
        <v>4374</v>
      </c>
      <c r="BC90" s="558" t="s">
        <v>1527</v>
      </c>
    </row>
    <row r="91" spans="1:55" ht="33.75" customHeight="1">
      <c r="A91" s="119"/>
      <c r="B91" s="118"/>
      <c r="C91" s="114" t="s">
        <v>1505</v>
      </c>
      <c r="D91" s="112" t="s">
        <v>2178</v>
      </c>
      <c r="E91" s="112" t="s">
        <v>2177</v>
      </c>
      <c r="F91" s="112" t="s">
        <v>2176</v>
      </c>
      <c r="G91" s="112" t="s">
        <v>2175</v>
      </c>
      <c r="H91" s="112" t="s">
        <v>2174</v>
      </c>
      <c r="I91" s="112" t="s">
        <v>2173</v>
      </c>
      <c r="J91" s="112" t="s">
        <v>2172</v>
      </c>
      <c r="K91" s="112" t="s">
        <v>2171</v>
      </c>
      <c r="L91" s="150" t="s">
        <v>2170</v>
      </c>
      <c r="M91" s="150" t="s">
        <v>2169</v>
      </c>
      <c r="N91" s="150" t="s">
        <v>2168</v>
      </c>
      <c r="O91" s="150" t="s">
        <v>2009</v>
      </c>
      <c r="P91" s="150" t="s">
        <v>2167</v>
      </c>
      <c r="Q91" s="150" t="s">
        <v>2166</v>
      </c>
      <c r="R91" s="150" t="s">
        <v>2165</v>
      </c>
      <c r="S91" s="114" t="s">
        <v>1526</v>
      </c>
      <c r="T91" s="112" t="s">
        <v>2184</v>
      </c>
      <c r="U91" s="112" t="s">
        <v>2183</v>
      </c>
      <c r="V91" s="112" t="s">
        <v>2182</v>
      </c>
      <c r="W91" s="112" t="s">
        <v>2181</v>
      </c>
      <c r="X91" s="112" t="s">
        <v>2180</v>
      </c>
      <c r="Y91" s="112" t="s">
        <v>2173</v>
      </c>
      <c r="Z91" s="112" t="s">
        <v>2179</v>
      </c>
      <c r="AA91" s="112" t="s">
        <v>2171</v>
      </c>
      <c r="AD91" s="1125"/>
      <c r="AE91" s="1123"/>
      <c r="AF91" s="1124"/>
      <c r="AG91" s="425" t="s">
        <v>5237</v>
      </c>
      <c r="AH91" s="417" t="s">
        <v>2178</v>
      </c>
      <c r="AI91" s="417" t="s">
        <v>5329</v>
      </c>
      <c r="AJ91" s="421" t="s">
        <v>5330</v>
      </c>
      <c r="AK91" s="422" t="s">
        <v>5331</v>
      </c>
      <c r="AL91" s="422" t="s">
        <v>2174</v>
      </c>
      <c r="AM91" s="421" t="s">
        <v>2173</v>
      </c>
      <c r="AN91" s="421" t="s">
        <v>2172</v>
      </c>
      <c r="AO91" s="421" t="s">
        <v>2171</v>
      </c>
      <c r="AP91" s="418" t="s">
        <v>2170</v>
      </c>
      <c r="AQ91" s="418" t="s">
        <v>2169</v>
      </c>
      <c r="AR91" s="418" t="s">
        <v>2168</v>
      </c>
      <c r="AS91" s="418" t="s">
        <v>2009</v>
      </c>
      <c r="AT91" s="423" t="s">
        <v>2167</v>
      </c>
      <c r="AU91" s="423" t="s">
        <v>2166</v>
      </c>
      <c r="AV91" s="423" t="s">
        <v>2165</v>
      </c>
      <c r="AW91" s="420" t="s">
        <v>2164</v>
      </c>
      <c r="AX91" s="420" t="s">
        <v>2163</v>
      </c>
      <c r="AY91" s="420" t="s">
        <v>2162</v>
      </c>
      <c r="AZ91" s="420" t="s">
        <v>2161</v>
      </c>
      <c r="BA91" s="424" t="s">
        <v>4375</v>
      </c>
      <c r="BB91" s="419" t="s">
        <v>4375</v>
      </c>
      <c r="BC91" s="192" t="s">
        <v>1505</v>
      </c>
    </row>
    <row r="92" spans="1:55" ht="34.5" customHeight="1">
      <c r="A92" s="1134" t="s">
        <v>2160</v>
      </c>
      <c r="B92" s="115">
        <v>395</v>
      </c>
      <c r="C92" s="141" t="s">
        <v>1676</v>
      </c>
      <c r="D92" s="111">
        <v>6</v>
      </c>
      <c r="E92" s="111">
        <v>6</v>
      </c>
      <c r="F92" s="111">
        <v>6</v>
      </c>
      <c r="G92" s="111">
        <v>6</v>
      </c>
      <c r="H92" s="111">
        <v>6</v>
      </c>
      <c r="I92" s="111">
        <v>6</v>
      </c>
      <c r="J92" s="111">
        <v>12</v>
      </c>
      <c r="K92" s="111">
        <v>12</v>
      </c>
      <c r="L92" s="150" t="s">
        <v>2157</v>
      </c>
      <c r="M92" s="150" t="s">
        <v>2157</v>
      </c>
      <c r="N92" s="150" t="s">
        <v>2157</v>
      </c>
      <c r="O92" s="150" t="s">
        <v>2156</v>
      </c>
      <c r="P92" s="150" t="s">
        <v>2159</v>
      </c>
      <c r="Q92" s="150" t="s">
        <v>2156</v>
      </c>
      <c r="R92" s="150" t="s">
        <v>2002</v>
      </c>
      <c r="S92" s="141" t="s">
        <v>1680</v>
      </c>
      <c r="T92" s="111">
        <v>6</v>
      </c>
      <c r="U92" s="111">
        <v>6</v>
      </c>
      <c r="V92" s="111">
        <v>6</v>
      </c>
      <c r="W92" s="111">
        <v>6</v>
      </c>
      <c r="X92" s="111">
        <v>6</v>
      </c>
      <c r="Y92" s="111">
        <v>6</v>
      </c>
      <c r="Z92" s="111">
        <v>12</v>
      </c>
      <c r="AA92" s="111">
        <v>12</v>
      </c>
      <c r="AD92" s="1125">
        <v>12</v>
      </c>
      <c r="AE92" s="1123" t="s">
        <v>2158</v>
      </c>
      <c r="AF92" s="1124">
        <v>395</v>
      </c>
      <c r="AG92" s="551" t="s">
        <v>5222</v>
      </c>
      <c r="AH92" s="552">
        <v>6</v>
      </c>
      <c r="AI92" s="552">
        <v>6</v>
      </c>
      <c r="AJ92" s="552">
        <v>6</v>
      </c>
      <c r="AK92" s="552">
        <v>6</v>
      </c>
      <c r="AL92" s="552">
        <v>6</v>
      </c>
      <c r="AM92" s="552">
        <v>6</v>
      </c>
      <c r="AN92" s="552">
        <v>12</v>
      </c>
      <c r="AO92" s="552">
        <v>12</v>
      </c>
      <c r="AP92" s="553" t="s">
        <v>2157</v>
      </c>
      <c r="AQ92" s="553" t="s">
        <v>2157</v>
      </c>
      <c r="AR92" s="553" t="s">
        <v>2157</v>
      </c>
      <c r="AS92" s="553" t="s">
        <v>2156</v>
      </c>
      <c r="AT92" s="554">
        <v>1</v>
      </c>
      <c r="AU92" s="554">
        <v>6</v>
      </c>
      <c r="AV92" s="554">
        <v>11</v>
      </c>
      <c r="AW92" s="555">
        <v>11</v>
      </c>
      <c r="AX92" s="555">
        <v>15</v>
      </c>
      <c r="AY92" s="556"/>
      <c r="AZ92" s="556" t="s">
        <v>2155</v>
      </c>
      <c r="BA92" s="555">
        <v>26</v>
      </c>
      <c r="BB92" s="555">
        <v>26</v>
      </c>
      <c r="BC92" s="558" t="s">
        <v>1676</v>
      </c>
    </row>
    <row r="93" spans="1:55" ht="21" customHeight="1">
      <c r="A93" s="1134"/>
      <c r="B93" s="115"/>
      <c r="C93" s="114" t="s">
        <v>1674</v>
      </c>
      <c r="D93" s="112" t="s">
        <v>2150</v>
      </c>
      <c r="E93" s="112" t="s">
        <v>2149</v>
      </c>
      <c r="F93" s="112" t="s">
        <v>2148</v>
      </c>
      <c r="G93" s="112" t="s">
        <v>2147</v>
      </c>
      <c r="H93" s="112" t="s">
        <v>2146</v>
      </c>
      <c r="I93" s="112" t="s">
        <v>2145</v>
      </c>
      <c r="J93" s="112" t="s">
        <v>2144</v>
      </c>
      <c r="K93" s="112" t="s">
        <v>2143</v>
      </c>
      <c r="L93" s="150" t="s">
        <v>2142</v>
      </c>
      <c r="M93" s="150" t="s">
        <v>2141</v>
      </c>
      <c r="N93" s="150" t="s">
        <v>2140</v>
      </c>
      <c r="O93" s="150" t="s">
        <v>2139</v>
      </c>
      <c r="P93" s="150" t="s">
        <v>2138</v>
      </c>
      <c r="Q93" s="150" t="s">
        <v>2137</v>
      </c>
      <c r="R93" s="150" t="s">
        <v>2136</v>
      </c>
      <c r="S93" s="114" t="s">
        <v>1673</v>
      </c>
      <c r="T93" s="112" t="s">
        <v>2154</v>
      </c>
      <c r="U93" s="112" t="s">
        <v>2149</v>
      </c>
      <c r="V93" s="112" t="s">
        <v>2153</v>
      </c>
      <c r="W93" s="112" t="s">
        <v>2147</v>
      </c>
      <c r="X93" s="112" t="s">
        <v>2152</v>
      </c>
      <c r="Y93" s="112" t="s">
        <v>2145</v>
      </c>
      <c r="Z93" s="112" t="s">
        <v>2151</v>
      </c>
      <c r="AA93" s="112" t="s">
        <v>2143</v>
      </c>
      <c r="AD93" s="1125"/>
      <c r="AE93" s="1123"/>
      <c r="AF93" s="1124"/>
      <c r="AG93" s="425" t="s">
        <v>5223</v>
      </c>
      <c r="AH93" s="417" t="s">
        <v>2150</v>
      </c>
      <c r="AI93" s="417" t="s">
        <v>2149</v>
      </c>
      <c r="AJ93" s="421" t="s">
        <v>2148</v>
      </c>
      <c r="AK93" s="422" t="s">
        <v>2147</v>
      </c>
      <c r="AL93" s="422" t="s">
        <v>2146</v>
      </c>
      <c r="AM93" s="421" t="s">
        <v>2145</v>
      </c>
      <c r="AN93" s="421" t="s">
        <v>2144</v>
      </c>
      <c r="AO93" s="421" t="s">
        <v>2143</v>
      </c>
      <c r="AP93" s="418" t="s">
        <v>2142</v>
      </c>
      <c r="AQ93" s="418" t="s">
        <v>2141</v>
      </c>
      <c r="AR93" s="418" t="s">
        <v>2140</v>
      </c>
      <c r="AS93" s="418" t="s">
        <v>2139</v>
      </c>
      <c r="AT93" s="423" t="s">
        <v>2138</v>
      </c>
      <c r="AU93" s="423" t="s">
        <v>2137</v>
      </c>
      <c r="AV93" s="423" t="s">
        <v>2136</v>
      </c>
      <c r="AW93" s="420" t="s">
        <v>2135</v>
      </c>
      <c r="AX93" s="420" t="s">
        <v>2134</v>
      </c>
      <c r="AY93" s="420" t="s">
        <v>2133</v>
      </c>
      <c r="AZ93" s="420" t="s">
        <v>2132</v>
      </c>
      <c r="BA93" s="424" t="s">
        <v>3672</v>
      </c>
      <c r="BB93" s="419" t="s">
        <v>4376</v>
      </c>
      <c r="BC93" s="192" t="s">
        <v>5224</v>
      </c>
    </row>
    <row r="94" spans="1:55" ht="27" customHeight="1">
      <c r="A94" s="1134"/>
      <c r="B94" s="115"/>
      <c r="C94" s="114" t="s">
        <v>1626</v>
      </c>
      <c r="D94" s="112" t="s">
        <v>2127</v>
      </c>
      <c r="E94" s="112" t="s">
        <v>2126</v>
      </c>
      <c r="F94" s="112" t="s">
        <v>2125</v>
      </c>
      <c r="G94" s="112" t="s">
        <v>2124</v>
      </c>
      <c r="H94" s="112" t="s">
        <v>2123</v>
      </c>
      <c r="I94" s="112" t="s">
        <v>2122</v>
      </c>
      <c r="J94" s="112" t="s">
        <v>2121</v>
      </c>
      <c r="K94" s="112" t="s">
        <v>2082</v>
      </c>
      <c r="L94" s="150" t="s">
        <v>2120</v>
      </c>
      <c r="M94" s="150" t="s">
        <v>2119</v>
      </c>
      <c r="N94" s="150" t="s">
        <v>2118</v>
      </c>
      <c r="O94" s="150" t="s">
        <v>2117</v>
      </c>
      <c r="P94" s="150" t="s">
        <v>2116</v>
      </c>
      <c r="Q94" s="150" t="s">
        <v>2072</v>
      </c>
      <c r="R94" s="150" t="s">
        <v>2115</v>
      </c>
      <c r="S94" s="114" t="s">
        <v>1650</v>
      </c>
      <c r="T94" s="112" t="s">
        <v>2131</v>
      </c>
      <c r="U94" s="112" t="s">
        <v>2126</v>
      </c>
      <c r="V94" s="112" t="s">
        <v>2130</v>
      </c>
      <c r="W94" s="112" t="s">
        <v>2124</v>
      </c>
      <c r="X94" s="112" t="s">
        <v>2129</v>
      </c>
      <c r="Y94" s="112" t="s">
        <v>2122</v>
      </c>
      <c r="Z94" s="112" t="s">
        <v>2128</v>
      </c>
      <c r="AA94" s="112" t="s">
        <v>2082</v>
      </c>
      <c r="AD94" s="1125"/>
      <c r="AE94" s="1123"/>
      <c r="AF94" s="1124"/>
      <c r="AG94" s="551" t="s">
        <v>5225</v>
      </c>
      <c r="AH94" s="552" t="s">
        <v>2127</v>
      </c>
      <c r="AI94" s="552" t="s">
        <v>2126</v>
      </c>
      <c r="AJ94" s="552" t="s">
        <v>2125</v>
      </c>
      <c r="AK94" s="552" t="s">
        <v>2124</v>
      </c>
      <c r="AL94" s="552" t="s">
        <v>2123</v>
      </c>
      <c r="AM94" s="552" t="s">
        <v>2122</v>
      </c>
      <c r="AN94" s="552" t="s">
        <v>2121</v>
      </c>
      <c r="AO94" s="552" t="s">
        <v>2082</v>
      </c>
      <c r="AP94" s="553" t="s">
        <v>2120</v>
      </c>
      <c r="AQ94" s="553" t="s">
        <v>2119</v>
      </c>
      <c r="AR94" s="553" t="s">
        <v>2118</v>
      </c>
      <c r="AS94" s="553" t="s">
        <v>2117</v>
      </c>
      <c r="AT94" s="554" t="s">
        <v>2116</v>
      </c>
      <c r="AU94" s="554" t="s">
        <v>2072</v>
      </c>
      <c r="AV94" s="554" t="s">
        <v>2115</v>
      </c>
      <c r="AW94" s="555" t="s">
        <v>2114</v>
      </c>
      <c r="AX94" s="555" t="s">
        <v>2113</v>
      </c>
      <c r="AY94" s="556" t="s">
        <v>2112</v>
      </c>
      <c r="AZ94" s="556" t="s">
        <v>2111</v>
      </c>
      <c r="BA94" s="555" t="s">
        <v>2118</v>
      </c>
      <c r="BB94" s="555" t="s">
        <v>2112</v>
      </c>
      <c r="BC94" s="558" t="s">
        <v>1626</v>
      </c>
    </row>
    <row r="95" spans="1:55" ht="36.75" customHeight="1">
      <c r="A95" s="120"/>
      <c r="B95" s="115"/>
      <c r="C95" s="114" t="s">
        <v>1601</v>
      </c>
      <c r="D95" s="112" t="s">
        <v>2106</v>
      </c>
      <c r="E95" s="112" t="s">
        <v>2105</v>
      </c>
      <c r="F95" s="112" t="s">
        <v>2104</v>
      </c>
      <c r="G95" s="112" t="s">
        <v>2103</v>
      </c>
      <c r="H95" s="112" t="s">
        <v>2102</v>
      </c>
      <c r="I95" s="112" t="s">
        <v>2101</v>
      </c>
      <c r="J95" s="112" t="s">
        <v>2100</v>
      </c>
      <c r="K95" s="112" t="s">
        <v>2099</v>
      </c>
      <c r="L95" s="150" t="s">
        <v>2098</v>
      </c>
      <c r="M95" s="150" t="s">
        <v>2097</v>
      </c>
      <c r="N95" s="150" t="s">
        <v>2096</v>
      </c>
      <c r="O95" s="150" t="s">
        <v>2095</v>
      </c>
      <c r="P95" s="150" t="s">
        <v>2094</v>
      </c>
      <c r="Q95" s="150" t="s">
        <v>2093</v>
      </c>
      <c r="R95" s="150" t="s">
        <v>2092</v>
      </c>
      <c r="S95" s="114" t="s">
        <v>1625</v>
      </c>
      <c r="T95" s="112" t="s">
        <v>2110</v>
      </c>
      <c r="U95" s="112" t="s">
        <v>2105</v>
      </c>
      <c r="V95" s="112" t="s">
        <v>2109</v>
      </c>
      <c r="W95" s="112" t="s">
        <v>2103</v>
      </c>
      <c r="X95" s="112" t="s">
        <v>2108</v>
      </c>
      <c r="Y95" s="112" t="s">
        <v>2101</v>
      </c>
      <c r="Z95" s="112" t="s">
        <v>2107</v>
      </c>
      <c r="AA95" s="112" t="s">
        <v>2099</v>
      </c>
      <c r="AD95" s="1125"/>
      <c r="AE95" s="1123"/>
      <c r="AF95" s="1124"/>
      <c r="AG95" s="425" t="s">
        <v>5226</v>
      </c>
      <c r="AH95" s="417" t="s">
        <v>2106</v>
      </c>
      <c r="AI95" s="417" t="s">
        <v>2105</v>
      </c>
      <c r="AJ95" s="421" t="s">
        <v>2104</v>
      </c>
      <c r="AK95" s="422" t="s">
        <v>2103</v>
      </c>
      <c r="AL95" s="422" t="s">
        <v>2102</v>
      </c>
      <c r="AM95" s="421" t="s">
        <v>2101</v>
      </c>
      <c r="AN95" s="421" t="s">
        <v>2100</v>
      </c>
      <c r="AO95" s="421" t="s">
        <v>2099</v>
      </c>
      <c r="AP95" s="418" t="s">
        <v>2098</v>
      </c>
      <c r="AQ95" s="418" t="s">
        <v>2097</v>
      </c>
      <c r="AR95" s="418" t="s">
        <v>2096</v>
      </c>
      <c r="AS95" s="418" t="s">
        <v>2095</v>
      </c>
      <c r="AT95" s="423" t="s">
        <v>2094</v>
      </c>
      <c r="AU95" s="423" t="s">
        <v>2093</v>
      </c>
      <c r="AV95" s="423" t="s">
        <v>2092</v>
      </c>
      <c r="AW95" s="420" t="s">
        <v>2091</v>
      </c>
      <c r="AX95" s="420" t="s">
        <v>2090</v>
      </c>
      <c r="AY95" s="420" t="s">
        <v>2089</v>
      </c>
      <c r="AZ95" s="420" t="s">
        <v>2088</v>
      </c>
      <c r="BA95" s="424" t="s">
        <v>4377</v>
      </c>
      <c r="BB95" s="419" t="s">
        <v>4378</v>
      </c>
      <c r="BC95" s="192" t="s">
        <v>1601</v>
      </c>
    </row>
    <row r="96" spans="1:55" ht="25.5" customHeight="1">
      <c r="A96" s="111"/>
      <c r="B96" s="115"/>
      <c r="C96" s="114" t="s">
        <v>1576</v>
      </c>
      <c r="D96" s="112" t="s">
        <v>2083</v>
      </c>
      <c r="E96" s="112" t="s">
        <v>2082</v>
      </c>
      <c r="F96" s="112" t="s">
        <v>2081</v>
      </c>
      <c r="G96" s="112" t="s">
        <v>2080</v>
      </c>
      <c r="H96" s="112" t="s">
        <v>2079</v>
      </c>
      <c r="I96" s="112" t="s">
        <v>2078</v>
      </c>
      <c r="J96" s="112" t="s">
        <v>2077</v>
      </c>
      <c r="K96" s="112" t="s">
        <v>2076</v>
      </c>
      <c r="L96" s="150" t="s">
        <v>2075</v>
      </c>
      <c r="M96" s="150" t="s">
        <v>2074</v>
      </c>
      <c r="N96" s="150" t="s">
        <v>2073</v>
      </c>
      <c r="O96" s="150" t="s">
        <v>2072</v>
      </c>
      <c r="P96" s="150" t="s">
        <v>2071</v>
      </c>
      <c r="Q96" s="150" t="s">
        <v>2070</v>
      </c>
      <c r="R96" s="150" t="s">
        <v>2069</v>
      </c>
      <c r="S96" s="114" t="s">
        <v>1600</v>
      </c>
      <c r="T96" s="112" t="s">
        <v>2087</v>
      </c>
      <c r="U96" s="112" t="s">
        <v>2082</v>
      </c>
      <c r="V96" s="112" t="s">
        <v>2086</v>
      </c>
      <c r="W96" s="112" t="s">
        <v>2080</v>
      </c>
      <c r="X96" s="112" t="s">
        <v>2085</v>
      </c>
      <c r="Y96" s="112" t="s">
        <v>2078</v>
      </c>
      <c r="Z96" s="112" t="s">
        <v>2084</v>
      </c>
      <c r="AA96" s="112" t="s">
        <v>2076</v>
      </c>
      <c r="AD96" s="1125"/>
      <c r="AE96" s="1123"/>
      <c r="AF96" s="1124"/>
      <c r="AG96" s="551" t="s">
        <v>5227</v>
      </c>
      <c r="AH96" s="552" t="s">
        <v>2083</v>
      </c>
      <c r="AI96" s="552" t="s">
        <v>2082</v>
      </c>
      <c r="AJ96" s="552" t="s">
        <v>2081</v>
      </c>
      <c r="AK96" s="552" t="s">
        <v>2080</v>
      </c>
      <c r="AL96" s="552" t="s">
        <v>2079</v>
      </c>
      <c r="AM96" s="552" t="s">
        <v>2078</v>
      </c>
      <c r="AN96" s="552" t="s">
        <v>2077</v>
      </c>
      <c r="AO96" s="552" t="s">
        <v>2076</v>
      </c>
      <c r="AP96" s="553" t="s">
        <v>2075</v>
      </c>
      <c r="AQ96" s="553" t="s">
        <v>2074</v>
      </c>
      <c r="AR96" s="553" t="s">
        <v>2073</v>
      </c>
      <c r="AS96" s="553" t="s">
        <v>2072</v>
      </c>
      <c r="AT96" s="554" t="s">
        <v>2071</v>
      </c>
      <c r="AU96" s="554" t="s">
        <v>2070</v>
      </c>
      <c r="AV96" s="554" t="s">
        <v>2069</v>
      </c>
      <c r="AW96" s="555" t="s">
        <v>2068</v>
      </c>
      <c r="AX96" s="555" t="s">
        <v>2067</v>
      </c>
      <c r="AY96" s="556" t="s">
        <v>2066</v>
      </c>
      <c r="AZ96" s="556" t="s">
        <v>2065</v>
      </c>
      <c r="BA96" s="555" t="s">
        <v>4379</v>
      </c>
      <c r="BB96" s="555" t="s">
        <v>4379</v>
      </c>
      <c r="BC96" s="558" t="s">
        <v>1576</v>
      </c>
    </row>
    <row r="97" spans="1:55" ht="26.25" customHeight="1">
      <c r="A97" s="111"/>
      <c r="B97" s="115"/>
      <c r="C97" s="114" t="s">
        <v>1575</v>
      </c>
      <c r="D97" s="112" t="s">
        <v>2060</v>
      </c>
      <c r="E97" s="113" t="s">
        <v>2059</v>
      </c>
      <c r="F97" s="112" t="s">
        <v>2058</v>
      </c>
      <c r="G97" s="112" t="s">
        <v>2057</v>
      </c>
      <c r="H97" s="112" t="s">
        <v>2056</v>
      </c>
      <c r="I97" s="112" t="s">
        <v>2055</v>
      </c>
      <c r="J97" s="112" t="s">
        <v>2054</v>
      </c>
      <c r="K97" s="112" t="s">
        <v>2053</v>
      </c>
      <c r="L97" s="150" t="s">
        <v>1560</v>
      </c>
      <c r="M97" s="150" t="s">
        <v>2052</v>
      </c>
      <c r="N97" s="150" t="s">
        <v>2049</v>
      </c>
      <c r="O97" s="150" t="s">
        <v>2051</v>
      </c>
      <c r="P97" s="150" t="s">
        <v>2050</v>
      </c>
      <c r="Q97" s="150" t="s">
        <v>1898</v>
      </c>
      <c r="R97" s="150" t="s">
        <v>2049</v>
      </c>
      <c r="S97" s="114" t="s">
        <v>1574</v>
      </c>
      <c r="T97" s="112" t="s">
        <v>2064</v>
      </c>
      <c r="U97" s="113" t="s">
        <v>2059</v>
      </c>
      <c r="V97" s="112" t="s">
        <v>2063</v>
      </c>
      <c r="W97" s="112" t="s">
        <v>2057</v>
      </c>
      <c r="X97" s="112" t="s">
        <v>2062</v>
      </c>
      <c r="Y97" s="112" t="s">
        <v>2055</v>
      </c>
      <c r="Z97" s="112" t="s">
        <v>2061</v>
      </c>
      <c r="AA97" s="112" t="s">
        <v>2053</v>
      </c>
      <c r="AD97" s="1125"/>
      <c r="AE97" s="1123"/>
      <c r="AF97" s="1124"/>
      <c r="AG97" s="425" t="s">
        <v>1569</v>
      </c>
      <c r="AH97" s="417" t="s">
        <v>2060</v>
      </c>
      <c r="AI97" s="417" t="s">
        <v>2059</v>
      </c>
      <c r="AJ97" s="421" t="s">
        <v>2058</v>
      </c>
      <c r="AK97" s="422" t="s">
        <v>2057</v>
      </c>
      <c r="AL97" s="422" t="s">
        <v>2056</v>
      </c>
      <c r="AM97" s="421" t="s">
        <v>2055</v>
      </c>
      <c r="AN97" s="421" t="s">
        <v>2054</v>
      </c>
      <c r="AO97" s="421" t="s">
        <v>2053</v>
      </c>
      <c r="AP97" s="418" t="s">
        <v>1560</v>
      </c>
      <c r="AQ97" s="418" t="s">
        <v>2052</v>
      </c>
      <c r="AR97" s="418" t="s">
        <v>2049</v>
      </c>
      <c r="AS97" s="418" t="s">
        <v>2051</v>
      </c>
      <c r="AT97" s="423" t="s">
        <v>2050</v>
      </c>
      <c r="AU97" s="423" t="s">
        <v>1898</v>
      </c>
      <c r="AV97" s="423" t="s">
        <v>2049</v>
      </c>
      <c r="AW97" s="420" t="s">
        <v>1556</v>
      </c>
      <c r="AX97" s="420" t="s">
        <v>2048</v>
      </c>
      <c r="AY97" s="420" t="s">
        <v>2047</v>
      </c>
      <c r="AZ97" s="420" t="s">
        <v>2046</v>
      </c>
      <c r="BA97" s="424" t="s">
        <v>4380</v>
      </c>
      <c r="BB97" s="419" t="s">
        <v>4381</v>
      </c>
      <c r="BC97" s="192" t="s">
        <v>1550</v>
      </c>
    </row>
    <row r="98" spans="1:55" ht="33.75" customHeight="1">
      <c r="A98" s="111"/>
      <c r="B98" s="115"/>
      <c r="C98" s="114" t="s">
        <v>1527</v>
      </c>
      <c r="D98" s="112" t="s">
        <v>2042</v>
      </c>
      <c r="E98" s="112" t="s">
        <v>2041</v>
      </c>
      <c r="F98" s="112" t="s">
        <v>2040</v>
      </c>
      <c r="G98" s="112" t="s">
        <v>2039</v>
      </c>
      <c r="H98" s="112">
        <v>2200</v>
      </c>
      <c r="I98" s="112" t="s">
        <v>2038</v>
      </c>
      <c r="J98" s="112" t="s">
        <v>2037</v>
      </c>
      <c r="K98" s="112" t="s">
        <v>2036</v>
      </c>
      <c r="L98" s="150" t="s">
        <v>1</v>
      </c>
      <c r="M98" s="150" t="s">
        <v>2035</v>
      </c>
      <c r="N98" s="150" t="s">
        <v>2034</v>
      </c>
      <c r="O98" s="150" t="s">
        <v>2033</v>
      </c>
      <c r="P98" s="150" t="s">
        <v>2032</v>
      </c>
      <c r="Q98" s="150" t="s">
        <v>2031</v>
      </c>
      <c r="R98" s="150" t="s">
        <v>2030</v>
      </c>
      <c r="S98" s="114" t="s">
        <v>1549</v>
      </c>
      <c r="T98" s="112" t="s">
        <v>2045</v>
      </c>
      <c r="U98" s="112" t="s">
        <v>2041</v>
      </c>
      <c r="V98" s="112" t="s">
        <v>2044</v>
      </c>
      <c r="W98" s="112" t="s">
        <v>2039</v>
      </c>
      <c r="X98" s="112">
        <v>2200</v>
      </c>
      <c r="Y98" s="112" t="s">
        <v>2038</v>
      </c>
      <c r="Z98" s="112" t="s">
        <v>2043</v>
      </c>
      <c r="AA98" s="112" t="s">
        <v>2036</v>
      </c>
      <c r="AD98" s="1125"/>
      <c r="AE98" s="1123"/>
      <c r="AF98" s="1124"/>
      <c r="AG98" s="551" t="s">
        <v>5228</v>
      </c>
      <c r="AH98" s="552" t="s">
        <v>2042</v>
      </c>
      <c r="AI98" s="552" t="s">
        <v>2041</v>
      </c>
      <c r="AJ98" s="552" t="s">
        <v>2040</v>
      </c>
      <c r="AK98" s="552" t="s">
        <v>2039</v>
      </c>
      <c r="AL98" s="552">
        <v>2200</v>
      </c>
      <c r="AM98" s="552" t="s">
        <v>2038</v>
      </c>
      <c r="AN98" s="552" t="s">
        <v>2037</v>
      </c>
      <c r="AO98" s="552" t="s">
        <v>2036</v>
      </c>
      <c r="AP98" s="553" t="s">
        <v>1</v>
      </c>
      <c r="AQ98" s="553" t="s">
        <v>2035</v>
      </c>
      <c r="AR98" s="553" t="s">
        <v>2034</v>
      </c>
      <c r="AS98" s="553" t="s">
        <v>2033</v>
      </c>
      <c r="AT98" s="554" t="s">
        <v>2032</v>
      </c>
      <c r="AU98" s="554" t="s">
        <v>2031</v>
      </c>
      <c r="AV98" s="554" t="s">
        <v>2030</v>
      </c>
      <c r="AW98" s="555" t="s">
        <v>2029</v>
      </c>
      <c r="AX98" s="555" t="s">
        <v>2028</v>
      </c>
      <c r="AY98" s="556" t="s">
        <v>2027</v>
      </c>
      <c r="AZ98" s="556" t="s">
        <v>2026</v>
      </c>
      <c r="BA98" s="555" t="s">
        <v>4382</v>
      </c>
      <c r="BB98" s="555" t="s">
        <v>4383</v>
      </c>
      <c r="BC98" s="558" t="s">
        <v>1527</v>
      </c>
    </row>
    <row r="99" spans="1:55" ht="35.25" customHeight="1">
      <c r="A99" s="119"/>
      <c r="B99" s="118"/>
      <c r="C99" s="114" t="s">
        <v>1505</v>
      </c>
      <c r="D99" s="112" t="s">
        <v>2022</v>
      </c>
      <c r="E99" s="112" t="s">
        <v>2021</v>
      </c>
      <c r="F99" s="112" t="s">
        <v>2020</v>
      </c>
      <c r="G99" s="112" t="s">
        <v>2019</v>
      </c>
      <c r="H99" s="112">
        <v>1300</v>
      </c>
      <c r="I99" s="112" t="s">
        <v>2018</v>
      </c>
      <c r="J99" s="112" t="s">
        <v>2017</v>
      </c>
      <c r="K99" s="112" t="s">
        <v>2016</v>
      </c>
      <c r="L99" s="150" t="s">
        <v>1</v>
      </c>
      <c r="M99" s="150" t="s">
        <v>2015</v>
      </c>
      <c r="N99" s="150" t="s">
        <v>2014</v>
      </c>
      <c r="O99" s="150" t="s">
        <v>2013</v>
      </c>
      <c r="P99" s="150" t="s">
        <v>2012</v>
      </c>
      <c r="Q99" s="150" t="s">
        <v>2011</v>
      </c>
      <c r="R99" s="150" t="s">
        <v>2010</v>
      </c>
      <c r="S99" s="114" t="s">
        <v>1526</v>
      </c>
      <c r="T99" s="112" t="s">
        <v>2025</v>
      </c>
      <c r="U99" s="112" t="s">
        <v>2021</v>
      </c>
      <c r="V99" s="112" t="s">
        <v>2024</v>
      </c>
      <c r="W99" s="112" t="s">
        <v>2019</v>
      </c>
      <c r="X99" s="112">
        <v>1300</v>
      </c>
      <c r="Y99" s="112" t="s">
        <v>2018</v>
      </c>
      <c r="Z99" s="112" t="s">
        <v>2023</v>
      </c>
      <c r="AA99" s="112" t="s">
        <v>2016</v>
      </c>
      <c r="AD99" s="1125"/>
      <c r="AE99" s="1123"/>
      <c r="AF99" s="1124"/>
      <c r="AG99" s="425" t="s">
        <v>5237</v>
      </c>
      <c r="AH99" s="417" t="s">
        <v>2022</v>
      </c>
      <c r="AI99" s="417" t="s">
        <v>2021</v>
      </c>
      <c r="AJ99" s="421" t="s">
        <v>2020</v>
      </c>
      <c r="AK99" s="422" t="s">
        <v>2019</v>
      </c>
      <c r="AL99" s="422">
        <v>1300</v>
      </c>
      <c r="AM99" s="421" t="s">
        <v>2018</v>
      </c>
      <c r="AN99" s="421" t="s">
        <v>2017</v>
      </c>
      <c r="AO99" s="421" t="s">
        <v>2016</v>
      </c>
      <c r="AP99" s="418" t="s">
        <v>1</v>
      </c>
      <c r="AQ99" s="418" t="s">
        <v>2015</v>
      </c>
      <c r="AR99" s="418" t="s">
        <v>2014</v>
      </c>
      <c r="AS99" s="418" t="s">
        <v>2013</v>
      </c>
      <c r="AT99" s="423" t="s">
        <v>2012</v>
      </c>
      <c r="AU99" s="423" t="s">
        <v>2011</v>
      </c>
      <c r="AV99" s="423" t="s">
        <v>2010</v>
      </c>
      <c r="AW99" s="420" t="s">
        <v>2009</v>
      </c>
      <c r="AX99" s="420" t="s">
        <v>2008</v>
      </c>
      <c r="AY99" s="420" t="s">
        <v>2007</v>
      </c>
      <c r="AZ99" s="420" t="s">
        <v>2006</v>
      </c>
      <c r="BA99" s="424" t="s">
        <v>4384</v>
      </c>
      <c r="BB99" s="419" t="s">
        <v>4375</v>
      </c>
      <c r="BC99" s="192" t="s">
        <v>1505</v>
      </c>
    </row>
    <row r="100" spans="1:55" ht="33.75" customHeight="1">
      <c r="A100" s="1133" t="s">
        <v>2005</v>
      </c>
      <c r="B100" s="115">
        <v>916</v>
      </c>
      <c r="C100" s="141" t="s">
        <v>1676</v>
      </c>
      <c r="D100" s="111">
        <v>6</v>
      </c>
      <c r="E100" s="111">
        <v>6</v>
      </c>
      <c r="F100" s="111">
        <v>6</v>
      </c>
      <c r="G100" s="111">
        <v>10</v>
      </c>
      <c r="H100" s="111">
        <v>10</v>
      </c>
      <c r="I100" s="111">
        <v>10</v>
      </c>
      <c r="J100" s="111">
        <v>10</v>
      </c>
      <c r="K100" s="111">
        <v>10</v>
      </c>
      <c r="L100" s="150" t="s">
        <v>2003</v>
      </c>
      <c r="M100" s="150" t="s">
        <v>2003</v>
      </c>
      <c r="N100" s="150" t="s">
        <v>2003</v>
      </c>
      <c r="O100" s="150" t="s">
        <v>2003</v>
      </c>
      <c r="P100" s="150" t="s">
        <v>2003</v>
      </c>
      <c r="Q100" s="150" t="s">
        <v>2003</v>
      </c>
      <c r="R100" s="150" t="s">
        <v>2003</v>
      </c>
      <c r="S100" s="141" t="s">
        <v>1680</v>
      </c>
      <c r="T100" s="111">
        <v>6</v>
      </c>
      <c r="U100" s="111">
        <v>6</v>
      </c>
      <c r="V100" s="111">
        <v>6</v>
      </c>
      <c r="W100" s="111">
        <v>10</v>
      </c>
      <c r="X100" s="111">
        <v>10</v>
      </c>
      <c r="Y100" s="111">
        <v>10</v>
      </c>
      <c r="Z100" s="111">
        <v>10</v>
      </c>
      <c r="AA100" s="111">
        <v>10</v>
      </c>
      <c r="AD100" s="1125">
        <v>13</v>
      </c>
      <c r="AE100" s="1126" t="s">
        <v>2004</v>
      </c>
      <c r="AF100" s="1124">
        <v>916</v>
      </c>
      <c r="AG100" s="551" t="s">
        <v>5222</v>
      </c>
      <c r="AH100" s="552">
        <v>6</v>
      </c>
      <c r="AI100" s="552">
        <v>6</v>
      </c>
      <c r="AJ100" s="552">
        <v>6</v>
      </c>
      <c r="AK100" s="552">
        <v>10</v>
      </c>
      <c r="AL100" s="552">
        <v>10</v>
      </c>
      <c r="AM100" s="552">
        <v>10</v>
      </c>
      <c r="AN100" s="552">
        <v>10</v>
      </c>
      <c r="AO100" s="552">
        <v>10</v>
      </c>
      <c r="AP100" s="553" t="s">
        <v>2003</v>
      </c>
      <c r="AQ100" s="553" t="s">
        <v>2003</v>
      </c>
      <c r="AR100" s="553" t="s">
        <v>2003</v>
      </c>
      <c r="AS100" s="553" t="s">
        <v>2003</v>
      </c>
      <c r="AT100" s="554">
        <v>10</v>
      </c>
      <c r="AU100" s="554">
        <v>10</v>
      </c>
      <c r="AV100" s="554">
        <v>10</v>
      </c>
      <c r="AW100" s="555">
        <v>11</v>
      </c>
      <c r="AX100" s="555">
        <v>11</v>
      </c>
      <c r="AY100" s="556"/>
      <c r="AZ100" s="556" t="s">
        <v>2002</v>
      </c>
      <c r="BA100" s="555">
        <v>11</v>
      </c>
      <c r="BB100" s="555">
        <v>11</v>
      </c>
      <c r="BC100" s="558" t="s">
        <v>1676</v>
      </c>
    </row>
    <row r="101" spans="1:55" ht="21.75" customHeight="1">
      <c r="A101" s="1133"/>
      <c r="B101" s="115"/>
      <c r="C101" s="114" t="s">
        <v>1674</v>
      </c>
      <c r="D101" s="112" t="s">
        <v>1997</v>
      </c>
      <c r="E101" s="112" t="s">
        <v>1996</v>
      </c>
      <c r="F101" s="112" t="s">
        <v>1995</v>
      </c>
      <c r="G101" s="112" t="s">
        <v>1</v>
      </c>
      <c r="H101" s="112" t="s">
        <v>1994</v>
      </c>
      <c r="I101" s="112" t="s">
        <v>1993</v>
      </c>
      <c r="J101" s="112" t="s">
        <v>1992</v>
      </c>
      <c r="K101" s="112" t="s">
        <v>1991</v>
      </c>
      <c r="L101" s="150" t="s">
        <v>1990</v>
      </c>
      <c r="M101" s="150" t="s">
        <v>1989</v>
      </c>
      <c r="N101" s="150" t="s">
        <v>1989</v>
      </c>
      <c r="O101" s="150" t="s">
        <v>1988</v>
      </c>
      <c r="P101" s="150" t="s">
        <v>1987</v>
      </c>
      <c r="Q101" s="150" t="s">
        <v>1986</v>
      </c>
      <c r="R101" s="150" t="s">
        <v>1984</v>
      </c>
      <c r="S101" s="114" t="s">
        <v>1673</v>
      </c>
      <c r="T101" s="112" t="s">
        <v>2001</v>
      </c>
      <c r="U101" s="112" t="s">
        <v>1996</v>
      </c>
      <c r="V101" s="112" t="s">
        <v>2000</v>
      </c>
      <c r="W101" s="112" t="s">
        <v>1</v>
      </c>
      <c r="X101" s="112" t="s">
        <v>1999</v>
      </c>
      <c r="Y101" s="112" t="s">
        <v>1993</v>
      </c>
      <c r="Z101" s="112" t="s">
        <v>1998</v>
      </c>
      <c r="AA101" s="112" t="s">
        <v>1991</v>
      </c>
      <c r="AD101" s="1125"/>
      <c r="AE101" s="1126"/>
      <c r="AF101" s="1124"/>
      <c r="AG101" s="425" t="s">
        <v>5223</v>
      </c>
      <c r="AH101" s="417" t="s">
        <v>1997</v>
      </c>
      <c r="AI101" s="417" t="s">
        <v>1996</v>
      </c>
      <c r="AJ101" s="421" t="s">
        <v>1995</v>
      </c>
      <c r="AK101" s="422" t="s">
        <v>1</v>
      </c>
      <c r="AL101" s="422" t="s">
        <v>1994</v>
      </c>
      <c r="AM101" s="421" t="s">
        <v>1993</v>
      </c>
      <c r="AN101" s="421" t="s">
        <v>1992</v>
      </c>
      <c r="AO101" s="421" t="s">
        <v>1991</v>
      </c>
      <c r="AP101" s="418" t="s">
        <v>1990</v>
      </c>
      <c r="AQ101" s="418" t="s">
        <v>1989</v>
      </c>
      <c r="AR101" s="418" t="s">
        <v>1989</v>
      </c>
      <c r="AS101" s="418" t="s">
        <v>1988</v>
      </c>
      <c r="AT101" s="423" t="s">
        <v>1987</v>
      </c>
      <c r="AU101" s="423" t="s">
        <v>1986</v>
      </c>
      <c r="AV101" s="423" t="s">
        <v>1984</v>
      </c>
      <c r="AW101" s="420" t="s">
        <v>1985</v>
      </c>
      <c r="AX101" s="420" t="s">
        <v>1984</v>
      </c>
      <c r="AY101" s="420" t="s">
        <v>1983</v>
      </c>
      <c r="AZ101" s="420" t="s">
        <v>1982</v>
      </c>
      <c r="BA101" s="424" t="s">
        <v>4288</v>
      </c>
      <c r="BB101" s="419" t="s">
        <v>2302</v>
      </c>
      <c r="BC101" s="192" t="s">
        <v>5224</v>
      </c>
    </row>
    <row r="102" spans="1:55" ht="22.5" customHeight="1">
      <c r="A102" s="111"/>
      <c r="B102" s="115"/>
      <c r="C102" s="114" t="s">
        <v>1626</v>
      </c>
      <c r="D102" s="112" t="s">
        <v>1977</v>
      </c>
      <c r="E102" s="112" t="s">
        <v>1976</v>
      </c>
      <c r="F102" s="112" t="s">
        <v>1975</v>
      </c>
      <c r="G102" s="112" t="s">
        <v>1974</v>
      </c>
      <c r="H102" s="112" t="s">
        <v>1973</v>
      </c>
      <c r="I102" s="112" t="s">
        <v>1972</v>
      </c>
      <c r="J102" s="112" t="s">
        <v>1971</v>
      </c>
      <c r="K102" s="112" t="s">
        <v>1971</v>
      </c>
      <c r="L102" s="150" t="s">
        <v>1970</v>
      </c>
      <c r="M102" s="150" t="s">
        <v>1969</v>
      </c>
      <c r="N102" s="150" t="s">
        <v>1968</v>
      </c>
      <c r="O102" s="150" t="s">
        <v>1967</v>
      </c>
      <c r="P102" s="150" t="s">
        <v>1966</v>
      </c>
      <c r="Q102" s="150" t="s">
        <v>1965</v>
      </c>
      <c r="R102" s="150" t="s">
        <v>1964</v>
      </c>
      <c r="S102" s="114" t="s">
        <v>1650</v>
      </c>
      <c r="T102" s="112" t="s">
        <v>1981</v>
      </c>
      <c r="U102" s="112" t="s">
        <v>1976</v>
      </c>
      <c r="V102" s="112" t="s">
        <v>1980</v>
      </c>
      <c r="W102" s="112" t="s">
        <v>1974</v>
      </c>
      <c r="X102" s="112" t="s">
        <v>1979</v>
      </c>
      <c r="Y102" s="112" t="s">
        <v>1972</v>
      </c>
      <c r="Z102" s="112" t="s">
        <v>1978</v>
      </c>
      <c r="AA102" s="112" t="s">
        <v>1971</v>
      </c>
      <c r="AD102" s="1125"/>
      <c r="AE102" s="1126"/>
      <c r="AF102" s="1124"/>
      <c r="AG102" s="551" t="s">
        <v>5225</v>
      </c>
      <c r="AH102" s="552" t="s">
        <v>1977</v>
      </c>
      <c r="AI102" s="552" t="s">
        <v>1976</v>
      </c>
      <c r="AJ102" s="552" t="s">
        <v>1975</v>
      </c>
      <c r="AK102" s="552" t="s">
        <v>1974</v>
      </c>
      <c r="AL102" s="552" t="s">
        <v>1973</v>
      </c>
      <c r="AM102" s="552" t="s">
        <v>1972</v>
      </c>
      <c r="AN102" s="552" t="s">
        <v>1971</v>
      </c>
      <c r="AO102" s="552" t="s">
        <v>1971</v>
      </c>
      <c r="AP102" s="553" t="s">
        <v>1970</v>
      </c>
      <c r="AQ102" s="553" t="s">
        <v>1969</v>
      </c>
      <c r="AR102" s="553" t="s">
        <v>1968</v>
      </c>
      <c r="AS102" s="553" t="s">
        <v>1967</v>
      </c>
      <c r="AT102" s="554" t="s">
        <v>1966</v>
      </c>
      <c r="AU102" s="554" t="s">
        <v>1965</v>
      </c>
      <c r="AV102" s="554" t="s">
        <v>1964</v>
      </c>
      <c r="AW102" s="555" t="s">
        <v>1963</v>
      </c>
      <c r="AX102" s="555" t="s">
        <v>1627</v>
      </c>
      <c r="AY102" s="556" t="s">
        <v>1962</v>
      </c>
      <c r="AZ102" s="556" t="s">
        <v>1961</v>
      </c>
      <c r="BA102" s="555" t="s">
        <v>4385</v>
      </c>
      <c r="BB102" s="555" t="s">
        <v>4386</v>
      </c>
      <c r="BC102" s="558" t="s">
        <v>1626</v>
      </c>
    </row>
    <row r="103" spans="1:55" ht="34.5" customHeight="1">
      <c r="B103" s="115"/>
      <c r="C103" s="114" t="s">
        <v>1601</v>
      </c>
      <c r="D103" s="112" t="s">
        <v>1956</v>
      </c>
      <c r="E103" s="112" t="s">
        <v>1955</v>
      </c>
      <c r="F103" s="112" t="s">
        <v>1954</v>
      </c>
      <c r="G103" s="112" t="s">
        <v>1953</v>
      </c>
      <c r="H103" s="112" t="s">
        <v>1952</v>
      </c>
      <c r="I103" s="112" t="s">
        <v>1951</v>
      </c>
      <c r="J103" s="112" t="s">
        <v>1950</v>
      </c>
      <c r="K103" s="112" t="s">
        <v>1949</v>
      </c>
      <c r="L103" s="150" t="s">
        <v>1948</v>
      </c>
      <c r="M103" s="150" t="s">
        <v>1947</v>
      </c>
      <c r="N103" s="150" t="s">
        <v>1946</v>
      </c>
      <c r="O103" s="150" t="s">
        <v>1945</v>
      </c>
      <c r="P103" s="150" t="s">
        <v>1944</v>
      </c>
      <c r="Q103" s="150" t="s">
        <v>1943</v>
      </c>
      <c r="R103" s="150" t="s">
        <v>1942</v>
      </c>
      <c r="S103" s="114" t="s">
        <v>1625</v>
      </c>
      <c r="T103" s="112" t="s">
        <v>1960</v>
      </c>
      <c r="U103" s="112" t="s">
        <v>1955</v>
      </c>
      <c r="V103" s="112" t="s">
        <v>1959</v>
      </c>
      <c r="W103" s="112" t="s">
        <v>1953</v>
      </c>
      <c r="X103" s="112" t="s">
        <v>1958</v>
      </c>
      <c r="Y103" s="112" t="s">
        <v>1951</v>
      </c>
      <c r="Z103" s="112" t="s">
        <v>1957</v>
      </c>
      <c r="AA103" s="112" t="s">
        <v>1949</v>
      </c>
      <c r="AD103" s="1125"/>
      <c r="AE103" s="1126"/>
      <c r="AF103" s="1124"/>
      <c r="AG103" s="425" t="s">
        <v>5226</v>
      </c>
      <c r="AH103" s="417" t="s">
        <v>1956</v>
      </c>
      <c r="AI103" s="417" t="s">
        <v>1955</v>
      </c>
      <c r="AJ103" s="421" t="s">
        <v>1954</v>
      </c>
      <c r="AK103" s="422" t="s">
        <v>1953</v>
      </c>
      <c r="AL103" s="422" t="s">
        <v>1952</v>
      </c>
      <c r="AM103" s="421" t="s">
        <v>1951</v>
      </c>
      <c r="AN103" s="421" t="s">
        <v>1950</v>
      </c>
      <c r="AO103" s="421" t="s">
        <v>1949</v>
      </c>
      <c r="AP103" s="418" t="s">
        <v>1948</v>
      </c>
      <c r="AQ103" s="418" t="s">
        <v>1947</v>
      </c>
      <c r="AR103" s="418" t="s">
        <v>1946</v>
      </c>
      <c r="AS103" s="418" t="s">
        <v>1945</v>
      </c>
      <c r="AT103" s="423" t="s">
        <v>1944</v>
      </c>
      <c r="AU103" s="423" t="s">
        <v>1943</v>
      </c>
      <c r="AV103" s="423" t="s">
        <v>1942</v>
      </c>
      <c r="AW103" s="420" t="s">
        <v>1941</v>
      </c>
      <c r="AX103" s="420" t="s">
        <v>1940</v>
      </c>
      <c r="AY103" s="420" t="s">
        <v>1939</v>
      </c>
      <c r="AZ103" s="420" t="s">
        <v>1938</v>
      </c>
      <c r="BA103" s="424" t="s">
        <v>4387</v>
      </c>
      <c r="BB103" s="419" t="s">
        <v>4388</v>
      </c>
      <c r="BC103" s="192" t="s">
        <v>1601</v>
      </c>
    </row>
    <row r="104" spans="1:55" ht="24" customHeight="1">
      <c r="A104" s="111"/>
      <c r="B104" s="115"/>
      <c r="C104" s="114" t="s">
        <v>1576</v>
      </c>
      <c r="D104" s="112" t="s">
        <v>1933</v>
      </c>
      <c r="E104" s="112" t="s">
        <v>1932</v>
      </c>
      <c r="F104" s="112" t="s">
        <v>1931</v>
      </c>
      <c r="G104" s="112" t="s">
        <v>1930</v>
      </c>
      <c r="H104" s="112" t="s">
        <v>1929</v>
      </c>
      <c r="I104" s="112" t="s">
        <v>1928</v>
      </c>
      <c r="J104" s="112" t="s">
        <v>1927</v>
      </c>
      <c r="K104" s="112" t="s">
        <v>1926</v>
      </c>
      <c r="L104" s="150" t="s">
        <v>1925</v>
      </c>
      <c r="M104" s="150" t="s">
        <v>1924</v>
      </c>
      <c r="N104" s="150" t="s">
        <v>1923</v>
      </c>
      <c r="O104" s="150" t="s">
        <v>1922</v>
      </c>
      <c r="P104" s="150" t="s">
        <v>1921</v>
      </c>
      <c r="Q104" s="150" t="s">
        <v>1920</v>
      </c>
      <c r="R104" s="150" t="s">
        <v>1919</v>
      </c>
      <c r="S104" s="114" t="s">
        <v>1600</v>
      </c>
      <c r="T104" s="112" t="s">
        <v>1937</v>
      </c>
      <c r="U104" s="112" t="s">
        <v>1932</v>
      </c>
      <c r="V104" s="112" t="s">
        <v>1936</v>
      </c>
      <c r="W104" s="112" t="s">
        <v>1930</v>
      </c>
      <c r="X104" s="112" t="s">
        <v>1935</v>
      </c>
      <c r="Y104" s="112" t="s">
        <v>1928</v>
      </c>
      <c r="Z104" s="112" t="s">
        <v>1934</v>
      </c>
      <c r="AA104" s="112" t="s">
        <v>1926</v>
      </c>
      <c r="AD104" s="1125"/>
      <c r="AE104" s="1126"/>
      <c r="AF104" s="1124"/>
      <c r="AG104" s="551" t="s">
        <v>5227</v>
      </c>
      <c r="AH104" s="552" t="s">
        <v>1933</v>
      </c>
      <c r="AI104" s="552" t="s">
        <v>1932</v>
      </c>
      <c r="AJ104" s="552" t="s">
        <v>1931</v>
      </c>
      <c r="AK104" s="552" t="s">
        <v>1930</v>
      </c>
      <c r="AL104" s="552" t="s">
        <v>1929</v>
      </c>
      <c r="AM104" s="552" t="s">
        <v>1928</v>
      </c>
      <c r="AN104" s="552" t="s">
        <v>1927</v>
      </c>
      <c r="AO104" s="552" t="s">
        <v>1926</v>
      </c>
      <c r="AP104" s="553" t="s">
        <v>1925</v>
      </c>
      <c r="AQ104" s="553" t="s">
        <v>1924</v>
      </c>
      <c r="AR104" s="553" t="s">
        <v>1923</v>
      </c>
      <c r="AS104" s="553" t="s">
        <v>1922</v>
      </c>
      <c r="AT104" s="554" t="s">
        <v>1921</v>
      </c>
      <c r="AU104" s="554" t="s">
        <v>1920</v>
      </c>
      <c r="AV104" s="554" t="s">
        <v>1919</v>
      </c>
      <c r="AW104" s="555" t="s">
        <v>1918</v>
      </c>
      <c r="AX104" s="555" t="s">
        <v>1917</v>
      </c>
      <c r="AY104" s="556" t="s">
        <v>1916</v>
      </c>
      <c r="AZ104" s="556" t="s">
        <v>1915</v>
      </c>
      <c r="BA104" s="555" t="s">
        <v>4389</v>
      </c>
      <c r="BB104" s="555" t="s">
        <v>4390</v>
      </c>
      <c r="BC104" s="558" t="s">
        <v>1576</v>
      </c>
    </row>
    <row r="105" spans="1:55" ht="21.75" customHeight="1">
      <c r="A105" s="111"/>
      <c r="B105" s="115"/>
      <c r="C105" s="114" t="s">
        <v>1575</v>
      </c>
      <c r="D105" s="112" t="s">
        <v>1910</v>
      </c>
      <c r="E105" s="112" t="s">
        <v>1909</v>
      </c>
      <c r="F105" s="112" t="s">
        <v>1908</v>
      </c>
      <c r="G105" s="112" t="s">
        <v>1907</v>
      </c>
      <c r="H105" s="112" t="s">
        <v>1906</v>
      </c>
      <c r="I105" s="112" t="s">
        <v>1905</v>
      </c>
      <c r="J105" s="112" t="s">
        <v>1904</v>
      </c>
      <c r="K105" s="112" t="s">
        <v>1903</v>
      </c>
      <c r="L105" s="150" t="s">
        <v>1902</v>
      </c>
      <c r="M105" s="150" t="s">
        <v>1901</v>
      </c>
      <c r="N105" s="150" t="s">
        <v>1900</v>
      </c>
      <c r="O105" s="150" t="s">
        <v>1899</v>
      </c>
      <c r="P105" s="150" t="s">
        <v>1898</v>
      </c>
      <c r="Q105" s="150" t="s">
        <v>1897</v>
      </c>
      <c r="R105" s="150" t="s">
        <v>1896</v>
      </c>
      <c r="S105" s="114" t="s">
        <v>1574</v>
      </c>
      <c r="T105" s="112" t="s">
        <v>1914</v>
      </c>
      <c r="U105" s="112" t="s">
        <v>1909</v>
      </c>
      <c r="V105" s="112" t="s">
        <v>1913</v>
      </c>
      <c r="W105" s="112" t="s">
        <v>1907</v>
      </c>
      <c r="X105" s="112" t="s">
        <v>1912</v>
      </c>
      <c r="Y105" s="112" t="s">
        <v>1905</v>
      </c>
      <c r="Z105" s="112" t="s">
        <v>1911</v>
      </c>
      <c r="AA105" s="112" t="s">
        <v>1903</v>
      </c>
      <c r="AD105" s="1125"/>
      <c r="AE105" s="1126"/>
      <c r="AF105" s="1124"/>
      <c r="AG105" s="425" t="s">
        <v>1569</v>
      </c>
      <c r="AH105" s="417" t="s">
        <v>1910</v>
      </c>
      <c r="AI105" s="417" t="s">
        <v>1909</v>
      </c>
      <c r="AJ105" s="421" t="s">
        <v>1908</v>
      </c>
      <c r="AK105" s="422" t="s">
        <v>1907</v>
      </c>
      <c r="AL105" s="422" t="s">
        <v>1906</v>
      </c>
      <c r="AM105" s="421" t="s">
        <v>1905</v>
      </c>
      <c r="AN105" s="421" t="s">
        <v>1904</v>
      </c>
      <c r="AO105" s="421" t="s">
        <v>1903</v>
      </c>
      <c r="AP105" s="418" t="s">
        <v>1902</v>
      </c>
      <c r="AQ105" s="418" t="s">
        <v>1901</v>
      </c>
      <c r="AR105" s="418" t="s">
        <v>1900</v>
      </c>
      <c r="AS105" s="418" t="s">
        <v>1899</v>
      </c>
      <c r="AT105" s="423" t="s">
        <v>1898</v>
      </c>
      <c r="AU105" s="423" t="s">
        <v>1897</v>
      </c>
      <c r="AV105" s="423" t="s">
        <v>1896</v>
      </c>
      <c r="AW105" s="420" t="s">
        <v>1895</v>
      </c>
      <c r="AX105" s="420" t="s">
        <v>1894</v>
      </c>
      <c r="AY105" s="420" t="s">
        <v>1893</v>
      </c>
      <c r="AZ105" s="420" t="s">
        <v>1892</v>
      </c>
      <c r="BA105" s="424" t="s">
        <v>4391</v>
      </c>
      <c r="BB105" s="419" t="s">
        <v>4392</v>
      </c>
      <c r="BC105" s="192" t="s">
        <v>1891</v>
      </c>
    </row>
    <row r="106" spans="1:55" ht="36" customHeight="1">
      <c r="A106" s="119"/>
      <c r="B106" s="118"/>
      <c r="C106" s="114" t="s">
        <v>1527</v>
      </c>
      <c r="D106" s="112" t="s">
        <v>1883</v>
      </c>
      <c r="E106" s="112" t="s">
        <v>1882</v>
      </c>
      <c r="F106" s="112" t="s">
        <v>1881</v>
      </c>
      <c r="G106" s="112" t="s">
        <v>1880</v>
      </c>
      <c r="H106" s="112" t="s">
        <v>1879</v>
      </c>
      <c r="I106" s="112" t="s">
        <v>1878</v>
      </c>
      <c r="J106" s="112" t="s">
        <v>1877</v>
      </c>
      <c r="K106" s="113" t="s">
        <v>1876</v>
      </c>
      <c r="L106" s="150" t="s">
        <v>1875</v>
      </c>
      <c r="M106" s="150" t="s">
        <v>1874</v>
      </c>
      <c r="N106" s="150" t="s">
        <v>1873</v>
      </c>
      <c r="O106" s="150" t="s">
        <v>1854</v>
      </c>
      <c r="P106" s="150" t="s">
        <v>1850</v>
      </c>
      <c r="Q106" s="150" t="s">
        <v>1852</v>
      </c>
      <c r="R106" s="150" t="s">
        <v>1872</v>
      </c>
      <c r="S106" s="114" t="s">
        <v>1549</v>
      </c>
      <c r="T106" s="112" t="s">
        <v>1890</v>
      </c>
      <c r="U106" s="112" t="s">
        <v>1889</v>
      </c>
      <c r="V106" s="112" t="s">
        <v>1888</v>
      </c>
      <c r="W106" s="112" t="s">
        <v>1887</v>
      </c>
      <c r="X106" s="112" t="s">
        <v>1886</v>
      </c>
      <c r="Y106" s="112" t="s">
        <v>1885</v>
      </c>
      <c r="Z106" s="112" t="s">
        <v>1884</v>
      </c>
      <c r="AA106" s="113" t="s">
        <v>1876</v>
      </c>
      <c r="AD106" s="1125"/>
      <c r="AE106" s="1126"/>
      <c r="AF106" s="1124"/>
      <c r="AG106" s="551" t="s">
        <v>5228</v>
      </c>
      <c r="AH106" s="552" t="s">
        <v>1883</v>
      </c>
      <c r="AI106" s="552" t="s">
        <v>5332</v>
      </c>
      <c r="AJ106" s="552" t="s">
        <v>1881</v>
      </c>
      <c r="AK106" s="552" t="s">
        <v>5333</v>
      </c>
      <c r="AL106" s="552" t="s">
        <v>5334</v>
      </c>
      <c r="AM106" s="552" t="s">
        <v>5335</v>
      </c>
      <c r="AN106" s="552" t="s">
        <v>5336</v>
      </c>
      <c r="AO106" s="552" t="s">
        <v>1876</v>
      </c>
      <c r="AP106" s="553" t="s">
        <v>1875</v>
      </c>
      <c r="AQ106" s="553" t="s">
        <v>1874</v>
      </c>
      <c r="AR106" s="553" t="s">
        <v>1873</v>
      </c>
      <c r="AS106" s="553" t="s">
        <v>1854</v>
      </c>
      <c r="AT106" s="554" t="s">
        <v>1850</v>
      </c>
      <c r="AU106" s="554" t="s">
        <v>1852</v>
      </c>
      <c r="AV106" s="554" t="s">
        <v>1872</v>
      </c>
      <c r="AW106" s="555" t="s">
        <v>1871</v>
      </c>
      <c r="AX106" s="555" t="s">
        <v>1870</v>
      </c>
      <c r="AY106" s="556" t="s">
        <v>1869</v>
      </c>
      <c r="AZ106" s="556" t="s">
        <v>1868</v>
      </c>
      <c r="BA106" s="555" t="s">
        <v>4393</v>
      </c>
      <c r="BB106" s="555" t="s">
        <v>4394</v>
      </c>
      <c r="BC106" s="558" t="s">
        <v>1527</v>
      </c>
    </row>
    <row r="107" spans="1:55" ht="36.75" customHeight="1">
      <c r="A107" s="119"/>
      <c r="B107" s="118"/>
      <c r="C107" s="114" t="s">
        <v>1505</v>
      </c>
      <c r="D107" s="112" t="s">
        <v>1862</v>
      </c>
      <c r="E107" s="112" t="s">
        <v>1860</v>
      </c>
      <c r="F107" s="112" t="s">
        <v>1860</v>
      </c>
      <c r="G107" s="112" t="s">
        <v>1861</v>
      </c>
      <c r="H107" s="112" t="s">
        <v>1860</v>
      </c>
      <c r="I107" s="112" t="s">
        <v>1859</v>
      </c>
      <c r="J107" s="112" t="s">
        <v>1858</v>
      </c>
      <c r="K107" s="112" t="s">
        <v>1857</v>
      </c>
      <c r="L107" s="150" t="s">
        <v>1856</v>
      </c>
      <c r="M107" s="150" t="s">
        <v>1855</v>
      </c>
      <c r="N107" s="150" t="s">
        <v>1854</v>
      </c>
      <c r="O107" s="150" t="s">
        <v>1853</v>
      </c>
      <c r="P107" s="150" t="s">
        <v>1852</v>
      </c>
      <c r="Q107" s="150" t="s">
        <v>1852</v>
      </c>
      <c r="R107" s="150" t="s">
        <v>1851</v>
      </c>
      <c r="S107" s="114" t="s">
        <v>1526</v>
      </c>
      <c r="T107" s="112" t="s">
        <v>1867</v>
      </c>
      <c r="U107" s="112" t="s">
        <v>1866</v>
      </c>
      <c r="V107" s="112" t="s">
        <v>1864</v>
      </c>
      <c r="W107" s="112" t="s">
        <v>1865</v>
      </c>
      <c r="X107" s="112" t="s">
        <v>1864</v>
      </c>
      <c r="Y107" s="112" t="s">
        <v>1859</v>
      </c>
      <c r="Z107" s="112" t="s">
        <v>1863</v>
      </c>
      <c r="AA107" s="112" t="s">
        <v>1857</v>
      </c>
      <c r="AD107" s="1125"/>
      <c r="AE107" s="1126"/>
      <c r="AF107" s="1124"/>
      <c r="AG107" s="425" t="s">
        <v>5237</v>
      </c>
      <c r="AH107" s="417" t="s">
        <v>1862</v>
      </c>
      <c r="AI107" s="417" t="s">
        <v>5337</v>
      </c>
      <c r="AJ107" s="421" t="s">
        <v>5337</v>
      </c>
      <c r="AK107" s="422" t="s">
        <v>5338</v>
      </c>
      <c r="AL107" s="422" t="s">
        <v>5337</v>
      </c>
      <c r="AM107" s="421" t="s">
        <v>1859</v>
      </c>
      <c r="AN107" s="421" t="s">
        <v>5339</v>
      </c>
      <c r="AO107" s="421" t="s">
        <v>1857</v>
      </c>
      <c r="AP107" s="418" t="s">
        <v>1856</v>
      </c>
      <c r="AQ107" s="418" t="s">
        <v>1855</v>
      </c>
      <c r="AR107" s="418" t="s">
        <v>1854</v>
      </c>
      <c r="AS107" s="418" t="s">
        <v>1853</v>
      </c>
      <c r="AT107" s="423" t="s">
        <v>1852</v>
      </c>
      <c r="AU107" s="423" t="s">
        <v>1852</v>
      </c>
      <c r="AV107" s="423" t="s">
        <v>1851</v>
      </c>
      <c r="AW107" s="420" t="s">
        <v>1850</v>
      </c>
      <c r="AX107" s="420" t="s">
        <v>1849</v>
      </c>
      <c r="AY107" s="420" t="s">
        <v>1848</v>
      </c>
      <c r="AZ107" s="420" t="s">
        <v>1847</v>
      </c>
      <c r="BA107" s="424" t="s">
        <v>4395</v>
      </c>
      <c r="BB107" s="419" t="s">
        <v>4396</v>
      </c>
      <c r="BC107" s="192" t="s">
        <v>1505</v>
      </c>
    </row>
    <row r="108" spans="1:55" ht="31.5" customHeight="1">
      <c r="A108" s="111" t="s">
        <v>1846</v>
      </c>
      <c r="B108" s="115">
        <v>1078</v>
      </c>
      <c r="C108" s="141" t="s">
        <v>1676</v>
      </c>
      <c r="D108" s="111">
        <v>20</v>
      </c>
      <c r="E108" s="111">
        <v>20</v>
      </c>
      <c r="F108" s="111">
        <v>20</v>
      </c>
      <c r="G108" s="111">
        <v>21</v>
      </c>
      <c r="H108" s="111">
        <v>21</v>
      </c>
      <c r="I108" s="111">
        <v>21</v>
      </c>
      <c r="J108" s="111">
        <v>21</v>
      </c>
      <c r="K108" s="111">
        <v>22</v>
      </c>
      <c r="L108" s="150" t="s">
        <v>1678</v>
      </c>
      <c r="M108" s="150" t="s">
        <v>1678</v>
      </c>
      <c r="N108" s="150" t="s">
        <v>1678</v>
      </c>
      <c r="O108" s="150" t="s">
        <v>1844</v>
      </c>
      <c r="P108" s="150" t="s">
        <v>1844</v>
      </c>
      <c r="Q108" s="150" t="s">
        <v>1844</v>
      </c>
      <c r="R108" s="150" t="s">
        <v>1678</v>
      </c>
      <c r="S108" s="141" t="s">
        <v>1680</v>
      </c>
      <c r="T108" s="111">
        <v>20</v>
      </c>
      <c r="U108" s="111">
        <v>20</v>
      </c>
      <c r="V108" s="111">
        <v>20</v>
      </c>
      <c r="W108" s="111">
        <v>21</v>
      </c>
      <c r="X108" s="111">
        <v>21</v>
      </c>
      <c r="Y108" s="111">
        <v>21</v>
      </c>
      <c r="Z108" s="111">
        <v>21</v>
      </c>
      <c r="AA108" s="111">
        <v>22</v>
      </c>
      <c r="AD108" s="1125">
        <v>14</v>
      </c>
      <c r="AE108" s="1123" t="s">
        <v>1845</v>
      </c>
      <c r="AF108" s="1124">
        <v>1078</v>
      </c>
      <c r="AG108" s="551" t="s">
        <v>5222</v>
      </c>
      <c r="AH108" s="552">
        <v>20</v>
      </c>
      <c r="AI108" s="552">
        <v>20</v>
      </c>
      <c r="AJ108" s="552">
        <v>20</v>
      </c>
      <c r="AK108" s="552">
        <v>21</v>
      </c>
      <c r="AL108" s="552">
        <v>21</v>
      </c>
      <c r="AM108" s="552">
        <v>21</v>
      </c>
      <c r="AN108" s="552">
        <v>21</v>
      </c>
      <c r="AO108" s="552">
        <v>22</v>
      </c>
      <c r="AP108" s="553" t="s">
        <v>1678</v>
      </c>
      <c r="AQ108" s="553" t="s">
        <v>1678</v>
      </c>
      <c r="AR108" s="553" t="s">
        <v>1678</v>
      </c>
      <c r="AS108" s="553" t="s">
        <v>1844</v>
      </c>
      <c r="AT108" s="554">
        <v>22</v>
      </c>
      <c r="AU108" s="554">
        <v>22</v>
      </c>
      <c r="AV108" s="554">
        <v>23</v>
      </c>
      <c r="AW108" s="555">
        <v>27</v>
      </c>
      <c r="AX108" s="555">
        <v>40</v>
      </c>
      <c r="AY108" s="556"/>
      <c r="AZ108" s="556" t="s">
        <v>1843</v>
      </c>
      <c r="BA108" s="555">
        <v>50</v>
      </c>
      <c r="BB108" s="555">
        <v>50</v>
      </c>
      <c r="BC108" s="558" t="s">
        <v>1676</v>
      </c>
    </row>
    <row r="109" spans="1:55" ht="21" customHeight="1">
      <c r="A109" s="111" t="s">
        <v>1842</v>
      </c>
      <c r="B109" s="115"/>
      <c r="C109" s="114" t="s">
        <v>1674</v>
      </c>
      <c r="D109" s="113" t="s">
        <v>1837</v>
      </c>
      <c r="E109" s="113" t="s">
        <v>1836</v>
      </c>
      <c r="F109" s="113" t="s">
        <v>1835</v>
      </c>
      <c r="G109" s="113" t="s">
        <v>1834</v>
      </c>
      <c r="H109" s="113" t="s">
        <v>1833</v>
      </c>
      <c r="I109" s="113" t="s">
        <v>1832</v>
      </c>
      <c r="J109" s="113" t="s">
        <v>1831</v>
      </c>
      <c r="K109" s="113" t="s">
        <v>1830</v>
      </c>
      <c r="L109" s="150" t="s">
        <v>1829</v>
      </c>
      <c r="M109" s="150" t="s">
        <v>1828</v>
      </c>
      <c r="N109" s="150" t="s">
        <v>1827</v>
      </c>
      <c r="O109" s="150" t="s">
        <v>1826</v>
      </c>
      <c r="P109" s="150" t="s">
        <v>1825</v>
      </c>
      <c r="Q109" s="150" t="s">
        <v>1655</v>
      </c>
      <c r="R109" s="150" t="s">
        <v>1824</v>
      </c>
      <c r="S109" s="114" t="s">
        <v>1673</v>
      </c>
      <c r="T109" s="113" t="s">
        <v>1841</v>
      </c>
      <c r="U109" s="113" t="s">
        <v>1836</v>
      </c>
      <c r="V109" s="113" t="s">
        <v>1840</v>
      </c>
      <c r="W109" s="113" t="s">
        <v>1834</v>
      </c>
      <c r="X109" s="113" t="s">
        <v>1839</v>
      </c>
      <c r="Y109" s="113" t="s">
        <v>1832</v>
      </c>
      <c r="Z109" s="113" t="s">
        <v>1838</v>
      </c>
      <c r="AA109" s="113" t="s">
        <v>1830</v>
      </c>
      <c r="AD109" s="1125"/>
      <c r="AE109" s="1123"/>
      <c r="AF109" s="1124"/>
      <c r="AG109" s="425" t="s">
        <v>5276</v>
      </c>
      <c r="AH109" s="417" t="s">
        <v>1837</v>
      </c>
      <c r="AI109" s="417" t="s">
        <v>1836</v>
      </c>
      <c r="AJ109" s="421" t="s">
        <v>1835</v>
      </c>
      <c r="AK109" s="422" t="s">
        <v>1834</v>
      </c>
      <c r="AL109" s="422" t="s">
        <v>1833</v>
      </c>
      <c r="AM109" s="421" t="s">
        <v>1832</v>
      </c>
      <c r="AN109" s="421" t="s">
        <v>1831</v>
      </c>
      <c r="AO109" s="421" t="s">
        <v>1830</v>
      </c>
      <c r="AP109" s="418" t="s">
        <v>1829</v>
      </c>
      <c r="AQ109" s="418" t="s">
        <v>1828</v>
      </c>
      <c r="AR109" s="418" t="s">
        <v>1827</v>
      </c>
      <c r="AS109" s="418" t="s">
        <v>1826</v>
      </c>
      <c r="AT109" s="423" t="s">
        <v>1825</v>
      </c>
      <c r="AU109" s="423" t="s">
        <v>1655</v>
      </c>
      <c r="AV109" s="423" t="s">
        <v>1824</v>
      </c>
      <c r="AW109" s="420" t="s">
        <v>1823</v>
      </c>
      <c r="AX109" s="420" t="s">
        <v>1822</v>
      </c>
      <c r="AY109" s="420" t="s">
        <v>1821</v>
      </c>
      <c r="AZ109" s="420" t="s">
        <v>1820</v>
      </c>
      <c r="BA109" s="424" t="s">
        <v>4397</v>
      </c>
      <c r="BB109" s="419" t="s">
        <v>4398</v>
      </c>
      <c r="BC109" s="192" t="s">
        <v>5264</v>
      </c>
    </row>
    <row r="110" spans="1:55" ht="20.25" customHeight="1">
      <c r="A110" s="111"/>
      <c r="B110" s="115"/>
      <c r="C110" s="114" t="s">
        <v>1626</v>
      </c>
      <c r="D110" s="112" t="s">
        <v>1815</v>
      </c>
      <c r="E110" s="112" t="s">
        <v>1814</v>
      </c>
      <c r="F110" s="112" t="s">
        <v>1813</v>
      </c>
      <c r="G110" s="112" t="s">
        <v>1812</v>
      </c>
      <c r="H110" s="112" t="s">
        <v>1811</v>
      </c>
      <c r="I110" s="112" t="s">
        <v>1810</v>
      </c>
      <c r="J110" s="112" t="s">
        <v>1809</v>
      </c>
      <c r="K110" s="112" t="s">
        <v>1808</v>
      </c>
      <c r="L110" s="150" t="s">
        <v>1807</v>
      </c>
      <c r="M110" s="150" t="s">
        <v>1806</v>
      </c>
      <c r="N110" s="150" t="s">
        <v>1805</v>
      </c>
      <c r="O110" s="150" t="s">
        <v>1804</v>
      </c>
      <c r="P110" s="150" t="s">
        <v>1803</v>
      </c>
      <c r="Q110" s="150" t="s">
        <v>1802</v>
      </c>
      <c r="R110" s="150" t="s">
        <v>1801</v>
      </c>
      <c r="S110" s="114" t="s">
        <v>1650</v>
      </c>
      <c r="T110" s="112" t="s">
        <v>1819</v>
      </c>
      <c r="U110" s="112" t="s">
        <v>1814</v>
      </c>
      <c r="V110" s="112" t="s">
        <v>1818</v>
      </c>
      <c r="W110" s="112" t="s">
        <v>1812</v>
      </c>
      <c r="X110" s="112" t="s">
        <v>1817</v>
      </c>
      <c r="Y110" s="112" t="s">
        <v>1810</v>
      </c>
      <c r="Z110" s="112" t="s">
        <v>1816</v>
      </c>
      <c r="AA110" s="112" t="s">
        <v>1808</v>
      </c>
      <c r="AD110" s="1125"/>
      <c r="AE110" s="1123"/>
      <c r="AF110" s="1124"/>
      <c r="AG110" s="551" t="s">
        <v>5225</v>
      </c>
      <c r="AH110" s="552" t="s">
        <v>1815</v>
      </c>
      <c r="AI110" s="552" t="s">
        <v>1814</v>
      </c>
      <c r="AJ110" s="552" t="s">
        <v>1813</v>
      </c>
      <c r="AK110" s="552" t="s">
        <v>1812</v>
      </c>
      <c r="AL110" s="552" t="s">
        <v>1811</v>
      </c>
      <c r="AM110" s="552" t="s">
        <v>1810</v>
      </c>
      <c r="AN110" s="552" t="s">
        <v>1809</v>
      </c>
      <c r="AO110" s="552" t="s">
        <v>1808</v>
      </c>
      <c r="AP110" s="553" t="s">
        <v>1807</v>
      </c>
      <c r="AQ110" s="553" t="s">
        <v>1806</v>
      </c>
      <c r="AR110" s="553" t="s">
        <v>1805</v>
      </c>
      <c r="AS110" s="553" t="s">
        <v>1804</v>
      </c>
      <c r="AT110" s="554" t="s">
        <v>1803</v>
      </c>
      <c r="AU110" s="554" t="s">
        <v>1802</v>
      </c>
      <c r="AV110" s="554" t="s">
        <v>1801</v>
      </c>
      <c r="AW110" s="555" t="s">
        <v>1800</v>
      </c>
      <c r="AX110" s="555" t="s">
        <v>1799</v>
      </c>
      <c r="AY110" s="556" t="s">
        <v>1798</v>
      </c>
      <c r="AZ110" s="556" t="s">
        <v>1797</v>
      </c>
      <c r="BA110" s="555" t="s">
        <v>4399</v>
      </c>
      <c r="BB110" s="555" t="s">
        <v>4400</v>
      </c>
      <c r="BC110" s="558" t="s">
        <v>1626</v>
      </c>
    </row>
    <row r="111" spans="1:55" ht="33" customHeight="1">
      <c r="A111" s="111"/>
      <c r="B111" s="115"/>
      <c r="C111" s="114" t="s">
        <v>1601</v>
      </c>
      <c r="D111" s="112" t="s">
        <v>1792</v>
      </c>
      <c r="E111" s="112" t="s">
        <v>1791</v>
      </c>
      <c r="F111" s="112" t="s">
        <v>1790</v>
      </c>
      <c r="G111" s="112" t="s">
        <v>1789</v>
      </c>
      <c r="H111" s="112" t="s">
        <v>1788</v>
      </c>
      <c r="I111" s="112" t="s">
        <v>1787</v>
      </c>
      <c r="J111" s="112" t="s">
        <v>1786</v>
      </c>
      <c r="K111" s="112" t="s">
        <v>1785</v>
      </c>
      <c r="L111" s="150" t="s">
        <v>1784</v>
      </c>
      <c r="M111" s="150" t="s">
        <v>1783</v>
      </c>
      <c r="N111" s="150" t="s">
        <v>1782</v>
      </c>
      <c r="O111" s="150" t="s">
        <v>1781</v>
      </c>
      <c r="P111" s="150" t="s">
        <v>1780</v>
      </c>
      <c r="Q111" s="150" t="s">
        <v>1779</v>
      </c>
      <c r="R111" s="150" t="s">
        <v>1778</v>
      </c>
      <c r="S111" s="114" t="s">
        <v>1625</v>
      </c>
      <c r="T111" s="112" t="s">
        <v>1796</v>
      </c>
      <c r="U111" s="112" t="s">
        <v>1791</v>
      </c>
      <c r="V111" s="112" t="s">
        <v>1795</v>
      </c>
      <c r="W111" s="112" t="s">
        <v>1789</v>
      </c>
      <c r="X111" s="112" t="s">
        <v>1794</v>
      </c>
      <c r="Y111" s="112" t="s">
        <v>1787</v>
      </c>
      <c r="Z111" s="112" t="s">
        <v>1793</v>
      </c>
      <c r="AA111" s="112" t="s">
        <v>1785</v>
      </c>
      <c r="AD111" s="1125"/>
      <c r="AE111" s="1123"/>
      <c r="AF111" s="1124"/>
      <c r="AG111" s="425" t="s">
        <v>5226</v>
      </c>
      <c r="AH111" s="417" t="s">
        <v>1792</v>
      </c>
      <c r="AI111" s="417" t="s">
        <v>1791</v>
      </c>
      <c r="AJ111" s="421" t="s">
        <v>1790</v>
      </c>
      <c r="AK111" s="422" t="s">
        <v>1789</v>
      </c>
      <c r="AL111" s="422" t="s">
        <v>1788</v>
      </c>
      <c r="AM111" s="421" t="s">
        <v>1787</v>
      </c>
      <c r="AN111" s="421" t="s">
        <v>1786</v>
      </c>
      <c r="AO111" s="421" t="s">
        <v>1785</v>
      </c>
      <c r="AP111" s="418" t="s">
        <v>1784</v>
      </c>
      <c r="AQ111" s="418" t="s">
        <v>1783</v>
      </c>
      <c r="AR111" s="418" t="s">
        <v>1782</v>
      </c>
      <c r="AS111" s="418" t="s">
        <v>1781</v>
      </c>
      <c r="AT111" s="423" t="s">
        <v>1780</v>
      </c>
      <c r="AU111" s="423" t="s">
        <v>1779</v>
      </c>
      <c r="AV111" s="423" t="s">
        <v>1778</v>
      </c>
      <c r="AW111" s="420" t="s">
        <v>1777</v>
      </c>
      <c r="AX111" s="420" t="s">
        <v>1776</v>
      </c>
      <c r="AY111" s="420" t="s">
        <v>1775</v>
      </c>
      <c r="AZ111" s="420" t="s">
        <v>1774</v>
      </c>
      <c r="BA111" s="424" t="s">
        <v>4401</v>
      </c>
      <c r="BB111" s="419" t="s">
        <v>4402</v>
      </c>
      <c r="BC111" s="192" t="s">
        <v>1601</v>
      </c>
    </row>
    <row r="112" spans="1:55" ht="22.5" customHeight="1">
      <c r="A112" s="111"/>
      <c r="B112" s="115"/>
      <c r="C112" s="114" t="s">
        <v>1576</v>
      </c>
      <c r="D112" s="112" t="s">
        <v>1769</v>
      </c>
      <c r="E112" s="112" t="s">
        <v>1768</v>
      </c>
      <c r="F112" s="112" t="s">
        <v>1767</v>
      </c>
      <c r="G112" s="112" t="s">
        <v>1766</v>
      </c>
      <c r="H112" s="112" t="s">
        <v>1765</v>
      </c>
      <c r="I112" s="112" t="s">
        <v>1764</v>
      </c>
      <c r="J112" s="112" t="s">
        <v>1763</v>
      </c>
      <c r="K112" s="112" t="s">
        <v>1762</v>
      </c>
      <c r="L112" s="150" t="s">
        <v>1761</v>
      </c>
      <c r="M112" s="150" t="s">
        <v>1585</v>
      </c>
      <c r="N112" s="150" t="s">
        <v>1760</v>
      </c>
      <c r="O112" s="150" t="s">
        <v>1759</v>
      </c>
      <c r="P112" s="150" t="s">
        <v>1758</v>
      </c>
      <c r="Q112" s="150" t="s">
        <v>1757</v>
      </c>
      <c r="R112" s="150" t="s">
        <v>1756</v>
      </c>
      <c r="S112" s="114" t="s">
        <v>1600</v>
      </c>
      <c r="T112" s="112" t="s">
        <v>1773</v>
      </c>
      <c r="U112" s="112" t="s">
        <v>1768</v>
      </c>
      <c r="V112" s="112" t="s">
        <v>1772</v>
      </c>
      <c r="W112" s="112" t="s">
        <v>1766</v>
      </c>
      <c r="X112" s="112" t="s">
        <v>1771</v>
      </c>
      <c r="Y112" s="112" t="s">
        <v>1764</v>
      </c>
      <c r="Z112" s="112" t="s">
        <v>1770</v>
      </c>
      <c r="AA112" s="112" t="s">
        <v>1762</v>
      </c>
      <c r="AD112" s="1125"/>
      <c r="AE112" s="1123"/>
      <c r="AF112" s="1124"/>
      <c r="AG112" s="551" t="s">
        <v>5227</v>
      </c>
      <c r="AH112" s="552" t="s">
        <v>1769</v>
      </c>
      <c r="AI112" s="552" t="s">
        <v>1768</v>
      </c>
      <c r="AJ112" s="552" t="s">
        <v>1767</v>
      </c>
      <c r="AK112" s="552" t="s">
        <v>1766</v>
      </c>
      <c r="AL112" s="552" t="s">
        <v>1765</v>
      </c>
      <c r="AM112" s="552" t="s">
        <v>1764</v>
      </c>
      <c r="AN112" s="552" t="s">
        <v>1763</v>
      </c>
      <c r="AO112" s="552" t="s">
        <v>1762</v>
      </c>
      <c r="AP112" s="553" t="s">
        <v>1761</v>
      </c>
      <c r="AQ112" s="553" t="s">
        <v>1585</v>
      </c>
      <c r="AR112" s="553" t="s">
        <v>1760</v>
      </c>
      <c r="AS112" s="553" t="s">
        <v>1759</v>
      </c>
      <c r="AT112" s="554" t="s">
        <v>1758</v>
      </c>
      <c r="AU112" s="554" t="s">
        <v>1757</v>
      </c>
      <c r="AV112" s="554" t="s">
        <v>1756</v>
      </c>
      <c r="AW112" s="555" t="s">
        <v>1756</v>
      </c>
      <c r="AX112" s="555" t="s">
        <v>1755</v>
      </c>
      <c r="AY112" s="556" t="s">
        <v>1754</v>
      </c>
      <c r="AZ112" s="556" t="s">
        <v>1753</v>
      </c>
      <c r="BA112" s="555" t="s">
        <v>4270</v>
      </c>
      <c r="BB112" s="555" t="s">
        <v>4403</v>
      </c>
      <c r="BC112" s="558" t="s">
        <v>1576</v>
      </c>
    </row>
    <row r="113" spans="1:55" ht="22.5" customHeight="1">
      <c r="A113" s="111"/>
      <c r="B113" s="115"/>
      <c r="C113" s="114" t="s">
        <v>1575</v>
      </c>
      <c r="D113" s="112" t="s">
        <v>1748</v>
      </c>
      <c r="E113" s="112" t="s">
        <v>1747</v>
      </c>
      <c r="F113" s="112" t="s">
        <v>1746</v>
      </c>
      <c r="G113" s="112" t="s">
        <v>1745</v>
      </c>
      <c r="H113" s="112" t="s">
        <v>1744</v>
      </c>
      <c r="I113" s="112" t="s">
        <v>1743</v>
      </c>
      <c r="J113" s="112" t="s">
        <v>1742</v>
      </c>
      <c r="K113" s="112" t="s">
        <v>1741</v>
      </c>
      <c r="L113" s="150" t="s">
        <v>1740</v>
      </c>
      <c r="M113" s="150" t="s">
        <v>1739</v>
      </c>
      <c r="N113" s="150" t="s">
        <v>1738</v>
      </c>
      <c r="O113" s="150" t="s">
        <v>1737</v>
      </c>
      <c r="P113" s="150" t="s">
        <v>1736</v>
      </c>
      <c r="Q113" s="150" t="s">
        <v>1735</v>
      </c>
      <c r="R113" s="150" t="s">
        <v>1734</v>
      </c>
      <c r="S113" s="114" t="s">
        <v>1574</v>
      </c>
      <c r="T113" s="112" t="s">
        <v>1752</v>
      </c>
      <c r="U113" s="112" t="s">
        <v>1747</v>
      </c>
      <c r="V113" s="112" t="s">
        <v>1751</v>
      </c>
      <c r="W113" s="112" t="s">
        <v>1745</v>
      </c>
      <c r="X113" s="112" t="s">
        <v>1750</v>
      </c>
      <c r="Y113" s="112" t="s">
        <v>1743</v>
      </c>
      <c r="Z113" s="112" t="s">
        <v>1749</v>
      </c>
      <c r="AA113" s="112" t="s">
        <v>1741</v>
      </c>
      <c r="AD113" s="1125"/>
      <c r="AE113" s="1123"/>
      <c r="AF113" s="1124"/>
      <c r="AG113" s="425" t="s">
        <v>1569</v>
      </c>
      <c r="AH113" s="417" t="s">
        <v>1748</v>
      </c>
      <c r="AI113" s="417" t="s">
        <v>1747</v>
      </c>
      <c r="AJ113" s="421" t="s">
        <v>1746</v>
      </c>
      <c r="AK113" s="422" t="s">
        <v>1745</v>
      </c>
      <c r="AL113" s="422" t="s">
        <v>1744</v>
      </c>
      <c r="AM113" s="421" t="s">
        <v>1743</v>
      </c>
      <c r="AN113" s="421" t="s">
        <v>1742</v>
      </c>
      <c r="AO113" s="421" t="s">
        <v>1741</v>
      </c>
      <c r="AP113" s="418" t="s">
        <v>1740</v>
      </c>
      <c r="AQ113" s="418" t="s">
        <v>1739</v>
      </c>
      <c r="AR113" s="418" t="s">
        <v>1738</v>
      </c>
      <c r="AS113" s="418" t="s">
        <v>1737</v>
      </c>
      <c r="AT113" s="423" t="s">
        <v>1736</v>
      </c>
      <c r="AU113" s="423" t="s">
        <v>1735</v>
      </c>
      <c r="AV113" s="423" t="s">
        <v>1734</v>
      </c>
      <c r="AW113" s="420" t="s">
        <v>1733</v>
      </c>
      <c r="AX113" s="420" t="s">
        <v>1732</v>
      </c>
      <c r="AY113" s="420" t="s">
        <v>4404</v>
      </c>
      <c r="AZ113" s="420" t="s">
        <v>1731</v>
      </c>
      <c r="BA113" s="424" t="s">
        <v>4405</v>
      </c>
      <c r="BB113" s="419" t="s">
        <v>4406</v>
      </c>
      <c r="BC113" s="192" t="s">
        <v>1550</v>
      </c>
    </row>
    <row r="114" spans="1:55" ht="33.75" customHeight="1">
      <c r="A114" s="119"/>
      <c r="B114" s="118"/>
      <c r="C114" s="114" t="s">
        <v>1527</v>
      </c>
      <c r="D114" s="112" t="s">
        <v>1723</v>
      </c>
      <c r="E114" s="112" t="s">
        <v>1722</v>
      </c>
      <c r="F114" s="112" t="s">
        <v>1721</v>
      </c>
      <c r="G114" s="112" t="s">
        <v>1720</v>
      </c>
      <c r="H114" s="112" t="s">
        <v>1719</v>
      </c>
      <c r="I114" s="112" t="s">
        <v>1718</v>
      </c>
      <c r="J114" s="112" t="s">
        <v>1717</v>
      </c>
      <c r="K114" s="113" t="s">
        <v>1716</v>
      </c>
      <c r="L114" s="150" t="s">
        <v>1715</v>
      </c>
      <c r="M114" s="150" t="s">
        <v>1715</v>
      </c>
      <c r="N114" s="150" t="s">
        <v>1714</v>
      </c>
      <c r="O114" s="150" t="s">
        <v>1713</v>
      </c>
      <c r="P114" s="150" t="s">
        <v>1712</v>
      </c>
      <c r="Q114" s="150" t="s">
        <v>1711</v>
      </c>
      <c r="R114" s="150" t="s">
        <v>1710</v>
      </c>
      <c r="S114" s="114" t="s">
        <v>1549</v>
      </c>
      <c r="T114" s="112" t="s">
        <v>1730</v>
      </c>
      <c r="U114" s="112" t="s">
        <v>1729</v>
      </c>
      <c r="V114" s="112" t="s">
        <v>1728</v>
      </c>
      <c r="W114" s="112" t="s">
        <v>1727</v>
      </c>
      <c r="X114" s="112" t="s">
        <v>1726</v>
      </c>
      <c r="Y114" s="112" t="s">
        <v>1725</v>
      </c>
      <c r="Z114" s="112" t="s">
        <v>1724</v>
      </c>
      <c r="AA114" s="113" t="s">
        <v>1716</v>
      </c>
      <c r="AD114" s="1125"/>
      <c r="AE114" s="1123"/>
      <c r="AF114" s="1124"/>
      <c r="AG114" s="551" t="s">
        <v>5228</v>
      </c>
      <c r="AH114" s="552" t="s">
        <v>1723</v>
      </c>
      <c r="AI114" s="552" t="s">
        <v>5340</v>
      </c>
      <c r="AJ114" s="552" t="s">
        <v>5341</v>
      </c>
      <c r="AK114" s="552" t="s">
        <v>5342</v>
      </c>
      <c r="AL114" s="552" t="s">
        <v>5343</v>
      </c>
      <c r="AM114" s="552" t="s">
        <v>5344</v>
      </c>
      <c r="AN114" s="552" t="s">
        <v>5345</v>
      </c>
      <c r="AO114" s="552" t="s">
        <v>1716</v>
      </c>
      <c r="AP114" s="553" t="s">
        <v>1715</v>
      </c>
      <c r="AQ114" s="553" t="s">
        <v>1715</v>
      </c>
      <c r="AR114" s="553" t="s">
        <v>1714</v>
      </c>
      <c r="AS114" s="553" t="s">
        <v>1713</v>
      </c>
      <c r="AT114" s="554" t="s">
        <v>1712</v>
      </c>
      <c r="AU114" s="554" t="s">
        <v>1711</v>
      </c>
      <c r="AV114" s="554" t="s">
        <v>1710</v>
      </c>
      <c r="AW114" s="555" t="s">
        <v>1709</v>
      </c>
      <c r="AX114" s="555" t="s">
        <v>1708</v>
      </c>
      <c r="AY114" s="556" t="s">
        <v>1707</v>
      </c>
      <c r="AZ114" s="556" t="s">
        <v>1706</v>
      </c>
      <c r="BA114" s="555" t="s">
        <v>4407</v>
      </c>
      <c r="BB114" s="555" t="s">
        <v>4408</v>
      </c>
      <c r="BC114" s="558" t="s">
        <v>1527</v>
      </c>
    </row>
    <row r="115" spans="1:55" ht="35.25" customHeight="1">
      <c r="A115" s="119"/>
      <c r="B115" s="118"/>
      <c r="C115" s="114" t="s">
        <v>1505</v>
      </c>
      <c r="D115" s="113" t="s">
        <v>1699</v>
      </c>
      <c r="E115" s="112" t="s">
        <v>1698</v>
      </c>
      <c r="F115" s="112" t="s">
        <v>1697</v>
      </c>
      <c r="G115" s="112" t="s">
        <v>1696</v>
      </c>
      <c r="H115" s="112" t="s">
        <v>1695</v>
      </c>
      <c r="I115" s="112" t="s">
        <v>1694</v>
      </c>
      <c r="J115" s="112" t="s">
        <v>1693</v>
      </c>
      <c r="K115" s="112" t="s">
        <v>1692</v>
      </c>
      <c r="L115" s="150" t="s">
        <v>1691</v>
      </c>
      <c r="M115" s="150" t="s">
        <v>1690</v>
      </c>
      <c r="N115" s="150" t="s">
        <v>1689</v>
      </c>
      <c r="O115" s="150" t="s">
        <v>1688</v>
      </c>
      <c r="P115" s="150" t="s">
        <v>1687</v>
      </c>
      <c r="Q115" s="150" t="s">
        <v>1686</v>
      </c>
      <c r="R115" s="150" t="s">
        <v>1685</v>
      </c>
      <c r="S115" s="114" t="s">
        <v>1526</v>
      </c>
      <c r="T115" s="113" t="s">
        <v>1705</v>
      </c>
      <c r="U115" s="112" t="s">
        <v>1698</v>
      </c>
      <c r="V115" s="112" t="s">
        <v>1704</v>
      </c>
      <c r="W115" s="112" t="s">
        <v>1703</v>
      </c>
      <c r="X115" s="112" t="s">
        <v>1702</v>
      </c>
      <c r="Y115" s="112" t="s">
        <v>1701</v>
      </c>
      <c r="Z115" s="112" t="s">
        <v>1700</v>
      </c>
      <c r="AA115" s="112" t="s">
        <v>1692</v>
      </c>
      <c r="AD115" s="1125"/>
      <c r="AE115" s="1123"/>
      <c r="AF115" s="1124"/>
      <c r="AG115" s="425" t="s">
        <v>5237</v>
      </c>
      <c r="AH115" s="417" t="s">
        <v>1699</v>
      </c>
      <c r="AI115" s="417" t="s">
        <v>1698</v>
      </c>
      <c r="AJ115" s="421" t="s">
        <v>5346</v>
      </c>
      <c r="AK115" s="422" t="s">
        <v>5347</v>
      </c>
      <c r="AL115" s="422" t="s">
        <v>5348</v>
      </c>
      <c r="AM115" s="421" t="s">
        <v>5349</v>
      </c>
      <c r="AN115" s="421" t="s">
        <v>5350</v>
      </c>
      <c r="AO115" s="421" t="s">
        <v>1692</v>
      </c>
      <c r="AP115" s="418" t="s">
        <v>1691</v>
      </c>
      <c r="AQ115" s="418" t="s">
        <v>1690</v>
      </c>
      <c r="AR115" s="418" t="s">
        <v>1689</v>
      </c>
      <c r="AS115" s="418" t="s">
        <v>1688</v>
      </c>
      <c r="AT115" s="423" t="s">
        <v>1687</v>
      </c>
      <c r="AU115" s="423" t="s">
        <v>1686</v>
      </c>
      <c r="AV115" s="423" t="s">
        <v>1685</v>
      </c>
      <c r="AW115" s="420" t="s">
        <v>1684</v>
      </c>
      <c r="AX115" s="420" t="s">
        <v>1683</v>
      </c>
      <c r="AY115" s="420" t="s">
        <v>1682</v>
      </c>
      <c r="AZ115" s="420" t="s">
        <v>1681</v>
      </c>
      <c r="BA115" s="424" t="s">
        <v>4409</v>
      </c>
      <c r="BB115" s="419" t="s">
        <v>4410</v>
      </c>
      <c r="BC115" s="192" t="s">
        <v>1505</v>
      </c>
    </row>
    <row r="116" spans="1:55" ht="33" customHeight="1">
      <c r="A116" s="111" t="s">
        <v>30</v>
      </c>
      <c r="B116" s="115">
        <v>460</v>
      </c>
      <c r="C116" s="141" t="s">
        <v>1676</v>
      </c>
      <c r="D116" s="111">
        <v>19</v>
      </c>
      <c r="E116" s="111">
        <v>19</v>
      </c>
      <c r="F116" s="111">
        <v>19</v>
      </c>
      <c r="G116" s="111">
        <v>19</v>
      </c>
      <c r="H116" s="111">
        <v>19</v>
      </c>
      <c r="I116" s="111">
        <v>19</v>
      </c>
      <c r="J116" s="111">
        <v>19</v>
      </c>
      <c r="K116" s="111">
        <v>23</v>
      </c>
      <c r="L116" s="150" t="s">
        <v>1678</v>
      </c>
      <c r="M116" s="150" t="s">
        <v>1678</v>
      </c>
      <c r="N116" s="150" t="s">
        <v>1678</v>
      </c>
      <c r="O116" s="150" t="s">
        <v>1678</v>
      </c>
      <c r="P116" s="150" t="s">
        <v>1678</v>
      </c>
      <c r="Q116" s="150" t="s">
        <v>1678</v>
      </c>
      <c r="R116" s="150" t="s">
        <v>1678</v>
      </c>
      <c r="S116" s="141" t="s">
        <v>1680</v>
      </c>
      <c r="T116" s="111">
        <v>19</v>
      </c>
      <c r="U116" s="111">
        <v>19</v>
      </c>
      <c r="V116" s="111">
        <v>19</v>
      </c>
      <c r="W116" s="111">
        <v>19</v>
      </c>
      <c r="X116" s="111">
        <v>19</v>
      </c>
      <c r="Y116" s="111">
        <v>19</v>
      </c>
      <c r="Z116" s="111">
        <v>19</v>
      </c>
      <c r="AA116" s="111">
        <v>23</v>
      </c>
      <c r="AD116" s="1125">
        <v>15</v>
      </c>
      <c r="AE116" s="1123" t="s">
        <v>1679</v>
      </c>
      <c r="AF116" s="1124">
        <v>460</v>
      </c>
      <c r="AG116" s="551" t="s">
        <v>5222</v>
      </c>
      <c r="AH116" s="552">
        <v>19</v>
      </c>
      <c r="AI116" s="552">
        <v>19</v>
      </c>
      <c r="AJ116" s="552">
        <v>19</v>
      </c>
      <c r="AK116" s="552">
        <v>19</v>
      </c>
      <c r="AL116" s="552">
        <v>19</v>
      </c>
      <c r="AM116" s="552">
        <v>19</v>
      </c>
      <c r="AN116" s="552">
        <v>19</v>
      </c>
      <c r="AO116" s="552">
        <v>23</v>
      </c>
      <c r="AP116" s="553" t="s">
        <v>1678</v>
      </c>
      <c r="AQ116" s="553" t="s">
        <v>1678</v>
      </c>
      <c r="AR116" s="553" t="s">
        <v>1678</v>
      </c>
      <c r="AS116" s="553" t="s">
        <v>1678</v>
      </c>
      <c r="AT116" s="554">
        <v>23</v>
      </c>
      <c r="AU116" s="554">
        <v>23</v>
      </c>
      <c r="AV116" s="554">
        <v>23</v>
      </c>
      <c r="AW116" s="555">
        <v>27</v>
      </c>
      <c r="AX116" s="555">
        <v>31</v>
      </c>
      <c r="AY116" s="556"/>
      <c r="AZ116" s="556" t="s">
        <v>1677</v>
      </c>
      <c r="BA116" s="555">
        <v>36</v>
      </c>
      <c r="BB116" s="555">
        <v>36</v>
      </c>
      <c r="BC116" s="558" t="s">
        <v>1676</v>
      </c>
    </row>
    <row r="117" spans="1:55" ht="23.25" customHeight="1">
      <c r="A117" s="111" t="s">
        <v>1675</v>
      </c>
      <c r="B117" s="115"/>
      <c r="C117" s="114" t="s">
        <v>1674</v>
      </c>
      <c r="D117" s="113" t="s">
        <v>1668</v>
      </c>
      <c r="E117" s="113" t="s">
        <v>1667</v>
      </c>
      <c r="F117" s="113" t="s">
        <v>1666</v>
      </c>
      <c r="G117" s="113" t="s">
        <v>1665</v>
      </c>
      <c r="H117" s="113" t="s">
        <v>1665</v>
      </c>
      <c r="I117" s="113" t="s">
        <v>1664</v>
      </c>
      <c r="J117" s="112" t="s">
        <v>1663</v>
      </c>
      <c r="K117" s="113" t="s">
        <v>1662</v>
      </c>
      <c r="L117" s="150" t="s">
        <v>1661</v>
      </c>
      <c r="M117" s="150" t="s">
        <v>1660</v>
      </c>
      <c r="N117" s="150" t="s">
        <v>1659</v>
      </c>
      <c r="O117" s="150" t="s">
        <v>1658</v>
      </c>
      <c r="P117" s="150" t="s">
        <v>1657</v>
      </c>
      <c r="Q117" s="150" t="s">
        <v>1656</v>
      </c>
      <c r="R117" s="150" t="s">
        <v>1655</v>
      </c>
      <c r="S117" s="114" t="s">
        <v>1673</v>
      </c>
      <c r="T117" s="113" t="s">
        <v>1672</v>
      </c>
      <c r="U117" s="113" t="s">
        <v>1667</v>
      </c>
      <c r="V117" s="113" t="s">
        <v>1671</v>
      </c>
      <c r="W117" s="113" t="s">
        <v>1665</v>
      </c>
      <c r="X117" s="113" t="s">
        <v>1670</v>
      </c>
      <c r="Y117" s="113" t="s">
        <v>1664</v>
      </c>
      <c r="Z117" s="112" t="s">
        <v>1669</v>
      </c>
      <c r="AA117" s="113" t="s">
        <v>1662</v>
      </c>
      <c r="AD117" s="1125"/>
      <c r="AE117" s="1123"/>
      <c r="AF117" s="1124"/>
      <c r="AG117" s="425" t="s">
        <v>5223</v>
      </c>
      <c r="AH117" s="417" t="s">
        <v>1668</v>
      </c>
      <c r="AI117" s="417" t="s">
        <v>1667</v>
      </c>
      <c r="AJ117" s="421" t="s">
        <v>1666</v>
      </c>
      <c r="AK117" s="422" t="s">
        <v>1665</v>
      </c>
      <c r="AL117" s="422" t="s">
        <v>1665</v>
      </c>
      <c r="AM117" s="421" t="s">
        <v>1664</v>
      </c>
      <c r="AN117" s="421" t="s">
        <v>1663</v>
      </c>
      <c r="AO117" s="421" t="s">
        <v>1662</v>
      </c>
      <c r="AP117" s="418" t="s">
        <v>1661</v>
      </c>
      <c r="AQ117" s="418" t="s">
        <v>1660</v>
      </c>
      <c r="AR117" s="418" t="s">
        <v>1659</v>
      </c>
      <c r="AS117" s="418" t="s">
        <v>1658</v>
      </c>
      <c r="AT117" s="423" t="s">
        <v>1657</v>
      </c>
      <c r="AU117" s="423" t="s">
        <v>1656</v>
      </c>
      <c r="AV117" s="423" t="s">
        <v>1655</v>
      </c>
      <c r="AW117" s="420" t="s">
        <v>1654</v>
      </c>
      <c r="AX117" s="420" t="s">
        <v>1653</v>
      </c>
      <c r="AY117" s="420" t="s">
        <v>1652</v>
      </c>
      <c r="AZ117" s="420" t="s">
        <v>1651</v>
      </c>
      <c r="BA117" s="424" t="s">
        <v>4411</v>
      </c>
      <c r="BB117" s="419" t="s">
        <v>4412</v>
      </c>
      <c r="BC117" s="192" t="s">
        <v>5224</v>
      </c>
    </row>
    <row r="118" spans="1:55" ht="21.75" customHeight="1">
      <c r="A118" s="111"/>
      <c r="B118" s="115"/>
      <c r="C118" s="114" t="s">
        <v>1626</v>
      </c>
      <c r="D118" s="112" t="s">
        <v>1645</v>
      </c>
      <c r="E118" s="112" t="s">
        <v>1644</v>
      </c>
      <c r="F118" s="112" t="s">
        <v>1643</v>
      </c>
      <c r="G118" s="112" t="s">
        <v>1642</v>
      </c>
      <c r="H118" s="112" t="s">
        <v>1641</v>
      </c>
      <c r="I118" s="112" t="s">
        <v>1640</v>
      </c>
      <c r="J118" s="112" t="s">
        <v>1639</v>
      </c>
      <c r="K118" s="112" t="s">
        <v>1638</v>
      </c>
      <c r="L118" s="150" t="s">
        <v>1637</v>
      </c>
      <c r="M118" s="150" t="s">
        <v>1636</v>
      </c>
      <c r="N118" s="150" t="s">
        <v>1635</v>
      </c>
      <c r="O118" s="150" t="s">
        <v>1634</v>
      </c>
      <c r="P118" s="150" t="s">
        <v>1633</v>
      </c>
      <c r="Q118" s="150" t="s">
        <v>1632</v>
      </c>
      <c r="R118" s="150" t="s">
        <v>1631</v>
      </c>
      <c r="S118" s="114" t="s">
        <v>1650</v>
      </c>
      <c r="T118" s="112" t="s">
        <v>1649</v>
      </c>
      <c r="U118" s="112" t="s">
        <v>1644</v>
      </c>
      <c r="V118" s="112" t="s">
        <v>1648</v>
      </c>
      <c r="W118" s="112" t="s">
        <v>1642</v>
      </c>
      <c r="X118" s="112" t="s">
        <v>1647</v>
      </c>
      <c r="Y118" s="112" t="s">
        <v>1640</v>
      </c>
      <c r="Z118" s="112" t="s">
        <v>1646</v>
      </c>
      <c r="AA118" s="112" t="s">
        <v>1638</v>
      </c>
      <c r="AD118" s="1125"/>
      <c r="AE118" s="1123"/>
      <c r="AF118" s="1124"/>
      <c r="AG118" s="551" t="s">
        <v>5225</v>
      </c>
      <c r="AH118" s="552" t="s">
        <v>1645</v>
      </c>
      <c r="AI118" s="552" t="s">
        <v>1644</v>
      </c>
      <c r="AJ118" s="552" t="s">
        <v>1643</v>
      </c>
      <c r="AK118" s="552" t="s">
        <v>1642</v>
      </c>
      <c r="AL118" s="552" t="s">
        <v>1641</v>
      </c>
      <c r="AM118" s="552" t="s">
        <v>1640</v>
      </c>
      <c r="AN118" s="552" t="s">
        <v>1639</v>
      </c>
      <c r="AO118" s="552" t="s">
        <v>1638</v>
      </c>
      <c r="AP118" s="553" t="s">
        <v>1637</v>
      </c>
      <c r="AQ118" s="553" t="s">
        <v>1636</v>
      </c>
      <c r="AR118" s="553" t="s">
        <v>1635</v>
      </c>
      <c r="AS118" s="553" t="s">
        <v>1634</v>
      </c>
      <c r="AT118" s="554" t="s">
        <v>1633</v>
      </c>
      <c r="AU118" s="554" t="s">
        <v>1632</v>
      </c>
      <c r="AV118" s="554" t="s">
        <v>1631</v>
      </c>
      <c r="AW118" s="555" t="s">
        <v>1630</v>
      </c>
      <c r="AX118" s="555" t="s">
        <v>1629</v>
      </c>
      <c r="AY118" s="556" t="s">
        <v>1628</v>
      </c>
      <c r="AZ118" s="556" t="s">
        <v>1627</v>
      </c>
      <c r="BA118" s="555" t="s">
        <v>4413</v>
      </c>
      <c r="BB118" s="555" t="s">
        <v>4414</v>
      </c>
      <c r="BC118" s="558" t="s">
        <v>1626</v>
      </c>
    </row>
    <row r="119" spans="1:55" ht="35.25" customHeight="1">
      <c r="A119" s="111"/>
      <c r="B119" s="115"/>
      <c r="C119" s="114" t="s">
        <v>1601</v>
      </c>
      <c r="D119" s="112" t="s">
        <v>1620</v>
      </c>
      <c r="E119" s="112" t="s">
        <v>1619</v>
      </c>
      <c r="F119" s="112" t="s">
        <v>1618</v>
      </c>
      <c r="G119" s="112" t="s">
        <v>1617</v>
      </c>
      <c r="H119" s="112" t="s">
        <v>1616</v>
      </c>
      <c r="I119" s="112" t="s">
        <v>1615</v>
      </c>
      <c r="J119" s="112" t="s">
        <v>1614</v>
      </c>
      <c r="K119" s="112" t="s">
        <v>1613</v>
      </c>
      <c r="L119" s="150" t="s">
        <v>1612</v>
      </c>
      <c r="M119" s="150" t="s">
        <v>1611</v>
      </c>
      <c r="N119" s="150" t="s">
        <v>1610</v>
      </c>
      <c r="O119" s="150" t="s">
        <v>1609</v>
      </c>
      <c r="P119" s="150" t="s">
        <v>1608</v>
      </c>
      <c r="Q119" s="150" t="s">
        <v>1607</v>
      </c>
      <c r="R119" s="150" t="s">
        <v>1606</v>
      </c>
      <c r="S119" s="114" t="s">
        <v>1625</v>
      </c>
      <c r="T119" s="112" t="s">
        <v>1624</v>
      </c>
      <c r="U119" s="112" t="s">
        <v>1619</v>
      </c>
      <c r="V119" s="112" t="s">
        <v>1623</v>
      </c>
      <c r="W119" s="112" t="s">
        <v>1617</v>
      </c>
      <c r="X119" s="112" t="s">
        <v>1622</v>
      </c>
      <c r="Y119" s="112" t="s">
        <v>1615</v>
      </c>
      <c r="Z119" s="112" t="s">
        <v>1621</v>
      </c>
      <c r="AA119" s="112" t="s">
        <v>1613</v>
      </c>
      <c r="AD119" s="1125"/>
      <c r="AE119" s="1123"/>
      <c r="AF119" s="1124"/>
      <c r="AG119" s="425" t="s">
        <v>5226</v>
      </c>
      <c r="AH119" s="417" t="s">
        <v>1620</v>
      </c>
      <c r="AI119" s="417" t="s">
        <v>1619</v>
      </c>
      <c r="AJ119" s="421" t="s">
        <v>1618</v>
      </c>
      <c r="AK119" s="422" t="s">
        <v>1617</v>
      </c>
      <c r="AL119" s="422" t="s">
        <v>1616</v>
      </c>
      <c r="AM119" s="421" t="s">
        <v>1615</v>
      </c>
      <c r="AN119" s="421" t="s">
        <v>1614</v>
      </c>
      <c r="AO119" s="421" t="s">
        <v>1613</v>
      </c>
      <c r="AP119" s="418" t="s">
        <v>1612</v>
      </c>
      <c r="AQ119" s="418" t="s">
        <v>1611</v>
      </c>
      <c r="AR119" s="418" t="s">
        <v>1610</v>
      </c>
      <c r="AS119" s="418" t="s">
        <v>1609</v>
      </c>
      <c r="AT119" s="423" t="s">
        <v>1608</v>
      </c>
      <c r="AU119" s="423" t="s">
        <v>1607</v>
      </c>
      <c r="AV119" s="423" t="s">
        <v>1606</v>
      </c>
      <c r="AW119" s="420" t="s">
        <v>1605</v>
      </c>
      <c r="AX119" s="420" t="s">
        <v>1604</v>
      </c>
      <c r="AY119" s="420" t="s">
        <v>1603</v>
      </c>
      <c r="AZ119" s="420" t="s">
        <v>1602</v>
      </c>
      <c r="BA119" s="424" t="s">
        <v>4415</v>
      </c>
      <c r="BB119" s="419" t="s">
        <v>4416</v>
      </c>
      <c r="BC119" s="192" t="s">
        <v>1601</v>
      </c>
    </row>
    <row r="120" spans="1:55" ht="21.75" customHeight="1">
      <c r="A120" s="111"/>
      <c r="B120" s="115"/>
      <c r="C120" s="114" t="s">
        <v>1576</v>
      </c>
      <c r="D120" s="112" t="s">
        <v>1595</v>
      </c>
      <c r="E120" s="113" t="s">
        <v>1594</v>
      </c>
      <c r="F120" s="112" t="s">
        <v>1593</v>
      </c>
      <c r="G120" s="112" t="s">
        <v>1592</v>
      </c>
      <c r="H120" s="112" t="s">
        <v>1591</v>
      </c>
      <c r="I120" s="112" t="s">
        <v>1590</v>
      </c>
      <c r="J120" s="112" t="s">
        <v>1589</v>
      </c>
      <c r="K120" s="112" t="s">
        <v>1588</v>
      </c>
      <c r="L120" s="150" t="s">
        <v>1587</v>
      </c>
      <c r="M120" s="150" t="s">
        <v>1586</v>
      </c>
      <c r="N120" s="150" t="s">
        <v>1585</v>
      </c>
      <c r="O120" s="150" t="s">
        <v>1584</v>
      </c>
      <c r="P120" s="150" t="s">
        <v>1583</v>
      </c>
      <c r="Q120" s="150" t="s">
        <v>1582</v>
      </c>
      <c r="R120" s="150" t="s">
        <v>1581</v>
      </c>
      <c r="S120" s="114" t="s">
        <v>1600</v>
      </c>
      <c r="T120" s="112" t="s">
        <v>1599</v>
      </c>
      <c r="U120" s="113" t="s">
        <v>1594</v>
      </c>
      <c r="V120" s="112" t="s">
        <v>1598</v>
      </c>
      <c r="W120" s="112" t="s">
        <v>1592</v>
      </c>
      <c r="X120" s="112" t="s">
        <v>1597</v>
      </c>
      <c r="Y120" s="112" t="s">
        <v>1590</v>
      </c>
      <c r="Z120" s="112" t="s">
        <v>1596</v>
      </c>
      <c r="AA120" s="112" t="s">
        <v>1588</v>
      </c>
      <c r="AD120" s="1125"/>
      <c r="AE120" s="1123"/>
      <c r="AF120" s="1124"/>
      <c r="AG120" s="551" t="s">
        <v>5227</v>
      </c>
      <c r="AH120" s="552" t="s">
        <v>1595</v>
      </c>
      <c r="AI120" s="552" t="s">
        <v>1594</v>
      </c>
      <c r="AJ120" s="552" t="s">
        <v>1593</v>
      </c>
      <c r="AK120" s="552" t="s">
        <v>1592</v>
      </c>
      <c r="AL120" s="552" t="s">
        <v>1591</v>
      </c>
      <c r="AM120" s="552" t="s">
        <v>1590</v>
      </c>
      <c r="AN120" s="552" t="s">
        <v>1589</v>
      </c>
      <c r="AO120" s="552" t="s">
        <v>1588</v>
      </c>
      <c r="AP120" s="553" t="s">
        <v>1587</v>
      </c>
      <c r="AQ120" s="553" t="s">
        <v>1586</v>
      </c>
      <c r="AR120" s="553" t="s">
        <v>1585</v>
      </c>
      <c r="AS120" s="553" t="s">
        <v>1584</v>
      </c>
      <c r="AT120" s="554" t="s">
        <v>1583</v>
      </c>
      <c r="AU120" s="554" t="s">
        <v>1582</v>
      </c>
      <c r="AV120" s="554" t="s">
        <v>1581</v>
      </c>
      <c r="AW120" s="555" t="s">
        <v>1580</v>
      </c>
      <c r="AX120" s="555" t="s">
        <v>1579</v>
      </c>
      <c r="AY120" s="556" t="s">
        <v>1578</v>
      </c>
      <c r="AZ120" s="556" t="s">
        <v>1577</v>
      </c>
      <c r="BA120" s="555" t="s">
        <v>4417</v>
      </c>
      <c r="BB120" s="555" t="s">
        <v>4418</v>
      </c>
      <c r="BC120" s="558" t="s">
        <v>1576</v>
      </c>
    </row>
    <row r="121" spans="1:55" ht="24" customHeight="1">
      <c r="A121" s="111"/>
      <c r="B121" s="115"/>
      <c r="C121" s="114" t="s">
        <v>1575</v>
      </c>
      <c r="D121" s="112" t="s">
        <v>1568</v>
      </c>
      <c r="E121" s="112" t="s">
        <v>1567</v>
      </c>
      <c r="F121" s="112" t="s">
        <v>1566</v>
      </c>
      <c r="G121" s="113" t="s">
        <v>1565</v>
      </c>
      <c r="H121" s="112" t="s">
        <v>1564</v>
      </c>
      <c r="I121" s="112" t="s">
        <v>1563</v>
      </c>
      <c r="J121" s="112" t="s">
        <v>1562</v>
      </c>
      <c r="K121" s="112" t="s">
        <v>1561</v>
      </c>
      <c r="L121" s="150" t="s">
        <v>1560</v>
      </c>
      <c r="M121" s="150" t="s">
        <v>1559</v>
      </c>
      <c r="N121" s="150" t="s">
        <v>1558</v>
      </c>
      <c r="O121" s="150" t="s">
        <v>1555</v>
      </c>
      <c r="P121" s="150" t="s">
        <v>1557</v>
      </c>
      <c r="Q121" s="150" t="s">
        <v>1556</v>
      </c>
      <c r="R121" s="150" t="s">
        <v>1555</v>
      </c>
      <c r="S121" s="114" t="s">
        <v>1574</v>
      </c>
      <c r="T121" s="112" t="s">
        <v>1573</v>
      </c>
      <c r="U121" s="112" t="s">
        <v>1567</v>
      </c>
      <c r="V121" s="112" t="s">
        <v>1572</v>
      </c>
      <c r="W121" s="113" t="s">
        <v>1565</v>
      </c>
      <c r="X121" s="112" t="s">
        <v>1571</v>
      </c>
      <c r="Y121" s="112" t="s">
        <v>1563</v>
      </c>
      <c r="Z121" s="112" t="s">
        <v>1570</v>
      </c>
      <c r="AA121" s="112" t="s">
        <v>1561</v>
      </c>
      <c r="AD121" s="1125"/>
      <c r="AE121" s="1123"/>
      <c r="AF121" s="1124"/>
      <c r="AG121" s="425" t="s">
        <v>1569</v>
      </c>
      <c r="AH121" s="417" t="s">
        <v>1568</v>
      </c>
      <c r="AI121" s="417" t="s">
        <v>1567</v>
      </c>
      <c r="AJ121" s="421" t="s">
        <v>1566</v>
      </c>
      <c r="AK121" s="422" t="s">
        <v>1565</v>
      </c>
      <c r="AL121" s="422" t="s">
        <v>1564</v>
      </c>
      <c r="AM121" s="421" t="s">
        <v>1563</v>
      </c>
      <c r="AN121" s="421" t="s">
        <v>1562</v>
      </c>
      <c r="AO121" s="421" t="s">
        <v>1561</v>
      </c>
      <c r="AP121" s="418" t="s">
        <v>1560</v>
      </c>
      <c r="AQ121" s="418" t="s">
        <v>1559</v>
      </c>
      <c r="AR121" s="418" t="s">
        <v>1558</v>
      </c>
      <c r="AS121" s="418" t="s">
        <v>1555</v>
      </c>
      <c r="AT121" s="423" t="s">
        <v>1557</v>
      </c>
      <c r="AU121" s="423" t="s">
        <v>1556</v>
      </c>
      <c r="AV121" s="423" t="s">
        <v>1555</v>
      </c>
      <c r="AW121" s="420" t="s">
        <v>1554</v>
      </c>
      <c r="AX121" s="420" t="s">
        <v>1553</v>
      </c>
      <c r="AY121" s="420" t="s">
        <v>1552</v>
      </c>
      <c r="AZ121" s="420" t="s">
        <v>1551</v>
      </c>
      <c r="BA121" s="424" t="s">
        <v>4419</v>
      </c>
      <c r="BB121" s="419" t="s">
        <v>4420</v>
      </c>
      <c r="BC121" s="192" t="s">
        <v>1550</v>
      </c>
    </row>
    <row r="122" spans="1:55" ht="33.75" customHeight="1">
      <c r="A122" s="111"/>
      <c r="B122" s="115"/>
      <c r="C122" s="114" t="s">
        <v>1527</v>
      </c>
      <c r="D122" s="113" t="s">
        <v>1544</v>
      </c>
      <c r="E122" s="113" t="s">
        <v>1543</v>
      </c>
      <c r="F122" s="112" t="s">
        <v>1542</v>
      </c>
      <c r="G122" s="112" t="s">
        <v>1541</v>
      </c>
      <c r="H122" s="112" t="s">
        <v>1540</v>
      </c>
      <c r="I122" s="113" t="s">
        <v>1518</v>
      </c>
      <c r="J122" s="113" t="s">
        <v>1517</v>
      </c>
      <c r="K122" s="113" t="s">
        <v>1539</v>
      </c>
      <c r="L122" s="150" t="s">
        <v>1538</v>
      </c>
      <c r="M122" s="150" t="s">
        <v>1537</v>
      </c>
      <c r="N122" s="150" t="s">
        <v>1536</v>
      </c>
      <c r="O122" s="150" t="s">
        <v>1535</v>
      </c>
      <c r="P122" s="150" t="s">
        <v>1534</v>
      </c>
      <c r="Q122" s="150" t="s">
        <v>1533</v>
      </c>
      <c r="R122" s="150" t="s">
        <v>1532</v>
      </c>
      <c r="S122" s="141" t="s">
        <v>1549</v>
      </c>
      <c r="T122" s="116" t="s">
        <v>1548</v>
      </c>
      <c r="U122" s="116" t="s">
        <v>1543</v>
      </c>
      <c r="V122" s="117" t="s">
        <v>1547</v>
      </c>
      <c r="W122" s="117" t="s">
        <v>1546</v>
      </c>
      <c r="X122" s="117" t="s">
        <v>1545</v>
      </c>
      <c r="Y122" s="116" t="s">
        <v>1518</v>
      </c>
      <c r="Z122" s="116" t="s">
        <v>1523</v>
      </c>
      <c r="AA122" s="116" t="s">
        <v>1539</v>
      </c>
      <c r="AD122" s="1125"/>
      <c r="AE122" s="1123"/>
      <c r="AF122" s="1124"/>
      <c r="AG122" s="551" t="s">
        <v>5228</v>
      </c>
      <c r="AH122" s="552" t="s">
        <v>1544</v>
      </c>
      <c r="AI122" s="552" t="s">
        <v>1543</v>
      </c>
      <c r="AJ122" s="552" t="s">
        <v>5351</v>
      </c>
      <c r="AK122" s="552" t="s">
        <v>5352</v>
      </c>
      <c r="AL122" s="552" t="s">
        <v>5353</v>
      </c>
      <c r="AM122" s="552" t="s">
        <v>1518</v>
      </c>
      <c r="AN122" s="552" t="s">
        <v>1517</v>
      </c>
      <c r="AO122" s="552" t="s">
        <v>1539</v>
      </c>
      <c r="AP122" s="553" t="s">
        <v>1538</v>
      </c>
      <c r="AQ122" s="553" t="s">
        <v>1537</v>
      </c>
      <c r="AR122" s="553" t="s">
        <v>1536</v>
      </c>
      <c r="AS122" s="553" t="s">
        <v>1535</v>
      </c>
      <c r="AT122" s="554" t="s">
        <v>1534</v>
      </c>
      <c r="AU122" s="554" t="s">
        <v>1533</v>
      </c>
      <c r="AV122" s="554" t="s">
        <v>1532</v>
      </c>
      <c r="AW122" s="555" t="s">
        <v>1531</v>
      </c>
      <c r="AX122" s="555" t="s">
        <v>1530</v>
      </c>
      <c r="AY122" s="556" t="s">
        <v>1529</v>
      </c>
      <c r="AZ122" s="556" t="s">
        <v>1528</v>
      </c>
      <c r="BA122" s="555" t="s">
        <v>4421</v>
      </c>
      <c r="BB122" s="555" t="s">
        <v>4422</v>
      </c>
      <c r="BC122" s="558" t="s">
        <v>1527</v>
      </c>
    </row>
    <row r="123" spans="1:55" ht="36" customHeight="1">
      <c r="A123" s="111"/>
      <c r="B123" s="115"/>
      <c r="C123" s="114" t="s">
        <v>1505</v>
      </c>
      <c r="D123" s="112" t="s">
        <v>1517</v>
      </c>
      <c r="E123" s="112" t="s">
        <v>1522</v>
      </c>
      <c r="F123" s="112" t="s">
        <v>1521</v>
      </c>
      <c r="G123" s="112" t="s">
        <v>1520</v>
      </c>
      <c r="H123" s="112" t="s">
        <v>1519</v>
      </c>
      <c r="I123" s="112" t="s">
        <v>1518</v>
      </c>
      <c r="J123" s="113" t="s">
        <v>1517</v>
      </c>
      <c r="K123" s="112" t="s">
        <v>1517</v>
      </c>
      <c r="L123" s="150" t="s">
        <v>1516</v>
      </c>
      <c r="M123" s="150" t="s">
        <v>1515</v>
      </c>
      <c r="N123" s="150" t="s">
        <v>1514</v>
      </c>
      <c r="O123" s="150" t="s">
        <v>1513</v>
      </c>
      <c r="P123" s="150" t="s">
        <v>1512</v>
      </c>
      <c r="Q123" s="150" t="s">
        <v>1511</v>
      </c>
      <c r="R123" s="150" t="s">
        <v>1510</v>
      </c>
      <c r="S123" s="114" t="s">
        <v>1526</v>
      </c>
      <c r="T123" s="112" t="s">
        <v>1523</v>
      </c>
      <c r="U123" s="112" t="s">
        <v>1522</v>
      </c>
      <c r="V123" s="112" t="s">
        <v>1525</v>
      </c>
      <c r="W123" s="112" t="s">
        <v>1520</v>
      </c>
      <c r="X123" s="112" t="s">
        <v>1524</v>
      </c>
      <c r="Y123" s="112" t="s">
        <v>1518</v>
      </c>
      <c r="Z123" s="113" t="s">
        <v>1523</v>
      </c>
      <c r="AA123" s="112" t="s">
        <v>1517</v>
      </c>
      <c r="AD123" s="1125"/>
      <c r="AE123" s="1123"/>
      <c r="AF123" s="1124"/>
      <c r="AG123" s="425" t="s">
        <v>5237</v>
      </c>
      <c r="AH123" s="417" t="s">
        <v>1517</v>
      </c>
      <c r="AI123" s="417" t="s">
        <v>1522</v>
      </c>
      <c r="AJ123" s="421" t="s">
        <v>1521</v>
      </c>
      <c r="AK123" s="422" t="s">
        <v>1520</v>
      </c>
      <c r="AL123" s="422" t="s">
        <v>1519</v>
      </c>
      <c r="AM123" s="421" t="s">
        <v>1518</v>
      </c>
      <c r="AN123" s="421" t="s">
        <v>1517</v>
      </c>
      <c r="AO123" s="421" t="s">
        <v>1517</v>
      </c>
      <c r="AP123" s="418" t="s">
        <v>1516</v>
      </c>
      <c r="AQ123" s="418" t="s">
        <v>1515</v>
      </c>
      <c r="AR123" s="418" t="s">
        <v>1514</v>
      </c>
      <c r="AS123" s="418" t="s">
        <v>1513</v>
      </c>
      <c r="AT123" s="423" t="s">
        <v>1512</v>
      </c>
      <c r="AU123" s="423" t="s">
        <v>1511</v>
      </c>
      <c r="AV123" s="423" t="s">
        <v>1510</v>
      </c>
      <c r="AW123" s="420" t="s">
        <v>1509</v>
      </c>
      <c r="AX123" s="420" t="s">
        <v>1508</v>
      </c>
      <c r="AY123" s="420" t="s">
        <v>1507</v>
      </c>
      <c r="AZ123" s="420" t="s">
        <v>1506</v>
      </c>
      <c r="BA123" s="424" t="s">
        <v>4423</v>
      </c>
      <c r="BB123" s="419" t="s">
        <v>3398</v>
      </c>
      <c r="BC123" s="192" t="s">
        <v>1505</v>
      </c>
    </row>
    <row r="124" spans="1:55" ht="28.5" customHeight="1">
      <c r="A124" s="111" t="s">
        <v>1504</v>
      </c>
      <c r="B124" s="111"/>
      <c r="C124" s="111"/>
      <c r="D124" s="111"/>
      <c r="E124" s="111"/>
      <c r="F124" s="111"/>
      <c r="G124" s="111"/>
      <c r="H124" s="111"/>
      <c r="I124" s="111"/>
      <c r="J124" s="111"/>
      <c r="K124" s="111"/>
      <c r="P124" s="111" t="s">
        <v>1503</v>
      </c>
      <c r="S124" s="111"/>
      <c r="T124" s="111"/>
      <c r="U124" s="111"/>
      <c r="V124" s="111"/>
      <c r="W124" s="111"/>
      <c r="X124" s="111"/>
      <c r="Y124" s="111"/>
      <c r="Z124" s="111"/>
      <c r="AA124" s="111"/>
      <c r="AD124" s="1127" t="s">
        <v>5418</v>
      </c>
      <c r="AE124" s="1128"/>
      <c r="AF124" s="1128"/>
      <c r="AG124" s="1128"/>
      <c r="AH124" s="1128"/>
      <c r="AI124" s="1128"/>
      <c r="AJ124" s="1128"/>
      <c r="AK124" s="1128"/>
      <c r="AL124" s="1128"/>
      <c r="AM124" s="1128"/>
      <c r="AN124" s="1128"/>
      <c r="AO124" s="1128"/>
      <c r="AP124" s="1128"/>
      <c r="AQ124" s="1128"/>
      <c r="AR124" s="1128"/>
      <c r="AS124" s="1128"/>
      <c r="AT124" s="1128"/>
      <c r="AU124" s="1128"/>
      <c r="AV124" s="1128"/>
      <c r="AW124" s="1128"/>
      <c r="AX124" s="1128"/>
      <c r="AY124" s="1128"/>
      <c r="AZ124" s="1128"/>
      <c r="BA124" s="1128"/>
      <c r="BB124" s="1128"/>
      <c r="BC124" s="1129"/>
    </row>
    <row r="125" spans="1:55" ht="15.75">
      <c r="AD125" s="1130" t="s">
        <v>5354</v>
      </c>
      <c r="AE125" s="1131"/>
      <c r="AF125" s="1131"/>
      <c r="AG125" s="1131"/>
      <c r="AH125" s="1131"/>
      <c r="AI125" s="1131"/>
      <c r="AJ125" s="1131"/>
      <c r="AK125" s="1131"/>
      <c r="AL125" s="1131"/>
      <c r="AM125" s="1131"/>
      <c r="AN125" s="1131"/>
      <c r="AO125" s="1131"/>
      <c r="AP125" s="1131"/>
      <c r="AQ125" s="1131"/>
      <c r="AR125" s="1131"/>
      <c r="AS125" s="1131"/>
      <c r="AT125" s="1131"/>
      <c r="AU125" s="1131"/>
      <c r="AV125" s="1131"/>
      <c r="AW125" s="1131"/>
      <c r="AX125" s="1131"/>
      <c r="AY125" s="1131"/>
      <c r="AZ125" s="1131"/>
      <c r="BA125" s="1131"/>
      <c r="BB125" s="1131"/>
      <c r="BC125" s="1132"/>
    </row>
  </sheetData>
  <mergeCells count="51">
    <mergeCell ref="A100:A101"/>
    <mergeCell ref="AD4:AD11"/>
    <mergeCell ref="AD28:AD35"/>
    <mergeCell ref="AD36:AD43"/>
    <mergeCell ref="AD44:AD51"/>
    <mergeCell ref="AD52:AD59"/>
    <mergeCell ref="AD60:AD67"/>
    <mergeCell ref="AD68:AD75"/>
    <mergeCell ref="AD76:AD83"/>
    <mergeCell ref="AD84:AD91"/>
    <mergeCell ref="A92:A94"/>
    <mergeCell ref="AD12:AD19"/>
    <mergeCell ref="AD20:AD27"/>
    <mergeCell ref="AD116:AD123"/>
    <mergeCell ref="AD124:BC124"/>
    <mergeCell ref="AD125:BC125"/>
    <mergeCell ref="AE108:AE115"/>
    <mergeCell ref="AD108:AD115"/>
    <mergeCell ref="AF108:AF115"/>
    <mergeCell ref="AE116:AE123"/>
    <mergeCell ref="AF116:AF123"/>
    <mergeCell ref="AF36:AF43"/>
    <mergeCell ref="AE4:AE11"/>
    <mergeCell ref="AF4:AF11"/>
    <mergeCell ref="AE12:AE19"/>
    <mergeCell ref="AF12:AF19"/>
    <mergeCell ref="AE100:AE107"/>
    <mergeCell ref="AF100:AF107"/>
    <mergeCell ref="AD100:AD107"/>
    <mergeCell ref="AE68:AE75"/>
    <mergeCell ref="AF68:AF75"/>
    <mergeCell ref="AE76:AE83"/>
    <mergeCell ref="AF76:AF83"/>
    <mergeCell ref="AE84:AE91"/>
    <mergeCell ref="AF84:AF91"/>
    <mergeCell ref="AD1:BC1"/>
    <mergeCell ref="AD2:BC2"/>
    <mergeCell ref="AE92:AE99"/>
    <mergeCell ref="AF92:AF99"/>
    <mergeCell ref="AD92:AD99"/>
    <mergeCell ref="AE44:AE51"/>
    <mergeCell ref="AF44:AF51"/>
    <mergeCell ref="AE52:AE59"/>
    <mergeCell ref="AF52:AF59"/>
    <mergeCell ref="AE60:AE67"/>
    <mergeCell ref="AF60:AF67"/>
    <mergeCell ref="AE20:AE27"/>
    <mergeCell ref="AF20:AF27"/>
    <mergeCell ref="AE28:AE35"/>
    <mergeCell ref="AF28:AF35"/>
    <mergeCell ref="AE36:AE43"/>
  </mergeCells>
  <conditionalFormatting sqref="A4:AD4 BD4:XFD123 A12:AD12 A5:AC11 A28:AD28 A13:AC27 A36:AD36 A29:AC35 A44:AD44 A37:AC43 A52:AD52 A45:AC51 A60:AD60 A53:AC59 A68:AD68 A61:AC67 A76:AD76 A69:AC75 A84:AD84 A77:AC83 A92:AD92 A85:AC91 A116:AD116 A93:AC115 A117:AC123">
    <cfRule type="expression" dxfId="2" priority="1">
      <formula>MOD(ROW(),3)=1</formula>
    </cfRule>
  </conditionalFormatting>
  <printOptions horizontalCentered="1"/>
  <pageMargins left="0.47244094488188981" right="0.47244094488188981" top="0.74803149606299213" bottom="0.74803149606299213" header="0.31496062992125984" footer="0.31496062992125984"/>
  <pageSetup paperSize="9" scale="58" fitToHeight="0" orientation="landscape" r:id="rId1"/>
  <headerFooter>
    <oddHeader>&amp;C</oddHeader>
  </headerFooter>
  <rowBreaks count="4" manualBreakCount="4">
    <brk id="27" min="25" max="54" man="1"/>
    <brk id="51" min="25" max="54" man="1"/>
    <brk id="75" min="25" max="54" man="1"/>
    <brk id="99" min="25" max="54" man="1"/>
  </row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63FE9-B0CC-4D2E-BDEF-1A3C12E47BAA}">
  <sheetPr>
    <tabColor rgb="FF00B050"/>
    <pageSetUpPr fitToPage="1"/>
  </sheetPr>
  <dimension ref="A1:S40"/>
  <sheetViews>
    <sheetView tabSelected="1" view="pageBreakPreview" topLeftCell="A31" zoomScale="93" zoomScaleNormal="100" zoomScaleSheetLayoutView="93" workbookViewId="0">
      <selection activeCell="J141" sqref="J141"/>
    </sheetView>
  </sheetViews>
  <sheetFormatPr defaultRowHeight="12"/>
  <cols>
    <col min="1" max="1" width="9.28515625" style="153" bestFit="1" customWidth="1"/>
    <col min="2" max="2" width="21.28515625" style="153" customWidth="1"/>
    <col min="3" max="15" width="9.28515625" style="153" bestFit="1" customWidth="1"/>
    <col min="16" max="16" width="10.140625" style="153" bestFit="1" customWidth="1"/>
    <col min="17" max="17" width="9.28515625" style="153" bestFit="1" customWidth="1"/>
    <col min="18" max="18" width="13" style="153" customWidth="1"/>
    <col min="19" max="19" width="29" style="153" customWidth="1"/>
    <col min="20" max="16384" width="9.140625" style="153"/>
  </cols>
  <sheetData>
    <row r="1" spans="1:19" ht="17.25">
      <c r="A1" s="1137" t="s">
        <v>5433</v>
      </c>
      <c r="B1" s="1138"/>
      <c r="C1" s="1138"/>
      <c r="D1" s="1138"/>
      <c r="E1" s="1138"/>
      <c r="F1" s="1138"/>
      <c r="G1" s="1138"/>
      <c r="H1" s="1138"/>
      <c r="I1" s="1138"/>
      <c r="J1" s="1138"/>
      <c r="K1" s="1138"/>
      <c r="L1" s="1138"/>
      <c r="M1" s="1138"/>
      <c r="N1" s="1138"/>
      <c r="O1" s="1138"/>
      <c r="P1" s="1138"/>
      <c r="Q1" s="1138"/>
      <c r="R1" s="1138"/>
      <c r="S1" s="1139"/>
    </row>
    <row r="2" spans="1:19" ht="16.5">
      <c r="A2" s="1145" t="s">
        <v>5355</v>
      </c>
      <c r="B2" s="1146"/>
      <c r="C2" s="1146"/>
      <c r="D2" s="1146"/>
      <c r="E2" s="1146"/>
      <c r="F2" s="1146"/>
      <c r="G2" s="1146"/>
      <c r="H2" s="1146"/>
      <c r="I2" s="1146"/>
      <c r="J2" s="1146"/>
      <c r="K2" s="1146"/>
      <c r="L2" s="1146"/>
      <c r="M2" s="1146"/>
      <c r="N2" s="1146"/>
      <c r="O2" s="1146"/>
      <c r="P2" s="1146"/>
      <c r="Q2" s="1146"/>
      <c r="R2" s="1146"/>
      <c r="S2" s="1147"/>
    </row>
    <row r="3" spans="1:19" ht="15" customHeight="1">
      <c r="A3" s="1148" t="s">
        <v>4424</v>
      </c>
      <c r="B3" s="1149"/>
      <c r="C3" s="1149"/>
      <c r="D3" s="1149"/>
      <c r="E3" s="1149"/>
      <c r="F3" s="1149"/>
      <c r="G3" s="1149"/>
      <c r="H3" s="1149"/>
      <c r="I3" s="1149"/>
      <c r="J3" s="1149"/>
      <c r="K3" s="1149"/>
      <c r="L3" s="1149"/>
      <c r="M3" s="1149"/>
      <c r="N3" s="1149"/>
      <c r="O3" s="1149"/>
      <c r="P3" s="1149"/>
      <c r="Q3" s="1149"/>
      <c r="R3" s="1149"/>
      <c r="S3" s="1150"/>
    </row>
    <row r="4" spans="1:19" ht="79.5" customHeight="1">
      <c r="A4" s="1135"/>
      <c r="B4" s="1136"/>
      <c r="C4" s="1135" t="s">
        <v>3879</v>
      </c>
      <c r="D4" s="1136"/>
      <c r="E4" s="1135" t="s">
        <v>3878</v>
      </c>
      <c r="F4" s="1136"/>
      <c r="G4" s="1135" t="s">
        <v>1626</v>
      </c>
      <c r="H4" s="1136"/>
      <c r="I4" s="1135" t="s">
        <v>3877</v>
      </c>
      <c r="J4" s="1136"/>
      <c r="K4" s="1135" t="s">
        <v>3876</v>
      </c>
      <c r="L4" s="1136"/>
      <c r="M4" s="1135" t="s">
        <v>3875</v>
      </c>
      <c r="N4" s="1136"/>
      <c r="O4" s="1135" t="s">
        <v>3874</v>
      </c>
      <c r="P4" s="1136"/>
      <c r="Q4" s="1135" t="s">
        <v>3873</v>
      </c>
      <c r="R4" s="1136"/>
      <c r="S4" s="561"/>
    </row>
    <row r="5" spans="1:19" ht="45.75" customHeight="1">
      <c r="A5" s="1135" t="s">
        <v>3872</v>
      </c>
      <c r="B5" s="1136"/>
      <c r="C5" s="1135" t="s">
        <v>1</v>
      </c>
      <c r="D5" s="1136"/>
      <c r="E5" s="1135" t="s">
        <v>3871</v>
      </c>
      <c r="F5" s="1136"/>
      <c r="G5" s="1135" t="s">
        <v>2113</v>
      </c>
      <c r="H5" s="1136"/>
      <c r="I5" s="1135" t="s">
        <v>1</v>
      </c>
      <c r="J5" s="1136"/>
      <c r="K5" s="1135" t="s">
        <v>3870</v>
      </c>
      <c r="L5" s="1136"/>
      <c r="M5" s="1135" t="s">
        <v>1</v>
      </c>
      <c r="N5" s="1136"/>
      <c r="O5" s="1135" t="s">
        <v>3869</v>
      </c>
      <c r="P5" s="1136"/>
      <c r="Q5" s="1135" t="s">
        <v>1</v>
      </c>
      <c r="R5" s="1136"/>
      <c r="S5" s="562"/>
    </row>
    <row r="6" spans="1:19" ht="43.5" customHeight="1">
      <c r="A6" s="413" t="s">
        <v>3868</v>
      </c>
      <c r="B6" s="563" t="s">
        <v>4626</v>
      </c>
      <c r="C6" s="413" t="s">
        <v>5419</v>
      </c>
      <c r="D6" s="413" t="s">
        <v>5420</v>
      </c>
      <c r="E6" s="413" t="s">
        <v>5419</v>
      </c>
      <c r="F6" s="413" t="s">
        <v>5420</v>
      </c>
      <c r="G6" s="413" t="s">
        <v>5419</v>
      </c>
      <c r="H6" s="413" t="s">
        <v>5420</v>
      </c>
      <c r="I6" s="413" t="s">
        <v>5419</v>
      </c>
      <c r="J6" s="413" t="s">
        <v>5420</v>
      </c>
      <c r="K6" s="413" t="s">
        <v>5419</v>
      </c>
      <c r="L6" s="413" t="s">
        <v>5420</v>
      </c>
      <c r="M6" s="413" t="s">
        <v>5419</v>
      </c>
      <c r="N6" s="413" t="s">
        <v>5420</v>
      </c>
      <c r="O6" s="413" t="s">
        <v>5419</v>
      </c>
      <c r="P6" s="413" t="s">
        <v>5420</v>
      </c>
      <c r="Q6" s="413" t="s">
        <v>5419</v>
      </c>
      <c r="R6" s="413" t="s">
        <v>5420</v>
      </c>
      <c r="S6" s="564" t="s">
        <v>4587</v>
      </c>
    </row>
    <row r="7" spans="1:19" ht="16.5">
      <c r="A7" s="565">
        <v>1</v>
      </c>
      <c r="B7" s="566" t="s">
        <v>372</v>
      </c>
      <c r="C7" s="555">
        <v>16</v>
      </c>
      <c r="D7" s="555">
        <v>32</v>
      </c>
      <c r="E7" s="555">
        <v>0.9</v>
      </c>
      <c r="F7" s="555">
        <v>8.8000000000000007</v>
      </c>
      <c r="G7" s="555">
        <v>6.5</v>
      </c>
      <c r="H7" s="555">
        <v>8.77</v>
      </c>
      <c r="I7" s="555">
        <v>39</v>
      </c>
      <c r="J7" s="555">
        <v>53450</v>
      </c>
      <c r="K7" s="555">
        <v>1</v>
      </c>
      <c r="L7" s="555">
        <v>10</v>
      </c>
      <c r="M7" s="555">
        <v>0.3</v>
      </c>
      <c r="N7" s="555">
        <v>6</v>
      </c>
      <c r="O7" s="555">
        <v>1.8</v>
      </c>
      <c r="P7" s="555">
        <v>722</v>
      </c>
      <c r="Q7" s="555">
        <v>15</v>
      </c>
      <c r="R7" s="555">
        <v>2420</v>
      </c>
      <c r="S7" s="567" t="s">
        <v>25</v>
      </c>
    </row>
    <row r="8" spans="1:19" ht="16.5">
      <c r="A8" s="426">
        <v>2</v>
      </c>
      <c r="B8" s="560" t="s">
        <v>5168</v>
      </c>
      <c r="C8" s="419">
        <v>16.100000000000001</v>
      </c>
      <c r="D8" s="419">
        <v>33.799999999999997</v>
      </c>
      <c r="E8" s="419">
        <v>0.3</v>
      </c>
      <c r="F8" s="419">
        <v>10.199999999999999</v>
      </c>
      <c r="G8" s="419">
        <v>6.65</v>
      </c>
      <c r="H8" s="419">
        <v>10.82</v>
      </c>
      <c r="I8" s="419">
        <v>49</v>
      </c>
      <c r="J8" s="419">
        <v>1652</v>
      </c>
      <c r="K8" s="419">
        <v>1</v>
      </c>
      <c r="L8" s="419">
        <v>3.6</v>
      </c>
      <c r="M8" s="419"/>
      <c r="N8" s="419"/>
      <c r="O8" s="419"/>
      <c r="P8" s="419"/>
      <c r="Q8" s="419"/>
      <c r="R8" s="419"/>
      <c r="S8" s="559" t="s">
        <v>2</v>
      </c>
    </row>
    <row r="9" spans="1:19" ht="16.5">
      <c r="A9" s="565">
        <v>3</v>
      </c>
      <c r="B9" s="566" t="s">
        <v>346</v>
      </c>
      <c r="C9" s="555">
        <v>15</v>
      </c>
      <c r="D9" s="555">
        <v>36</v>
      </c>
      <c r="E9" s="555">
        <v>0.3</v>
      </c>
      <c r="F9" s="555">
        <v>10.5</v>
      </c>
      <c r="G9" s="555">
        <v>6.5</v>
      </c>
      <c r="H9" s="555">
        <v>8.1</v>
      </c>
      <c r="I9" s="555">
        <v>42</v>
      </c>
      <c r="J9" s="555">
        <v>720</v>
      </c>
      <c r="K9" s="555">
        <v>1</v>
      </c>
      <c r="L9" s="555">
        <v>38.6</v>
      </c>
      <c r="M9" s="555">
        <v>0.3</v>
      </c>
      <c r="N9" s="555">
        <v>8</v>
      </c>
      <c r="O9" s="555">
        <v>210</v>
      </c>
      <c r="P9" s="555">
        <v>3600</v>
      </c>
      <c r="Q9" s="555">
        <v>360</v>
      </c>
      <c r="R9" s="555">
        <v>1200610</v>
      </c>
      <c r="S9" s="567" t="s">
        <v>10</v>
      </c>
    </row>
    <row r="10" spans="1:19" ht="16.5">
      <c r="A10" s="426">
        <v>4</v>
      </c>
      <c r="B10" s="560" t="s">
        <v>341</v>
      </c>
      <c r="C10" s="419">
        <v>9</v>
      </c>
      <c r="D10" s="419">
        <v>37</v>
      </c>
      <c r="E10" s="419">
        <v>0.3</v>
      </c>
      <c r="F10" s="419">
        <v>18.3</v>
      </c>
      <c r="G10" s="419">
        <v>6.5</v>
      </c>
      <c r="H10" s="419">
        <v>10.199999999999999</v>
      </c>
      <c r="I10" s="419">
        <v>97</v>
      </c>
      <c r="J10" s="419">
        <v>967</v>
      </c>
      <c r="K10" s="419">
        <v>1</v>
      </c>
      <c r="L10" s="419">
        <v>16</v>
      </c>
      <c r="M10" s="419">
        <v>0.3</v>
      </c>
      <c r="N10" s="419">
        <v>28.5</v>
      </c>
      <c r="O10" s="419">
        <v>7.8</v>
      </c>
      <c r="P10" s="419">
        <v>540000</v>
      </c>
      <c r="Q10" s="419">
        <v>11</v>
      </c>
      <c r="R10" s="419">
        <v>1300000</v>
      </c>
      <c r="S10" s="559" t="s">
        <v>3</v>
      </c>
    </row>
    <row r="11" spans="1:19" ht="16.5">
      <c r="A11" s="565">
        <v>5</v>
      </c>
      <c r="B11" s="566" t="s">
        <v>3867</v>
      </c>
      <c r="C11" s="555">
        <v>2.6</v>
      </c>
      <c r="D11" s="555">
        <v>38</v>
      </c>
      <c r="E11" s="555">
        <v>3.4</v>
      </c>
      <c r="F11" s="555">
        <v>9.6</v>
      </c>
      <c r="G11" s="555">
        <v>6.8</v>
      </c>
      <c r="H11" s="555">
        <v>9.1999999999999993</v>
      </c>
      <c r="I11" s="555">
        <v>98</v>
      </c>
      <c r="J11" s="555">
        <v>10152</v>
      </c>
      <c r="K11" s="555">
        <v>1</v>
      </c>
      <c r="L11" s="555">
        <v>18</v>
      </c>
      <c r="M11" s="555">
        <v>0.3</v>
      </c>
      <c r="N11" s="555">
        <v>37.29</v>
      </c>
      <c r="O11" s="555">
        <v>2</v>
      </c>
      <c r="P11" s="555">
        <v>190</v>
      </c>
      <c r="Q11" s="555">
        <v>2</v>
      </c>
      <c r="R11" s="555">
        <v>192</v>
      </c>
      <c r="S11" s="567" t="s">
        <v>3866</v>
      </c>
    </row>
    <row r="12" spans="1:19" ht="33">
      <c r="A12" s="426">
        <v>6</v>
      </c>
      <c r="B12" s="560" t="s">
        <v>794</v>
      </c>
      <c r="C12" s="419">
        <v>24.9</v>
      </c>
      <c r="D12" s="419">
        <v>35</v>
      </c>
      <c r="E12" s="419">
        <v>0.6</v>
      </c>
      <c r="F12" s="419">
        <v>7.1</v>
      </c>
      <c r="G12" s="419">
        <v>7.07</v>
      </c>
      <c r="H12" s="419">
        <v>8.5299999999999994</v>
      </c>
      <c r="I12" s="419">
        <v>159</v>
      </c>
      <c r="J12" s="419">
        <v>21960</v>
      </c>
      <c r="K12" s="419">
        <v>1</v>
      </c>
      <c r="L12" s="419">
        <v>28.7</v>
      </c>
      <c r="M12" s="419">
        <v>0.3</v>
      </c>
      <c r="N12" s="419">
        <v>4.7</v>
      </c>
      <c r="O12" s="419">
        <v>8</v>
      </c>
      <c r="P12" s="419">
        <v>13000</v>
      </c>
      <c r="Q12" s="419">
        <v>36</v>
      </c>
      <c r="R12" s="419">
        <v>17000</v>
      </c>
      <c r="S12" s="559" t="s">
        <v>3862</v>
      </c>
    </row>
    <row r="13" spans="1:19" ht="16.5">
      <c r="A13" s="565">
        <v>7</v>
      </c>
      <c r="B13" s="566" t="s">
        <v>347</v>
      </c>
      <c r="C13" s="555">
        <v>20</v>
      </c>
      <c r="D13" s="555">
        <v>33.799999999999997</v>
      </c>
      <c r="E13" s="555">
        <v>0.3</v>
      </c>
      <c r="F13" s="555">
        <v>10</v>
      </c>
      <c r="G13" s="555">
        <v>6.43</v>
      </c>
      <c r="H13" s="555">
        <v>8.3000000000000007</v>
      </c>
      <c r="I13" s="555">
        <v>369</v>
      </c>
      <c r="J13" s="555">
        <v>924</v>
      </c>
      <c r="K13" s="555">
        <v>1.5</v>
      </c>
      <c r="L13" s="555">
        <v>83</v>
      </c>
      <c r="M13" s="555">
        <v>0.6</v>
      </c>
      <c r="N13" s="555">
        <v>1.8</v>
      </c>
      <c r="O13" s="555">
        <v>47</v>
      </c>
      <c r="P13" s="555">
        <v>49000000</v>
      </c>
      <c r="Q13" s="555">
        <v>220</v>
      </c>
      <c r="R13" s="555">
        <v>70000000</v>
      </c>
      <c r="S13" s="567" t="s">
        <v>19</v>
      </c>
    </row>
    <row r="14" spans="1:19" ht="16.5">
      <c r="A14" s="426">
        <v>8</v>
      </c>
      <c r="B14" s="560" t="s">
        <v>348</v>
      </c>
      <c r="C14" s="419">
        <v>27</v>
      </c>
      <c r="D14" s="419">
        <v>31</v>
      </c>
      <c r="E14" s="419">
        <v>0.3</v>
      </c>
      <c r="F14" s="419">
        <v>10.5</v>
      </c>
      <c r="G14" s="419">
        <v>5.49</v>
      </c>
      <c r="H14" s="419">
        <v>8.31</v>
      </c>
      <c r="I14" s="419">
        <v>23</v>
      </c>
      <c r="J14" s="419">
        <v>57310</v>
      </c>
      <c r="K14" s="419">
        <v>1</v>
      </c>
      <c r="L14" s="419">
        <v>8.1999999999999993</v>
      </c>
      <c r="M14" s="419">
        <v>0.3</v>
      </c>
      <c r="N14" s="419">
        <v>8.76</v>
      </c>
      <c r="O14" s="419">
        <v>2</v>
      </c>
      <c r="P14" s="419">
        <v>7000</v>
      </c>
      <c r="Q14" s="419">
        <v>7.8</v>
      </c>
      <c r="R14" s="419">
        <v>11000</v>
      </c>
      <c r="S14" s="559" t="s">
        <v>23</v>
      </c>
    </row>
    <row r="15" spans="1:19" ht="16.5">
      <c r="A15" s="565">
        <v>9</v>
      </c>
      <c r="B15" s="566" t="s">
        <v>349</v>
      </c>
      <c r="C15" s="555">
        <v>20</v>
      </c>
      <c r="D15" s="555">
        <v>36</v>
      </c>
      <c r="E15" s="555">
        <v>0.3</v>
      </c>
      <c r="F15" s="555">
        <v>10.9</v>
      </c>
      <c r="G15" s="555">
        <v>6.56</v>
      </c>
      <c r="H15" s="555">
        <v>8.8800000000000008</v>
      </c>
      <c r="I15" s="555">
        <v>222</v>
      </c>
      <c r="J15" s="555">
        <v>49720</v>
      </c>
      <c r="K15" s="555">
        <v>1</v>
      </c>
      <c r="L15" s="555">
        <v>96</v>
      </c>
      <c r="M15" s="555">
        <v>0.3</v>
      </c>
      <c r="N15" s="555">
        <v>2.61</v>
      </c>
      <c r="O15" s="555">
        <v>1.8</v>
      </c>
      <c r="P15" s="555">
        <v>35000</v>
      </c>
      <c r="Q15" s="555">
        <v>1.8</v>
      </c>
      <c r="R15" s="555">
        <v>92000</v>
      </c>
      <c r="S15" s="567" t="s">
        <v>22</v>
      </c>
    </row>
    <row r="16" spans="1:19" ht="16.5">
      <c r="A16" s="426">
        <v>10</v>
      </c>
      <c r="B16" s="560" t="s">
        <v>350</v>
      </c>
      <c r="C16" s="419">
        <v>16</v>
      </c>
      <c r="D16" s="419">
        <v>34</v>
      </c>
      <c r="E16" s="419">
        <v>0.3</v>
      </c>
      <c r="F16" s="419">
        <v>15.2</v>
      </c>
      <c r="G16" s="419">
        <v>6.85</v>
      </c>
      <c r="H16" s="419">
        <v>8.8000000000000007</v>
      </c>
      <c r="I16" s="419">
        <v>143</v>
      </c>
      <c r="J16" s="419">
        <v>2970</v>
      </c>
      <c r="K16" s="419">
        <v>1</v>
      </c>
      <c r="L16" s="419">
        <v>99</v>
      </c>
      <c r="M16" s="419">
        <v>0.3</v>
      </c>
      <c r="N16" s="419">
        <v>4</v>
      </c>
      <c r="O16" s="419">
        <v>2</v>
      </c>
      <c r="P16" s="419">
        <v>4900000</v>
      </c>
      <c r="Q16" s="419">
        <v>7.8</v>
      </c>
      <c r="R16" s="419">
        <v>16000000</v>
      </c>
      <c r="S16" s="559" t="s">
        <v>18</v>
      </c>
    </row>
    <row r="17" spans="1:19" ht="16.5">
      <c r="A17" s="565">
        <v>11</v>
      </c>
      <c r="B17" s="566" t="s">
        <v>784</v>
      </c>
      <c r="C17" s="555">
        <v>1</v>
      </c>
      <c r="D17" s="555">
        <v>35</v>
      </c>
      <c r="E17" s="555">
        <v>0.3</v>
      </c>
      <c r="F17" s="555">
        <v>10.7</v>
      </c>
      <c r="G17" s="555">
        <v>6.7</v>
      </c>
      <c r="H17" s="555">
        <v>8.9</v>
      </c>
      <c r="I17" s="555">
        <v>31</v>
      </c>
      <c r="J17" s="555">
        <v>10590</v>
      </c>
      <c r="K17" s="555">
        <v>1</v>
      </c>
      <c r="L17" s="555">
        <v>160</v>
      </c>
      <c r="M17" s="555">
        <v>0.3</v>
      </c>
      <c r="N17" s="555">
        <v>76</v>
      </c>
      <c r="O17" s="555">
        <v>1.8</v>
      </c>
      <c r="P17" s="555">
        <v>130000</v>
      </c>
      <c r="Q17" s="555">
        <v>1.8</v>
      </c>
      <c r="R17" s="555">
        <v>460000</v>
      </c>
      <c r="S17" s="567" t="s">
        <v>421</v>
      </c>
    </row>
    <row r="18" spans="1:19" ht="16.5">
      <c r="A18" s="426">
        <v>12</v>
      </c>
      <c r="B18" s="560" t="s">
        <v>3865</v>
      </c>
      <c r="C18" s="419">
        <v>11</v>
      </c>
      <c r="D18" s="419">
        <v>32</v>
      </c>
      <c r="E18" s="419">
        <v>2.8</v>
      </c>
      <c r="F18" s="419">
        <v>10.4</v>
      </c>
      <c r="G18" s="419">
        <v>7.2</v>
      </c>
      <c r="H18" s="419">
        <v>8.9</v>
      </c>
      <c r="I18" s="419">
        <v>112</v>
      </c>
      <c r="J18" s="419">
        <v>580</v>
      </c>
      <c r="K18" s="419">
        <v>1</v>
      </c>
      <c r="L18" s="419">
        <v>8.6</v>
      </c>
      <c r="M18" s="419">
        <v>0.3</v>
      </c>
      <c r="N18" s="419">
        <v>0.3</v>
      </c>
      <c r="O18" s="419">
        <v>1.8</v>
      </c>
      <c r="P18" s="419">
        <v>170000</v>
      </c>
      <c r="Q18" s="419">
        <v>1.8</v>
      </c>
      <c r="R18" s="419">
        <v>330000</v>
      </c>
      <c r="S18" s="559" t="s">
        <v>3864</v>
      </c>
    </row>
    <row r="19" spans="1:19" ht="16.5">
      <c r="A19" s="565">
        <v>13</v>
      </c>
      <c r="B19" s="566" t="s">
        <v>781</v>
      </c>
      <c r="C19" s="555">
        <v>2</v>
      </c>
      <c r="D19" s="555">
        <v>40</v>
      </c>
      <c r="E19" s="555">
        <v>1.2</v>
      </c>
      <c r="F19" s="555">
        <v>9.5</v>
      </c>
      <c r="G19" s="555">
        <v>6</v>
      </c>
      <c r="H19" s="555">
        <v>8.6999999999999993</v>
      </c>
      <c r="I19" s="555">
        <v>88</v>
      </c>
      <c r="J19" s="555">
        <v>481</v>
      </c>
      <c r="K19" s="555">
        <v>1</v>
      </c>
      <c r="L19" s="555">
        <v>13.4</v>
      </c>
      <c r="M19" s="555">
        <v>0.3</v>
      </c>
      <c r="N19" s="555">
        <v>0.76</v>
      </c>
      <c r="O19" s="555">
        <v>68</v>
      </c>
      <c r="P19" s="555">
        <v>16000</v>
      </c>
      <c r="Q19" s="555">
        <v>3300</v>
      </c>
      <c r="R19" s="555">
        <v>490000</v>
      </c>
      <c r="S19" s="567" t="s">
        <v>464</v>
      </c>
    </row>
    <row r="20" spans="1:19" ht="16.5">
      <c r="A20" s="426">
        <v>14</v>
      </c>
      <c r="B20" s="560" t="s">
        <v>351</v>
      </c>
      <c r="C20" s="419">
        <v>16</v>
      </c>
      <c r="D20" s="419">
        <v>38</v>
      </c>
      <c r="E20" s="419">
        <v>0.3</v>
      </c>
      <c r="F20" s="419">
        <v>12.1</v>
      </c>
      <c r="G20" s="419">
        <v>6.4</v>
      </c>
      <c r="H20" s="419">
        <v>9.27</v>
      </c>
      <c r="I20" s="419">
        <v>38</v>
      </c>
      <c r="J20" s="419">
        <v>2250</v>
      </c>
      <c r="K20" s="419">
        <v>1</v>
      </c>
      <c r="L20" s="419">
        <v>146</v>
      </c>
      <c r="M20" s="419">
        <v>0.3</v>
      </c>
      <c r="N20" s="419">
        <v>47</v>
      </c>
      <c r="O20" s="419">
        <v>1.8</v>
      </c>
      <c r="P20" s="419">
        <v>48000000</v>
      </c>
      <c r="Q20" s="419">
        <v>1.8</v>
      </c>
      <c r="R20" s="419">
        <v>350000000</v>
      </c>
      <c r="S20" s="559" t="s">
        <v>27</v>
      </c>
    </row>
    <row r="21" spans="1:19" ht="16.5">
      <c r="A21" s="565">
        <v>15</v>
      </c>
      <c r="B21" s="566" t="s">
        <v>345</v>
      </c>
      <c r="C21" s="555">
        <v>20</v>
      </c>
      <c r="D21" s="555">
        <v>34</v>
      </c>
      <c r="E21" s="555">
        <v>0.3</v>
      </c>
      <c r="F21" s="555">
        <v>9.5</v>
      </c>
      <c r="G21" s="555">
        <v>2</v>
      </c>
      <c r="H21" s="555">
        <v>9.8000000000000007</v>
      </c>
      <c r="I21" s="555">
        <v>18</v>
      </c>
      <c r="J21" s="555">
        <v>57800</v>
      </c>
      <c r="K21" s="555">
        <v>1</v>
      </c>
      <c r="L21" s="555">
        <v>10.199999999999999</v>
      </c>
      <c r="M21" s="555">
        <v>0.3</v>
      </c>
      <c r="N21" s="555">
        <v>51</v>
      </c>
      <c r="O21" s="555">
        <v>1.8</v>
      </c>
      <c r="P21" s="555">
        <v>790000</v>
      </c>
      <c r="Q21" s="555">
        <v>1.8</v>
      </c>
      <c r="R21" s="555">
        <v>940000</v>
      </c>
      <c r="S21" s="567" t="s">
        <v>7</v>
      </c>
    </row>
    <row r="22" spans="1:19" ht="16.5">
      <c r="A22" s="426">
        <v>16</v>
      </c>
      <c r="B22" s="560" t="s">
        <v>352</v>
      </c>
      <c r="C22" s="419">
        <v>1.6</v>
      </c>
      <c r="D22" s="419">
        <v>33</v>
      </c>
      <c r="E22" s="419">
        <v>0.3</v>
      </c>
      <c r="F22" s="419">
        <v>13.6</v>
      </c>
      <c r="G22" s="419">
        <v>6.41</v>
      </c>
      <c r="H22" s="419">
        <v>8.86</v>
      </c>
      <c r="I22" s="419">
        <v>147</v>
      </c>
      <c r="J22" s="419">
        <v>71212</v>
      </c>
      <c r="K22" s="419">
        <v>1</v>
      </c>
      <c r="L22" s="419">
        <v>36</v>
      </c>
      <c r="M22" s="419">
        <v>0.3</v>
      </c>
      <c r="N22" s="419">
        <v>3.34</v>
      </c>
      <c r="O22" s="419">
        <v>1.8</v>
      </c>
      <c r="P22" s="419">
        <v>220000</v>
      </c>
      <c r="Q22" s="419">
        <v>1.8</v>
      </c>
      <c r="R22" s="419">
        <v>790000</v>
      </c>
      <c r="S22" s="559" t="s">
        <v>21</v>
      </c>
    </row>
    <row r="23" spans="1:19" ht="16.5">
      <c r="A23" s="565">
        <v>17</v>
      </c>
      <c r="B23" s="566" t="s">
        <v>353</v>
      </c>
      <c r="C23" s="555">
        <v>12</v>
      </c>
      <c r="D23" s="555">
        <v>40</v>
      </c>
      <c r="E23" s="555">
        <v>1.5</v>
      </c>
      <c r="F23" s="555">
        <v>7.7</v>
      </c>
      <c r="G23" s="555">
        <v>6</v>
      </c>
      <c r="H23" s="555">
        <v>9.1999999999999993</v>
      </c>
      <c r="I23" s="555">
        <v>51</v>
      </c>
      <c r="J23" s="555">
        <v>56930</v>
      </c>
      <c r="K23" s="555">
        <v>1.4</v>
      </c>
      <c r="L23" s="555">
        <v>80</v>
      </c>
      <c r="M23" s="555">
        <v>0.3</v>
      </c>
      <c r="N23" s="555">
        <v>32.75</v>
      </c>
      <c r="O23" s="555">
        <v>1.8</v>
      </c>
      <c r="P23" s="555">
        <v>5400</v>
      </c>
      <c r="Q23" s="555">
        <v>1.8</v>
      </c>
      <c r="R23" s="555">
        <v>16000</v>
      </c>
      <c r="S23" s="567" t="s">
        <v>24</v>
      </c>
    </row>
    <row r="24" spans="1:19" ht="16.5">
      <c r="A24" s="426">
        <v>18</v>
      </c>
      <c r="B24" s="560" t="s">
        <v>354</v>
      </c>
      <c r="C24" s="419">
        <v>15</v>
      </c>
      <c r="D24" s="419">
        <v>29</v>
      </c>
      <c r="E24" s="419">
        <v>4.8</v>
      </c>
      <c r="F24" s="419">
        <v>7.9</v>
      </c>
      <c r="G24" s="419">
        <v>6.4</v>
      </c>
      <c r="H24" s="419">
        <v>7.7</v>
      </c>
      <c r="I24" s="419">
        <v>97</v>
      </c>
      <c r="J24" s="419">
        <v>790</v>
      </c>
      <c r="K24" s="419">
        <v>2.8</v>
      </c>
      <c r="L24" s="419">
        <v>5.6</v>
      </c>
      <c r="M24" s="419">
        <v>230</v>
      </c>
      <c r="N24" s="419">
        <v>230</v>
      </c>
      <c r="O24" s="419">
        <v>5</v>
      </c>
      <c r="P24" s="419">
        <v>260</v>
      </c>
      <c r="Q24" s="419">
        <v>15</v>
      </c>
      <c r="R24" s="419">
        <v>945</v>
      </c>
      <c r="S24" s="559" t="s">
        <v>12</v>
      </c>
    </row>
    <row r="25" spans="1:19" ht="16.5">
      <c r="A25" s="565">
        <v>19</v>
      </c>
      <c r="B25" s="566" t="s">
        <v>780</v>
      </c>
      <c r="C25" s="555">
        <v>5</v>
      </c>
      <c r="D25" s="555">
        <v>27</v>
      </c>
      <c r="E25" s="555">
        <v>0.3</v>
      </c>
      <c r="F25" s="555">
        <v>9</v>
      </c>
      <c r="G25" s="555">
        <v>2.2999999999999998</v>
      </c>
      <c r="H25" s="555">
        <v>7.9</v>
      </c>
      <c r="I25" s="555">
        <v>34</v>
      </c>
      <c r="J25" s="555">
        <v>2500</v>
      </c>
      <c r="K25" s="555">
        <v>1</v>
      </c>
      <c r="L25" s="555">
        <v>45</v>
      </c>
      <c r="M25" s="555">
        <v>0.3</v>
      </c>
      <c r="N25" s="555">
        <v>5.2</v>
      </c>
      <c r="O25" s="555">
        <v>1.8</v>
      </c>
      <c r="P25" s="555">
        <v>46000</v>
      </c>
      <c r="Q25" s="555">
        <v>1.8</v>
      </c>
      <c r="R25" s="555">
        <v>140000</v>
      </c>
      <c r="S25" s="567" t="s">
        <v>411</v>
      </c>
    </row>
    <row r="26" spans="1:19" ht="16.5">
      <c r="A26" s="426">
        <v>20</v>
      </c>
      <c r="B26" s="560" t="s">
        <v>355</v>
      </c>
      <c r="C26" s="419">
        <v>3.4</v>
      </c>
      <c r="D26" s="419">
        <v>30</v>
      </c>
      <c r="E26" s="419">
        <v>0.3</v>
      </c>
      <c r="F26" s="419">
        <v>12.4</v>
      </c>
      <c r="G26" s="419">
        <v>4.2</v>
      </c>
      <c r="H26" s="419">
        <v>8.9</v>
      </c>
      <c r="I26" s="419">
        <v>19</v>
      </c>
      <c r="J26" s="419">
        <v>796</v>
      </c>
      <c r="K26" s="419">
        <v>1</v>
      </c>
      <c r="L26" s="419">
        <v>10.3</v>
      </c>
      <c r="M26" s="419">
        <v>0.3</v>
      </c>
      <c r="N26" s="419">
        <v>0.3</v>
      </c>
      <c r="O26" s="419">
        <v>1.8</v>
      </c>
      <c r="P26" s="419">
        <v>460</v>
      </c>
      <c r="Q26" s="419">
        <v>1.8</v>
      </c>
      <c r="R26" s="419">
        <v>2400</v>
      </c>
      <c r="S26" s="559" t="s">
        <v>13</v>
      </c>
    </row>
    <row r="27" spans="1:19" ht="16.5">
      <c r="A27" s="565">
        <v>21</v>
      </c>
      <c r="B27" s="566" t="s">
        <v>356</v>
      </c>
      <c r="C27" s="555">
        <v>12.1</v>
      </c>
      <c r="D27" s="555">
        <v>34.700000000000003</v>
      </c>
      <c r="E27" s="555">
        <v>1.2</v>
      </c>
      <c r="F27" s="555">
        <v>9.5</v>
      </c>
      <c r="G27" s="555">
        <v>6.3</v>
      </c>
      <c r="H27" s="555">
        <v>9.3000000000000007</v>
      </c>
      <c r="I27" s="555">
        <v>48</v>
      </c>
      <c r="J27" s="555">
        <v>1151</v>
      </c>
      <c r="K27" s="555">
        <v>1</v>
      </c>
      <c r="L27" s="555">
        <v>8.6999999999999993</v>
      </c>
      <c r="M27" s="555">
        <v>0.3</v>
      </c>
      <c r="N27" s="555">
        <v>8.5</v>
      </c>
      <c r="O27" s="555">
        <v>1.8</v>
      </c>
      <c r="P27" s="555">
        <v>3000</v>
      </c>
      <c r="Q27" s="555">
        <v>1.8</v>
      </c>
      <c r="R27" s="555">
        <v>360000</v>
      </c>
      <c r="S27" s="567" t="s">
        <v>11</v>
      </c>
    </row>
    <row r="28" spans="1:19" ht="16.5">
      <c r="A28" s="426">
        <v>22</v>
      </c>
      <c r="B28" s="560" t="s">
        <v>3863</v>
      </c>
      <c r="C28" s="419">
        <v>11</v>
      </c>
      <c r="D28" s="419">
        <v>35</v>
      </c>
      <c r="E28" s="419">
        <v>0.3</v>
      </c>
      <c r="F28" s="419">
        <v>12.8</v>
      </c>
      <c r="G28" s="419">
        <v>6.5</v>
      </c>
      <c r="H28" s="419">
        <v>8.8000000000000007</v>
      </c>
      <c r="I28" s="419">
        <v>27</v>
      </c>
      <c r="J28" s="419">
        <v>42680</v>
      </c>
      <c r="K28" s="419">
        <v>1</v>
      </c>
      <c r="L28" s="419">
        <v>16</v>
      </c>
      <c r="M28" s="419">
        <v>0.3</v>
      </c>
      <c r="N28" s="419">
        <v>41.4</v>
      </c>
      <c r="O28" s="419">
        <v>1.8</v>
      </c>
      <c r="P28" s="419">
        <v>160000</v>
      </c>
      <c r="Q28" s="419">
        <v>1.8</v>
      </c>
      <c r="R28" s="419">
        <v>540000</v>
      </c>
      <c r="S28" s="559" t="s">
        <v>407</v>
      </c>
    </row>
    <row r="29" spans="1:19" ht="16.5">
      <c r="A29" s="565">
        <v>23</v>
      </c>
      <c r="B29" s="566" t="s">
        <v>364</v>
      </c>
      <c r="C29" s="555">
        <v>26</v>
      </c>
      <c r="D29" s="555">
        <v>32</v>
      </c>
      <c r="E29" s="555">
        <v>5.2</v>
      </c>
      <c r="F29" s="555">
        <v>11.7</v>
      </c>
      <c r="G29" s="555">
        <v>6.54</v>
      </c>
      <c r="H29" s="555">
        <v>9.48</v>
      </c>
      <c r="I29" s="555">
        <v>133</v>
      </c>
      <c r="J29" s="555">
        <v>16600</v>
      </c>
      <c r="K29" s="555">
        <v>1</v>
      </c>
      <c r="L29" s="555">
        <v>7</v>
      </c>
      <c r="M29" s="555">
        <v>0.3</v>
      </c>
      <c r="N29" s="555">
        <v>1.84</v>
      </c>
      <c r="O29" s="555">
        <v>1.8</v>
      </c>
      <c r="P29" s="555">
        <v>350</v>
      </c>
      <c r="Q29" s="555">
        <v>1.8</v>
      </c>
      <c r="R29" s="555">
        <v>1600</v>
      </c>
      <c r="S29" s="567" t="s">
        <v>159</v>
      </c>
    </row>
    <row r="30" spans="1:19" ht="16.5">
      <c r="A30" s="426">
        <v>24</v>
      </c>
      <c r="B30" s="560" t="s">
        <v>342</v>
      </c>
      <c r="C30" s="419">
        <v>9</v>
      </c>
      <c r="D30" s="419">
        <v>40</v>
      </c>
      <c r="E30" s="419">
        <v>0.3</v>
      </c>
      <c r="F30" s="419">
        <v>11.1</v>
      </c>
      <c r="G30" s="419">
        <v>6.9</v>
      </c>
      <c r="H30" s="419">
        <v>8.5</v>
      </c>
      <c r="I30" s="419">
        <v>149</v>
      </c>
      <c r="J30" s="419">
        <v>1935</v>
      </c>
      <c r="K30" s="419">
        <v>1</v>
      </c>
      <c r="L30" s="419">
        <v>140</v>
      </c>
      <c r="M30" s="419">
        <v>0.3</v>
      </c>
      <c r="N30" s="419">
        <v>71</v>
      </c>
      <c r="O30" s="419">
        <v>11</v>
      </c>
      <c r="P30" s="419">
        <v>3200000</v>
      </c>
      <c r="Q30" s="419">
        <v>94</v>
      </c>
      <c r="R30" s="419">
        <v>11000000</v>
      </c>
      <c r="S30" s="559" t="s">
        <v>4</v>
      </c>
    </row>
    <row r="31" spans="1:19" ht="16.5">
      <c r="A31" s="565">
        <v>25</v>
      </c>
      <c r="B31" s="566" t="s">
        <v>357</v>
      </c>
      <c r="C31" s="555">
        <v>11</v>
      </c>
      <c r="D31" s="555">
        <v>39</v>
      </c>
      <c r="E31" s="555">
        <v>1.6</v>
      </c>
      <c r="F31" s="555">
        <v>8.5</v>
      </c>
      <c r="G31" s="555">
        <v>6.41</v>
      </c>
      <c r="H31" s="555">
        <v>8.94</v>
      </c>
      <c r="I31" s="555">
        <v>62</v>
      </c>
      <c r="J31" s="555">
        <v>6424</v>
      </c>
      <c r="K31" s="555">
        <v>1</v>
      </c>
      <c r="L31" s="555">
        <v>24.3</v>
      </c>
      <c r="M31" s="555">
        <v>0.3</v>
      </c>
      <c r="N31" s="555">
        <v>7.9</v>
      </c>
      <c r="O31" s="555">
        <v>1.8</v>
      </c>
      <c r="P31" s="555">
        <v>350</v>
      </c>
      <c r="Q31" s="555">
        <v>9</v>
      </c>
      <c r="R31" s="555">
        <v>920</v>
      </c>
      <c r="S31" s="567" t="s">
        <v>20</v>
      </c>
    </row>
    <row r="32" spans="1:19" ht="16.5">
      <c r="A32" s="426">
        <v>26</v>
      </c>
      <c r="B32" s="560" t="s">
        <v>358</v>
      </c>
      <c r="C32" s="419">
        <v>2</v>
      </c>
      <c r="D32" s="419">
        <v>24</v>
      </c>
      <c r="E32" s="419">
        <v>1.9</v>
      </c>
      <c r="F32" s="419">
        <v>10</v>
      </c>
      <c r="G32" s="419">
        <v>6.4</v>
      </c>
      <c r="H32" s="419">
        <v>8</v>
      </c>
      <c r="I32" s="419">
        <v>32</v>
      </c>
      <c r="J32" s="419">
        <v>275</v>
      </c>
      <c r="K32" s="419">
        <v>1.1000000000000001</v>
      </c>
      <c r="L32" s="419">
        <v>22</v>
      </c>
      <c r="M32" s="419">
        <v>1</v>
      </c>
      <c r="N32" s="419">
        <v>2.9</v>
      </c>
      <c r="O32" s="419">
        <v>16</v>
      </c>
      <c r="P32" s="419">
        <v>125</v>
      </c>
      <c r="Q32" s="419">
        <v>60</v>
      </c>
      <c r="R32" s="419">
        <v>255</v>
      </c>
      <c r="S32" s="559" t="s">
        <v>15</v>
      </c>
    </row>
    <row r="33" spans="1:19" ht="32.25" customHeight="1">
      <c r="A33" s="565">
        <v>27</v>
      </c>
      <c r="B33" s="566" t="s">
        <v>359</v>
      </c>
      <c r="C33" s="555">
        <v>17</v>
      </c>
      <c r="D33" s="555">
        <v>39</v>
      </c>
      <c r="E33" s="555">
        <v>0.3</v>
      </c>
      <c r="F33" s="555">
        <v>9.8000000000000007</v>
      </c>
      <c r="G33" s="555">
        <v>5.73</v>
      </c>
      <c r="H33" s="555">
        <v>8.7899999999999991</v>
      </c>
      <c r="I33" s="555">
        <v>26</v>
      </c>
      <c r="J33" s="555">
        <v>22300</v>
      </c>
      <c r="K33" s="555">
        <v>1</v>
      </c>
      <c r="L33" s="555">
        <v>180</v>
      </c>
      <c r="M33" s="555">
        <v>0.3</v>
      </c>
      <c r="N33" s="555">
        <v>15.08</v>
      </c>
      <c r="O33" s="555">
        <v>1.8</v>
      </c>
      <c r="P33" s="555">
        <v>11000</v>
      </c>
      <c r="Q33" s="555">
        <v>1.8</v>
      </c>
      <c r="R33" s="555">
        <v>28000</v>
      </c>
      <c r="S33" s="567" t="s">
        <v>26</v>
      </c>
    </row>
    <row r="34" spans="1:19" ht="16.5">
      <c r="A34" s="426">
        <v>28</v>
      </c>
      <c r="B34" s="560" t="s">
        <v>344</v>
      </c>
      <c r="C34" s="419">
        <v>17</v>
      </c>
      <c r="D34" s="419">
        <v>34.5</v>
      </c>
      <c r="E34" s="419">
        <v>0.3</v>
      </c>
      <c r="F34" s="419">
        <v>7.5</v>
      </c>
      <c r="G34" s="419">
        <v>6.58</v>
      </c>
      <c r="H34" s="419">
        <v>8.92</v>
      </c>
      <c r="I34" s="419">
        <v>155</v>
      </c>
      <c r="J34" s="419">
        <v>2413</v>
      </c>
      <c r="K34" s="419">
        <v>1</v>
      </c>
      <c r="L34" s="419">
        <v>29</v>
      </c>
      <c r="M34" s="419">
        <v>0.3</v>
      </c>
      <c r="N34" s="419">
        <v>49</v>
      </c>
      <c r="O34" s="419">
        <v>1.8</v>
      </c>
      <c r="P34" s="419">
        <v>58</v>
      </c>
      <c r="Q34" s="419">
        <v>5.6</v>
      </c>
      <c r="R34" s="419">
        <v>1600</v>
      </c>
      <c r="S34" s="559" t="s">
        <v>6</v>
      </c>
    </row>
    <row r="35" spans="1:19" ht="16.5">
      <c r="A35" s="565">
        <v>29</v>
      </c>
      <c r="B35" s="566" t="s">
        <v>360</v>
      </c>
      <c r="C35" s="555">
        <v>18.5</v>
      </c>
      <c r="D35" s="555">
        <v>33.799999999999997</v>
      </c>
      <c r="E35" s="555">
        <v>5</v>
      </c>
      <c r="F35" s="555">
        <v>7.2</v>
      </c>
      <c r="G35" s="555">
        <v>6.78</v>
      </c>
      <c r="H35" s="555">
        <v>7.98</v>
      </c>
      <c r="I35" s="555">
        <v>119</v>
      </c>
      <c r="J35" s="555">
        <v>284</v>
      </c>
      <c r="K35" s="555">
        <v>1</v>
      </c>
      <c r="L35" s="555">
        <v>3.3</v>
      </c>
      <c r="M35" s="555">
        <v>0.4</v>
      </c>
      <c r="N35" s="555">
        <v>1.9</v>
      </c>
      <c r="O35" s="555">
        <v>17</v>
      </c>
      <c r="P35" s="555">
        <v>130</v>
      </c>
      <c r="Q35" s="555">
        <v>48</v>
      </c>
      <c r="R35" s="555">
        <v>430</v>
      </c>
      <c r="S35" s="567" t="s">
        <v>14</v>
      </c>
    </row>
    <row r="36" spans="1:19" ht="16.5">
      <c r="A36" s="426">
        <v>30</v>
      </c>
      <c r="B36" s="560" t="s">
        <v>361</v>
      </c>
      <c r="C36" s="419">
        <v>12</v>
      </c>
      <c r="D36" s="419">
        <v>36.799999999999997</v>
      </c>
      <c r="E36" s="419">
        <v>0.3</v>
      </c>
      <c r="F36" s="419">
        <v>12.4</v>
      </c>
      <c r="G36" s="419">
        <v>6.4</v>
      </c>
      <c r="H36" s="419">
        <v>10.9</v>
      </c>
      <c r="I36" s="419">
        <v>89</v>
      </c>
      <c r="J36" s="419">
        <v>30600</v>
      </c>
      <c r="K36" s="419">
        <v>1</v>
      </c>
      <c r="L36" s="419">
        <v>70</v>
      </c>
      <c r="M36" s="419">
        <v>0.3</v>
      </c>
      <c r="N36" s="419">
        <v>132</v>
      </c>
      <c r="O36" s="419">
        <v>1.8</v>
      </c>
      <c r="P36" s="419">
        <v>4800000</v>
      </c>
      <c r="Q36" s="419">
        <v>1.8</v>
      </c>
      <c r="R36" s="419">
        <v>35000000</v>
      </c>
      <c r="S36" s="559" t="s">
        <v>17</v>
      </c>
    </row>
    <row r="37" spans="1:19" ht="16.5">
      <c r="A37" s="565">
        <v>31</v>
      </c>
      <c r="B37" s="566" t="s">
        <v>776</v>
      </c>
      <c r="C37" s="555">
        <v>2</v>
      </c>
      <c r="D37" s="555">
        <v>31</v>
      </c>
      <c r="E37" s="555">
        <v>0.3</v>
      </c>
      <c r="F37" s="555">
        <v>11</v>
      </c>
      <c r="G37" s="555">
        <v>6.62</v>
      </c>
      <c r="H37" s="555">
        <v>8.6</v>
      </c>
      <c r="I37" s="555">
        <v>59</v>
      </c>
      <c r="J37" s="555">
        <v>1961</v>
      </c>
      <c r="K37" s="555">
        <v>1</v>
      </c>
      <c r="L37" s="555">
        <v>116</v>
      </c>
      <c r="M37" s="555">
        <v>0.3</v>
      </c>
      <c r="N37" s="555">
        <v>1.63</v>
      </c>
      <c r="O37" s="555">
        <v>1.8</v>
      </c>
      <c r="P37" s="555">
        <v>13000000</v>
      </c>
      <c r="Q37" s="555">
        <v>1.8</v>
      </c>
      <c r="R37" s="555">
        <v>35000000</v>
      </c>
      <c r="S37" s="567" t="s">
        <v>459</v>
      </c>
    </row>
    <row r="38" spans="1:19" ht="16.5">
      <c r="A38" s="426">
        <v>32</v>
      </c>
      <c r="B38" s="560" t="s">
        <v>775</v>
      </c>
      <c r="C38" s="419">
        <v>8</v>
      </c>
      <c r="D38" s="419">
        <v>36</v>
      </c>
      <c r="E38" s="419">
        <v>0.3</v>
      </c>
      <c r="F38" s="419">
        <v>10</v>
      </c>
      <c r="G38" s="419">
        <v>6.24</v>
      </c>
      <c r="H38" s="419">
        <v>8.86</v>
      </c>
      <c r="I38" s="419">
        <v>41</v>
      </c>
      <c r="J38" s="419">
        <v>35580</v>
      </c>
      <c r="K38" s="419">
        <v>1</v>
      </c>
      <c r="L38" s="419">
        <v>44</v>
      </c>
      <c r="M38" s="419">
        <v>0.3</v>
      </c>
      <c r="N38" s="419">
        <v>25</v>
      </c>
      <c r="O38" s="419">
        <v>20</v>
      </c>
      <c r="P38" s="419">
        <v>5000000</v>
      </c>
      <c r="Q38" s="419">
        <v>130</v>
      </c>
      <c r="R38" s="419">
        <v>16000000</v>
      </c>
      <c r="S38" s="559" t="s">
        <v>16</v>
      </c>
    </row>
    <row r="39" spans="1:19" ht="31.5" customHeight="1">
      <c r="A39" s="1142" t="s">
        <v>5413</v>
      </c>
      <c r="B39" s="1143"/>
      <c r="C39" s="1143"/>
      <c r="D39" s="1143"/>
      <c r="E39" s="1143"/>
      <c r="F39" s="1143"/>
      <c r="G39" s="1143"/>
      <c r="H39" s="1143"/>
      <c r="I39" s="1143"/>
      <c r="J39" s="1143"/>
      <c r="K39" s="1143"/>
      <c r="L39" s="1143"/>
      <c r="M39" s="1143"/>
      <c r="N39" s="1143"/>
      <c r="O39" s="1143"/>
      <c r="P39" s="1143"/>
      <c r="Q39" s="1143"/>
      <c r="R39" s="1143"/>
      <c r="S39" s="1144"/>
    </row>
    <row r="40" spans="1:19" ht="17.25" customHeight="1">
      <c r="A40" s="1140" t="s">
        <v>5421</v>
      </c>
      <c r="B40" s="1141"/>
      <c r="C40" s="1141"/>
      <c r="D40" s="1141"/>
      <c r="E40" s="1141"/>
      <c r="F40" s="1141"/>
      <c r="G40" s="1141"/>
      <c r="H40" s="1141"/>
      <c r="I40" s="1141"/>
      <c r="J40" s="1141"/>
      <c r="K40" s="1141"/>
      <c r="L40" s="1141"/>
      <c r="M40" s="1141"/>
      <c r="N40" s="1141"/>
      <c r="O40" s="1141"/>
      <c r="P40" s="1141"/>
      <c r="Q40" s="1141"/>
      <c r="R40" s="1141"/>
      <c r="S40" s="1141"/>
    </row>
  </sheetData>
  <mergeCells count="23">
    <mergeCell ref="O5:P5"/>
    <mergeCell ref="Q5:R5"/>
    <mergeCell ref="I4:J4"/>
    <mergeCell ref="G4:H4"/>
    <mergeCell ref="E4:F4"/>
    <mergeCell ref="M4:N4"/>
    <mergeCell ref="K4:L4"/>
    <mergeCell ref="C4:D4"/>
    <mergeCell ref="A4:B4"/>
    <mergeCell ref="A1:S1"/>
    <mergeCell ref="A40:S40"/>
    <mergeCell ref="A39:S39"/>
    <mergeCell ref="E5:F5"/>
    <mergeCell ref="G5:H5"/>
    <mergeCell ref="I5:J5"/>
    <mergeCell ref="K5:L5"/>
    <mergeCell ref="M5:N5"/>
    <mergeCell ref="A2:S2"/>
    <mergeCell ref="A3:S3"/>
    <mergeCell ref="C5:D5"/>
    <mergeCell ref="A5:B5"/>
    <mergeCell ref="Q4:R4"/>
    <mergeCell ref="O4:P4"/>
  </mergeCells>
  <pageMargins left="0.70866141732283472" right="0.70866141732283472" top="0.74803149606299213" bottom="0.74803149606299213" header="0.31496062992125984" footer="0.31496062992125984"/>
  <pageSetup scale="56"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5BE9A-0CCB-4607-B11F-C0626F214EB8}">
  <dimension ref="A1:AA145"/>
  <sheetViews>
    <sheetView tabSelected="1" view="pageBreakPreview" topLeftCell="N106" zoomScaleSheetLayoutView="100" workbookViewId="0">
      <selection activeCell="J141" sqref="J141"/>
    </sheetView>
  </sheetViews>
  <sheetFormatPr defaultColWidth="9.140625" defaultRowHeight="15"/>
  <cols>
    <col min="1" max="1" width="16.85546875" style="32" hidden="1" customWidth="1"/>
    <col min="2" max="2" width="14.7109375" style="32" hidden="1" customWidth="1"/>
    <col min="3" max="11" width="0" style="32" hidden="1" customWidth="1"/>
    <col min="12" max="12" width="19" style="32" hidden="1" customWidth="1"/>
    <col min="13" max="13" width="14" style="32" hidden="1" customWidth="1"/>
    <col min="14" max="14" width="10.7109375" style="32" customWidth="1"/>
    <col min="15" max="15" width="14.140625" style="32" customWidth="1"/>
    <col min="16" max="16" width="13.7109375" style="32" customWidth="1"/>
    <col min="17" max="17" width="11.28515625" style="32" customWidth="1"/>
    <col min="18" max="18" width="9.140625" style="32"/>
    <col min="19" max="19" width="8.42578125" style="32" customWidth="1"/>
    <col min="20" max="20" width="11.140625" style="32" customWidth="1"/>
    <col min="21" max="21" width="9.140625" style="32"/>
    <col min="22" max="22" width="7.7109375" style="32" customWidth="1"/>
    <col min="23" max="24" width="9.140625" style="32"/>
    <col min="25" max="25" width="7.7109375" style="32" customWidth="1"/>
    <col min="26" max="26" width="16.5703125" style="32" customWidth="1"/>
    <col min="27" max="27" width="23.7109375" style="32" bestFit="1" customWidth="1"/>
    <col min="28" max="29" width="0" style="32" hidden="1" customWidth="1"/>
    <col min="30" max="30" width="0.28515625" style="32" customWidth="1"/>
    <col min="31" max="16384" width="9.140625" style="32"/>
  </cols>
  <sheetData>
    <row r="1" spans="1:27" ht="36" customHeight="1">
      <c r="A1" s="76"/>
      <c r="B1" s="76"/>
      <c r="C1" s="76"/>
      <c r="D1" s="76"/>
      <c r="E1" s="76"/>
      <c r="F1" s="76"/>
      <c r="N1" s="1166" t="s">
        <v>5422</v>
      </c>
      <c r="O1" s="1167"/>
      <c r="P1" s="1167"/>
      <c r="Q1" s="1167"/>
      <c r="R1" s="1167"/>
      <c r="S1" s="1167"/>
      <c r="T1" s="1167"/>
      <c r="U1" s="1167"/>
      <c r="V1" s="1167"/>
      <c r="W1" s="1167"/>
      <c r="X1" s="1167"/>
      <c r="Y1" s="1167"/>
      <c r="Z1" s="1167"/>
      <c r="AA1" s="1168"/>
    </row>
    <row r="2" spans="1:27" ht="30.75" customHeight="1">
      <c r="N2" s="1169" t="s">
        <v>5423</v>
      </c>
      <c r="O2" s="1170"/>
      <c r="P2" s="1170"/>
      <c r="Q2" s="1170"/>
      <c r="R2" s="1170"/>
      <c r="S2" s="1170"/>
      <c r="T2" s="1170"/>
      <c r="U2" s="1170"/>
      <c r="V2" s="1170"/>
      <c r="W2" s="1170"/>
      <c r="X2" s="1170"/>
      <c r="Y2" s="1170"/>
      <c r="Z2" s="1170"/>
      <c r="AA2" s="1171"/>
    </row>
    <row r="3" spans="1:27" ht="17.25" customHeight="1">
      <c r="N3" s="1152" t="s">
        <v>5442</v>
      </c>
      <c r="O3" s="1153"/>
      <c r="P3" s="1153"/>
      <c r="Q3" s="1153"/>
      <c r="R3" s="1153"/>
      <c r="S3" s="1153"/>
      <c r="T3" s="1153"/>
      <c r="U3" s="1153"/>
      <c r="V3" s="1153"/>
      <c r="W3" s="1153"/>
      <c r="X3" s="1153"/>
      <c r="Y3" s="1153"/>
      <c r="Z3" s="1153"/>
      <c r="AA3" s="1154"/>
    </row>
    <row r="4" spans="1:27" ht="36" customHeight="1">
      <c r="N4" s="1151" t="s">
        <v>3868</v>
      </c>
      <c r="O4" s="1161" t="s">
        <v>4627</v>
      </c>
      <c r="P4" s="1162" t="s">
        <v>3922</v>
      </c>
      <c r="Q4" s="1151" t="s">
        <v>3907</v>
      </c>
      <c r="R4" s="1165"/>
      <c r="S4" s="1165"/>
      <c r="T4" s="1151" t="s">
        <v>3906</v>
      </c>
      <c r="U4" s="1165"/>
      <c r="V4" s="1165"/>
      <c r="W4" s="1151" t="s">
        <v>3905</v>
      </c>
      <c r="X4" s="1165"/>
      <c r="Y4" s="1165"/>
      <c r="Z4" s="1163" t="s">
        <v>4587</v>
      </c>
      <c r="AA4" s="1164" t="s">
        <v>3921</v>
      </c>
    </row>
    <row r="5" spans="1:27" ht="30">
      <c r="N5" s="1151"/>
      <c r="O5" s="1161"/>
      <c r="P5" s="1162"/>
      <c r="Q5" s="348" t="s">
        <v>380</v>
      </c>
      <c r="R5" s="348" t="s">
        <v>3904</v>
      </c>
      <c r="S5" s="348" t="s">
        <v>3903</v>
      </c>
      <c r="T5" s="348" t="s">
        <v>380</v>
      </c>
      <c r="U5" s="348" t="s">
        <v>3904</v>
      </c>
      <c r="V5" s="348" t="s">
        <v>3903</v>
      </c>
      <c r="W5" s="348" t="s">
        <v>380</v>
      </c>
      <c r="X5" s="348" t="s">
        <v>3904</v>
      </c>
      <c r="Y5" s="348" t="s">
        <v>3903</v>
      </c>
      <c r="Z5" s="1163"/>
      <c r="AA5" s="1163"/>
    </row>
    <row r="6" spans="1:27" ht="52.5" customHeight="1">
      <c r="N6" s="573">
        <v>1</v>
      </c>
      <c r="O6" s="580" t="s">
        <v>372</v>
      </c>
      <c r="P6" s="581" t="s">
        <v>3920</v>
      </c>
      <c r="Q6" s="574">
        <v>0.18</v>
      </c>
      <c r="R6" s="575">
        <v>0.79</v>
      </c>
      <c r="S6" s="575">
        <v>1.62</v>
      </c>
      <c r="T6" s="575">
        <v>0.19</v>
      </c>
      <c r="U6" s="575">
        <v>0.72</v>
      </c>
      <c r="V6" s="575">
        <v>1.34</v>
      </c>
      <c r="W6" s="575">
        <v>0.19</v>
      </c>
      <c r="X6" s="575">
        <v>0.68</v>
      </c>
      <c r="Y6" s="576">
        <v>1.7</v>
      </c>
      <c r="Z6" s="577" t="s">
        <v>25</v>
      </c>
      <c r="AA6" s="578" t="s">
        <v>3901</v>
      </c>
    </row>
    <row r="7" spans="1:27" ht="49.5">
      <c r="N7" s="398">
        <v>2</v>
      </c>
      <c r="O7" s="572" t="s">
        <v>348</v>
      </c>
      <c r="P7" s="582" t="s">
        <v>3900</v>
      </c>
      <c r="Q7" s="568">
        <v>0.54</v>
      </c>
      <c r="R7" s="569">
        <v>0.77</v>
      </c>
      <c r="S7" s="569">
        <v>1.1000000000000001</v>
      </c>
      <c r="T7" s="569">
        <v>0.57999999999999996</v>
      </c>
      <c r="U7" s="569">
        <v>0.75</v>
      </c>
      <c r="V7" s="569">
        <v>0.84</v>
      </c>
      <c r="W7" s="569">
        <v>0.59</v>
      </c>
      <c r="X7" s="569">
        <v>0.85</v>
      </c>
      <c r="Y7" s="570">
        <v>1.1399999999999999</v>
      </c>
      <c r="Z7" s="579" t="s">
        <v>23</v>
      </c>
      <c r="AA7" s="497" t="s">
        <v>3899</v>
      </c>
    </row>
    <row r="8" spans="1:27" ht="49.5">
      <c r="N8" s="573">
        <v>3</v>
      </c>
      <c r="O8" s="580" t="s">
        <v>349</v>
      </c>
      <c r="P8" s="581" t="s">
        <v>3898</v>
      </c>
      <c r="Q8" s="574">
        <v>0.09</v>
      </c>
      <c r="R8" s="575">
        <v>0.73</v>
      </c>
      <c r="S8" s="575">
        <v>2.08</v>
      </c>
      <c r="T8" s="575">
        <v>0.13</v>
      </c>
      <c r="U8" s="575">
        <v>0.55000000000000004</v>
      </c>
      <c r="V8" s="575">
        <v>1.67</v>
      </c>
      <c r="W8" s="575">
        <v>0.16</v>
      </c>
      <c r="X8" s="575">
        <v>0.43</v>
      </c>
      <c r="Y8" s="576">
        <v>0.93</v>
      </c>
      <c r="Z8" s="577" t="s">
        <v>22</v>
      </c>
      <c r="AA8" s="578" t="s">
        <v>3897</v>
      </c>
    </row>
    <row r="9" spans="1:27" ht="49.5">
      <c r="N9" s="398">
        <v>4</v>
      </c>
      <c r="O9" s="572" t="s">
        <v>351</v>
      </c>
      <c r="P9" s="582" t="s">
        <v>3908</v>
      </c>
      <c r="Q9" s="568">
        <v>0.68</v>
      </c>
      <c r="R9" s="569">
        <v>1.04</v>
      </c>
      <c r="S9" s="569">
        <v>1.57</v>
      </c>
      <c r="T9" s="569">
        <v>0.84</v>
      </c>
      <c r="U9" s="569">
        <v>1.01</v>
      </c>
      <c r="V9" s="569">
        <v>1.51</v>
      </c>
      <c r="W9" s="569">
        <v>0.54</v>
      </c>
      <c r="X9" s="569">
        <v>1.02</v>
      </c>
      <c r="Y9" s="570">
        <v>1.3</v>
      </c>
      <c r="Z9" s="579" t="s">
        <v>27</v>
      </c>
      <c r="AA9" s="497" t="s">
        <v>3895</v>
      </c>
    </row>
    <row r="10" spans="1:27" ht="47.25" customHeight="1">
      <c r="N10" s="573">
        <v>5</v>
      </c>
      <c r="O10" s="580" t="s">
        <v>345</v>
      </c>
      <c r="P10" s="581" t="s">
        <v>3919</v>
      </c>
      <c r="Q10" s="574">
        <v>0.23</v>
      </c>
      <c r="R10" s="575">
        <v>0.62</v>
      </c>
      <c r="S10" s="575">
        <v>0.99</v>
      </c>
      <c r="T10" s="575">
        <v>0.03</v>
      </c>
      <c r="U10" s="575">
        <v>0.68</v>
      </c>
      <c r="V10" s="575">
        <v>1.23</v>
      </c>
      <c r="W10" s="575">
        <v>0</v>
      </c>
      <c r="X10" s="575">
        <v>0.73</v>
      </c>
      <c r="Y10" s="576">
        <v>2.13</v>
      </c>
      <c r="Z10" s="577" t="s">
        <v>7</v>
      </c>
      <c r="AA10" s="578" t="s">
        <v>3893</v>
      </c>
    </row>
    <row r="11" spans="1:27" ht="49.5">
      <c r="N11" s="398">
        <v>6</v>
      </c>
      <c r="O11" s="572" t="s">
        <v>349</v>
      </c>
      <c r="P11" s="582" t="s">
        <v>3892</v>
      </c>
      <c r="Q11" s="568">
        <v>0.63</v>
      </c>
      <c r="R11" s="569">
        <v>1.99</v>
      </c>
      <c r="S11" s="569">
        <v>5.35</v>
      </c>
      <c r="T11" s="569">
        <v>0.25</v>
      </c>
      <c r="U11" s="569">
        <v>0.82</v>
      </c>
      <c r="V11" s="569">
        <v>1.54</v>
      </c>
      <c r="W11" s="569">
        <v>0.28000000000000003</v>
      </c>
      <c r="X11" s="569">
        <v>0.64</v>
      </c>
      <c r="Y11" s="570">
        <v>1.28</v>
      </c>
      <c r="Z11" s="579" t="s">
        <v>24</v>
      </c>
      <c r="AA11" s="497" t="s">
        <v>3891</v>
      </c>
    </row>
    <row r="12" spans="1:27" ht="49.5">
      <c r="N12" s="573">
        <v>7</v>
      </c>
      <c r="O12" s="580" t="s">
        <v>779</v>
      </c>
      <c r="P12" s="581" t="s">
        <v>3909</v>
      </c>
      <c r="Q12" s="574">
        <v>0.33</v>
      </c>
      <c r="R12" s="575">
        <v>0.39</v>
      </c>
      <c r="S12" s="575">
        <v>0.45</v>
      </c>
      <c r="T12" s="575">
        <v>0.18</v>
      </c>
      <c r="U12" s="575">
        <v>0.28999999999999998</v>
      </c>
      <c r="V12" s="575">
        <v>0.41</v>
      </c>
      <c r="W12" s="575">
        <v>0.22</v>
      </c>
      <c r="X12" s="575">
        <v>0.72</v>
      </c>
      <c r="Y12" s="576">
        <v>1.23</v>
      </c>
      <c r="Z12" s="577" t="s">
        <v>407</v>
      </c>
      <c r="AA12" s="578" t="s">
        <v>3889</v>
      </c>
    </row>
    <row r="13" spans="1:27" ht="49.5">
      <c r="N13" s="398">
        <v>8</v>
      </c>
      <c r="O13" s="572" t="s">
        <v>359</v>
      </c>
      <c r="P13" s="582" t="s">
        <v>3888</v>
      </c>
      <c r="Q13" s="568">
        <v>0.51</v>
      </c>
      <c r="R13" s="569">
        <v>1.22</v>
      </c>
      <c r="S13" s="569">
        <v>2.75</v>
      </c>
      <c r="T13" s="569">
        <v>0.28000000000000003</v>
      </c>
      <c r="U13" s="569">
        <v>1</v>
      </c>
      <c r="V13" s="569">
        <v>2.72</v>
      </c>
      <c r="W13" s="569">
        <v>0.26</v>
      </c>
      <c r="X13" s="569">
        <v>0.93</v>
      </c>
      <c r="Y13" s="570">
        <v>1.55</v>
      </c>
      <c r="Z13" s="579" t="s">
        <v>26</v>
      </c>
      <c r="AA13" s="497" t="s">
        <v>3887</v>
      </c>
    </row>
    <row r="14" spans="1:27" ht="33">
      <c r="N14" s="573">
        <v>9</v>
      </c>
      <c r="O14" s="580" t="s">
        <v>775</v>
      </c>
      <c r="P14" s="581" t="s">
        <v>3886</v>
      </c>
      <c r="Q14" s="574"/>
      <c r="R14" s="575"/>
      <c r="S14" s="575"/>
      <c r="T14" s="575"/>
      <c r="U14" s="575"/>
      <c r="V14" s="575"/>
      <c r="W14" s="575"/>
      <c r="X14" s="575">
        <v>0.52</v>
      </c>
      <c r="Y14" s="576"/>
      <c r="Z14" s="577" t="s">
        <v>16</v>
      </c>
      <c r="AA14" s="578" t="s">
        <v>3885</v>
      </c>
    </row>
    <row r="15" spans="1:27" ht="36" customHeight="1">
      <c r="N15" s="398">
        <v>10</v>
      </c>
      <c r="O15" s="583" t="s">
        <v>398</v>
      </c>
      <c r="P15" s="582" t="s">
        <v>3917</v>
      </c>
      <c r="Q15" s="568">
        <v>0.04</v>
      </c>
      <c r="R15" s="569">
        <v>1.44</v>
      </c>
      <c r="S15" s="569">
        <v>4.7300000000000004</v>
      </c>
      <c r="T15" s="569">
        <v>0.13</v>
      </c>
      <c r="U15" s="569">
        <v>1.1100000000000001</v>
      </c>
      <c r="V15" s="569">
        <v>2.5</v>
      </c>
      <c r="W15" s="569"/>
      <c r="X15" s="569"/>
      <c r="Y15" s="570"/>
      <c r="Z15" s="497" t="s">
        <v>9</v>
      </c>
      <c r="AA15" s="497" t="s">
        <v>3882</v>
      </c>
    </row>
    <row r="16" spans="1:27" ht="16.5">
      <c r="N16" s="573">
        <v>11</v>
      </c>
      <c r="O16" s="580" t="s">
        <v>363</v>
      </c>
      <c r="P16" s="581"/>
      <c r="Q16" s="574"/>
      <c r="R16" s="575"/>
      <c r="S16" s="575"/>
      <c r="T16" s="575"/>
      <c r="U16" s="575"/>
      <c r="V16" s="575"/>
      <c r="W16" s="575"/>
      <c r="X16" s="575"/>
      <c r="Y16" s="576"/>
      <c r="Z16" s="577" t="s">
        <v>28</v>
      </c>
      <c r="AA16" s="578"/>
    </row>
    <row r="17" spans="14:27" ht="49.5">
      <c r="N17" s="398">
        <v>12</v>
      </c>
      <c r="O17" s="572" t="s">
        <v>364</v>
      </c>
      <c r="P17" s="582" t="s">
        <v>3881</v>
      </c>
      <c r="Q17" s="568"/>
      <c r="R17" s="569">
        <v>2.12</v>
      </c>
      <c r="S17" s="569"/>
      <c r="T17" s="569">
        <v>0.56999999999999995</v>
      </c>
      <c r="U17" s="569">
        <v>1.4</v>
      </c>
      <c r="V17" s="569">
        <v>2.23</v>
      </c>
      <c r="W17" s="569">
        <v>0.61</v>
      </c>
      <c r="X17" s="569">
        <v>2.15</v>
      </c>
      <c r="Y17" s="570">
        <v>3.7</v>
      </c>
      <c r="Z17" s="579" t="s">
        <v>159</v>
      </c>
      <c r="AA17" s="497" t="s">
        <v>3880</v>
      </c>
    </row>
    <row r="18" spans="14:27" ht="15" customHeight="1">
      <c r="N18" s="1174" t="s">
        <v>5424</v>
      </c>
      <c r="O18" s="1175"/>
      <c r="P18" s="1175"/>
      <c r="Q18" s="1175"/>
      <c r="R18" s="1175"/>
      <c r="S18" s="1175"/>
      <c r="T18" s="1175"/>
      <c r="U18" s="571"/>
      <c r="V18" s="571"/>
      <c r="W18" s="1172"/>
      <c r="X18" s="1172"/>
      <c r="Y18" s="1172"/>
      <c r="Z18" s="1172"/>
      <c r="AA18" s="1173"/>
    </row>
    <row r="19" spans="14:27" ht="33.75" customHeight="1">
      <c r="N19" s="1158" t="s">
        <v>4629</v>
      </c>
      <c r="O19" s="1159"/>
      <c r="P19" s="1159"/>
      <c r="Q19" s="1159"/>
      <c r="R19" s="1159"/>
      <c r="S19" s="1159"/>
      <c r="T19" s="1159"/>
      <c r="U19" s="1159"/>
      <c r="V19" s="1159"/>
      <c r="W19" s="1159"/>
      <c r="X19" s="1159"/>
      <c r="Y19" s="1159"/>
      <c r="Z19" s="1159"/>
      <c r="AA19" s="1160"/>
    </row>
    <row r="20" spans="14:27" ht="31.5" customHeight="1">
      <c r="N20" s="1155" t="s">
        <v>5436</v>
      </c>
      <c r="O20" s="1156"/>
      <c r="P20" s="1156"/>
      <c r="Q20" s="1156"/>
      <c r="R20" s="1156"/>
      <c r="S20" s="1156"/>
      <c r="T20" s="1156"/>
      <c r="U20" s="1156"/>
      <c r="V20" s="1156"/>
      <c r="W20" s="1156"/>
      <c r="X20" s="1156"/>
      <c r="Y20" s="1156"/>
      <c r="Z20" s="1156"/>
      <c r="AA20" s="1157"/>
    </row>
    <row r="21" spans="14:27" ht="16.5">
      <c r="N21" s="366"/>
      <c r="O21" s="1153" t="s">
        <v>5443</v>
      </c>
      <c r="P21" s="1153"/>
      <c r="Q21" s="1153"/>
      <c r="R21" s="1153"/>
      <c r="S21" s="1153"/>
      <c r="T21" s="1153"/>
      <c r="U21" s="1153"/>
      <c r="V21" s="1153"/>
      <c r="W21" s="1153"/>
      <c r="X21" s="1153"/>
      <c r="Y21" s="1153"/>
      <c r="Z21" s="1153"/>
      <c r="AA21" s="1154"/>
    </row>
    <row r="22" spans="14:27" ht="31.5" customHeight="1">
      <c r="N22" s="1151" t="s">
        <v>3868</v>
      </c>
      <c r="O22" s="1161" t="s">
        <v>4627</v>
      </c>
      <c r="P22" s="1162" t="s">
        <v>3922</v>
      </c>
      <c r="Q22" s="1151" t="s">
        <v>3907</v>
      </c>
      <c r="R22" s="1165"/>
      <c r="S22" s="1165"/>
      <c r="T22" s="1151" t="s">
        <v>3906</v>
      </c>
      <c r="U22" s="1165"/>
      <c r="V22" s="1165"/>
      <c r="W22" s="1151" t="s">
        <v>3905</v>
      </c>
      <c r="X22" s="1165"/>
      <c r="Y22" s="1165"/>
      <c r="Z22" s="1163" t="s">
        <v>4587</v>
      </c>
      <c r="AA22" s="1164" t="s">
        <v>3921</v>
      </c>
    </row>
    <row r="23" spans="14:27" ht="30">
      <c r="N23" s="1151"/>
      <c r="O23" s="1161"/>
      <c r="P23" s="1162"/>
      <c r="Q23" s="348" t="s">
        <v>380</v>
      </c>
      <c r="R23" s="348" t="s">
        <v>3904</v>
      </c>
      <c r="S23" s="348" t="s">
        <v>3903</v>
      </c>
      <c r="T23" s="348" t="s">
        <v>380</v>
      </c>
      <c r="U23" s="348" t="s">
        <v>3904</v>
      </c>
      <c r="V23" s="348" t="s">
        <v>3903</v>
      </c>
      <c r="W23" s="348" t="s">
        <v>380</v>
      </c>
      <c r="X23" s="348" t="s">
        <v>3904</v>
      </c>
      <c r="Y23" s="348" t="s">
        <v>3903</v>
      </c>
      <c r="Z23" s="1163"/>
      <c r="AA23" s="1163"/>
    </row>
    <row r="24" spans="14:27" s="76" customFormat="1" ht="47.25" customHeight="1">
      <c r="N24" s="573">
        <v>1</v>
      </c>
      <c r="O24" s="580" t="s">
        <v>372</v>
      </c>
      <c r="P24" s="581" t="s">
        <v>3902</v>
      </c>
      <c r="Q24" s="574">
        <v>3.89</v>
      </c>
      <c r="R24" s="575">
        <v>5.92</v>
      </c>
      <c r="S24" s="575">
        <v>7.66</v>
      </c>
      <c r="T24" s="575">
        <v>4.07</v>
      </c>
      <c r="U24" s="575">
        <v>5.97</v>
      </c>
      <c r="V24" s="575">
        <v>7.49</v>
      </c>
      <c r="W24" s="575">
        <v>4.3099999999999996</v>
      </c>
      <c r="X24" s="575">
        <v>6.31</v>
      </c>
      <c r="Y24" s="576">
        <v>7.85</v>
      </c>
      <c r="Z24" s="577" t="s">
        <v>25</v>
      </c>
      <c r="AA24" s="578" t="s">
        <v>3901</v>
      </c>
    </row>
    <row r="25" spans="14:27" ht="49.5">
      <c r="N25" s="398">
        <v>2</v>
      </c>
      <c r="O25" s="572" t="s">
        <v>348</v>
      </c>
      <c r="P25" s="582" t="s">
        <v>3900</v>
      </c>
      <c r="Q25" s="568">
        <v>6.5</v>
      </c>
      <c r="R25" s="569">
        <v>6.56</v>
      </c>
      <c r="S25" s="569">
        <v>6.64</v>
      </c>
      <c r="T25" s="569">
        <v>6.46</v>
      </c>
      <c r="U25" s="569">
        <v>6.7</v>
      </c>
      <c r="V25" s="569">
        <v>6.99</v>
      </c>
      <c r="W25" s="569">
        <v>6.81</v>
      </c>
      <c r="X25" s="569">
        <v>7</v>
      </c>
      <c r="Y25" s="570">
        <v>7.2</v>
      </c>
      <c r="Z25" s="579" t="s">
        <v>23</v>
      </c>
      <c r="AA25" s="497" t="s">
        <v>3899</v>
      </c>
    </row>
    <row r="26" spans="14:27" ht="51" customHeight="1">
      <c r="N26" s="573">
        <v>3</v>
      </c>
      <c r="O26" s="580" t="s">
        <v>349</v>
      </c>
      <c r="P26" s="581" t="s">
        <v>3898</v>
      </c>
      <c r="Q26" s="574">
        <v>6.75</v>
      </c>
      <c r="R26" s="575">
        <v>7.91</v>
      </c>
      <c r="S26" s="575">
        <v>10.07</v>
      </c>
      <c r="T26" s="575">
        <v>6.5</v>
      </c>
      <c r="U26" s="575">
        <v>7.43</v>
      </c>
      <c r="V26" s="575">
        <v>9.5500000000000007</v>
      </c>
      <c r="W26" s="575">
        <v>6.65</v>
      </c>
      <c r="X26" s="575">
        <v>7.1</v>
      </c>
      <c r="Y26" s="576">
        <v>7.81</v>
      </c>
      <c r="Z26" s="577" t="s">
        <v>22</v>
      </c>
      <c r="AA26" s="578" t="s">
        <v>3897</v>
      </c>
    </row>
    <row r="27" spans="14:27" ht="49.5">
      <c r="N27" s="398">
        <v>4</v>
      </c>
      <c r="O27" s="572" t="s">
        <v>351</v>
      </c>
      <c r="P27" s="582" t="s">
        <v>3913</v>
      </c>
      <c r="Q27" s="568">
        <v>6.36</v>
      </c>
      <c r="R27" s="569">
        <v>6.83</v>
      </c>
      <c r="S27" s="569">
        <v>7.17</v>
      </c>
      <c r="T27" s="569">
        <v>6.63</v>
      </c>
      <c r="U27" s="569">
        <v>6.9</v>
      </c>
      <c r="V27" s="569">
        <v>7.05</v>
      </c>
      <c r="W27" s="569">
        <v>6.33</v>
      </c>
      <c r="X27" s="569">
        <v>7.12</v>
      </c>
      <c r="Y27" s="570">
        <v>7.51</v>
      </c>
      <c r="Z27" s="579" t="s">
        <v>27</v>
      </c>
      <c r="AA27" s="497" t="s">
        <v>3895</v>
      </c>
    </row>
    <row r="28" spans="14:27" ht="49.5">
      <c r="N28" s="573">
        <v>5</v>
      </c>
      <c r="O28" s="580" t="s">
        <v>345</v>
      </c>
      <c r="P28" s="581" t="s">
        <v>3916</v>
      </c>
      <c r="Q28" s="574">
        <v>5.43</v>
      </c>
      <c r="R28" s="575">
        <v>5.99</v>
      </c>
      <c r="S28" s="575">
        <v>6.5</v>
      </c>
      <c r="T28" s="575">
        <v>5.49</v>
      </c>
      <c r="U28" s="575">
        <v>6.3</v>
      </c>
      <c r="V28" s="575">
        <v>6.83</v>
      </c>
      <c r="W28" s="575">
        <v>5.77</v>
      </c>
      <c r="X28" s="575">
        <v>6.48</v>
      </c>
      <c r="Y28" s="576">
        <v>7.15</v>
      </c>
      <c r="Z28" s="577" t="s">
        <v>7</v>
      </c>
      <c r="AA28" s="578" t="s">
        <v>3893</v>
      </c>
    </row>
    <row r="29" spans="14:27" ht="49.5">
      <c r="N29" s="398">
        <v>6</v>
      </c>
      <c r="O29" s="572" t="s">
        <v>349</v>
      </c>
      <c r="P29" s="582" t="s">
        <v>3892</v>
      </c>
      <c r="Q29" s="568">
        <v>5.77</v>
      </c>
      <c r="R29" s="569">
        <v>6.42</v>
      </c>
      <c r="S29" s="569">
        <v>7.52</v>
      </c>
      <c r="T29" s="569">
        <v>5.95</v>
      </c>
      <c r="U29" s="569">
        <v>6.65</v>
      </c>
      <c r="V29" s="569">
        <v>7.28</v>
      </c>
      <c r="W29" s="569">
        <v>6.19</v>
      </c>
      <c r="X29" s="569">
        <v>6.63</v>
      </c>
      <c r="Y29" s="570">
        <v>7.04</v>
      </c>
      <c r="Z29" s="579" t="s">
        <v>24</v>
      </c>
      <c r="AA29" s="497" t="s">
        <v>3891</v>
      </c>
    </row>
    <row r="30" spans="14:27" ht="54.75" customHeight="1">
      <c r="N30" s="573">
        <v>7</v>
      </c>
      <c r="O30" s="580" t="s">
        <v>779</v>
      </c>
      <c r="P30" s="581" t="s">
        <v>3890</v>
      </c>
      <c r="Q30" s="574">
        <v>3.35</v>
      </c>
      <c r="R30" s="575">
        <v>3.41</v>
      </c>
      <c r="S30" s="575">
        <v>3.46</v>
      </c>
      <c r="T30" s="575">
        <v>3.29</v>
      </c>
      <c r="U30" s="575">
        <v>3.33</v>
      </c>
      <c r="V30" s="575">
        <v>3.37</v>
      </c>
      <c r="W30" s="575">
        <v>3.36</v>
      </c>
      <c r="X30" s="575">
        <v>3.76</v>
      </c>
      <c r="Y30" s="576">
        <v>4.16</v>
      </c>
      <c r="Z30" s="577" t="s">
        <v>407</v>
      </c>
      <c r="AA30" s="578" t="s">
        <v>3889</v>
      </c>
    </row>
    <row r="31" spans="14:27" ht="49.5">
      <c r="N31" s="398">
        <v>8</v>
      </c>
      <c r="O31" s="572" t="s">
        <v>359</v>
      </c>
      <c r="P31" s="582" t="s">
        <v>3888</v>
      </c>
      <c r="Q31" s="568">
        <v>6.27</v>
      </c>
      <c r="R31" s="569">
        <v>7.04</v>
      </c>
      <c r="S31" s="569">
        <v>7.5</v>
      </c>
      <c r="T31" s="569">
        <v>6.3</v>
      </c>
      <c r="U31" s="569">
        <v>6.94</v>
      </c>
      <c r="V31" s="569">
        <v>7.5</v>
      </c>
      <c r="W31" s="569">
        <v>6.49</v>
      </c>
      <c r="X31" s="569">
        <v>7.08</v>
      </c>
      <c r="Y31" s="570">
        <v>7.62</v>
      </c>
      <c r="Z31" s="579" t="s">
        <v>570</v>
      </c>
      <c r="AA31" s="497" t="s">
        <v>3887</v>
      </c>
    </row>
    <row r="32" spans="14:27" ht="33">
      <c r="N32" s="573">
        <v>9</v>
      </c>
      <c r="O32" s="580" t="s">
        <v>775</v>
      </c>
      <c r="P32" s="581" t="s">
        <v>3886</v>
      </c>
      <c r="Q32" s="574"/>
      <c r="R32" s="575"/>
      <c r="S32" s="575"/>
      <c r="T32" s="575"/>
      <c r="U32" s="575">
        <v>3.65</v>
      </c>
      <c r="V32" s="575"/>
      <c r="W32" s="575"/>
      <c r="X32" s="575">
        <v>3.58</v>
      </c>
      <c r="Y32" s="576"/>
      <c r="Z32" s="577" t="s">
        <v>16</v>
      </c>
      <c r="AA32" s="578" t="s">
        <v>3885</v>
      </c>
    </row>
    <row r="33" spans="14:27" s="76" customFormat="1" ht="38.25" customHeight="1">
      <c r="N33" s="398">
        <v>10</v>
      </c>
      <c r="O33" s="583" t="s">
        <v>3918</v>
      </c>
      <c r="P33" s="582" t="s">
        <v>3917</v>
      </c>
      <c r="Q33" s="568">
        <v>4.09</v>
      </c>
      <c r="R33" s="569">
        <v>5.8</v>
      </c>
      <c r="S33" s="569">
        <v>6.74</v>
      </c>
      <c r="T33" s="569">
        <v>5.78</v>
      </c>
      <c r="U33" s="569">
        <v>6.3</v>
      </c>
      <c r="V33" s="569">
        <v>7.06</v>
      </c>
      <c r="W33" s="569"/>
      <c r="X33" s="569"/>
      <c r="Y33" s="570"/>
      <c r="Z33" s="497" t="s">
        <v>9</v>
      </c>
      <c r="AA33" s="497" t="s">
        <v>5425</v>
      </c>
    </row>
    <row r="34" spans="14:27" ht="16.5">
      <c r="N34" s="573">
        <v>11</v>
      </c>
      <c r="O34" s="580" t="s">
        <v>363</v>
      </c>
      <c r="P34" s="581"/>
      <c r="Q34" s="574"/>
      <c r="R34" s="575"/>
      <c r="S34" s="575"/>
      <c r="T34" s="575"/>
      <c r="U34" s="575"/>
      <c r="V34" s="575"/>
      <c r="W34" s="575"/>
      <c r="X34" s="575"/>
      <c r="Y34" s="576"/>
      <c r="Z34" s="577" t="s">
        <v>28</v>
      </c>
      <c r="AA34" s="578"/>
    </row>
    <row r="35" spans="14:27" ht="49.5">
      <c r="N35" s="398">
        <v>12</v>
      </c>
      <c r="O35" s="572" t="s">
        <v>364</v>
      </c>
      <c r="P35" s="582" t="s">
        <v>3881</v>
      </c>
      <c r="Q35" s="568"/>
      <c r="R35" s="569">
        <v>7.43</v>
      </c>
      <c r="S35" s="569"/>
      <c r="T35" s="569">
        <v>6.67</v>
      </c>
      <c r="U35" s="569">
        <v>6.93</v>
      </c>
      <c r="V35" s="569">
        <v>7.18</v>
      </c>
      <c r="W35" s="569">
        <v>6.99</v>
      </c>
      <c r="X35" s="569">
        <v>7.02</v>
      </c>
      <c r="Y35" s="570">
        <v>7.05</v>
      </c>
      <c r="Z35" s="579" t="s">
        <v>159</v>
      </c>
      <c r="AA35" s="497" t="s">
        <v>3880</v>
      </c>
    </row>
    <row r="36" spans="14:27" ht="16.5" customHeight="1">
      <c r="N36" s="1062" t="s">
        <v>5424</v>
      </c>
      <c r="O36" s="1063"/>
      <c r="P36" s="1063"/>
      <c r="Q36" s="1063"/>
      <c r="R36" s="1063"/>
      <c r="S36" s="1063"/>
      <c r="T36" s="1063"/>
      <c r="U36" s="1063"/>
      <c r="V36" s="1063"/>
      <c r="W36" s="1063"/>
      <c r="X36" s="1063"/>
      <c r="Y36" s="1063"/>
      <c r="Z36" s="1063"/>
      <c r="AA36" s="1064"/>
    </row>
    <row r="37" spans="14:27" ht="31.5" customHeight="1">
      <c r="N37" s="1158" t="s">
        <v>4629</v>
      </c>
      <c r="O37" s="1159"/>
      <c r="P37" s="1159"/>
      <c r="Q37" s="1159"/>
      <c r="R37" s="1159"/>
      <c r="S37" s="1159"/>
      <c r="T37" s="1159"/>
      <c r="U37" s="1159"/>
      <c r="V37" s="1159"/>
      <c r="W37" s="1159"/>
      <c r="X37" s="1159"/>
      <c r="Y37" s="1159"/>
      <c r="Z37" s="1159"/>
      <c r="AA37" s="1160"/>
    </row>
    <row r="38" spans="14:27" ht="30.75" customHeight="1">
      <c r="N38" s="1155" t="s">
        <v>5437</v>
      </c>
      <c r="O38" s="1156"/>
      <c r="P38" s="1156"/>
      <c r="Q38" s="1156"/>
      <c r="R38" s="1156"/>
      <c r="S38" s="1156"/>
      <c r="T38" s="1156"/>
      <c r="U38" s="1156"/>
      <c r="V38" s="1156"/>
      <c r="W38" s="1156"/>
      <c r="X38" s="1156"/>
      <c r="Y38" s="1156"/>
      <c r="Z38" s="1156"/>
      <c r="AA38" s="1157"/>
    </row>
    <row r="39" spans="14:27" ht="17.25" customHeight="1">
      <c r="N39" s="1152" t="s">
        <v>5444</v>
      </c>
      <c r="O39" s="1153"/>
      <c r="P39" s="1153"/>
      <c r="Q39" s="1153"/>
      <c r="R39" s="1153"/>
      <c r="S39" s="1153"/>
      <c r="T39" s="1153"/>
      <c r="U39" s="1153"/>
      <c r="V39" s="1153"/>
      <c r="W39" s="1153"/>
      <c r="X39" s="1153"/>
      <c r="Y39" s="1153"/>
      <c r="Z39" s="1153"/>
      <c r="AA39" s="1154"/>
    </row>
    <row r="40" spans="14:27" ht="34.5" customHeight="1">
      <c r="N40" s="1151" t="s">
        <v>3868</v>
      </c>
      <c r="O40" s="1161" t="s">
        <v>4627</v>
      </c>
      <c r="P40" s="1162" t="s">
        <v>3922</v>
      </c>
      <c r="Q40" s="1151" t="s">
        <v>3907</v>
      </c>
      <c r="R40" s="1165"/>
      <c r="S40" s="1165"/>
      <c r="T40" s="1151" t="s">
        <v>3906</v>
      </c>
      <c r="U40" s="1165"/>
      <c r="V40" s="1165"/>
      <c r="W40" s="1151" t="s">
        <v>3905</v>
      </c>
      <c r="X40" s="1165"/>
      <c r="Y40" s="1165"/>
      <c r="Z40" s="1163" t="s">
        <v>4587</v>
      </c>
      <c r="AA40" s="1164" t="s">
        <v>3921</v>
      </c>
    </row>
    <row r="41" spans="14:27" ht="30">
      <c r="N41" s="1151"/>
      <c r="O41" s="1161"/>
      <c r="P41" s="1162"/>
      <c r="Q41" s="348" t="s">
        <v>380</v>
      </c>
      <c r="R41" s="348" t="s">
        <v>3904</v>
      </c>
      <c r="S41" s="348" t="s">
        <v>3903</v>
      </c>
      <c r="T41" s="348" t="s">
        <v>380</v>
      </c>
      <c r="U41" s="348" t="s">
        <v>3904</v>
      </c>
      <c r="V41" s="348" t="s">
        <v>3903</v>
      </c>
      <c r="W41" s="348" t="s">
        <v>380</v>
      </c>
      <c r="X41" s="348" t="s">
        <v>3904</v>
      </c>
      <c r="Y41" s="348" t="s">
        <v>3903</v>
      </c>
      <c r="Z41" s="1163"/>
      <c r="AA41" s="1163"/>
    </row>
    <row r="42" spans="14:27" ht="49.5">
      <c r="N42" s="573">
        <v>1</v>
      </c>
      <c r="O42" s="580" t="s">
        <v>372</v>
      </c>
      <c r="P42" s="581" t="s">
        <v>3902</v>
      </c>
      <c r="Q42" s="574">
        <v>24.95</v>
      </c>
      <c r="R42" s="575">
        <v>40.5</v>
      </c>
      <c r="S42" s="575">
        <v>68.209999999999994</v>
      </c>
      <c r="T42" s="575">
        <v>21.35</v>
      </c>
      <c r="U42" s="575">
        <v>38.47</v>
      </c>
      <c r="V42" s="575">
        <v>70.430000000000007</v>
      </c>
      <c r="W42" s="575">
        <v>23.17</v>
      </c>
      <c r="X42" s="575">
        <v>41.85</v>
      </c>
      <c r="Y42" s="576">
        <v>80.040000000000006</v>
      </c>
      <c r="Z42" s="577" t="s">
        <v>25</v>
      </c>
      <c r="AA42" s="578" t="s">
        <v>3901</v>
      </c>
    </row>
    <row r="43" spans="14:27" ht="49.5">
      <c r="N43" s="398">
        <v>2</v>
      </c>
      <c r="O43" s="572" t="s">
        <v>348</v>
      </c>
      <c r="P43" s="582" t="s">
        <v>3900</v>
      </c>
      <c r="Q43" s="568">
        <v>14.9</v>
      </c>
      <c r="R43" s="569">
        <v>20.12</v>
      </c>
      <c r="S43" s="569">
        <v>25.66</v>
      </c>
      <c r="T43" s="569">
        <v>17.91</v>
      </c>
      <c r="U43" s="569">
        <v>23.84</v>
      </c>
      <c r="V43" s="569">
        <v>34.51</v>
      </c>
      <c r="W43" s="569">
        <v>15.7</v>
      </c>
      <c r="X43" s="569">
        <v>22.48</v>
      </c>
      <c r="Y43" s="570">
        <v>30.06</v>
      </c>
      <c r="Z43" s="579" t="s">
        <v>23</v>
      </c>
      <c r="AA43" s="497" t="s">
        <v>3899</v>
      </c>
    </row>
    <row r="44" spans="14:27" ht="49.5">
      <c r="N44" s="573">
        <v>3</v>
      </c>
      <c r="O44" s="580" t="s">
        <v>349</v>
      </c>
      <c r="P44" s="581" t="s">
        <v>3898</v>
      </c>
      <c r="Q44" s="574">
        <v>10.64</v>
      </c>
      <c r="R44" s="575">
        <v>25.62</v>
      </c>
      <c r="S44" s="575">
        <v>55.75</v>
      </c>
      <c r="T44" s="575">
        <v>16.22</v>
      </c>
      <c r="U44" s="575">
        <v>27.56</v>
      </c>
      <c r="V44" s="575">
        <v>66.78</v>
      </c>
      <c r="W44" s="575">
        <v>17.350000000000001</v>
      </c>
      <c r="X44" s="575">
        <v>29.26</v>
      </c>
      <c r="Y44" s="576">
        <v>55.81</v>
      </c>
      <c r="Z44" s="577" t="s">
        <v>22</v>
      </c>
      <c r="AA44" s="578" t="s">
        <v>3897</v>
      </c>
    </row>
    <row r="45" spans="14:27" ht="49.5">
      <c r="N45" s="398">
        <v>4</v>
      </c>
      <c r="O45" s="572" t="s">
        <v>351</v>
      </c>
      <c r="P45" s="582" t="s">
        <v>3913</v>
      </c>
      <c r="Q45" s="568">
        <v>20.39</v>
      </c>
      <c r="R45" s="569">
        <v>28.48</v>
      </c>
      <c r="S45" s="569">
        <v>48.07</v>
      </c>
      <c r="T45" s="569">
        <v>13.46</v>
      </c>
      <c r="U45" s="569">
        <v>21.29</v>
      </c>
      <c r="V45" s="569">
        <v>25.52</v>
      </c>
      <c r="W45" s="569">
        <v>18.52</v>
      </c>
      <c r="X45" s="569">
        <v>20.5</v>
      </c>
      <c r="Y45" s="570">
        <v>22.62</v>
      </c>
      <c r="Z45" s="579" t="s">
        <v>27</v>
      </c>
      <c r="AA45" s="497" t="s">
        <v>3895</v>
      </c>
    </row>
    <row r="46" spans="14:27" ht="49.5">
      <c r="N46" s="573">
        <v>5</v>
      </c>
      <c r="O46" s="580" t="s">
        <v>345</v>
      </c>
      <c r="P46" s="581" t="s">
        <v>3915</v>
      </c>
      <c r="Q46" s="574">
        <v>19</v>
      </c>
      <c r="R46" s="575">
        <v>21.29</v>
      </c>
      <c r="S46" s="575">
        <v>25.52</v>
      </c>
      <c r="T46" s="575">
        <v>15.35</v>
      </c>
      <c r="U46" s="575">
        <v>20.14</v>
      </c>
      <c r="V46" s="575">
        <v>24.48</v>
      </c>
      <c r="W46" s="575">
        <v>17.64</v>
      </c>
      <c r="X46" s="575">
        <v>20.83</v>
      </c>
      <c r="Y46" s="576">
        <v>24.47</v>
      </c>
      <c r="Z46" s="577" t="s">
        <v>7</v>
      </c>
      <c r="AA46" s="578" t="s">
        <v>3893</v>
      </c>
    </row>
    <row r="47" spans="14:27" ht="49.5">
      <c r="N47" s="398">
        <v>6</v>
      </c>
      <c r="O47" s="572" t="s">
        <v>349</v>
      </c>
      <c r="P47" s="582" t="s">
        <v>3892</v>
      </c>
      <c r="Q47" s="568">
        <v>21.06</v>
      </c>
      <c r="R47" s="569">
        <v>36.46</v>
      </c>
      <c r="S47" s="569">
        <v>77.44</v>
      </c>
      <c r="T47" s="569">
        <v>19.059999999999999</v>
      </c>
      <c r="U47" s="569">
        <v>33.74</v>
      </c>
      <c r="V47" s="569">
        <v>68.680000000000007</v>
      </c>
      <c r="W47" s="569">
        <v>17.62</v>
      </c>
      <c r="X47" s="569">
        <v>30.1</v>
      </c>
      <c r="Y47" s="570">
        <v>60.79</v>
      </c>
      <c r="Z47" s="579" t="s">
        <v>24</v>
      </c>
      <c r="AA47" s="497" t="s">
        <v>3891</v>
      </c>
    </row>
    <row r="48" spans="14:27" ht="49.5">
      <c r="N48" s="573">
        <v>7</v>
      </c>
      <c r="O48" s="580" t="s">
        <v>779</v>
      </c>
      <c r="P48" s="581" t="s">
        <v>3890</v>
      </c>
      <c r="Q48" s="574"/>
      <c r="R48" s="575">
        <v>65</v>
      </c>
      <c r="S48" s="575"/>
      <c r="T48" s="575"/>
      <c r="U48" s="575">
        <v>65</v>
      </c>
      <c r="V48" s="575"/>
      <c r="W48" s="575">
        <v>31</v>
      </c>
      <c r="X48" s="575">
        <v>40.9</v>
      </c>
      <c r="Y48" s="576">
        <v>50.46</v>
      </c>
      <c r="Z48" s="577" t="s">
        <v>407</v>
      </c>
      <c r="AA48" s="578" t="s">
        <v>3889</v>
      </c>
    </row>
    <row r="49" spans="14:27" ht="57.75" customHeight="1">
      <c r="N49" s="398">
        <v>8</v>
      </c>
      <c r="O49" s="572" t="s">
        <v>359</v>
      </c>
      <c r="P49" s="582" t="s">
        <v>3888</v>
      </c>
      <c r="Q49" s="568">
        <v>18.3</v>
      </c>
      <c r="R49" s="569">
        <v>31.38</v>
      </c>
      <c r="S49" s="569">
        <v>52.49</v>
      </c>
      <c r="T49" s="569">
        <v>21.77</v>
      </c>
      <c r="U49" s="569">
        <v>47.04</v>
      </c>
      <c r="V49" s="569">
        <v>197.88</v>
      </c>
      <c r="W49" s="569">
        <v>18.59</v>
      </c>
      <c r="X49" s="569">
        <v>35</v>
      </c>
      <c r="Y49" s="570">
        <v>94.4</v>
      </c>
      <c r="Z49" s="579" t="s">
        <v>570</v>
      </c>
      <c r="AA49" s="497" t="s">
        <v>3887</v>
      </c>
    </row>
    <row r="50" spans="14:27" ht="16.5">
      <c r="N50" s="573">
        <v>9</v>
      </c>
      <c r="O50" s="580" t="s">
        <v>775</v>
      </c>
      <c r="P50" s="581"/>
      <c r="Q50" s="574"/>
      <c r="R50" s="575"/>
      <c r="S50" s="575"/>
      <c r="T50" s="575"/>
      <c r="U50" s="575"/>
      <c r="V50" s="575"/>
      <c r="W50" s="575"/>
      <c r="X50" s="575"/>
      <c r="Y50" s="576"/>
      <c r="Z50" s="577" t="s">
        <v>16</v>
      </c>
      <c r="AA50" s="578"/>
    </row>
    <row r="51" spans="14:27" ht="38.25" customHeight="1">
      <c r="N51" s="398">
        <v>10</v>
      </c>
      <c r="O51" s="584" t="s">
        <v>3918</v>
      </c>
      <c r="P51" s="582" t="s">
        <v>3917</v>
      </c>
      <c r="Q51" s="568">
        <v>2.4</v>
      </c>
      <c r="R51" s="569">
        <v>16.73</v>
      </c>
      <c r="S51" s="569">
        <v>54.8</v>
      </c>
      <c r="T51" s="569">
        <v>1.6</v>
      </c>
      <c r="U51" s="569">
        <v>11.73</v>
      </c>
      <c r="V51" s="569">
        <v>30</v>
      </c>
      <c r="W51" s="569"/>
      <c r="X51" s="569"/>
      <c r="Y51" s="570"/>
      <c r="Z51" s="497" t="s">
        <v>9</v>
      </c>
      <c r="AA51" s="497" t="s">
        <v>5425</v>
      </c>
    </row>
    <row r="52" spans="14:27" ht="16.5">
      <c r="N52" s="573">
        <v>11</v>
      </c>
      <c r="O52" s="580" t="s">
        <v>363</v>
      </c>
      <c r="P52" s="581"/>
      <c r="Q52" s="574"/>
      <c r="R52" s="575"/>
      <c r="S52" s="575"/>
      <c r="T52" s="575"/>
      <c r="U52" s="575"/>
      <c r="V52" s="575"/>
      <c r="W52" s="575"/>
      <c r="X52" s="575"/>
      <c r="Y52" s="576"/>
      <c r="Z52" s="577" t="s">
        <v>28</v>
      </c>
      <c r="AA52" s="578"/>
    </row>
    <row r="53" spans="14:27" ht="49.5">
      <c r="N53" s="398">
        <v>12</v>
      </c>
      <c r="O53" s="572" t="s">
        <v>364</v>
      </c>
      <c r="P53" s="582" t="s">
        <v>3881</v>
      </c>
      <c r="Q53" s="568"/>
      <c r="R53" s="569">
        <v>19.809999999999999</v>
      </c>
      <c r="S53" s="569"/>
      <c r="T53" s="569">
        <v>30.65</v>
      </c>
      <c r="U53" s="569">
        <v>33.92</v>
      </c>
      <c r="V53" s="569">
        <v>37.200000000000003</v>
      </c>
      <c r="W53" s="569">
        <v>34.79</v>
      </c>
      <c r="X53" s="569">
        <v>41.2</v>
      </c>
      <c r="Y53" s="570">
        <v>47.61</v>
      </c>
      <c r="Z53" s="579" t="s">
        <v>159</v>
      </c>
      <c r="AA53" s="497" t="s">
        <v>3880</v>
      </c>
    </row>
    <row r="54" spans="14:27" ht="16.5" customHeight="1">
      <c r="N54" s="1062" t="s">
        <v>5424</v>
      </c>
      <c r="O54" s="1063"/>
      <c r="P54" s="1063"/>
      <c r="Q54" s="1063"/>
      <c r="R54" s="1063"/>
      <c r="S54" s="1063"/>
      <c r="T54" s="1063"/>
      <c r="U54" s="1063"/>
      <c r="V54" s="1063"/>
      <c r="W54" s="1063"/>
      <c r="X54" s="1063"/>
      <c r="Y54" s="1063"/>
      <c r="Z54" s="1063"/>
      <c r="AA54" s="1064"/>
    </row>
    <row r="55" spans="14:27" ht="31.5" customHeight="1">
      <c r="N55" s="1158" t="s">
        <v>4629</v>
      </c>
      <c r="O55" s="1159"/>
      <c r="P55" s="1159"/>
      <c r="Q55" s="1159"/>
      <c r="R55" s="1159"/>
      <c r="S55" s="1159"/>
      <c r="T55" s="1159"/>
      <c r="U55" s="1159"/>
      <c r="V55" s="1159"/>
      <c r="W55" s="1159"/>
      <c r="X55" s="1159"/>
      <c r="Y55" s="1159"/>
      <c r="Z55" s="1159"/>
      <c r="AA55" s="1160"/>
    </row>
    <row r="56" spans="14:27" ht="30" customHeight="1">
      <c r="N56" s="1155" t="s">
        <v>3914</v>
      </c>
      <c r="O56" s="1156"/>
      <c r="P56" s="1156"/>
      <c r="Q56" s="1156"/>
      <c r="R56" s="1156"/>
      <c r="S56" s="1156"/>
      <c r="T56" s="1156"/>
      <c r="U56" s="1156"/>
      <c r="V56" s="1156"/>
      <c r="W56" s="1156"/>
      <c r="X56" s="1156"/>
      <c r="Y56" s="1156"/>
      <c r="Z56" s="1156"/>
      <c r="AA56" s="1157"/>
    </row>
    <row r="57" spans="14:27" ht="17.25" customHeight="1">
      <c r="N57" s="1152" t="s">
        <v>5443</v>
      </c>
      <c r="O57" s="1153"/>
      <c r="P57" s="1153"/>
      <c r="Q57" s="1153"/>
      <c r="R57" s="1153"/>
      <c r="S57" s="1153"/>
      <c r="T57" s="1153"/>
      <c r="U57" s="1153"/>
      <c r="V57" s="1153"/>
      <c r="W57" s="1153"/>
      <c r="X57" s="1153"/>
      <c r="Y57" s="1153"/>
      <c r="Z57" s="1153"/>
      <c r="AA57" s="1154"/>
    </row>
    <row r="58" spans="14:27" ht="32.25" customHeight="1">
      <c r="N58" s="1151" t="s">
        <v>3868</v>
      </c>
      <c r="O58" s="1161" t="s">
        <v>4627</v>
      </c>
      <c r="P58" s="1162" t="s">
        <v>3922</v>
      </c>
      <c r="Q58" s="1151" t="s">
        <v>3907</v>
      </c>
      <c r="R58" s="1165"/>
      <c r="S58" s="1165"/>
      <c r="T58" s="1151" t="s">
        <v>3906</v>
      </c>
      <c r="U58" s="1165"/>
      <c r="V58" s="1165"/>
      <c r="W58" s="1151" t="s">
        <v>3905</v>
      </c>
      <c r="X58" s="1165"/>
      <c r="Y58" s="1165"/>
      <c r="Z58" s="1163" t="s">
        <v>4587</v>
      </c>
      <c r="AA58" s="1164" t="s">
        <v>3921</v>
      </c>
    </row>
    <row r="59" spans="14:27" ht="30">
      <c r="N59" s="1151"/>
      <c r="O59" s="1161"/>
      <c r="P59" s="1162"/>
      <c r="Q59" s="348" t="s">
        <v>380</v>
      </c>
      <c r="R59" s="348" t="s">
        <v>3904</v>
      </c>
      <c r="S59" s="348" t="s">
        <v>3903</v>
      </c>
      <c r="T59" s="348" t="s">
        <v>380</v>
      </c>
      <c r="U59" s="348" t="s">
        <v>3904</v>
      </c>
      <c r="V59" s="348" t="s">
        <v>3903</v>
      </c>
      <c r="W59" s="348" t="s">
        <v>380</v>
      </c>
      <c r="X59" s="348" t="s">
        <v>3904</v>
      </c>
      <c r="Y59" s="348" t="s">
        <v>3903</v>
      </c>
      <c r="Z59" s="1163"/>
      <c r="AA59" s="1163"/>
    </row>
    <row r="60" spans="14:27" ht="49.5">
      <c r="N60" s="573">
        <v>1</v>
      </c>
      <c r="O60" s="580" t="s">
        <v>372</v>
      </c>
      <c r="P60" s="581" t="s">
        <v>3902</v>
      </c>
      <c r="Q60" s="574">
        <v>1.27</v>
      </c>
      <c r="R60" s="575">
        <v>3.44</v>
      </c>
      <c r="S60" s="575">
        <v>6.48</v>
      </c>
      <c r="T60" s="575">
        <v>1.2</v>
      </c>
      <c r="U60" s="575">
        <v>4.45</v>
      </c>
      <c r="V60" s="575">
        <v>13.69</v>
      </c>
      <c r="W60" s="575">
        <v>1.46</v>
      </c>
      <c r="X60" s="575">
        <v>3.66</v>
      </c>
      <c r="Y60" s="576">
        <v>13.34</v>
      </c>
      <c r="Z60" s="577" t="s">
        <v>25</v>
      </c>
      <c r="AA60" s="578" t="s">
        <v>3901</v>
      </c>
    </row>
    <row r="61" spans="14:27" ht="49.5">
      <c r="N61" s="398">
        <v>2</v>
      </c>
      <c r="O61" s="572" t="s">
        <v>348</v>
      </c>
      <c r="P61" s="582" t="s">
        <v>3900</v>
      </c>
      <c r="Q61" s="568">
        <v>0.52</v>
      </c>
      <c r="R61" s="569">
        <v>0.66</v>
      </c>
      <c r="S61" s="569">
        <v>0.74</v>
      </c>
      <c r="T61" s="569">
        <v>0.34</v>
      </c>
      <c r="U61" s="569">
        <v>0.52</v>
      </c>
      <c r="V61" s="569">
        <v>0.69</v>
      </c>
      <c r="W61" s="569">
        <v>0.51</v>
      </c>
      <c r="X61" s="569">
        <v>1.04</v>
      </c>
      <c r="Y61" s="570">
        <v>2.0699999999999998</v>
      </c>
      <c r="Z61" s="579" t="s">
        <v>23</v>
      </c>
      <c r="AA61" s="497" t="s">
        <v>3899</v>
      </c>
    </row>
    <row r="62" spans="14:27" ht="49.5">
      <c r="N62" s="573">
        <v>3</v>
      </c>
      <c r="O62" s="580" t="s">
        <v>349</v>
      </c>
      <c r="P62" s="581" t="s">
        <v>3898</v>
      </c>
      <c r="Q62" s="574">
        <v>0.6</v>
      </c>
      <c r="R62" s="575">
        <v>1.48</v>
      </c>
      <c r="S62" s="575">
        <v>3.79</v>
      </c>
      <c r="T62" s="575">
        <v>0.76</v>
      </c>
      <c r="U62" s="575">
        <v>1.57</v>
      </c>
      <c r="V62" s="575">
        <v>3.71</v>
      </c>
      <c r="W62" s="575">
        <v>0.63</v>
      </c>
      <c r="X62" s="575">
        <v>1.85</v>
      </c>
      <c r="Y62" s="576">
        <v>3.87</v>
      </c>
      <c r="Z62" s="577" t="s">
        <v>22</v>
      </c>
      <c r="AA62" s="578" t="s">
        <v>3897</v>
      </c>
    </row>
    <row r="63" spans="14:27" ht="49.5">
      <c r="N63" s="398">
        <v>4</v>
      </c>
      <c r="O63" s="572" t="s">
        <v>351</v>
      </c>
      <c r="P63" s="582" t="s">
        <v>3913</v>
      </c>
      <c r="Q63" s="568">
        <v>0.52</v>
      </c>
      <c r="R63" s="569">
        <v>1.3</v>
      </c>
      <c r="S63" s="569">
        <v>3.18</v>
      </c>
      <c r="T63" s="569">
        <v>0.5</v>
      </c>
      <c r="U63" s="569">
        <v>1.01</v>
      </c>
      <c r="V63" s="569">
        <v>2.5</v>
      </c>
      <c r="W63" s="569">
        <v>0.41</v>
      </c>
      <c r="X63" s="569">
        <v>0.65</v>
      </c>
      <c r="Y63" s="570">
        <v>0.95</v>
      </c>
      <c r="Z63" s="579" t="s">
        <v>27</v>
      </c>
      <c r="AA63" s="497" t="s">
        <v>3895</v>
      </c>
    </row>
    <row r="64" spans="14:27" ht="49.5">
      <c r="N64" s="573">
        <v>5</v>
      </c>
      <c r="O64" s="580" t="s">
        <v>345</v>
      </c>
      <c r="P64" s="581" t="s">
        <v>3894</v>
      </c>
      <c r="Q64" s="574">
        <v>0.54</v>
      </c>
      <c r="R64" s="575">
        <v>0.79</v>
      </c>
      <c r="S64" s="575">
        <v>1.4</v>
      </c>
      <c r="T64" s="575">
        <v>0.44</v>
      </c>
      <c r="U64" s="575">
        <v>0.62</v>
      </c>
      <c r="V64" s="575">
        <v>1.04</v>
      </c>
      <c r="W64" s="575">
        <v>0.4</v>
      </c>
      <c r="X64" s="575">
        <v>0.61</v>
      </c>
      <c r="Y64" s="576">
        <v>0.97</v>
      </c>
      <c r="Z64" s="577" t="s">
        <v>7</v>
      </c>
      <c r="AA64" s="578" t="s">
        <v>3893</v>
      </c>
    </row>
    <row r="65" spans="14:27" ht="49.5">
      <c r="N65" s="398">
        <v>6</v>
      </c>
      <c r="O65" s="572" t="s">
        <v>349</v>
      </c>
      <c r="P65" s="582" t="s">
        <v>3892</v>
      </c>
      <c r="Q65" s="568">
        <v>0.75</v>
      </c>
      <c r="R65" s="569">
        <v>1.68</v>
      </c>
      <c r="S65" s="569">
        <v>4.24</v>
      </c>
      <c r="T65" s="569">
        <v>0.71</v>
      </c>
      <c r="U65" s="569">
        <v>1.94</v>
      </c>
      <c r="V65" s="569">
        <v>4.7</v>
      </c>
      <c r="W65" s="569">
        <v>0.44</v>
      </c>
      <c r="X65" s="569">
        <v>1.84</v>
      </c>
      <c r="Y65" s="570">
        <v>4.91</v>
      </c>
      <c r="Z65" s="579" t="s">
        <v>24</v>
      </c>
      <c r="AA65" s="497" t="s">
        <v>3891</v>
      </c>
    </row>
    <row r="66" spans="14:27" ht="49.5">
      <c r="N66" s="573">
        <v>7</v>
      </c>
      <c r="O66" s="580" t="s">
        <v>779</v>
      </c>
      <c r="P66" s="581" t="s">
        <v>3890</v>
      </c>
      <c r="Q66" s="574"/>
      <c r="R66" s="575"/>
      <c r="S66" s="575"/>
      <c r="T66" s="575"/>
      <c r="U66" s="575"/>
      <c r="V66" s="575"/>
      <c r="W66" s="575"/>
      <c r="X66" s="575"/>
      <c r="Y66" s="576"/>
      <c r="Z66" s="577" t="s">
        <v>407</v>
      </c>
      <c r="AA66" s="578" t="s">
        <v>3889</v>
      </c>
    </row>
    <row r="67" spans="14:27" ht="49.5">
      <c r="N67" s="398">
        <v>8</v>
      </c>
      <c r="O67" s="572" t="s">
        <v>359</v>
      </c>
      <c r="P67" s="582" t="s">
        <v>3888</v>
      </c>
      <c r="Q67" s="568">
        <v>0.63</v>
      </c>
      <c r="R67" s="569">
        <v>2.37</v>
      </c>
      <c r="S67" s="569">
        <v>5.39</v>
      </c>
      <c r="T67" s="569">
        <v>0.62</v>
      </c>
      <c r="U67" s="569">
        <v>1.94</v>
      </c>
      <c r="V67" s="569">
        <v>5.93</v>
      </c>
      <c r="W67" s="569">
        <v>0.53</v>
      </c>
      <c r="X67" s="569">
        <v>2.35</v>
      </c>
      <c r="Y67" s="570">
        <v>5.17</v>
      </c>
      <c r="Z67" s="579" t="s">
        <v>570</v>
      </c>
      <c r="AA67" s="497" t="s">
        <v>3887</v>
      </c>
    </row>
    <row r="68" spans="14:27" ht="33">
      <c r="N68" s="573">
        <v>9</v>
      </c>
      <c r="O68" s="580" t="s">
        <v>775</v>
      </c>
      <c r="P68" s="581" t="s">
        <v>3886</v>
      </c>
      <c r="Q68" s="574"/>
      <c r="R68" s="575"/>
      <c r="S68" s="575"/>
      <c r="T68" s="575"/>
      <c r="U68" s="575"/>
      <c r="V68" s="575"/>
      <c r="W68" s="575"/>
      <c r="X68" s="575"/>
      <c r="Y68" s="576"/>
      <c r="Z68" s="577" t="s">
        <v>16</v>
      </c>
      <c r="AA68" s="578" t="s">
        <v>3885</v>
      </c>
    </row>
    <row r="69" spans="14:27" ht="33">
      <c r="N69" s="398">
        <v>10</v>
      </c>
      <c r="O69" s="583" t="s">
        <v>3918</v>
      </c>
      <c r="P69" s="582" t="s">
        <v>3917</v>
      </c>
      <c r="Q69" s="568">
        <v>0.5</v>
      </c>
      <c r="R69" s="569">
        <v>3.15</v>
      </c>
      <c r="S69" s="569">
        <v>8.65</v>
      </c>
      <c r="T69" s="569">
        <v>0.5</v>
      </c>
      <c r="U69" s="569">
        <v>3.06</v>
      </c>
      <c r="V69" s="569">
        <v>7.52</v>
      </c>
      <c r="W69" s="569"/>
      <c r="X69" s="569"/>
      <c r="Y69" s="570"/>
      <c r="Z69" s="497" t="s">
        <v>9</v>
      </c>
      <c r="AA69" s="497" t="s">
        <v>5425</v>
      </c>
    </row>
    <row r="70" spans="14:27" ht="16.5">
      <c r="N70" s="573">
        <v>11</v>
      </c>
      <c r="O70" s="580" t="s">
        <v>363</v>
      </c>
      <c r="P70" s="581"/>
      <c r="Q70" s="574"/>
      <c r="R70" s="575"/>
      <c r="S70" s="575"/>
      <c r="T70" s="575"/>
      <c r="U70" s="575"/>
      <c r="V70" s="575"/>
      <c r="W70" s="575"/>
      <c r="X70" s="575"/>
      <c r="Y70" s="576"/>
      <c r="Z70" s="577" t="s">
        <v>28</v>
      </c>
      <c r="AA70" s="578"/>
    </row>
    <row r="71" spans="14:27" ht="49.5">
      <c r="N71" s="398">
        <v>12</v>
      </c>
      <c r="O71" s="572" t="s">
        <v>364</v>
      </c>
      <c r="P71" s="582" t="s">
        <v>3881</v>
      </c>
      <c r="Q71" s="568"/>
      <c r="R71" s="569">
        <v>3.85</v>
      </c>
      <c r="S71" s="569"/>
      <c r="T71" s="569">
        <v>1.39</v>
      </c>
      <c r="U71" s="569">
        <v>2.21</v>
      </c>
      <c r="V71" s="569">
        <v>3.04</v>
      </c>
      <c r="W71" s="569">
        <v>1.51</v>
      </c>
      <c r="X71" s="569">
        <v>2.31</v>
      </c>
      <c r="Y71" s="570">
        <v>3.11</v>
      </c>
      <c r="Z71" s="579" t="s">
        <v>159</v>
      </c>
      <c r="AA71" s="497" t="s">
        <v>3880</v>
      </c>
    </row>
    <row r="72" spans="14:27" ht="16.5" customHeight="1">
      <c r="N72" s="1062" t="s">
        <v>5424</v>
      </c>
      <c r="O72" s="1063"/>
      <c r="P72" s="1063"/>
      <c r="Q72" s="1063"/>
      <c r="R72" s="1063"/>
      <c r="S72" s="1063"/>
      <c r="T72" s="1063"/>
      <c r="U72" s="1063"/>
      <c r="V72" s="1063"/>
      <c r="W72" s="1063"/>
      <c r="X72" s="1063"/>
      <c r="Y72" s="1063"/>
      <c r="Z72" s="1063"/>
      <c r="AA72" s="1064"/>
    </row>
    <row r="73" spans="14:27" ht="31.5" customHeight="1">
      <c r="N73" s="1158" t="s">
        <v>4629</v>
      </c>
      <c r="O73" s="1159"/>
      <c r="P73" s="1159"/>
      <c r="Q73" s="1159"/>
      <c r="R73" s="1159"/>
      <c r="S73" s="1159"/>
      <c r="T73" s="1159"/>
      <c r="U73" s="1159"/>
      <c r="V73" s="1159"/>
      <c r="W73" s="1159"/>
      <c r="X73" s="1159"/>
      <c r="Y73" s="1159"/>
      <c r="Z73" s="1159"/>
      <c r="AA73" s="1160"/>
    </row>
    <row r="74" spans="14:27" ht="30" customHeight="1">
      <c r="N74" s="1155" t="s">
        <v>5438</v>
      </c>
      <c r="O74" s="1156"/>
      <c r="P74" s="1156"/>
      <c r="Q74" s="1156"/>
      <c r="R74" s="1156"/>
      <c r="S74" s="1156"/>
      <c r="T74" s="1156"/>
      <c r="U74" s="1156"/>
      <c r="V74" s="1156"/>
      <c r="W74" s="1156"/>
      <c r="X74" s="1156"/>
      <c r="Y74" s="1156"/>
      <c r="Z74" s="1156"/>
      <c r="AA74" s="1157"/>
    </row>
    <row r="75" spans="14:27" ht="17.25" customHeight="1">
      <c r="N75" s="1152" t="s">
        <v>5443</v>
      </c>
      <c r="O75" s="1153"/>
      <c r="P75" s="1153"/>
      <c r="Q75" s="1153"/>
      <c r="R75" s="1153"/>
      <c r="S75" s="1153"/>
      <c r="T75" s="1153"/>
      <c r="U75" s="1153"/>
      <c r="V75" s="1153"/>
      <c r="W75" s="1153"/>
      <c r="X75" s="1153"/>
      <c r="Y75" s="1153"/>
      <c r="Z75" s="1153"/>
      <c r="AA75" s="1154"/>
    </row>
    <row r="76" spans="14:27" ht="37.5" customHeight="1">
      <c r="N76" s="1151" t="s">
        <v>3868</v>
      </c>
      <c r="O76" s="1161" t="s">
        <v>4627</v>
      </c>
      <c r="P76" s="1162" t="s">
        <v>3922</v>
      </c>
      <c r="Q76" s="1151" t="s">
        <v>3907</v>
      </c>
      <c r="R76" s="1165"/>
      <c r="S76" s="1165"/>
      <c r="T76" s="1151" t="s">
        <v>3906</v>
      </c>
      <c r="U76" s="1165"/>
      <c r="V76" s="1165"/>
      <c r="W76" s="1151" t="s">
        <v>3905</v>
      </c>
      <c r="X76" s="1165"/>
      <c r="Y76" s="1165"/>
      <c r="Z76" s="1163" t="s">
        <v>4587</v>
      </c>
      <c r="AA76" s="1164" t="s">
        <v>3921</v>
      </c>
    </row>
    <row r="77" spans="14:27" ht="30">
      <c r="N77" s="1151"/>
      <c r="O77" s="1161"/>
      <c r="P77" s="1162"/>
      <c r="Q77" s="348" t="s">
        <v>380</v>
      </c>
      <c r="R77" s="348" t="s">
        <v>3904</v>
      </c>
      <c r="S77" s="348" t="s">
        <v>3903</v>
      </c>
      <c r="T77" s="348" t="s">
        <v>380</v>
      </c>
      <c r="U77" s="348" t="s">
        <v>3904</v>
      </c>
      <c r="V77" s="348" t="s">
        <v>3903</v>
      </c>
      <c r="W77" s="348" t="s">
        <v>380</v>
      </c>
      <c r="X77" s="348" t="s">
        <v>3904</v>
      </c>
      <c r="Y77" s="348" t="s">
        <v>3903</v>
      </c>
      <c r="Z77" s="1163"/>
      <c r="AA77" s="1163"/>
    </row>
    <row r="78" spans="14:27" ht="50.25" customHeight="1">
      <c r="N78" s="573">
        <v>1</v>
      </c>
      <c r="O78" s="580" t="s">
        <v>372</v>
      </c>
      <c r="P78" s="581" t="s">
        <v>3902</v>
      </c>
      <c r="Q78" s="574">
        <v>28.343499999999999</v>
      </c>
      <c r="R78" s="575">
        <v>29.021687500000002</v>
      </c>
      <c r="S78" s="575">
        <v>30.004200000000001</v>
      </c>
      <c r="T78" s="575">
        <v>27.945</v>
      </c>
      <c r="U78" s="575">
        <v>29.104446666666668</v>
      </c>
      <c r="V78" s="575">
        <v>30.023399999999999</v>
      </c>
      <c r="W78" s="575">
        <v>27.439499999999999</v>
      </c>
      <c r="X78" s="575">
        <v>29.151985000000007</v>
      </c>
      <c r="Y78" s="576">
        <v>30.495699999999999</v>
      </c>
      <c r="Z78" s="577" t="s">
        <v>25</v>
      </c>
      <c r="AA78" s="578" t="s">
        <v>3901</v>
      </c>
    </row>
    <row r="79" spans="14:27" ht="49.5">
      <c r="N79" s="398">
        <v>2</v>
      </c>
      <c r="O79" s="572" t="s">
        <v>348</v>
      </c>
      <c r="P79" s="582" t="s">
        <v>3900</v>
      </c>
      <c r="Q79" s="568">
        <v>27.992100000000001</v>
      </c>
      <c r="R79" s="569">
        <v>28.138033333333336</v>
      </c>
      <c r="S79" s="569">
        <v>28.417300000000001</v>
      </c>
      <c r="T79" s="569">
        <v>27.936499999999999</v>
      </c>
      <c r="U79" s="569">
        <v>28.187200000000001</v>
      </c>
      <c r="V79" s="569">
        <v>28.518799999999999</v>
      </c>
      <c r="W79" s="569">
        <v>27.982500000000002</v>
      </c>
      <c r="X79" s="569">
        <v>28.2681</v>
      </c>
      <c r="Y79" s="570">
        <v>28.597799999999999</v>
      </c>
      <c r="Z79" s="579" t="s">
        <v>23</v>
      </c>
      <c r="AA79" s="497" t="s">
        <v>3899</v>
      </c>
    </row>
    <row r="80" spans="14:27" ht="51" customHeight="1">
      <c r="N80" s="573">
        <v>3</v>
      </c>
      <c r="O80" s="580" t="s">
        <v>349</v>
      </c>
      <c r="P80" s="581" t="s">
        <v>3898</v>
      </c>
      <c r="Q80" s="574">
        <v>19.717500000000001</v>
      </c>
      <c r="R80" s="575">
        <v>22.417212500000002</v>
      </c>
      <c r="S80" s="575">
        <v>24.8401</v>
      </c>
      <c r="T80" s="575">
        <v>19.7105</v>
      </c>
      <c r="U80" s="575">
        <v>22.713188888888894</v>
      </c>
      <c r="V80" s="575">
        <v>24.891300000000001</v>
      </c>
      <c r="W80" s="575">
        <v>19.759</v>
      </c>
      <c r="X80" s="575">
        <v>22.699000000000005</v>
      </c>
      <c r="Y80" s="576">
        <v>25.009799999999998</v>
      </c>
      <c r="Z80" s="577" t="s">
        <v>22</v>
      </c>
      <c r="AA80" s="578" t="s">
        <v>3897</v>
      </c>
    </row>
    <row r="81" spans="14:27" ht="49.5">
      <c r="N81" s="398">
        <v>4</v>
      </c>
      <c r="O81" s="572" t="s">
        <v>351</v>
      </c>
      <c r="P81" s="582" t="s">
        <v>3896</v>
      </c>
      <c r="Q81" s="568">
        <v>28.8384</v>
      </c>
      <c r="R81" s="569">
        <v>29.30566</v>
      </c>
      <c r="S81" s="569">
        <v>29.729199999999999</v>
      </c>
      <c r="T81" s="569">
        <v>28.6174</v>
      </c>
      <c r="U81" s="569">
        <v>29.186019999999996</v>
      </c>
      <c r="V81" s="569">
        <v>29.499099999999999</v>
      </c>
      <c r="W81" s="569">
        <v>28.863499999999998</v>
      </c>
      <c r="X81" s="569">
        <v>29.112959999999998</v>
      </c>
      <c r="Y81" s="570">
        <v>29.260899999999999</v>
      </c>
      <c r="Z81" s="579" t="s">
        <v>27</v>
      </c>
      <c r="AA81" s="497" t="s">
        <v>3895</v>
      </c>
    </row>
    <row r="82" spans="14:27" ht="49.5">
      <c r="N82" s="573">
        <v>5</v>
      </c>
      <c r="O82" s="580" t="s">
        <v>345</v>
      </c>
      <c r="P82" s="581" t="s">
        <v>3912</v>
      </c>
      <c r="Q82" s="574">
        <v>27.997299999999999</v>
      </c>
      <c r="R82" s="575">
        <v>29.060062499999997</v>
      </c>
      <c r="S82" s="575">
        <v>29.763400000000001</v>
      </c>
      <c r="T82" s="575">
        <v>28.208500000000001</v>
      </c>
      <c r="U82" s="575">
        <v>29.163845454545456</v>
      </c>
      <c r="V82" s="575">
        <v>29.9023</v>
      </c>
      <c r="W82" s="575">
        <v>28.390499999999999</v>
      </c>
      <c r="X82" s="575">
        <v>29.09230909090909</v>
      </c>
      <c r="Y82" s="576">
        <v>29.835599999999999</v>
      </c>
      <c r="Z82" s="577" t="s">
        <v>7</v>
      </c>
      <c r="AA82" s="578" t="s">
        <v>3893</v>
      </c>
    </row>
    <row r="83" spans="14:27" ht="49.5">
      <c r="N83" s="398">
        <v>6</v>
      </c>
      <c r="O83" s="572" t="s">
        <v>349</v>
      </c>
      <c r="P83" s="582" t="s">
        <v>3892</v>
      </c>
      <c r="Q83" s="568">
        <v>26.520499999999998</v>
      </c>
      <c r="R83" s="569">
        <v>27.910499999999999</v>
      </c>
      <c r="S83" s="569">
        <v>28.978400000000001</v>
      </c>
      <c r="T83" s="569">
        <v>22.8658</v>
      </c>
      <c r="U83" s="569">
        <v>26.611066666666666</v>
      </c>
      <c r="V83" s="569">
        <v>28.668500000000002</v>
      </c>
      <c r="W83" s="569">
        <v>23.212800000000001</v>
      </c>
      <c r="X83" s="569">
        <v>26.641855555555555</v>
      </c>
      <c r="Y83" s="570">
        <v>28.589500000000001</v>
      </c>
      <c r="Z83" s="579" t="s">
        <v>24</v>
      </c>
      <c r="AA83" s="497" t="s">
        <v>3891</v>
      </c>
    </row>
    <row r="84" spans="14:27" ht="49.5">
      <c r="N84" s="573">
        <v>7</v>
      </c>
      <c r="O84" s="580" t="s">
        <v>779</v>
      </c>
      <c r="P84" s="581" t="s">
        <v>3890</v>
      </c>
      <c r="Q84" s="574">
        <v>28.77</v>
      </c>
      <c r="R84" s="575">
        <v>29.47</v>
      </c>
      <c r="S84" s="575">
        <v>30.17</v>
      </c>
      <c r="T84" s="575">
        <v>28.75</v>
      </c>
      <c r="U84" s="575">
        <v>29.44</v>
      </c>
      <c r="V84" s="575">
        <v>30.12</v>
      </c>
      <c r="W84" s="575">
        <v>28.83</v>
      </c>
      <c r="X84" s="575">
        <v>29.2</v>
      </c>
      <c r="Y84" s="576">
        <v>30.06</v>
      </c>
      <c r="Z84" s="577" t="s">
        <v>407</v>
      </c>
      <c r="AA84" s="578" t="s">
        <v>3889</v>
      </c>
    </row>
    <row r="85" spans="14:27" ht="49.5">
      <c r="N85" s="398">
        <v>8</v>
      </c>
      <c r="O85" s="572" t="s">
        <v>359</v>
      </c>
      <c r="P85" s="582" t="s">
        <v>3888</v>
      </c>
      <c r="Q85" s="568">
        <v>26.504799999999999</v>
      </c>
      <c r="R85" s="569">
        <v>28.706687499999997</v>
      </c>
      <c r="S85" s="569">
        <v>30.252600000000001</v>
      </c>
      <c r="T85" s="569">
        <v>26.451599999999999</v>
      </c>
      <c r="U85" s="569">
        <v>28.89873</v>
      </c>
      <c r="V85" s="569">
        <v>30.1952</v>
      </c>
      <c r="W85" s="569">
        <v>26.245000000000001</v>
      </c>
      <c r="X85" s="569">
        <v>28.77953529411765</v>
      </c>
      <c r="Y85" s="570">
        <v>30.3169</v>
      </c>
      <c r="Z85" s="579" t="s">
        <v>570</v>
      </c>
      <c r="AA85" s="497" t="s">
        <v>3887</v>
      </c>
    </row>
    <row r="86" spans="14:27" ht="33">
      <c r="N86" s="573">
        <v>9</v>
      </c>
      <c r="O86" s="580" t="s">
        <v>775</v>
      </c>
      <c r="P86" s="581" t="s">
        <v>3911</v>
      </c>
      <c r="Q86" s="574"/>
      <c r="R86" s="575"/>
      <c r="S86" s="575"/>
      <c r="T86" s="575"/>
      <c r="U86" s="575">
        <v>30.83</v>
      </c>
      <c r="V86" s="575"/>
      <c r="W86" s="575"/>
      <c r="X86" s="575">
        <v>30.71</v>
      </c>
      <c r="Y86" s="576"/>
      <c r="Z86" s="577" t="s">
        <v>16</v>
      </c>
      <c r="AA86" s="578" t="s">
        <v>3885</v>
      </c>
    </row>
    <row r="87" spans="14:27" ht="33">
      <c r="N87" s="398">
        <v>10</v>
      </c>
      <c r="O87" s="583" t="s">
        <v>3918</v>
      </c>
      <c r="P87" s="582" t="s">
        <v>3917</v>
      </c>
      <c r="Q87" s="568">
        <v>28.2</v>
      </c>
      <c r="R87" s="569">
        <v>29.04</v>
      </c>
      <c r="S87" s="569">
        <v>30</v>
      </c>
      <c r="T87" s="569">
        <v>28.52</v>
      </c>
      <c r="U87" s="569">
        <v>28.95</v>
      </c>
      <c r="V87" s="569">
        <v>29.8</v>
      </c>
      <c r="W87" s="569"/>
      <c r="X87" s="569"/>
      <c r="Y87" s="570"/>
      <c r="Z87" s="497" t="s">
        <v>9</v>
      </c>
      <c r="AA87" s="497" t="s">
        <v>5425</v>
      </c>
    </row>
    <row r="88" spans="14:27" ht="16.5">
      <c r="N88" s="573">
        <v>11</v>
      </c>
      <c r="O88" s="580" t="s">
        <v>363</v>
      </c>
      <c r="P88" s="581"/>
      <c r="Q88" s="574"/>
      <c r="R88" s="575"/>
      <c r="S88" s="575"/>
      <c r="T88" s="575"/>
      <c r="U88" s="575"/>
      <c r="V88" s="575"/>
      <c r="W88" s="575"/>
      <c r="X88" s="575"/>
      <c r="Y88" s="576"/>
      <c r="Z88" s="577" t="s">
        <v>28</v>
      </c>
      <c r="AA88" s="578"/>
    </row>
    <row r="89" spans="14:27" ht="49.5">
      <c r="N89" s="398">
        <v>12</v>
      </c>
      <c r="O89" s="572" t="s">
        <v>364</v>
      </c>
      <c r="P89" s="582" t="s">
        <v>3881</v>
      </c>
      <c r="Q89" s="568"/>
      <c r="R89" s="569">
        <v>30.153300000000002</v>
      </c>
      <c r="S89" s="569"/>
      <c r="T89" s="569">
        <v>29.899899999999999</v>
      </c>
      <c r="U89" s="569">
        <v>29.933050000000001</v>
      </c>
      <c r="V89" s="569">
        <v>29.966200000000001</v>
      </c>
      <c r="W89" s="569">
        <v>29.681999999999999</v>
      </c>
      <c r="X89" s="569">
        <v>29.682299999999998</v>
      </c>
      <c r="Y89" s="570">
        <v>29.682600000000001</v>
      </c>
      <c r="Z89" s="579" t="s">
        <v>159</v>
      </c>
      <c r="AA89" s="497" t="s">
        <v>3880</v>
      </c>
    </row>
    <row r="90" spans="14:27" ht="16.5" customHeight="1">
      <c r="N90" s="1062" t="s">
        <v>5424</v>
      </c>
      <c r="O90" s="1063"/>
      <c r="P90" s="1063"/>
      <c r="Q90" s="1063"/>
      <c r="R90" s="1063"/>
      <c r="S90" s="1063"/>
      <c r="T90" s="1063"/>
      <c r="U90" s="1063"/>
      <c r="V90" s="1063"/>
      <c r="W90" s="1063"/>
      <c r="X90" s="1063"/>
      <c r="Y90" s="1063"/>
      <c r="Z90" s="1063"/>
      <c r="AA90" s="1064"/>
    </row>
    <row r="91" spans="14:27" ht="30.75" customHeight="1">
      <c r="N91" s="1158" t="s">
        <v>4629</v>
      </c>
      <c r="O91" s="1159"/>
      <c r="P91" s="1159"/>
      <c r="Q91" s="1159"/>
      <c r="R91" s="1159"/>
      <c r="S91" s="1159"/>
      <c r="T91" s="1159"/>
      <c r="U91" s="1159"/>
      <c r="V91" s="1159"/>
      <c r="W91" s="1159"/>
      <c r="X91" s="1159"/>
      <c r="Y91" s="1159"/>
      <c r="Z91" s="1159"/>
      <c r="AA91" s="1160"/>
    </row>
    <row r="92" spans="14:27" ht="30" customHeight="1">
      <c r="N92" s="1155" t="s">
        <v>5439</v>
      </c>
      <c r="O92" s="1156"/>
      <c r="P92" s="1156"/>
      <c r="Q92" s="1156"/>
      <c r="R92" s="1156"/>
      <c r="S92" s="1156"/>
      <c r="T92" s="1156"/>
      <c r="U92" s="1156"/>
      <c r="V92" s="1156"/>
      <c r="W92" s="1156"/>
      <c r="X92" s="1156"/>
      <c r="Y92" s="1156"/>
      <c r="Z92" s="1156"/>
      <c r="AA92" s="1157"/>
    </row>
    <row r="93" spans="14:27" ht="17.25" customHeight="1">
      <c r="N93" s="1152" t="s">
        <v>5443</v>
      </c>
      <c r="O93" s="1153"/>
      <c r="P93" s="1153"/>
      <c r="Q93" s="1153"/>
      <c r="R93" s="1153"/>
      <c r="S93" s="1153"/>
      <c r="T93" s="1153"/>
      <c r="U93" s="1153"/>
      <c r="V93" s="1153"/>
      <c r="W93" s="1153"/>
      <c r="X93" s="1153"/>
      <c r="Y93" s="1153"/>
      <c r="Z93" s="1153"/>
      <c r="AA93" s="1154"/>
    </row>
    <row r="94" spans="14:27" ht="41.25" customHeight="1">
      <c r="N94" s="1151" t="s">
        <v>3868</v>
      </c>
      <c r="O94" s="1161" t="s">
        <v>4627</v>
      </c>
      <c r="P94" s="1162" t="s">
        <v>3922</v>
      </c>
      <c r="Q94" s="1151" t="s">
        <v>3907</v>
      </c>
      <c r="R94" s="1165"/>
      <c r="S94" s="1165"/>
      <c r="T94" s="1151" t="s">
        <v>3906</v>
      </c>
      <c r="U94" s="1165"/>
      <c r="V94" s="1165"/>
      <c r="W94" s="1151" t="s">
        <v>3905</v>
      </c>
      <c r="X94" s="1165"/>
      <c r="Y94" s="1165"/>
      <c r="Z94" s="1163" t="s">
        <v>4587</v>
      </c>
      <c r="AA94" s="1164" t="s">
        <v>3921</v>
      </c>
    </row>
    <row r="95" spans="14:27" ht="30">
      <c r="N95" s="1151"/>
      <c r="O95" s="1161"/>
      <c r="P95" s="1162"/>
      <c r="Q95" s="348" t="s">
        <v>380</v>
      </c>
      <c r="R95" s="348" t="s">
        <v>3904</v>
      </c>
      <c r="S95" s="348" t="s">
        <v>3903</v>
      </c>
      <c r="T95" s="348" t="s">
        <v>380</v>
      </c>
      <c r="U95" s="348" t="s">
        <v>3904</v>
      </c>
      <c r="V95" s="348" t="s">
        <v>3903</v>
      </c>
      <c r="W95" s="348" t="s">
        <v>380</v>
      </c>
      <c r="X95" s="348" t="s">
        <v>3904</v>
      </c>
      <c r="Y95" s="348" t="s">
        <v>3903</v>
      </c>
      <c r="Z95" s="1163"/>
      <c r="AA95" s="1163"/>
    </row>
    <row r="96" spans="14:27" ht="48" customHeight="1">
      <c r="N96" s="573">
        <v>1</v>
      </c>
      <c r="O96" s="580" t="s">
        <v>372</v>
      </c>
      <c r="P96" s="581" t="s">
        <v>3902</v>
      </c>
      <c r="Q96" s="574">
        <v>32.726100000000002</v>
      </c>
      <c r="R96" s="575">
        <v>33.472100000000005</v>
      </c>
      <c r="S96" s="575">
        <v>34.0306</v>
      </c>
      <c r="T96" s="575">
        <v>32.618400000000001</v>
      </c>
      <c r="U96" s="575">
        <v>33.534786666666669</v>
      </c>
      <c r="V96" s="575">
        <v>34.014899999999997</v>
      </c>
      <c r="W96" s="575">
        <v>32.270000000000003</v>
      </c>
      <c r="X96" s="575">
        <v>33.465065000000003</v>
      </c>
      <c r="Y96" s="576">
        <v>34.090899999999998</v>
      </c>
      <c r="Z96" s="577" t="s">
        <v>25</v>
      </c>
      <c r="AA96" s="578" t="s">
        <v>3901</v>
      </c>
    </row>
    <row r="97" spans="14:27" ht="49.5">
      <c r="N97" s="398">
        <v>2</v>
      </c>
      <c r="O97" s="572" t="s">
        <v>348</v>
      </c>
      <c r="P97" s="582" t="s">
        <v>3900</v>
      </c>
      <c r="Q97" s="568">
        <v>30.178799999999999</v>
      </c>
      <c r="R97" s="569">
        <v>31.165433333333336</v>
      </c>
      <c r="S97" s="569">
        <v>32.234400000000001</v>
      </c>
      <c r="T97" s="569">
        <v>30.92</v>
      </c>
      <c r="U97" s="569">
        <v>31.780966666666668</v>
      </c>
      <c r="V97" s="569">
        <v>32.229300000000002</v>
      </c>
      <c r="W97" s="569">
        <v>31.510999999999999</v>
      </c>
      <c r="X97" s="569">
        <v>32.188799999999993</v>
      </c>
      <c r="Y97" s="570">
        <v>33.216999999999999</v>
      </c>
      <c r="Z97" s="579" t="s">
        <v>23</v>
      </c>
      <c r="AA97" s="497" t="s">
        <v>3899</v>
      </c>
    </row>
    <row r="98" spans="14:27" ht="49.5">
      <c r="N98" s="573">
        <v>3</v>
      </c>
      <c r="O98" s="580" t="s">
        <v>349</v>
      </c>
      <c r="P98" s="581" t="s">
        <v>3898</v>
      </c>
      <c r="Q98" s="574">
        <v>32.155000000000001</v>
      </c>
      <c r="R98" s="575">
        <v>34.462487500000009</v>
      </c>
      <c r="S98" s="575">
        <v>35.268999999999998</v>
      </c>
      <c r="T98" s="575">
        <v>31.513100000000001</v>
      </c>
      <c r="U98" s="575">
        <v>34.640433333333334</v>
      </c>
      <c r="V98" s="575">
        <v>37.865000000000002</v>
      </c>
      <c r="W98" s="575">
        <v>31.790500000000002</v>
      </c>
      <c r="X98" s="575">
        <v>35.18781818181818</v>
      </c>
      <c r="Y98" s="576">
        <v>37.6907</v>
      </c>
      <c r="Z98" s="577" t="s">
        <v>22</v>
      </c>
      <c r="AA98" s="578" t="s">
        <v>3897</v>
      </c>
    </row>
    <row r="99" spans="14:27" ht="49.5">
      <c r="N99" s="398">
        <v>4</v>
      </c>
      <c r="O99" s="572" t="s">
        <v>351</v>
      </c>
      <c r="P99" s="582" t="s">
        <v>3896</v>
      </c>
      <c r="Q99" s="568">
        <v>28.542300000000001</v>
      </c>
      <c r="R99" s="569">
        <v>31.524260000000005</v>
      </c>
      <c r="S99" s="569">
        <v>32.4041</v>
      </c>
      <c r="T99" s="569">
        <v>30.622</v>
      </c>
      <c r="U99" s="569">
        <v>31.847800000000007</v>
      </c>
      <c r="V99" s="569">
        <v>32.257300000000001</v>
      </c>
      <c r="W99" s="569">
        <v>32.229399999999998</v>
      </c>
      <c r="X99" s="569">
        <v>32.747299999999996</v>
      </c>
      <c r="Y99" s="570">
        <v>33.0837</v>
      </c>
      <c r="Z99" s="579" t="s">
        <v>27</v>
      </c>
      <c r="AA99" s="497" t="s">
        <v>3895</v>
      </c>
    </row>
    <row r="100" spans="14:27" ht="49.5">
      <c r="N100" s="573">
        <v>5</v>
      </c>
      <c r="O100" s="580" t="s">
        <v>345</v>
      </c>
      <c r="P100" s="581" t="s">
        <v>3910</v>
      </c>
      <c r="Q100" s="574">
        <v>30.885899999999999</v>
      </c>
      <c r="R100" s="575">
        <v>31.778950000000002</v>
      </c>
      <c r="S100" s="575">
        <v>33.080500000000001</v>
      </c>
      <c r="T100" s="575">
        <v>30.3264</v>
      </c>
      <c r="U100" s="575">
        <v>31.474399999999999</v>
      </c>
      <c r="V100" s="575">
        <v>32.240499999999997</v>
      </c>
      <c r="W100" s="575">
        <v>31.536100000000001</v>
      </c>
      <c r="X100" s="575">
        <v>32.218245454545453</v>
      </c>
      <c r="Y100" s="576">
        <v>33.791699999999999</v>
      </c>
      <c r="Z100" s="577" t="s">
        <v>7</v>
      </c>
      <c r="AA100" s="578" t="s">
        <v>3893</v>
      </c>
    </row>
    <row r="101" spans="14:27" ht="49.5">
      <c r="N101" s="398">
        <v>6</v>
      </c>
      <c r="O101" s="572" t="s">
        <v>349</v>
      </c>
      <c r="P101" s="582" t="s">
        <v>3892</v>
      </c>
      <c r="Q101" s="568">
        <v>32.638800000000003</v>
      </c>
      <c r="R101" s="569">
        <v>33.330925000000001</v>
      </c>
      <c r="S101" s="569">
        <v>34.0991</v>
      </c>
      <c r="T101" s="569">
        <v>32.550800000000002</v>
      </c>
      <c r="U101" s="569">
        <v>33.847877777777775</v>
      </c>
      <c r="V101" s="569">
        <v>35.422400000000003</v>
      </c>
      <c r="W101" s="569">
        <v>32.662100000000002</v>
      </c>
      <c r="X101" s="569">
        <v>34.198433333333334</v>
      </c>
      <c r="Y101" s="570">
        <v>35.467700000000001</v>
      </c>
      <c r="Z101" s="579" t="s">
        <v>24</v>
      </c>
      <c r="AA101" s="497" t="s">
        <v>3891</v>
      </c>
    </row>
    <row r="102" spans="14:27" ht="49.5">
      <c r="N102" s="573">
        <v>7</v>
      </c>
      <c r="O102" s="580" t="s">
        <v>779</v>
      </c>
      <c r="P102" s="581" t="s">
        <v>3909</v>
      </c>
      <c r="Q102" s="574">
        <v>32.869999999999997</v>
      </c>
      <c r="R102" s="575">
        <v>33.11</v>
      </c>
      <c r="S102" s="575">
        <v>33.35</v>
      </c>
      <c r="T102" s="575">
        <v>32.94</v>
      </c>
      <c r="U102" s="575">
        <v>33.14</v>
      </c>
      <c r="V102" s="575">
        <v>33.33</v>
      </c>
      <c r="W102" s="575">
        <v>32.74</v>
      </c>
      <c r="X102" s="575">
        <v>33.049999999999997</v>
      </c>
      <c r="Y102" s="576">
        <v>33.35</v>
      </c>
      <c r="Z102" s="577" t="s">
        <v>407</v>
      </c>
      <c r="AA102" s="578" t="s">
        <v>3889</v>
      </c>
    </row>
    <row r="103" spans="14:27" ht="49.5">
      <c r="N103" s="398">
        <v>8</v>
      </c>
      <c r="O103" s="572" t="s">
        <v>359</v>
      </c>
      <c r="P103" s="582" t="s">
        <v>3888</v>
      </c>
      <c r="Q103" s="568">
        <v>22.7637</v>
      </c>
      <c r="R103" s="569">
        <v>27.394125000000003</v>
      </c>
      <c r="S103" s="569">
        <v>32.814300000000003</v>
      </c>
      <c r="T103" s="569">
        <v>22.1127</v>
      </c>
      <c r="U103" s="569">
        <v>26.633049999999997</v>
      </c>
      <c r="V103" s="569">
        <v>32.813499999999998</v>
      </c>
      <c r="W103" s="569">
        <v>22.3935</v>
      </c>
      <c r="X103" s="569">
        <v>27.971264705882358</v>
      </c>
      <c r="Y103" s="570">
        <v>35.277799999999999</v>
      </c>
      <c r="Z103" s="579" t="s">
        <v>570</v>
      </c>
      <c r="AA103" s="497" t="s">
        <v>3887</v>
      </c>
    </row>
    <row r="104" spans="14:27" ht="33">
      <c r="N104" s="573">
        <v>9</v>
      </c>
      <c r="O104" s="580" t="s">
        <v>775</v>
      </c>
      <c r="P104" s="581" t="s">
        <v>3886</v>
      </c>
      <c r="Q104" s="574"/>
      <c r="R104" s="575"/>
      <c r="S104" s="575"/>
      <c r="T104" s="575"/>
      <c r="U104" s="575">
        <v>29.58</v>
      </c>
      <c r="V104" s="575"/>
      <c r="W104" s="575"/>
      <c r="X104" s="575">
        <v>31.1</v>
      </c>
      <c r="Y104" s="576"/>
      <c r="Z104" s="577" t="s">
        <v>16</v>
      </c>
      <c r="AA104" s="578" t="s">
        <v>3885</v>
      </c>
    </row>
    <row r="105" spans="14:27" ht="33">
      <c r="N105" s="398">
        <v>10</v>
      </c>
      <c r="O105" s="583" t="s">
        <v>3918</v>
      </c>
      <c r="P105" s="582" t="s">
        <v>3917</v>
      </c>
      <c r="Q105" s="568">
        <v>24.87</v>
      </c>
      <c r="R105" s="569">
        <v>31.96</v>
      </c>
      <c r="S105" s="569">
        <v>33.65</v>
      </c>
      <c r="T105" s="569">
        <v>32.17</v>
      </c>
      <c r="U105" s="569">
        <v>32.869999999999997</v>
      </c>
      <c r="V105" s="569">
        <v>33.75</v>
      </c>
      <c r="W105" s="569"/>
      <c r="X105" s="569"/>
      <c r="Y105" s="570"/>
      <c r="Z105" s="497" t="s">
        <v>9</v>
      </c>
      <c r="AA105" s="497" t="s">
        <v>5425</v>
      </c>
    </row>
    <row r="106" spans="14:27" ht="16.5">
      <c r="N106" s="573">
        <v>11</v>
      </c>
      <c r="O106" s="580" t="s">
        <v>363</v>
      </c>
      <c r="P106" s="581"/>
      <c r="Q106" s="574"/>
      <c r="R106" s="575"/>
      <c r="S106" s="575"/>
      <c r="T106" s="575"/>
      <c r="U106" s="575"/>
      <c r="V106" s="575"/>
      <c r="W106" s="575"/>
      <c r="X106" s="575"/>
      <c r="Y106" s="576"/>
      <c r="Z106" s="577" t="s">
        <v>28</v>
      </c>
      <c r="AA106" s="578"/>
    </row>
    <row r="107" spans="14:27" ht="49.5">
      <c r="N107" s="398">
        <v>12</v>
      </c>
      <c r="O107" s="572" t="s">
        <v>364</v>
      </c>
      <c r="P107" s="582" t="s">
        <v>3881</v>
      </c>
      <c r="Q107" s="568"/>
      <c r="R107" s="569">
        <v>24.693100000000001</v>
      </c>
      <c r="S107" s="569"/>
      <c r="T107" s="569">
        <v>24.505700000000001</v>
      </c>
      <c r="U107" s="569">
        <v>24.544550000000001</v>
      </c>
      <c r="V107" s="569">
        <v>24.583400000000001</v>
      </c>
      <c r="W107" s="569">
        <v>23.747599999999998</v>
      </c>
      <c r="X107" s="569">
        <v>24.188299999999998</v>
      </c>
      <c r="Y107" s="570">
        <v>24.629000000000001</v>
      </c>
      <c r="Z107" s="579" t="s">
        <v>159</v>
      </c>
      <c r="AA107" s="497" t="s">
        <v>3880</v>
      </c>
    </row>
    <row r="108" spans="14:27" ht="16.5" customHeight="1">
      <c r="N108" s="1062" t="s">
        <v>5424</v>
      </c>
      <c r="O108" s="1063"/>
      <c r="P108" s="1063"/>
      <c r="Q108" s="1063"/>
      <c r="R108" s="1063"/>
      <c r="S108" s="1063"/>
      <c r="T108" s="1063"/>
      <c r="U108" s="1063"/>
      <c r="V108" s="1063"/>
      <c r="W108" s="1063"/>
      <c r="X108" s="1063"/>
      <c r="Y108" s="1063"/>
      <c r="Z108" s="1063"/>
      <c r="AA108" s="1064"/>
    </row>
    <row r="109" spans="14:27" ht="30" customHeight="1">
      <c r="N109" s="1158" t="s">
        <v>4629</v>
      </c>
      <c r="O109" s="1159"/>
      <c r="P109" s="1159"/>
      <c r="Q109" s="1159"/>
      <c r="R109" s="1159"/>
      <c r="S109" s="1159"/>
      <c r="T109" s="1159"/>
      <c r="U109" s="1159"/>
      <c r="V109" s="1159"/>
      <c r="W109" s="1159"/>
      <c r="X109" s="1159"/>
      <c r="Y109" s="1159"/>
      <c r="Z109" s="1159"/>
      <c r="AA109" s="1160"/>
    </row>
    <row r="110" spans="14:27" ht="30" customHeight="1">
      <c r="N110" s="1155" t="s">
        <v>5440</v>
      </c>
      <c r="O110" s="1156"/>
      <c r="P110" s="1156"/>
      <c r="Q110" s="1156"/>
      <c r="R110" s="1156"/>
      <c r="S110" s="1156"/>
      <c r="T110" s="1156"/>
      <c r="U110" s="1156"/>
      <c r="V110" s="1156"/>
      <c r="W110" s="1156"/>
      <c r="X110" s="1156"/>
      <c r="Y110" s="1156"/>
      <c r="Z110" s="1156"/>
      <c r="AA110" s="1157"/>
    </row>
    <row r="111" spans="14:27" ht="17.25" customHeight="1">
      <c r="N111" s="1152" t="s">
        <v>5444</v>
      </c>
      <c r="O111" s="1153"/>
      <c r="P111" s="1153"/>
      <c r="Q111" s="1153"/>
      <c r="R111" s="1153"/>
      <c r="S111" s="1153"/>
      <c r="T111" s="1153"/>
      <c r="U111" s="1153"/>
      <c r="V111" s="1153"/>
      <c r="W111" s="1153"/>
      <c r="X111" s="1153"/>
      <c r="Y111" s="1153"/>
      <c r="Z111" s="1153"/>
      <c r="AA111" s="1154"/>
    </row>
    <row r="112" spans="14:27" ht="34.5" customHeight="1">
      <c r="N112" s="1151" t="s">
        <v>3868</v>
      </c>
      <c r="O112" s="1161" t="s">
        <v>4627</v>
      </c>
      <c r="P112" s="1162" t="s">
        <v>3922</v>
      </c>
      <c r="Q112" s="1151" t="s">
        <v>3907</v>
      </c>
      <c r="R112" s="1165"/>
      <c r="S112" s="1165"/>
      <c r="T112" s="1151" t="s">
        <v>3906</v>
      </c>
      <c r="U112" s="1165"/>
      <c r="V112" s="1165"/>
      <c r="W112" s="1151" t="s">
        <v>3905</v>
      </c>
      <c r="X112" s="1165"/>
      <c r="Y112" s="1165"/>
      <c r="Z112" s="1163" t="s">
        <v>4587</v>
      </c>
      <c r="AA112" s="1164" t="s">
        <v>3921</v>
      </c>
    </row>
    <row r="113" spans="14:27" ht="30">
      <c r="N113" s="1151"/>
      <c r="O113" s="1161"/>
      <c r="P113" s="1162"/>
      <c r="Q113" s="348" t="s">
        <v>380</v>
      </c>
      <c r="R113" s="348" t="s">
        <v>3904</v>
      </c>
      <c r="S113" s="348" t="s">
        <v>3903</v>
      </c>
      <c r="T113" s="348" t="s">
        <v>380</v>
      </c>
      <c r="U113" s="348" t="s">
        <v>3904</v>
      </c>
      <c r="V113" s="348" t="s">
        <v>3903</v>
      </c>
      <c r="W113" s="348" t="s">
        <v>380</v>
      </c>
      <c r="X113" s="348" t="s">
        <v>3904</v>
      </c>
      <c r="Y113" s="348" t="s">
        <v>3903</v>
      </c>
      <c r="Z113" s="1163"/>
      <c r="AA113" s="1163"/>
    </row>
    <row r="114" spans="14:27" ht="51" customHeight="1">
      <c r="N114" s="573">
        <v>1</v>
      </c>
      <c r="O114" s="580" t="s">
        <v>372</v>
      </c>
      <c r="P114" s="581" t="s">
        <v>3902</v>
      </c>
      <c r="Q114" s="574">
        <v>38.000000000000007</v>
      </c>
      <c r="R114" s="575">
        <v>105.38333333333333</v>
      </c>
      <c r="S114" s="575">
        <v>300.66666666666663</v>
      </c>
      <c r="T114" s="575">
        <v>40.399999999999991</v>
      </c>
      <c r="U114" s="575">
        <v>84.328888888888898</v>
      </c>
      <c r="V114" s="575">
        <v>273.33333333333337</v>
      </c>
      <c r="W114" s="575">
        <v>10</v>
      </c>
      <c r="X114" s="575">
        <v>93.063333333333347</v>
      </c>
      <c r="Y114" s="576">
        <v>341.66666666666669</v>
      </c>
      <c r="Z114" s="577" t="s">
        <v>25</v>
      </c>
      <c r="AA114" s="578" t="s">
        <v>3901</v>
      </c>
    </row>
    <row r="115" spans="14:27" ht="49.5">
      <c r="N115" s="398">
        <v>2</v>
      </c>
      <c r="O115" s="572" t="s">
        <v>348</v>
      </c>
      <c r="P115" s="582" t="s">
        <v>3900</v>
      </c>
      <c r="Q115" s="568">
        <v>43.6</v>
      </c>
      <c r="R115" s="569">
        <v>46.199999999999996</v>
      </c>
      <c r="S115" s="569">
        <v>47.6</v>
      </c>
      <c r="T115" s="569">
        <v>41.2</v>
      </c>
      <c r="U115" s="569">
        <v>45.6</v>
      </c>
      <c r="V115" s="569">
        <v>49</v>
      </c>
      <c r="W115" s="569">
        <v>41.8</v>
      </c>
      <c r="X115" s="569">
        <v>43.066666666666663</v>
      </c>
      <c r="Y115" s="570">
        <v>44.6</v>
      </c>
      <c r="Z115" s="579" t="s">
        <v>23</v>
      </c>
      <c r="AA115" s="497" t="s">
        <v>3899</v>
      </c>
    </row>
    <row r="116" spans="14:27" ht="53.25" customHeight="1">
      <c r="N116" s="573">
        <v>3</v>
      </c>
      <c r="O116" s="580" t="s">
        <v>349</v>
      </c>
      <c r="P116" s="581" t="s">
        <v>3898</v>
      </c>
      <c r="Q116" s="574">
        <v>21.4</v>
      </c>
      <c r="R116" s="575">
        <v>70.849999999999994</v>
      </c>
      <c r="S116" s="575">
        <v>303</v>
      </c>
      <c r="T116" s="575">
        <v>20</v>
      </c>
      <c r="U116" s="575">
        <v>56.277777777777779</v>
      </c>
      <c r="V116" s="575">
        <v>215</v>
      </c>
      <c r="W116" s="575">
        <v>21.4</v>
      </c>
      <c r="X116" s="575">
        <v>43.4</v>
      </c>
      <c r="Y116" s="576">
        <v>87.5</v>
      </c>
      <c r="Z116" s="577" t="s">
        <v>22</v>
      </c>
      <c r="AA116" s="578" t="s">
        <v>3897</v>
      </c>
    </row>
    <row r="117" spans="14:27" ht="49.5">
      <c r="N117" s="398">
        <v>4</v>
      </c>
      <c r="O117" s="572" t="s">
        <v>351</v>
      </c>
      <c r="P117" s="582" t="s">
        <v>3908</v>
      </c>
      <c r="Q117" s="568">
        <v>40.799999999999997</v>
      </c>
      <c r="R117" s="569">
        <v>59</v>
      </c>
      <c r="S117" s="569">
        <v>88</v>
      </c>
      <c r="T117" s="569">
        <v>46</v>
      </c>
      <c r="U117" s="569">
        <v>49.72</v>
      </c>
      <c r="V117" s="569">
        <v>62.4</v>
      </c>
      <c r="W117" s="569">
        <v>41.8</v>
      </c>
      <c r="X117" s="569">
        <v>45.4</v>
      </c>
      <c r="Y117" s="570">
        <v>53.4</v>
      </c>
      <c r="Z117" s="579" t="s">
        <v>27</v>
      </c>
      <c r="AA117" s="497" t="s">
        <v>3895</v>
      </c>
    </row>
    <row r="118" spans="14:27" ht="49.5">
      <c r="N118" s="573">
        <v>5</v>
      </c>
      <c r="O118" s="580" t="s">
        <v>345</v>
      </c>
      <c r="P118" s="581" t="s">
        <v>3894</v>
      </c>
      <c r="Q118" s="574">
        <v>15.6</v>
      </c>
      <c r="R118" s="575">
        <v>40.049999999999997</v>
      </c>
      <c r="S118" s="575">
        <v>59.8</v>
      </c>
      <c r="T118" s="575">
        <v>20.399999999999999</v>
      </c>
      <c r="U118" s="575">
        <v>41.872727272727268</v>
      </c>
      <c r="V118" s="575">
        <v>54</v>
      </c>
      <c r="W118" s="575">
        <v>19.600000000000001</v>
      </c>
      <c r="X118" s="575">
        <v>35.74545454545455</v>
      </c>
      <c r="Y118" s="576">
        <v>45.8</v>
      </c>
      <c r="Z118" s="577" t="s">
        <v>7</v>
      </c>
      <c r="AA118" s="578" t="s">
        <v>3893</v>
      </c>
    </row>
    <row r="119" spans="14:27" ht="49.5">
      <c r="N119" s="398">
        <v>6</v>
      </c>
      <c r="O119" s="572" t="s">
        <v>349</v>
      </c>
      <c r="P119" s="582" t="s">
        <v>3892</v>
      </c>
      <c r="Q119" s="568">
        <v>38.6</v>
      </c>
      <c r="R119" s="569">
        <v>48</v>
      </c>
      <c r="S119" s="569">
        <v>61.6</v>
      </c>
      <c r="T119" s="569">
        <v>29.2</v>
      </c>
      <c r="U119" s="569">
        <v>90.266666666666666</v>
      </c>
      <c r="V119" s="569">
        <v>267</v>
      </c>
      <c r="W119" s="569">
        <v>32.4</v>
      </c>
      <c r="X119" s="569">
        <v>96.022222222222226</v>
      </c>
      <c r="Y119" s="570">
        <v>290</v>
      </c>
      <c r="Z119" s="579" t="s">
        <v>24</v>
      </c>
      <c r="AA119" s="497" t="s">
        <v>3891</v>
      </c>
    </row>
    <row r="120" spans="14:27" ht="49.5">
      <c r="N120" s="573">
        <v>7</v>
      </c>
      <c r="O120" s="580" t="s">
        <v>779</v>
      </c>
      <c r="P120" s="581" t="s">
        <v>3890</v>
      </c>
      <c r="Q120" s="574">
        <v>20.75</v>
      </c>
      <c r="R120" s="575">
        <v>36.44</v>
      </c>
      <c r="S120" s="575">
        <v>52.14</v>
      </c>
      <c r="T120" s="575">
        <v>23</v>
      </c>
      <c r="U120" s="575">
        <v>33.369999999999997</v>
      </c>
      <c r="V120" s="575">
        <v>43.75</v>
      </c>
      <c r="W120" s="575">
        <v>17.670000000000002</v>
      </c>
      <c r="X120" s="575">
        <v>19.54</v>
      </c>
      <c r="Y120" s="576">
        <v>21.41</v>
      </c>
      <c r="Z120" s="577" t="s">
        <v>407</v>
      </c>
      <c r="AA120" s="578" t="s">
        <v>3889</v>
      </c>
    </row>
    <row r="121" spans="14:27" ht="49.5">
      <c r="N121" s="398">
        <v>8</v>
      </c>
      <c r="O121" s="572" t="s">
        <v>359</v>
      </c>
      <c r="P121" s="582" t="s">
        <v>3888</v>
      </c>
      <c r="Q121" s="568">
        <v>13.999999999999984</v>
      </c>
      <c r="R121" s="569">
        <v>26.549999999999994</v>
      </c>
      <c r="S121" s="569">
        <v>44.6</v>
      </c>
      <c r="T121" s="569">
        <v>1.6000000000000181</v>
      </c>
      <c r="U121" s="569">
        <v>20.010000000000002</v>
      </c>
      <c r="V121" s="569">
        <v>34.799999999999997</v>
      </c>
      <c r="W121" s="569">
        <v>12.400000000000022</v>
      </c>
      <c r="X121" s="569">
        <v>19.105882352941176</v>
      </c>
      <c r="Y121" s="570">
        <v>28.4</v>
      </c>
      <c r="Z121" s="579" t="s">
        <v>570</v>
      </c>
      <c r="AA121" s="497" t="s">
        <v>3887</v>
      </c>
    </row>
    <row r="122" spans="14:27" ht="33">
      <c r="N122" s="573">
        <v>9</v>
      </c>
      <c r="O122" s="580" t="s">
        <v>775</v>
      </c>
      <c r="P122" s="581" t="s">
        <v>3886</v>
      </c>
      <c r="Q122" s="574"/>
      <c r="R122" s="575"/>
      <c r="S122" s="575"/>
      <c r="T122" s="575"/>
      <c r="U122" s="575">
        <v>26.1</v>
      </c>
      <c r="V122" s="575"/>
      <c r="W122" s="575"/>
      <c r="X122" s="575">
        <v>35.6</v>
      </c>
      <c r="Y122" s="576"/>
      <c r="Z122" s="577" t="s">
        <v>16</v>
      </c>
      <c r="AA122" s="578" t="s">
        <v>3885</v>
      </c>
    </row>
    <row r="123" spans="14:27" ht="33">
      <c r="N123" s="398">
        <v>10</v>
      </c>
      <c r="O123" s="583" t="s">
        <v>3918</v>
      </c>
      <c r="P123" s="582" t="s">
        <v>3917</v>
      </c>
      <c r="Q123" s="568">
        <v>14.4</v>
      </c>
      <c r="R123" s="569">
        <v>23.52</v>
      </c>
      <c r="S123" s="569">
        <v>86.4</v>
      </c>
      <c r="T123" s="569">
        <v>15.1</v>
      </c>
      <c r="U123" s="569">
        <v>22.88</v>
      </c>
      <c r="V123" s="569">
        <v>44.3</v>
      </c>
      <c r="W123" s="569"/>
      <c r="X123" s="569"/>
      <c r="Y123" s="570"/>
      <c r="Z123" s="497" t="s">
        <v>9</v>
      </c>
      <c r="AA123" s="497" t="s">
        <v>5425</v>
      </c>
    </row>
    <row r="124" spans="14:27" ht="16.5">
      <c r="N124" s="573">
        <v>11</v>
      </c>
      <c r="O124" s="580" t="s">
        <v>363</v>
      </c>
      <c r="P124" s="581"/>
      <c r="Q124" s="574"/>
      <c r="R124" s="575"/>
      <c r="S124" s="575"/>
      <c r="T124" s="575"/>
      <c r="U124" s="575"/>
      <c r="V124" s="575"/>
      <c r="W124" s="575"/>
      <c r="X124" s="575"/>
      <c r="Y124" s="576"/>
      <c r="Z124" s="577" t="s">
        <v>28</v>
      </c>
      <c r="AA124" s="578"/>
    </row>
    <row r="125" spans="14:27" ht="49.5">
      <c r="N125" s="398">
        <v>12</v>
      </c>
      <c r="O125" s="572" t="s">
        <v>364</v>
      </c>
      <c r="P125" s="582" t="s">
        <v>3881</v>
      </c>
      <c r="Q125" s="568"/>
      <c r="R125" s="569">
        <v>16.399999999999999</v>
      </c>
      <c r="S125" s="569"/>
      <c r="T125" s="569">
        <v>14.399999999999997</v>
      </c>
      <c r="U125" s="569">
        <v>16.199999999999996</v>
      </c>
      <c r="V125" s="569">
        <v>17.999999999999993</v>
      </c>
      <c r="W125" s="569">
        <v>11.6</v>
      </c>
      <c r="X125" s="569">
        <v>12.649999999999999</v>
      </c>
      <c r="Y125" s="570">
        <v>13.7</v>
      </c>
      <c r="Z125" s="579" t="s">
        <v>159</v>
      </c>
      <c r="AA125" s="497" t="s">
        <v>3880</v>
      </c>
    </row>
    <row r="126" spans="14:27" ht="16.5" customHeight="1">
      <c r="N126" s="1062" t="s">
        <v>5424</v>
      </c>
      <c r="O126" s="1063"/>
      <c r="P126" s="1063"/>
      <c r="Q126" s="1063"/>
      <c r="R126" s="1063"/>
      <c r="S126" s="1063"/>
      <c r="T126" s="1063"/>
      <c r="U126" s="1063"/>
      <c r="V126" s="1063"/>
      <c r="W126" s="1063"/>
      <c r="X126" s="1063"/>
      <c r="Y126" s="1063"/>
      <c r="Z126" s="1063"/>
      <c r="AA126" s="1064"/>
    </row>
    <row r="127" spans="14:27" ht="32.25" customHeight="1">
      <c r="N127" s="1158" t="s">
        <v>4629</v>
      </c>
      <c r="O127" s="1159"/>
      <c r="P127" s="1159"/>
      <c r="Q127" s="1159"/>
      <c r="R127" s="1159"/>
      <c r="S127" s="1159"/>
      <c r="T127" s="1159"/>
      <c r="U127" s="1159"/>
      <c r="V127" s="1159"/>
      <c r="W127" s="1159"/>
      <c r="X127" s="1159"/>
      <c r="Y127" s="1159"/>
      <c r="Z127" s="1159"/>
      <c r="AA127" s="1160"/>
    </row>
    <row r="128" spans="14:27" ht="30.75" customHeight="1">
      <c r="N128" s="1155" t="s">
        <v>5441</v>
      </c>
      <c r="O128" s="1156"/>
      <c r="P128" s="1156"/>
      <c r="Q128" s="1156"/>
      <c r="R128" s="1156"/>
      <c r="S128" s="1156"/>
      <c r="T128" s="1156"/>
      <c r="U128" s="1156"/>
      <c r="V128" s="1156"/>
      <c r="W128" s="1156"/>
      <c r="X128" s="1156"/>
      <c r="Y128" s="1156"/>
      <c r="Z128" s="1156"/>
      <c r="AA128" s="1157"/>
    </row>
    <row r="129" spans="14:27">
      <c r="N129" s="1152" t="s">
        <v>5443</v>
      </c>
      <c r="O129" s="1153"/>
      <c r="P129" s="1153"/>
      <c r="Q129" s="1153"/>
      <c r="R129" s="1153"/>
      <c r="S129" s="1153"/>
      <c r="T129" s="1153"/>
      <c r="U129" s="1153"/>
      <c r="V129" s="1153"/>
      <c r="W129" s="1153"/>
      <c r="X129" s="1153"/>
      <c r="Y129" s="1153"/>
      <c r="Z129" s="1153"/>
      <c r="AA129" s="1154"/>
    </row>
    <row r="130" spans="14:27" ht="36" customHeight="1">
      <c r="N130" s="1151" t="s">
        <v>3868</v>
      </c>
      <c r="O130" s="1161" t="s">
        <v>4627</v>
      </c>
      <c r="P130" s="1162" t="s">
        <v>3922</v>
      </c>
      <c r="Q130" s="1151" t="s">
        <v>3907</v>
      </c>
      <c r="R130" s="1165"/>
      <c r="S130" s="1165"/>
      <c r="T130" s="1151" t="s">
        <v>3906</v>
      </c>
      <c r="U130" s="1165"/>
      <c r="V130" s="1165"/>
      <c r="W130" s="1151" t="s">
        <v>3905</v>
      </c>
      <c r="X130" s="1165"/>
      <c r="Y130" s="1165"/>
      <c r="Z130" s="1163" t="s">
        <v>4587</v>
      </c>
      <c r="AA130" s="1164" t="s">
        <v>3921</v>
      </c>
    </row>
    <row r="131" spans="14:27" ht="30">
      <c r="N131" s="1151"/>
      <c r="O131" s="1161"/>
      <c r="P131" s="1162"/>
      <c r="Q131" s="348" t="s">
        <v>380</v>
      </c>
      <c r="R131" s="348" t="s">
        <v>3904</v>
      </c>
      <c r="S131" s="348" t="s">
        <v>3903</v>
      </c>
      <c r="T131" s="348" t="s">
        <v>380</v>
      </c>
      <c r="U131" s="348" t="s">
        <v>3904</v>
      </c>
      <c r="V131" s="348" t="s">
        <v>3903</v>
      </c>
      <c r="W131" s="348" t="s">
        <v>380</v>
      </c>
      <c r="X131" s="348" t="s">
        <v>3904</v>
      </c>
      <c r="Y131" s="348" t="s">
        <v>3903</v>
      </c>
      <c r="Z131" s="1163"/>
      <c r="AA131" s="1163"/>
    </row>
    <row r="132" spans="14:27" ht="50.25" customHeight="1">
      <c r="N132" s="573">
        <v>1</v>
      </c>
      <c r="O132" s="580" t="s">
        <v>372</v>
      </c>
      <c r="P132" s="581" t="s">
        <v>3902</v>
      </c>
      <c r="Q132" s="574">
        <v>7.89</v>
      </c>
      <c r="R132" s="575">
        <v>8.0701250000000009</v>
      </c>
      <c r="S132" s="575">
        <v>8.1199999999999992</v>
      </c>
      <c r="T132" s="575">
        <v>7.82</v>
      </c>
      <c r="U132" s="575">
        <v>8.0402000000000005</v>
      </c>
      <c r="V132" s="575">
        <v>8.16</v>
      </c>
      <c r="W132" s="575">
        <v>7.94</v>
      </c>
      <c r="X132" s="575">
        <v>8.0640000000000036</v>
      </c>
      <c r="Y132" s="576">
        <v>8.17</v>
      </c>
      <c r="Z132" s="577" t="s">
        <v>25</v>
      </c>
      <c r="AA132" s="578" t="s">
        <v>3901</v>
      </c>
    </row>
    <row r="133" spans="14:27" ht="49.5">
      <c r="N133" s="398">
        <v>2</v>
      </c>
      <c r="O133" s="572" t="s">
        <v>348</v>
      </c>
      <c r="P133" s="582" t="s">
        <v>3900</v>
      </c>
      <c r="Q133" s="568">
        <v>8.0343200660221665</v>
      </c>
      <c r="R133" s="569">
        <v>8.067007842584152</v>
      </c>
      <c r="S133" s="569">
        <v>8.088325844345519</v>
      </c>
      <c r="T133" s="569">
        <v>8.0309083531983187</v>
      </c>
      <c r="U133" s="569">
        <v>8.0717978236991073</v>
      </c>
      <c r="V133" s="569">
        <v>8.1069850230433484</v>
      </c>
      <c r="W133" s="569">
        <v>8.0669224603919005</v>
      </c>
      <c r="X133" s="569">
        <v>8.0861504971687417</v>
      </c>
      <c r="Y133" s="570">
        <v>8.1075204045061682</v>
      </c>
      <c r="Z133" s="579" t="s">
        <v>23</v>
      </c>
      <c r="AA133" s="497" t="s">
        <v>3899</v>
      </c>
    </row>
    <row r="134" spans="14:27" ht="48.75" customHeight="1">
      <c r="N134" s="573">
        <v>3</v>
      </c>
      <c r="O134" s="580" t="s">
        <v>349</v>
      </c>
      <c r="P134" s="581" t="s">
        <v>3898</v>
      </c>
      <c r="Q134" s="574">
        <v>7.9089925721722949</v>
      </c>
      <c r="R134" s="575">
        <v>8.0191887555888339</v>
      </c>
      <c r="S134" s="575">
        <v>8.1321986479581678</v>
      </c>
      <c r="T134" s="575">
        <v>7.9127438729969519</v>
      </c>
      <c r="U134" s="575">
        <v>8.0013658088869892</v>
      </c>
      <c r="V134" s="575">
        <v>8.1134246589628187</v>
      </c>
      <c r="W134" s="575">
        <v>7.885055321229923</v>
      </c>
      <c r="X134" s="575">
        <v>7.9734270475637707</v>
      </c>
      <c r="Y134" s="576">
        <v>8.0595502365567508</v>
      </c>
      <c r="Z134" s="577" t="s">
        <v>22</v>
      </c>
      <c r="AA134" s="578" t="s">
        <v>3897</v>
      </c>
    </row>
    <row r="135" spans="14:27" ht="49.5">
      <c r="N135" s="398">
        <v>4</v>
      </c>
      <c r="O135" s="572" t="s">
        <v>351</v>
      </c>
      <c r="P135" s="582" t="s">
        <v>3896</v>
      </c>
      <c r="Q135" s="568">
        <v>7.9146555578395974</v>
      </c>
      <c r="R135" s="569">
        <v>8.0378278292303662</v>
      </c>
      <c r="S135" s="569">
        <v>8.0841589650305465</v>
      </c>
      <c r="T135" s="569">
        <v>7.9532579680740803</v>
      </c>
      <c r="U135" s="569">
        <v>8.0518820876335688</v>
      </c>
      <c r="V135" s="569">
        <v>8.0878802224848467</v>
      </c>
      <c r="W135" s="569">
        <v>8.0320323168246599</v>
      </c>
      <c r="X135" s="569">
        <v>8.0672848418519969</v>
      </c>
      <c r="Y135" s="570">
        <v>8.0878891321461932</v>
      </c>
      <c r="Z135" s="579" t="s">
        <v>27</v>
      </c>
      <c r="AA135" s="497" t="s">
        <v>3895</v>
      </c>
    </row>
    <row r="136" spans="14:27" ht="49.5">
      <c r="N136" s="573">
        <v>5</v>
      </c>
      <c r="O136" s="580" t="s">
        <v>345</v>
      </c>
      <c r="P136" s="581" t="s">
        <v>3894</v>
      </c>
      <c r="Q136" s="574">
        <v>7.9686133015083467</v>
      </c>
      <c r="R136" s="575">
        <v>8.0290938963168106</v>
      </c>
      <c r="S136" s="575">
        <v>8.0731813650183248</v>
      </c>
      <c r="T136" s="575">
        <v>8.0022927772423635</v>
      </c>
      <c r="U136" s="575">
        <v>8.0461295941549356</v>
      </c>
      <c r="V136" s="575">
        <v>8.090192448468942</v>
      </c>
      <c r="W136" s="575">
        <v>8.0356514288324519</v>
      </c>
      <c r="X136" s="575">
        <v>8.0708221435364571</v>
      </c>
      <c r="Y136" s="576">
        <v>8.1035118671533812</v>
      </c>
      <c r="Z136" s="577" t="s">
        <v>7</v>
      </c>
      <c r="AA136" s="578" t="s">
        <v>3893</v>
      </c>
    </row>
    <row r="137" spans="14:27" ht="49.5">
      <c r="N137" s="398">
        <v>6</v>
      </c>
      <c r="O137" s="572" t="s">
        <v>353</v>
      </c>
      <c r="P137" s="582" t="s">
        <v>3892</v>
      </c>
      <c r="Q137" s="568">
        <v>7.7298704765995776</v>
      </c>
      <c r="R137" s="569">
        <v>7.9709123691595085</v>
      </c>
      <c r="S137" s="569">
        <v>8.1419538103035087</v>
      </c>
      <c r="T137" s="569">
        <v>7.7813773859927533</v>
      </c>
      <c r="U137" s="569">
        <v>7.9844801798428442</v>
      </c>
      <c r="V137" s="569">
        <v>8.1596886038892045</v>
      </c>
      <c r="W137" s="569">
        <v>7.8675043302133911</v>
      </c>
      <c r="X137" s="569">
        <v>8.0009628072303656</v>
      </c>
      <c r="Y137" s="570">
        <v>8.1465497387691244</v>
      </c>
      <c r="Z137" s="579" t="s">
        <v>24</v>
      </c>
      <c r="AA137" s="497" t="s">
        <v>3891</v>
      </c>
    </row>
    <row r="138" spans="14:27" ht="49.5">
      <c r="N138" s="573">
        <v>7</v>
      </c>
      <c r="O138" s="580" t="s">
        <v>779</v>
      </c>
      <c r="P138" s="581" t="s">
        <v>3890</v>
      </c>
      <c r="Q138" s="574">
        <v>7.8</v>
      </c>
      <c r="R138" s="575">
        <v>7.97</v>
      </c>
      <c r="S138" s="575">
        <v>8.14</v>
      </c>
      <c r="T138" s="575"/>
      <c r="U138" s="575"/>
      <c r="V138" s="575"/>
      <c r="W138" s="575">
        <v>7.99</v>
      </c>
      <c r="X138" s="575">
        <v>8.08</v>
      </c>
      <c r="Y138" s="576">
        <v>8.18</v>
      </c>
      <c r="Z138" s="577" t="s">
        <v>407</v>
      </c>
      <c r="AA138" s="578" t="s">
        <v>3889</v>
      </c>
    </row>
    <row r="139" spans="14:27" ht="51" customHeight="1">
      <c r="N139" s="398">
        <v>8</v>
      </c>
      <c r="O139" s="572" t="s">
        <v>359</v>
      </c>
      <c r="P139" s="582" t="s">
        <v>3888</v>
      </c>
      <c r="Q139" s="568">
        <v>8.0323595065196294</v>
      </c>
      <c r="R139" s="569">
        <v>8.1096188221273788</v>
      </c>
      <c r="S139" s="569">
        <v>8.20538943007762</v>
      </c>
      <c r="T139" s="569">
        <v>8.0460183112773649</v>
      </c>
      <c r="U139" s="569">
        <v>8.1410441490814804</v>
      </c>
      <c r="V139" s="569">
        <v>8.221992060950047</v>
      </c>
      <c r="W139" s="569">
        <v>8.0319186773277824</v>
      </c>
      <c r="X139" s="569">
        <v>8.1277883222926839</v>
      </c>
      <c r="Y139" s="570">
        <v>8.1875480727724828</v>
      </c>
      <c r="Z139" s="579" t="s">
        <v>570</v>
      </c>
      <c r="AA139" s="497" t="s">
        <v>3887</v>
      </c>
    </row>
    <row r="140" spans="14:27" ht="33">
      <c r="N140" s="573">
        <v>9</v>
      </c>
      <c r="O140" s="580" t="s">
        <v>775</v>
      </c>
      <c r="P140" s="581" t="s">
        <v>3886</v>
      </c>
      <c r="Q140" s="574"/>
      <c r="R140" s="575"/>
      <c r="S140" s="575"/>
      <c r="T140" s="575"/>
      <c r="U140" s="575"/>
      <c r="V140" s="575"/>
      <c r="W140" s="575"/>
      <c r="X140" s="575">
        <v>8.14</v>
      </c>
      <c r="Y140" s="576"/>
      <c r="Z140" s="577" t="s">
        <v>16</v>
      </c>
      <c r="AA140" s="578" t="s">
        <v>3885</v>
      </c>
    </row>
    <row r="141" spans="14:27" ht="33">
      <c r="N141" s="398">
        <v>10</v>
      </c>
      <c r="O141" s="583" t="s">
        <v>3884</v>
      </c>
      <c r="P141" s="582" t="s">
        <v>3917</v>
      </c>
      <c r="Q141" s="568">
        <v>8.0500000000000007</v>
      </c>
      <c r="R141" s="569">
        <v>8.1300000000000008</v>
      </c>
      <c r="S141" s="569">
        <v>8.1999999999999993</v>
      </c>
      <c r="T141" s="569">
        <v>8.1300000000000008</v>
      </c>
      <c r="U141" s="569">
        <v>8.17</v>
      </c>
      <c r="V141" s="569">
        <v>8.1999999999999993</v>
      </c>
      <c r="W141" s="569"/>
      <c r="X141" s="569"/>
      <c r="Y141" s="570"/>
      <c r="Z141" s="497" t="s">
        <v>3883</v>
      </c>
      <c r="AA141" s="497" t="s">
        <v>5425</v>
      </c>
    </row>
    <row r="142" spans="14:27" ht="16.5">
      <c r="N142" s="573">
        <v>11</v>
      </c>
      <c r="O142" s="580" t="s">
        <v>363</v>
      </c>
      <c r="P142" s="581"/>
      <c r="Q142" s="574"/>
      <c r="R142" s="575"/>
      <c r="S142" s="575"/>
      <c r="T142" s="575"/>
      <c r="U142" s="575"/>
      <c r="V142" s="575"/>
      <c r="W142" s="575"/>
      <c r="X142" s="575"/>
      <c r="Y142" s="576"/>
      <c r="Z142" s="577" t="s">
        <v>28</v>
      </c>
      <c r="AA142" s="578"/>
    </row>
    <row r="143" spans="14:27" ht="49.5">
      <c r="N143" s="398">
        <v>12</v>
      </c>
      <c r="O143" s="572" t="s">
        <v>364</v>
      </c>
      <c r="P143" s="582" t="s">
        <v>3881</v>
      </c>
      <c r="Q143" s="568"/>
      <c r="R143" s="569">
        <v>8.1752723473907789</v>
      </c>
      <c r="S143" s="569"/>
      <c r="T143" s="569">
        <v>8.1235110579393197</v>
      </c>
      <c r="U143" s="569">
        <v>8.1567352071605015</v>
      </c>
      <c r="V143" s="569">
        <v>8.189959356381685</v>
      </c>
      <c r="W143" s="569">
        <v>8.1582201284435367</v>
      </c>
      <c r="X143" s="569">
        <v>8.1649455008991154</v>
      </c>
      <c r="Y143" s="570">
        <v>8.1716708733546923</v>
      </c>
      <c r="Z143" s="579" t="s">
        <v>159</v>
      </c>
      <c r="AA143" s="497" t="s">
        <v>3880</v>
      </c>
    </row>
    <row r="144" spans="14:27" ht="16.5" customHeight="1">
      <c r="N144" s="1062" t="s">
        <v>5424</v>
      </c>
      <c r="O144" s="1063"/>
      <c r="P144" s="1063"/>
      <c r="Q144" s="1063"/>
      <c r="R144" s="1063"/>
      <c r="S144" s="1063"/>
      <c r="T144" s="1063"/>
      <c r="U144" s="1063"/>
      <c r="V144" s="1063"/>
      <c r="W144" s="1063"/>
      <c r="X144" s="1063"/>
      <c r="Y144" s="1063"/>
      <c r="Z144" s="1063"/>
      <c r="AA144" s="1064"/>
    </row>
    <row r="145" spans="15:27">
      <c r="O145" s="427"/>
      <c r="P145" s="427"/>
      <c r="Q145" s="427"/>
      <c r="R145" s="427"/>
      <c r="S145" s="427"/>
      <c r="T145" s="427"/>
      <c r="U145" s="427"/>
      <c r="V145" s="427"/>
      <c r="W145" s="427"/>
      <c r="X145" s="427"/>
      <c r="Y145" s="427"/>
      <c r="Z145" s="427"/>
      <c r="AA145" s="427"/>
    </row>
  </sheetData>
  <mergeCells count="97">
    <mergeCell ref="W130:Y130"/>
    <mergeCell ref="O130:O131"/>
    <mergeCell ref="P130:P131"/>
    <mergeCell ref="W94:Y94"/>
    <mergeCell ref="O94:O95"/>
    <mergeCell ref="P94:P95"/>
    <mergeCell ref="N109:AA109"/>
    <mergeCell ref="Q94:S94"/>
    <mergeCell ref="Z112:Z113"/>
    <mergeCell ref="AA112:AA113"/>
    <mergeCell ref="Q112:S112"/>
    <mergeCell ref="T112:V112"/>
    <mergeCell ref="W112:Y112"/>
    <mergeCell ref="Z94:Z95"/>
    <mergeCell ref="AA40:AA41"/>
    <mergeCell ref="Q40:S40"/>
    <mergeCell ref="T40:V40"/>
    <mergeCell ref="W58:Y58"/>
    <mergeCell ref="N54:AA54"/>
    <mergeCell ref="N40:N41"/>
    <mergeCell ref="P58:P59"/>
    <mergeCell ref="P40:P41"/>
    <mergeCell ref="W40:Y40"/>
    <mergeCell ref="O40:O41"/>
    <mergeCell ref="Z40:Z41"/>
    <mergeCell ref="N1:AA1"/>
    <mergeCell ref="N2:AA2"/>
    <mergeCell ref="O4:O5"/>
    <mergeCell ref="P4:P5"/>
    <mergeCell ref="W18:AA18"/>
    <mergeCell ref="Z4:Z5"/>
    <mergeCell ref="AA4:AA5"/>
    <mergeCell ref="Q4:S4"/>
    <mergeCell ref="T4:V4"/>
    <mergeCell ref="W4:Y4"/>
    <mergeCell ref="N4:N5"/>
    <mergeCell ref="N18:T18"/>
    <mergeCell ref="N3:AA3"/>
    <mergeCell ref="N19:AA19"/>
    <mergeCell ref="N20:AA20"/>
    <mergeCell ref="O21:AA21"/>
    <mergeCell ref="Z22:Z23"/>
    <mergeCell ref="AA22:AA23"/>
    <mergeCell ref="Q22:S22"/>
    <mergeCell ref="T22:V22"/>
    <mergeCell ref="W22:Y22"/>
    <mergeCell ref="O22:O23"/>
    <mergeCell ref="P22:P23"/>
    <mergeCell ref="N22:N23"/>
    <mergeCell ref="N76:N77"/>
    <mergeCell ref="N94:N95"/>
    <mergeCell ref="N90:AA90"/>
    <mergeCell ref="Z76:Z77"/>
    <mergeCell ref="N72:AA72"/>
    <mergeCell ref="N93:AA93"/>
    <mergeCell ref="N91:AA91"/>
    <mergeCell ref="N92:AA92"/>
    <mergeCell ref="AA76:AA77"/>
    <mergeCell ref="Q76:S76"/>
    <mergeCell ref="T76:V76"/>
    <mergeCell ref="W76:Y76"/>
    <mergeCell ref="O76:O77"/>
    <mergeCell ref="P76:P77"/>
    <mergeCell ref="T94:V94"/>
    <mergeCell ref="AA94:AA95"/>
    <mergeCell ref="N36:AA36"/>
    <mergeCell ref="N39:AA39"/>
    <mergeCell ref="N57:AA57"/>
    <mergeCell ref="N75:AA75"/>
    <mergeCell ref="N55:AA55"/>
    <mergeCell ref="N56:AA56"/>
    <mergeCell ref="N37:AA37"/>
    <mergeCell ref="N73:AA73"/>
    <mergeCell ref="N74:AA74"/>
    <mergeCell ref="N58:N59"/>
    <mergeCell ref="N38:AA38"/>
    <mergeCell ref="Z58:Z59"/>
    <mergeCell ref="AA58:AA59"/>
    <mergeCell ref="Q58:S58"/>
    <mergeCell ref="T58:V58"/>
    <mergeCell ref="O58:O59"/>
    <mergeCell ref="N112:N113"/>
    <mergeCell ref="N130:N131"/>
    <mergeCell ref="N144:AA144"/>
    <mergeCell ref="N126:AA126"/>
    <mergeCell ref="N108:AA108"/>
    <mergeCell ref="N111:AA111"/>
    <mergeCell ref="N129:AA129"/>
    <mergeCell ref="N110:AA110"/>
    <mergeCell ref="N127:AA127"/>
    <mergeCell ref="N128:AA128"/>
    <mergeCell ref="O112:O113"/>
    <mergeCell ref="P112:P113"/>
    <mergeCell ref="Z130:Z131"/>
    <mergeCell ref="AA130:AA131"/>
    <mergeCell ref="T130:V130"/>
    <mergeCell ref="Q130:S130"/>
  </mergeCells>
  <printOptions horizontalCentered="1"/>
  <pageMargins left="0.25" right="0.25" top="0.75" bottom="0.75" header="0.3" footer="0.3"/>
  <pageSetup paperSize="9" scale="73" fitToHeight="0" orientation="landscape" r:id="rId1"/>
  <rowBreaks count="7" manualBreakCount="7">
    <brk id="18" min="1" max="28" man="1"/>
    <brk id="36" min="1" max="28" man="1"/>
    <brk id="54" min="1" max="28" man="1"/>
    <brk id="72" min="1" max="28" man="1"/>
    <brk id="90" min="1" max="28" man="1"/>
    <brk id="108" min="1" max="28" man="1"/>
    <brk id="126" min="1"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N138"/>
  <sheetViews>
    <sheetView tabSelected="1" view="pageBreakPreview" topLeftCell="A133" zoomScaleSheetLayoutView="100" workbookViewId="0">
      <selection activeCell="J141" sqref="J141"/>
    </sheetView>
  </sheetViews>
  <sheetFormatPr defaultColWidth="7.28515625" defaultRowHeight="26.25" customHeight="1"/>
  <cols>
    <col min="1" max="1" width="10.28515625" style="16" customWidth="1"/>
    <col min="2" max="9" width="7.42578125" style="15" customWidth="1"/>
    <col min="10" max="10" width="9.42578125" style="15" customWidth="1"/>
    <col min="11" max="11" width="7.42578125" style="15" customWidth="1"/>
    <col min="12" max="12" width="8.42578125" style="15" customWidth="1"/>
    <col min="13" max="13" width="8.5703125" style="15" customWidth="1"/>
    <col min="14" max="14" width="10" style="17" customWidth="1"/>
    <col min="15" max="16384" width="7.28515625" style="15"/>
  </cols>
  <sheetData>
    <row r="1" spans="1:14" ht="21.75" customHeight="1">
      <c r="A1" s="692" t="s">
        <v>4645</v>
      </c>
      <c r="B1" s="703"/>
      <c r="C1" s="703"/>
      <c r="D1" s="703"/>
      <c r="E1" s="703"/>
      <c r="F1" s="703"/>
      <c r="G1" s="681"/>
      <c r="H1" s="681"/>
      <c r="I1" s="681"/>
      <c r="J1" s="681"/>
      <c r="K1" s="681"/>
      <c r="L1" s="681"/>
      <c r="M1" s="681"/>
      <c r="N1" s="682"/>
    </row>
    <row r="2" spans="1:14" ht="18" customHeight="1">
      <c r="A2" s="697" t="s">
        <v>4632</v>
      </c>
      <c r="B2" s="707"/>
      <c r="C2" s="707"/>
      <c r="D2" s="707"/>
      <c r="E2" s="707"/>
      <c r="F2" s="707"/>
      <c r="G2" s="684"/>
      <c r="H2" s="684"/>
      <c r="I2" s="684"/>
      <c r="J2" s="684"/>
      <c r="K2" s="684"/>
      <c r="L2" s="684"/>
      <c r="M2" s="684"/>
      <c r="N2" s="685"/>
    </row>
    <row r="3" spans="1:14" ht="17.25" customHeight="1">
      <c r="A3" s="708" t="s">
        <v>4661</v>
      </c>
      <c r="B3" s="709"/>
      <c r="C3" s="709"/>
      <c r="D3" s="709"/>
      <c r="E3" s="709"/>
      <c r="F3" s="709"/>
      <c r="G3" s="709"/>
      <c r="H3" s="709"/>
      <c r="I3" s="709"/>
      <c r="J3" s="709"/>
      <c r="K3" s="709"/>
      <c r="L3" s="709"/>
      <c r="M3" s="709"/>
      <c r="N3" s="710"/>
    </row>
    <row r="4" spans="1:14" s="8" customFormat="1" ht="50.25" customHeight="1">
      <c r="A4" s="183" t="s">
        <v>4647</v>
      </c>
      <c r="B4" s="183" t="s">
        <v>4648</v>
      </c>
      <c r="C4" s="183" t="s">
        <v>4649</v>
      </c>
      <c r="D4" s="183" t="s">
        <v>4650</v>
      </c>
      <c r="E4" s="183" t="s">
        <v>4651</v>
      </c>
      <c r="F4" s="183" t="s">
        <v>4652</v>
      </c>
      <c r="G4" s="183" t="s">
        <v>4653</v>
      </c>
      <c r="H4" s="183" t="s">
        <v>4654</v>
      </c>
      <c r="I4" s="183" t="s">
        <v>4655</v>
      </c>
      <c r="J4" s="183" t="s">
        <v>4656</v>
      </c>
      <c r="K4" s="183" t="s">
        <v>4657</v>
      </c>
      <c r="L4" s="183" t="s">
        <v>4658</v>
      </c>
      <c r="M4" s="183" t="s">
        <v>4659</v>
      </c>
      <c r="N4" s="183" t="s">
        <v>4660</v>
      </c>
    </row>
    <row r="5" spans="1:14" ht="26.25" hidden="1" customHeight="1">
      <c r="A5" s="175">
        <v>1901</v>
      </c>
      <c r="B5" s="189">
        <v>34.700000000000003</v>
      </c>
      <c r="C5" s="189">
        <v>37.700000000000003</v>
      </c>
      <c r="D5" s="189">
        <v>18</v>
      </c>
      <c r="E5" s="189">
        <v>39.299999999999997</v>
      </c>
      <c r="F5" s="189">
        <v>50.8</v>
      </c>
      <c r="G5" s="189">
        <v>113.4</v>
      </c>
      <c r="H5" s="189">
        <v>242.2</v>
      </c>
      <c r="I5" s="189">
        <v>272.89999999999998</v>
      </c>
      <c r="J5" s="189">
        <v>124.4</v>
      </c>
      <c r="K5" s="189">
        <v>52.7</v>
      </c>
      <c r="L5" s="189">
        <v>38</v>
      </c>
      <c r="M5" s="189">
        <v>8.3000000000000007</v>
      </c>
      <c r="N5" s="189">
        <v>1032.3</v>
      </c>
    </row>
    <row r="6" spans="1:14" ht="26.25" hidden="1" customHeight="1">
      <c r="A6" s="175">
        <v>1902</v>
      </c>
      <c r="B6" s="189">
        <v>7.4</v>
      </c>
      <c r="C6" s="189">
        <v>4.3</v>
      </c>
      <c r="D6" s="189">
        <v>19</v>
      </c>
      <c r="E6" s="189">
        <v>43.5</v>
      </c>
      <c r="F6" s="189">
        <v>48.3</v>
      </c>
      <c r="G6" s="189">
        <v>108.8</v>
      </c>
      <c r="H6" s="189">
        <v>284</v>
      </c>
      <c r="I6" s="189">
        <v>199.7</v>
      </c>
      <c r="J6" s="189">
        <v>201.5</v>
      </c>
      <c r="K6" s="189">
        <v>61.5</v>
      </c>
      <c r="L6" s="189">
        <v>27.9</v>
      </c>
      <c r="M6" s="189">
        <v>24.4</v>
      </c>
      <c r="N6" s="189">
        <v>1030.2</v>
      </c>
    </row>
    <row r="7" spans="1:14" ht="26.25" hidden="1" customHeight="1">
      <c r="A7" s="175">
        <v>1903</v>
      </c>
      <c r="B7" s="189">
        <v>17</v>
      </c>
      <c r="C7" s="189">
        <v>8.3000000000000007</v>
      </c>
      <c r="D7" s="189">
        <v>31.3</v>
      </c>
      <c r="E7" s="189">
        <v>17.100000000000001</v>
      </c>
      <c r="F7" s="189">
        <v>59.5</v>
      </c>
      <c r="G7" s="189">
        <v>118.3</v>
      </c>
      <c r="H7" s="189">
        <v>297</v>
      </c>
      <c r="I7" s="189">
        <v>270.39999999999998</v>
      </c>
      <c r="J7" s="189">
        <v>199.1</v>
      </c>
      <c r="K7" s="189">
        <v>117.9</v>
      </c>
      <c r="L7" s="189">
        <v>36.9</v>
      </c>
      <c r="M7" s="189">
        <v>17.7</v>
      </c>
      <c r="N7" s="189">
        <v>1190.5</v>
      </c>
    </row>
    <row r="8" spans="1:14" ht="26.25" hidden="1" customHeight="1">
      <c r="A8" s="175">
        <v>1904</v>
      </c>
      <c r="B8" s="189">
        <v>14.4</v>
      </c>
      <c r="C8" s="189">
        <v>9.6</v>
      </c>
      <c r="D8" s="189">
        <v>31.8</v>
      </c>
      <c r="E8" s="189">
        <v>33.1</v>
      </c>
      <c r="F8" s="189">
        <v>72.400000000000006</v>
      </c>
      <c r="G8" s="189">
        <v>164.8</v>
      </c>
      <c r="H8" s="189">
        <v>261</v>
      </c>
      <c r="I8" s="189">
        <v>206.4</v>
      </c>
      <c r="J8" s="189">
        <v>129.6</v>
      </c>
      <c r="K8" s="189">
        <v>69</v>
      </c>
      <c r="L8" s="189">
        <v>11.2</v>
      </c>
      <c r="M8" s="189">
        <v>16.3</v>
      </c>
      <c r="N8" s="189">
        <v>1019.8</v>
      </c>
    </row>
    <row r="9" spans="1:14" ht="26.25" hidden="1" customHeight="1">
      <c r="A9" s="175">
        <v>1905</v>
      </c>
      <c r="B9" s="189">
        <v>25.3</v>
      </c>
      <c r="C9" s="189">
        <v>20.9</v>
      </c>
      <c r="D9" s="189">
        <v>42.7</v>
      </c>
      <c r="E9" s="189">
        <v>33.700000000000003</v>
      </c>
      <c r="F9" s="189">
        <v>55.7</v>
      </c>
      <c r="G9" s="189">
        <v>93.3</v>
      </c>
      <c r="H9" s="189">
        <v>252.8</v>
      </c>
      <c r="I9" s="189">
        <v>200.8</v>
      </c>
      <c r="J9" s="189">
        <v>178.4</v>
      </c>
      <c r="K9" s="189">
        <v>51.4</v>
      </c>
      <c r="L9" s="189">
        <v>9.6999999999999993</v>
      </c>
      <c r="M9" s="189">
        <v>10.5</v>
      </c>
      <c r="N9" s="189">
        <v>975.3</v>
      </c>
    </row>
    <row r="10" spans="1:14" ht="26.25" hidden="1" customHeight="1">
      <c r="A10" s="175">
        <v>1906</v>
      </c>
      <c r="B10" s="189">
        <v>21.2</v>
      </c>
      <c r="C10" s="189">
        <v>50.8</v>
      </c>
      <c r="D10" s="189">
        <v>31.7</v>
      </c>
      <c r="E10" s="189">
        <v>16.100000000000001</v>
      </c>
      <c r="F10" s="189">
        <v>36.700000000000003</v>
      </c>
      <c r="G10" s="189">
        <v>177.1</v>
      </c>
      <c r="H10" s="189">
        <v>285.39999999999998</v>
      </c>
      <c r="I10" s="189">
        <v>251.1</v>
      </c>
      <c r="J10" s="189">
        <v>182.7</v>
      </c>
      <c r="K10" s="189">
        <v>49.6</v>
      </c>
      <c r="L10" s="189">
        <v>17.8</v>
      </c>
      <c r="M10" s="189">
        <v>23.9</v>
      </c>
      <c r="N10" s="189">
        <v>1144.0999999999999</v>
      </c>
    </row>
    <row r="11" spans="1:14" ht="26.25" hidden="1" customHeight="1">
      <c r="A11" s="175">
        <v>1907</v>
      </c>
      <c r="B11" s="189">
        <v>16.2</v>
      </c>
      <c r="C11" s="189">
        <v>46</v>
      </c>
      <c r="D11" s="189">
        <v>37.799999999999997</v>
      </c>
      <c r="E11" s="189">
        <v>62.8</v>
      </c>
      <c r="F11" s="189">
        <v>32.6</v>
      </c>
      <c r="G11" s="189">
        <v>154.4</v>
      </c>
      <c r="H11" s="189">
        <v>225.4</v>
      </c>
      <c r="I11" s="189">
        <v>310.39999999999998</v>
      </c>
      <c r="J11" s="189">
        <v>96.9</v>
      </c>
      <c r="K11" s="189">
        <v>22.7</v>
      </c>
      <c r="L11" s="189">
        <v>22.5</v>
      </c>
      <c r="M11" s="189">
        <v>12.1</v>
      </c>
      <c r="N11" s="189">
        <v>1039.7</v>
      </c>
    </row>
    <row r="12" spans="1:14" ht="26.25" hidden="1" customHeight="1">
      <c r="A12" s="175">
        <v>1908</v>
      </c>
      <c r="B12" s="189">
        <v>21.8</v>
      </c>
      <c r="C12" s="189">
        <v>17.8</v>
      </c>
      <c r="D12" s="189">
        <v>8.6999999999999993</v>
      </c>
      <c r="E12" s="189">
        <v>33.299999999999997</v>
      </c>
      <c r="F12" s="189">
        <v>45.4</v>
      </c>
      <c r="G12" s="189">
        <v>126.4</v>
      </c>
      <c r="H12" s="189">
        <v>327.2</v>
      </c>
      <c r="I12" s="189">
        <v>312.8</v>
      </c>
      <c r="J12" s="189">
        <v>150.5</v>
      </c>
      <c r="K12" s="189">
        <v>37.5</v>
      </c>
      <c r="L12" s="189">
        <v>6.5</v>
      </c>
      <c r="M12" s="189">
        <v>8.6999999999999993</v>
      </c>
      <c r="N12" s="189">
        <v>1096.5999999999999</v>
      </c>
    </row>
    <row r="13" spans="1:14" ht="26.25" hidden="1" customHeight="1">
      <c r="A13" s="175">
        <v>1909</v>
      </c>
      <c r="B13" s="189">
        <v>23.3</v>
      </c>
      <c r="C13" s="189">
        <v>17.899999999999999</v>
      </c>
      <c r="D13" s="189">
        <v>7.2</v>
      </c>
      <c r="E13" s="189">
        <v>63</v>
      </c>
      <c r="F13" s="189">
        <v>52.1</v>
      </c>
      <c r="G13" s="189">
        <v>208.2</v>
      </c>
      <c r="H13" s="189">
        <v>309.39999999999998</v>
      </c>
      <c r="I13" s="189">
        <v>235</v>
      </c>
      <c r="J13" s="189">
        <v>163.6</v>
      </c>
      <c r="K13" s="189">
        <v>38.299999999999997</v>
      </c>
      <c r="L13" s="189">
        <v>9.8000000000000007</v>
      </c>
      <c r="M13" s="189">
        <v>30.2</v>
      </c>
      <c r="N13" s="189">
        <v>1158.0999999999999</v>
      </c>
    </row>
    <row r="14" spans="1:14" ht="26.25" hidden="1" customHeight="1">
      <c r="A14" s="175">
        <v>1910</v>
      </c>
      <c r="B14" s="189">
        <v>15.6</v>
      </c>
      <c r="C14" s="189">
        <v>11.1</v>
      </c>
      <c r="D14" s="189">
        <v>13.8</v>
      </c>
      <c r="E14" s="189">
        <v>29.2</v>
      </c>
      <c r="F14" s="189">
        <v>41.5</v>
      </c>
      <c r="G14" s="189">
        <v>213.5</v>
      </c>
      <c r="H14" s="189">
        <v>250.3</v>
      </c>
      <c r="I14" s="189">
        <v>289.8</v>
      </c>
      <c r="J14" s="189">
        <v>186.8</v>
      </c>
      <c r="K14" s="189">
        <v>107.4</v>
      </c>
      <c r="L14" s="189">
        <v>35</v>
      </c>
      <c r="M14" s="189">
        <v>6.4</v>
      </c>
      <c r="N14" s="189">
        <v>1200.3</v>
      </c>
    </row>
    <row r="15" spans="1:14" ht="26.25" hidden="1" customHeight="1">
      <c r="A15" s="175" t="s">
        <v>224</v>
      </c>
      <c r="B15" s="190">
        <f>AVERAGE(B5:B14)</f>
        <v>19.690000000000001</v>
      </c>
      <c r="C15" s="190">
        <f t="shared" ref="C15:N15" si="0">AVERAGE(C5:C14)</f>
        <v>22.44</v>
      </c>
      <c r="D15" s="190">
        <f t="shared" si="0"/>
        <v>24.2</v>
      </c>
      <c r="E15" s="190">
        <f t="shared" si="0"/>
        <v>37.11</v>
      </c>
      <c r="F15" s="190">
        <f t="shared" si="0"/>
        <v>49.5</v>
      </c>
      <c r="G15" s="190">
        <f t="shared" si="0"/>
        <v>147.82</v>
      </c>
      <c r="H15" s="190">
        <f t="shared" si="0"/>
        <v>273.47000000000003</v>
      </c>
      <c r="I15" s="190">
        <f t="shared" si="0"/>
        <v>254.93</v>
      </c>
      <c r="J15" s="190">
        <f t="shared" si="0"/>
        <v>161.35</v>
      </c>
      <c r="K15" s="190">
        <f t="shared" si="0"/>
        <v>60.8</v>
      </c>
      <c r="L15" s="190">
        <f t="shared" si="0"/>
        <v>21.530000000000005</v>
      </c>
      <c r="M15" s="190">
        <f t="shared" si="0"/>
        <v>15.85</v>
      </c>
      <c r="N15" s="190">
        <f t="shared" si="0"/>
        <v>1088.69</v>
      </c>
    </row>
    <row r="16" spans="1:14" ht="26.25" hidden="1" customHeight="1">
      <c r="A16" s="175">
        <v>1911</v>
      </c>
      <c r="B16" s="190">
        <v>45.7</v>
      </c>
      <c r="C16" s="190">
        <v>5.6</v>
      </c>
      <c r="D16" s="190">
        <v>49.9</v>
      </c>
      <c r="E16" s="190">
        <v>22.8</v>
      </c>
      <c r="F16" s="190">
        <v>47.6</v>
      </c>
      <c r="G16" s="190">
        <v>191.9</v>
      </c>
      <c r="H16" s="190">
        <v>162.69999999999999</v>
      </c>
      <c r="I16" s="190">
        <v>213.5</v>
      </c>
      <c r="J16" s="190">
        <v>182.3</v>
      </c>
      <c r="K16" s="190">
        <v>70.599999999999994</v>
      </c>
      <c r="L16" s="190">
        <v>42.8</v>
      </c>
      <c r="M16" s="190">
        <v>12</v>
      </c>
      <c r="N16" s="190">
        <v>1047.5</v>
      </c>
    </row>
    <row r="17" spans="1:14" ht="26.25" hidden="1" customHeight="1">
      <c r="A17" s="175">
        <v>1912</v>
      </c>
      <c r="B17" s="190">
        <v>22.1</v>
      </c>
      <c r="C17" s="190">
        <v>21.8</v>
      </c>
      <c r="D17" s="190">
        <v>21.2</v>
      </c>
      <c r="E17" s="190">
        <v>40</v>
      </c>
      <c r="F17" s="190">
        <v>43</v>
      </c>
      <c r="G17" s="190">
        <v>106.8</v>
      </c>
      <c r="H17" s="190">
        <v>329</v>
      </c>
      <c r="I17" s="190">
        <v>261.3</v>
      </c>
      <c r="J17" s="190">
        <v>120.3</v>
      </c>
      <c r="K17" s="190">
        <v>55.9</v>
      </c>
      <c r="L17" s="190">
        <v>50.8</v>
      </c>
      <c r="M17" s="190">
        <v>5.8</v>
      </c>
      <c r="N17" s="190">
        <v>1078.0999999999999</v>
      </c>
    </row>
    <row r="18" spans="1:14" ht="26.25" hidden="1" customHeight="1">
      <c r="A18" s="175">
        <v>1913</v>
      </c>
      <c r="B18" s="190">
        <v>6.6</v>
      </c>
      <c r="C18" s="190">
        <v>40.799999999999997</v>
      </c>
      <c r="D18" s="190">
        <v>25</v>
      </c>
      <c r="E18" s="190">
        <v>26.1</v>
      </c>
      <c r="F18" s="190">
        <v>73.2</v>
      </c>
      <c r="G18" s="190">
        <v>214.4</v>
      </c>
      <c r="H18" s="190">
        <v>272.39999999999998</v>
      </c>
      <c r="I18" s="190">
        <v>193.9</v>
      </c>
      <c r="J18" s="190">
        <v>108.4</v>
      </c>
      <c r="K18" s="190">
        <v>67</v>
      </c>
      <c r="L18" s="190">
        <v>17.399999999999999</v>
      </c>
      <c r="M18" s="190">
        <v>23.9</v>
      </c>
      <c r="N18" s="190">
        <v>1068.9000000000001</v>
      </c>
    </row>
    <row r="19" spans="1:14" ht="26.25" hidden="1" customHeight="1">
      <c r="A19" s="175">
        <v>1914</v>
      </c>
      <c r="B19" s="190">
        <v>4.8</v>
      </c>
      <c r="C19" s="190">
        <v>31.5</v>
      </c>
      <c r="D19" s="190">
        <v>28.3</v>
      </c>
      <c r="E19" s="190">
        <v>46.3</v>
      </c>
      <c r="F19" s="190">
        <v>69.5</v>
      </c>
      <c r="G19" s="190">
        <v>159.30000000000001</v>
      </c>
      <c r="H19" s="190">
        <v>347.3</v>
      </c>
      <c r="I19" s="190">
        <v>240.8</v>
      </c>
      <c r="J19" s="190">
        <v>194.3</v>
      </c>
      <c r="K19" s="190">
        <v>48.5</v>
      </c>
      <c r="L19" s="190">
        <v>21.1</v>
      </c>
      <c r="M19" s="190">
        <v>22.5</v>
      </c>
      <c r="N19" s="190">
        <v>1214.3</v>
      </c>
    </row>
    <row r="20" spans="1:14" ht="26.25" hidden="1" customHeight="1">
      <c r="A20" s="175">
        <v>1915</v>
      </c>
      <c r="B20" s="190">
        <v>19.399999999999999</v>
      </c>
      <c r="C20" s="190">
        <v>41.6</v>
      </c>
      <c r="D20" s="190">
        <v>46.2</v>
      </c>
      <c r="E20" s="190">
        <v>36.4</v>
      </c>
      <c r="F20" s="190">
        <v>62.7</v>
      </c>
      <c r="G20" s="190">
        <v>155.9</v>
      </c>
      <c r="H20" s="190">
        <v>230</v>
      </c>
      <c r="I20" s="190">
        <v>230.1</v>
      </c>
      <c r="J20" s="190">
        <v>172</v>
      </c>
      <c r="K20" s="190">
        <v>90.3</v>
      </c>
      <c r="L20" s="190">
        <v>44.1</v>
      </c>
      <c r="M20" s="190">
        <v>8.5</v>
      </c>
      <c r="N20" s="190">
        <v>1137.2</v>
      </c>
    </row>
    <row r="21" spans="1:14" ht="26.25" hidden="1" customHeight="1">
      <c r="A21" s="175">
        <v>1916</v>
      </c>
      <c r="B21" s="190">
        <v>5.0999999999999996</v>
      </c>
      <c r="C21" s="190">
        <v>22.7</v>
      </c>
      <c r="D21" s="190">
        <v>12.3</v>
      </c>
      <c r="E21" s="190">
        <v>36.1</v>
      </c>
      <c r="F21" s="190">
        <v>59.5</v>
      </c>
      <c r="G21" s="190">
        <v>235.2</v>
      </c>
      <c r="H21" s="190">
        <v>267.10000000000002</v>
      </c>
      <c r="I21" s="190">
        <v>310.5</v>
      </c>
      <c r="J21" s="190">
        <v>201.6</v>
      </c>
      <c r="K21" s="190">
        <v>138.19999999999999</v>
      </c>
      <c r="L21" s="190">
        <v>45.6</v>
      </c>
      <c r="M21" s="190">
        <v>3.1</v>
      </c>
      <c r="N21" s="190">
        <v>1337.1</v>
      </c>
    </row>
    <row r="22" spans="1:14" ht="26.25" hidden="1" customHeight="1">
      <c r="A22" s="175">
        <v>1917</v>
      </c>
      <c r="B22" s="190">
        <v>8.6999999999999993</v>
      </c>
      <c r="C22" s="190">
        <v>38.700000000000003</v>
      </c>
      <c r="D22" s="190">
        <v>22.8</v>
      </c>
      <c r="E22" s="190">
        <v>43.2</v>
      </c>
      <c r="F22" s="190">
        <v>75</v>
      </c>
      <c r="G22" s="190">
        <v>231.8</v>
      </c>
      <c r="H22" s="190">
        <v>285.2</v>
      </c>
      <c r="I22" s="190">
        <v>296.5</v>
      </c>
      <c r="J22" s="190">
        <v>281</v>
      </c>
      <c r="K22" s="190">
        <v>158.80000000000001</v>
      </c>
      <c r="L22" s="190">
        <v>28.2</v>
      </c>
      <c r="M22" s="190">
        <v>10.3</v>
      </c>
      <c r="N22" s="190">
        <v>1480.3</v>
      </c>
    </row>
    <row r="23" spans="1:14" ht="26.25" hidden="1" customHeight="1">
      <c r="A23" s="175">
        <v>1918</v>
      </c>
      <c r="B23" s="190">
        <v>12.2</v>
      </c>
      <c r="C23" s="190">
        <v>4.4000000000000004</v>
      </c>
      <c r="D23" s="190">
        <v>41.6</v>
      </c>
      <c r="E23" s="190">
        <v>38.799999999999997</v>
      </c>
      <c r="F23" s="190">
        <v>102.8</v>
      </c>
      <c r="G23" s="190">
        <v>212.6</v>
      </c>
      <c r="H23" s="190">
        <v>183.8</v>
      </c>
      <c r="I23" s="190">
        <v>242.7</v>
      </c>
      <c r="J23" s="190">
        <v>109.7</v>
      </c>
      <c r="K23" s="190">
        <v>20</v>
      </c>
      <c r="L23" s="190">
        <v>41.1</v>
      </c>
      <c r="M23" s="190">
        <v>16.399999999999999</v>
      </c>
      <c r="N23" s="190">
        <v>1026.2</v>
      </c>
    </row>
    <row r="24" spans="1:14" ht="26.25" hidden="1" customHeight="1">
      <c r="A24" s="175">
        <v>1919</v>
      </c>
      <c r="B24" s="190">
        <v>52.5</v>
      </c>
      <c r="C24" s="190">
        <v>22.7</v>
      </c>
      <c r="D24" s="190">
        <v>20.3</v>
      </c>
      <c r="E24" s="190">
        <v>33.5</v>
      </c>
      <c r="F24" s="190">
        <v>60.5</v>
      </c>
      <c r="G24" s="190">
        <v>195.2</v>
      </c>
      <c r="H24" s="190">
        <v>309.3</v>
      </c>
      <c r="I24" s="190">
        <v>289.5</v>
      </c>
      <c r="J24" s="190">
        <v>163.6</v>
      </c>
      <c r="K24" s="190">
        <v>92.5</v>
      </c>
      <c r="L24" s="190">
        <v>49.8</v>
      </c>
      <c r="M24" s="190">
        <v>19.5</v>
      </c>
      <c r="N24" s="190">
        <v>1308.9000000000001</v>
      </c>
    </row>
    <row r="25" spans="1:14" ht="26.25" hidden="1" customHeight="1">
      <c r="A25" s="175">
        <v>1920</v>
      </c>
      <c r="B25" s="190">
        <v>25.1</v>
      </c>
      <c r="C25" s="190">
        <v>23.9</v>
      </c>
      <c r="D25" s="190">
        <v>58.2</v>
      </c>
      <c r="E25" s="190">
        <v>38.799999999999997</v>
      </c>
      <c r="F25" s="190">
        <v>53.9</v>
      </c>
      <c r="G25" s="190">
        <v>163.9</v>
      </c>
      <c r="H25" s="190">
        <v>297.5</v>
      </c>
      <c r="I25" s="190">
        <v>191.7</v>
      </c>
      <c r="J25" s="190">
        <v>123</v>
      </c>
      <c r="K25" s="190">
        <v>44.1</v>
      </c>
      <c r="L25" s="190">
        <v>24.5</v>
      </c>
      <c r="M25" s="190">
        <v>3.3</v>
      </c>
      <c r="N25" s="190">
        <v>1047.9000000000001</v>
      </c>
    </row>
    <row r="26" spans="1:14" ht="26.25" hidden="1" customHeight="1">
      <c r="A26" s="175" t="s">
        <v>225</v>
      </c>
      <c r="B26" s="190">
        <f t="shared" ref="B26:N26" si="1">AVERAGE(B16:B25)</f>
        <v>20.22</v>
      </c>
      <c r="C26" s="190">
        <f t="shared" si="1"/>
        <v>25.369999999999997</v>
      </c>
      <c r="D26" s="190">
        <f t="shared" si="1"/>
        <v>32.58</v>
      </c>
      <c r="E26" s="190">
        <f t="shared" si="1"/>
        <v>36.200000000000003</v>
      </c>
      <c r="F26" s="190">
        <f t="shared" si="1"/>
        <v>64.77</v>
      </c>
      <c r="G26" s="190">
        <f t="shared" si="1"/>
        <v>186.7</v>
      </c>
      <c r="H26" s="190">
        <f t="shared" si="1"/>
        <v>268.43</v>
      </c>
      <c r="I26" s="190">
        <f t="shared" si="1"/>
        <v>247.05</v>
      </c>
      <c r="J26" s="190">
        <f>AVERAGE(J16:J25)</f>
        <v>165.62</v>
      </c>
      <c r="K26" s="190">
        <f t="shared" si="1"/>
        <v>78.59</v>
      </c>
      <c r="L26" s="190">
        <f t="shared" si="1"/>
        <v>36.54</v>
      </c>
      <c r="M26" s="190">
        <f>AVERAGE(M16:M25)</f>
        <v>12.53</v>
      </c>
      <c r="N26" s="190">
        <f t="shared" si="1"/>
        <v>1174.6399999999999</v>
      </c>
    </row>
    <row r="27" spans="1:14" ht="26.25" hidden="1" customHeight="1">
      <c r="A27" s="175">
        <v>1921</v>
      </c>
      <c r="B27" s="190">
        <v>40.6</v>
      </c>
      <c r="C27" s="190">
        <v>8.8000000000000007</v>
      </c>
      <c r="D27" s="190">
        <v>18.600000000000001</v>
      </c>
      <c r="E27" s="190">
        <v>43.5</v>
      </c>
      <c r="F27" s="190">
        <v>49.4</v>
      </c>
      <c r="G27" s="190">
        <v>193.9</v>
      </c>
      <c r="H27" s="190">
        <v>297.5</v>
      </c>
      <c r="I27" s="190">
        <v>278.5</v>
      </c>
      <c r="J27" s="190">
        <v>206.6</v>
      </c>
      <c r="K27" s="190">
        <v>71.099999999999994</v>
      </c>
      <c r="L27" s="190">
        <v>14.5</v>
      </c>
      <c r="M27" s="190">
        <v>17.2</v>
      </c>
      <c r="N27" s="190">
        <v>1240.2</v>
      </c>
    </row>
    <row r="28" spans="1:14" ht="26.25" hidden="1" customHeight="1">
      <c r="A28" s="175">
        <v>1922</v>
      </c>
      <c r="B28" s="190">
        <v>29.7</v>
      </c>
      <c r="C28" s="190">
        <v>10.3</v>
      </c>
      <c r="D28" s="190">
        <v>14.6</v>
      </c>
      <c r="E28" s="190">
        <v>31.5</v>
      </c>
      <c r="F28" s="190">
        <v>49</v>
      </c>
      <c r="G28" s="190">
        <v>202.7</v>
      </c>
      <c r="H28" s="190">
        <v>317.8</v>
      </c>
      <c r="I28" s="190">
        <v>222.7</v>
      </c>
      <c r="J28" s="190">
        <v>202.7</v>
      </c>
      <c r="K28" s="190">
        <v>61</v>
      </c>
      <c r="L28" s="190">
        <v>55.5</v>
      </c>
      <c r="M28" s="190">
        <v>14.5</v>
      </c>
      <c r="N28" s="190">
        <v>1211.9000000000001</v>
      </c>
    </row>
    <row r="29" spans="1:14" ht="26.25" hidden="1" customHeight="1">
      <c r="A29" s="175">
        <v>1923</v>
      </c>
      <c r="B29" s="190">
        <v>24.5</v>
      </c>
      <c r="C29" s="190">
        <v>41.5</v>
      </c>
      <c r="D29" s="190">
        <v>22.7</v>
      </c>
      <c r="E29" s="190">
        <v>32.1</v>
      </c>
      <c r="F29" s="190">
        <v>60.7</v>
      </c>
      <c r="G29" s="190">
        <v>102.7</v>
      </c>
      <c r="H29" s="190">
        <v>339.5</v>
      </c>
      <c r="I29" s="190">
        <v>277</v>
      </c>
      <c r="J29" s="190">
        <v>178.7</v>
      </c>
      <c r="K29" s="190">
        <v>60.9</v>
      </c>
      <c r="L29" s="190">
        <v>19.399999999999999</v>
      </c>
      <c r="M29" s="190">
        <v>16.600000000000001</v>
      </c>
      <c r="N29" s="190">
        <v>1176.3</v>
      </c>
    </row>
    <row r="30" spans="1:14" ht="26.25" hidden="1" customHeight="1">
      <c r="A30" s="175">
        <v>1924</v>
      </c>
      <c r="B30" s="190">
        <v>23.1</v>
      </c>
      <c r="C30" s="190">
        <v>25.5</v>
      </c>
      <c r="D30" s="190">
        <v>14.3</v>
      </c>
      <c r="E30" s="190">
        <v>31.7</v>
      </c>
      <c r="F30" s="190">
        <v>64.400000000000006</v>
      </c>
      <c r="G30" s="190">
        <v>135.5</v>
      </c>
      <c r="H30" s="190">
        <v>328</v>
      </c>
      <c r="I30" s="190">
        <v>263.10000000000002</v>
      </c>
      <c r="J30" s="190">
        <v>242.5</v>
      </c>
      <c r="K30" s="190">
        <v>66.2</v>
      </c>
      <c r="L30" s="190">
        <v>57.9</v>
      </c>
      <c r="M30" s="190">
        <v>16.100000000000001</v>
      </c>
      <c r="N30" s="190">
        <v>1268.3</v>
      </c>
    </row>
    <row r="31" spans="1:14" ht="26.25" hidden="1" customHeight="1">
      <c r="A31" s="175">
        <v>1925</v>
      </c>
      <c r="B31" s="190">
        <v>14.2</v>
      </c>
      <c r="C31" s="190">
        <v>12.5</v>
      </c>
      <c r="D31" s="190">
        <v>15.8</v>
      </c>
      <c r="E31" s="190">
        <v>44</v>
      </c>
      <c r="F31" s="190">
        <v>104.1</v>
      </c>
      <c r="G31" s="190">
        <v>209.2</v>
      </c>
      <c r="H31" s="190">
        <v>306.8</v>
      </c>
      <c r="I31" s="190">
        <v>238.9</v>
      </c>
      <c r="J31" s="190">
        <v>141.69999999999999</v>
      </c>
      <c r="K31" s="190">
        <v>68.8</v>
      </c>
      <c r="L31" s="190">
        <v>39.9</v>
      </c>
      <c r="M31" s="190">
        <v>14.4</v>
      </c>
      <c r="N31" s="190">
        <v>1210.4000000000001</v>
      </c>
    </row>
    <row r="32" spans="1:14" ht="26.25" hidden="1" customHeight="1">
      <c r="A32" s="175">
        <v>1926</v>
      </c>
      <c r="B32" s="190">
        <v>29.2</v>
      </c>
      <c r="C32" s="190">
        <v>11.5</v>
      </c>
      <c r="D32" s="190">
        <v>60.1</v>
      </c>
      <c r="E32" s="190">
        <v>42.7</v>
      </c>
      <c r="F32" s="190">
        <v>58.6</v>
      </c>
      <c r="G32" s="190">
        <v>99</v>
      </c>
      <c r="H32" s="190">
        <v>320.89999999999998</v>
      </c>
      <c r="I32" s="190">
        <v>335.5</v>
      </c>
      <c r="J32" s="190">
        <v>211</v>
      </c>
      <c r="K32" s="190">
        <v>57.3</v>
      </c>
      <c r="L32" s="190">
        <v>10.6</v>
      </c>
      <c r="M32" s="190">
        <v>10.4</v>
      </c>
      <c r="N32" s="190">
        <v>1246.8</v>
      </c>
    </row>
    <row r="33" spans="1:14" ht="26.25" hidden="1" customHeight="1">
      <c r="A33" s="175">
        <v>1927</v>
      </c>
      <c r="B33" s="190">
        <v>14.6</v>
      </c>
      <c r="C33" s="190">
        <v>37</v>
      </c>
      <c r="D33" s="190">
        <v>23.1</v>
      </c>
      <c r="E33" s="190">
        <v>37.4</v>
      </c>
      <c r="F33" s="190">
        <v>51.8</v>
      </c>
      <c r="G33" s="190">
        <v>179.4</v>
      </c>
      <c r="H33" s="190">
        <v>351</v>
      </c>
      <c r="I33" s="190">
        <v>259.3</v>
      </c>
      <c r="J33" s="190">
        <v>173.1</v>
      </c>
      <c r="K33" s="190">
        <v>69.2</v>
      </c>
      <c r="L33" s="190">
        <v>55.9</v>
      </c>
      <c r="M33" s="190">
        <v>10.8</v>
      </c>
      <c r="N33" s="190">
        <v>1262.5999999999999</v>
      </c>
    </row>
    <row r="34" spans="1:14" ht="26.25" hidden="1" customHeight="1">
      <c r="A34" s="175">
        <v>1928</v>
      </c>
      <c r="B34" s="190">
        <v>22.9</v>
      </c>
      <c r="C34" s="190">
        <v>41.9</v>
      </c>
      <c r="D34" s="190">
        <v>22.7</v>
      </c>
      <c r="E34" s="190">
        <v>34.6</v>
      </c>
      <c r="F34" s="190">
        <v>54.3</v>
      </c>
      <c r="G34" s="190">
        <v>179.1</v>
      </c>
      <c r="H34" s="190">
        <v>306.60000000000002</v>
      </c>
      <c r="I34" s="190">
        <v>232.8</v>
      </c>
      <c r="J34" s="190">
        <v>144.4</v>
      </c>
      <c r="K34" s="190">
        <v>128.80000000000001</v>
      </c>
      <c r="L34" s="190">
        <v>23.6</v>
      </c>
      <c r="M34" s="190">
        <v>26.6</v>
      </c>
      <c r="N34" s="190">
        <v>1218.4000000000001</v>
      </c>
    </row>
    <row r="35" spans="1:14" ht="26.25" hidden="1" customHeight="1">
      <c r="A35" s="175">
        <v>1929</v>
      </c>
      <c r="B35" s="190">
        <v>31.2</v>
      </c>
      <c r="C35" s="190">
        <v>20.6</v>
      </c>
      <c r="D35" s="190">
        <v>14.4</v>
      </c>
      <c r="E35" s="190">
        <v>55.2</v>
      </c>
      <c r="F35" s="190">
        <v>65.7</v>
      </c>
      <c r="G35" s="190">
        <v>194.8</v>
      </c>
      <c r="H35" s="190">
        <v>298.8</v>
      </c>
      <c r="I35" s="190">
        <v>246.9</v>
      </c>
      <c r="J35" s="190">
        <v>126.6</v>
      </c>
      <c r="K35" s="190">
        <v>92.4</v>
      </c>
      <c r="L35" s="190">
        <v>18.5</v>
      </c>
      <c r="M35" s="190">
        <v>43.4</v>
      </c>
      <c r="N35" s="190">
        <v>1208.5</v>
      </c>
    </row>
    <row r="36" spans="1:14" ht="26.25" hidden="1" customHeight="1">
      <c r="A36" s="175">
        <v>1930</v>
      </c>
      <c r="B36" s="190">
        <v>25.9</v>
      </c>
      <c r="C36" s="190">
        <v>23.6</v>
      </c>
      <c r="D36" s="190">
        <v>25.7</v>
      </c>
      <c r="E36" s="190">
        <v>53.2</v>
      </c>
      <c r="F36" s="190">
        <v>56.7</v>
      </c>
      <c r="G36" s="190">
        <v>182.2</v>
      </c>
      <c r="H36" s="190">
        <v>292.5</v>
      </c>
      <c r="I36" s="190">
        <v>214.5</v>
      </c>
      <c r="J36" s="190">
        <v>176.7</v>
      </c>
      <c r="K36" s="190">
        <v>94.8</v>
      </c>
      <c r="L36" s="190">
        <v>54.1</v>
      </c>
      <c r="M36" s="190">
        <v>9.6999999999999993</v>
      </c>
      <c r="N36" s="190">
        <v>1209.4000000000001</v>
      </c>
    </row>
    <row r="37" spans="1:14" ht="26.25" hidden="1" customHeight="1">
      <c r="A37" s="175" t="s">
        <v>226</v>
      </c>
      <c r="B37" s="190">
        <f t="shared" ref="B37:N37" si="2">AVERAGE(B27:B36)</f>
        <v>25.589999999999996</v>
      </c>
      <c r="C37" s="190">
        <f t="shared" si="2"/>
        <v>23.32</v>
      </c>
      <c r="D37" s="190">
        <f t="shared" si="2"/>
        <v>23.199999999999996</v>
      </c>
      <c r="E37" s="190">
        <f t="shared" si="2"/>
        <v>40.589999999999996</v>
      </c>
      <c r="F37" s="190">
        <f t="shared" si="2"/>
        <v>61.470000000000013</v>
      </c>
      <c r="G37" s="190">
        <f t="shared" si="2"/>
        <v>167.85</v>
      </c>
      <c r="H37" s="190">
        <f t="shared" si="2"/>
        <v>315.94</v>
      </c>
      <c r="I37" s="190">
        <f t="shared" si="2"/>
        <v>256.92</v>
      </c>
      <c r="J37" s="190">
        <f t="shared" si="2"/>
        <v>180.4</v>
      </c>
      <c r="K37" s="190">
        <f t="shared" si="2"/>
        <v>77.049999999999983</v>
      </c>
      <c r="L37" s="190">
        <f t="shared" si="2"/>
        <v>34.99</v>
      </c>
      <c r="M37" s="190">
        <f t="shared" si="2"/>
        <v>17.970000000000002</v>
      </c>
      <c r="N37" s="190">
        <f t="shared" si="2"/>
        <v>1225.28</v>
      </c>
    </row>
    <row r="38" spans="1:14" ht="26.25" hidden="1" customHeight="1">
      <c r="A38" s="175">
        <v>1931</v>
      </c>
      <c r="B38" s="190">
        <v>14.5</v>
      </c>
      <c r="C38" s="190">
        <v>34.700000000000003</v>
      </c>
      <c r="D38" s="190">
        <v>19.7</v>
      </c>
      <c r="E38" s="190">
        <v>37.4</v>
      </c>
      <c r="F38" s="190">
        <v>59.3</v>
      </c>
      <c r="G38" s="190">
        <v>134.5</v>
      </c>
      <c r="H38" s="190">
        <v>325.89999999999998</v>
      </c>
      <c r="I38" s="190">
        <v>309</v>
      </c>
      <c r="J38" s="190">
        <v>193.6</v>
      </c>
      <c r="K38" s="190">
        <v>124.5</v>
      </c>
      <c r="L38" s="190">
        <v>40.6</v>
      </c>
      <c r="M38" s="190">
        <v>21</v>
      </c>
      <c r="N38" s="190">
        <v>1314.6</v>
      </c>
    </row>
    <row r="39" spans="1:14" ht="26.25" hidden="1" customHeight="1">
      <c r="A39" s="175">
        <v>1932</v>
      </c>
      <c r="B39" s="190">
        <v>10.3</v>
      </c>
      <c r="C39" s="190">
        <v>25.2</v>
      </c>
      <c r="D39" s="190">
        <v>22.5</v>
      </c>
      <c r="E39" s="190">
        <v>31.3</v>
      </c>
      <c r="F39" s="190">
        <v>85.3</v>
      </c>
      <c r="G39" s="190">
        <v>142.5</v>
      </c>
      <c r="H39" s="190">
        <v>335.5</v>
      </c>
      <c r="I39" s="190">
        <v>239.1</v>
      </c>
      <c r="J39" s="190">
        <v>182</v>
      </c>
      <c r="K39" s="190">
        <v>69.2</v>
      </c>
      <c r="L39" s="190">
        <v>59.9</v>
      </c>
      <c r="M39" s="190">
        <v>15.9</v>
      </c>
      <c r="N39" s="190">
        <v>1218.9000000000001</v>
      </c>
    </row>
    <row r="40" spans="1:14" ht="26.25" hidden="1" customHeight="1">
      <c r="A40" s="175">
        <v>1933</v>
      </c>
      <c r="B40" s="190">
        <v>18</v>
      </c>
      <c r="C40" s="190">
        <v>31</v>
      </c>
      <c r="D40" s="190">
        <v>26.6</v>
      </c>
      <c r="E40" s="190">
        <v>50.1</v>
      </c>
      <c r="F40" s="190">
        <v>103.2</v>
      </c>
      <c r="G40" s="190">
        <v>218.2</v>
      </c>
      <c r="H40" s="190">
        <v>284</v>
      </c>
      <c r="I40" s="190">
        <v>316.5</v>
      </c>
      <c r="J40" s="190">
        <v>215.5</v>
      </c>
      <c r="K40" s="190">
        <v>94.4</v>
      </c>
      <c r="L40" s="190">
        <v>20</v>
      </c>
      <c r="M40" s="190">
        <v>16</v>
      </c>
      <c r="N40" s="190">
        <v>1393.5</v>
      </c>
    </row>
    <row r="41" spans="1:14" ht="26.25" hidden="1" customHeight="1">
      <c r="A41" s="175">
        <v>1934</v>
      </c>
      <c r="B41" s="190">
        <v>24.9</v>
      </c>
      <c r="C41" s="190">
        <v>11.7</v>
      </c>
      <c r="D41" s="190">
        <v>17.2</v>
      </c>
      <c r="E41" s="190">
        <v>47.2</v>
      </c>
      <c r="F41" s="190">
        <v>48</v>
      </c>
      <c r="G41" s="190">
        <v>215.2</v>
      </c>
      <c r="H41" s="190">
        <v>285.5</v>
      </c>
      <c r="I41" s="190">
        <v>300.7</v>
      </c>
      <c r="J41" s="190">
        <v>169</v>
      </c>
      <c r="K41" s="190">
        <v>63.5</v>
      </c>
      <c r="L41" s="190">
        <v>32.9</v>
      </c>
      <c r="M41" s="190">
        <v>11.7</v>
      </c>
      <c r="N41" s="190">
        <v>1227.5999999999999</v>
      </c>
    </row>
    <row r="42" spans="1:14" ht="26.25" hidden="1" customHeight="1">
      <c r="A42" s="175">
        <v>1935</v>
      </c>
      <c r="B42" s="190">
        <v>29.8</v>
      </c>
      <c r="C42" s="190">
        <v>21.9</v>
      </c>
      <c r="D42" s="190">
        <v>20.9</v>
      </c>
      <c r="E42" s="190">
        <v>44.2</v>
      </c>
      <c r="F42" s="190">
        <v>35.799999999999997</v>
      </c>
      <c r="G42" s="190">
        <v>159.6</v>
      </c>
      <c r="H42" s="190">
        <v>318.39999999999998</v>
      </c>
      <c r="I42" s="190">
        <v>248.2</v>
      </c>
      <c r="J42" s="190">
        <v>187.1</v>
      </c>
      <c r="K42" s="190">
        <v>49.1</v>
      </c>
      <c r="L42" s="190">
        <v>17.2</v>
      </c>
      <c r="M42" s="190">
        <v>11.3</v>
      </c>
      <c r="N42" s="190">
        <v>1143.4000000000001</v>
      </c>
    </row>
    <row r="43" spans="1:14" ht="26.25" hidden="1" customHeight="1">
      <c r="A43" s="175">
        <v>1936</v>
      </c>
      <c r="B43" s="190">
        <v>13</v>
      </c>
      <c r="C43" s="190">
        <v>44.6</v>
      </c>
      <c r="D43" s="190">
        <v>40.299999999999997</v>
      </c>
      <c r="E43" s="190">
        <v>34.299999999999997</v>
      </c>
      <c r="F43" s="190">
        <v>82.9</v>
      </c>
      <c r="G43" s="190">
        <v>249</v>
      </c>
      <c r="H43" s="190">
        <v>296.39999999999998</v>
      </c>
      <c r="I43" s="190">
        <v>241.8</v>
      </c>
      <c r="J43" s="190">
        <v>194.5</v>
      </c>
      <c r="K43" s="190">
        <v>66.900000000000006</v>
      </c>
      <c r="L43" s="190">
        <v>55</v>
      </c>
      <c r="M43" s="190">
        <v>23</v>
      </c>
      <c r="N43" s="190">
        <v>1341.7</v>
      </c>
    </row>
    <row r="44" spans="1:14" ht="26.25" hidden="1" customHeight="1">
      <c r="A44" s="175">
        <v>1937</v>
      </c>
      <c r="B44" s="190">
        <v>7</v>
      </c>
      <c r="C44" s="190">
        <v>53.8</v>
      </c>
      <c r="D44" s="190">
        <v>20.3</v>
      </c>
      <c r="E44" s="190">
        <v>56.1</v>
      </c>
      <c r="F44" s="190">
        <v>57.1</v>
      </c>
      <c r="G44" s="190">
        <v>163</v>
      </c>
      <c r="H44" s="190">
        <v>339.7</v>
      </c>
      <c r="I44" s="190">
        <v>210.5</v>
      </c>
      <c r="J44" s="190">
        <v>175</v>
      </c>
      <c r="K44" s="190">
        <v>95.4</v>
      </c>
      <c r="L44" s="190">
        <v>19.8</v>
      </c>
      <c r="M44" s="190">
        <v>20.399999999999999</v>
      </c>
      <c r="N44" s="190">
        <v>1218.0999999999999</v>
      </c>
    </row>
    <row r="45" spans="1:14" ht="26.25" hidden="1" customHeight="1">
      <c r="A45" s="175">
        <v>1938</v>
      </c>
      <c r="B45" s="190">
        <v>32.299999999999997</v>
      </c>
      <c r="C45" s="190">
        <v>32.799999999999997</v>
      </c>
      <c r="D45" s="190">
        <v>33.200000000000003</v>
      </c>
      <c r="E45" s="190">
        <v>35.299999999999997</v>
      </c>
      <c r="F45" s="190">
        <v>70.599999999999994</v>
      </c>
      <c r="G45" s="190">
        <v>275.5</v>
      </c>
      <c r="H45" s="190">
        <v>304.5</v>
      </c>
      <c r="I45" s="190">
        <v>251.5</v>
      </c>
      <c r="J45" s="190">
        <v>170.7</v>
      </c>
      <c r="K45" s="190">
        <v>77.3</v>
      </c>
      <c r="L45" s="190">
        <v>17.899999999999999</v>
      </c>
      <c r="M45" s="190">
        <v>5.2</v>
      </c>
      <c r="N45" s="190">
        <v>1306.7</v>
      </c>
    </row>
    <row r="46" spans="1:14" ht="26.25" hidden="1" customHeight="1">
      <c r="A46" s="175">
        <v>1939</v>
      </c>
      <c r="B46" s="190">
        <v>14</v>
      </c>
      <c r="C46" s="190">
        <v>35</v>
      </c>
      <c r="D46" s="190">
        <v>32.799999999999997</v>
      </c>
      <c r="E46" s="190">
        <v>42.3</v>
      </c>
      <c r="F46" s="190">
        <v>40.200000000000003</v>
      </c>
      <c r="G46" s="190">
        <v>172.2</v>
      </c>
      <c r="H46" s="190">
        <v>277</v>
      </c>
      <c r="I46" s="190">
        <v>234.4</v>
      </c>
      <c r="J46" s="190">
        <v>155.80000000000001</v>
      </c>
      <c r="K46" s="190">
        <v>91.8</v>
      </c>
      <c r="L46" s="190">
        <v>28.9</v>
      </c>
      <c r="M46" s="190">
        <v>1.6</v>
      </c>
      <c r="N46" s="190">
        <v>1125.9000000000001</v>
      </c>
    </row>
    <row r="47" spans="1:14" ht="26.25" hidden="1" customHeight="1">
      <c r="A47" s="175">
        <v>1940</v>
      </c>
      <c r="B47" s="190">
        <v>14.4</v>
      </c>
      <c r="C47" s="190">
        <v>27</v>
      </c>
      <c r="D47" s="190">
        <v>49.6</v>
      </c>
      <c r="E47" s="190">
        <v>28.1</v>
      </c>
      <c r="F47" s="190">
        <v>81.2</v>
      </c>
      <c r="G47" s="190">
        <v>175.5</v>
      </c>
      <c r="H47" s="190">
        <v>313.8</v>
      </c>
      <c r="I47" s="190">
        <v>282.2</v>
      </c>
      <c r="J47" s="190">
        <v>125.5</v>
      </c>
      <c r="K47" s="190">
        <v>60.9</v>
      </c>
      <c r="L47" s="190">
        <v>38.799999999999997</v>
      </c>
      <c r="M47" s="190">
        <v>17.399999999999999</v>
      </c>
      <c r="N47" s="190">
        <v>1214.5999999999999</v>
      </c>
    </row>
    <row r="48" spans="1:14" ht="26.25" hidden="1" customHeight="1">
      <c r="A48" s="175" t="s">
        <v>227</v>
      </c>
      <c r="B48" s="190">
        <f t="shared" ref="B48:N48" si="3">AVERAGE(B38:B47)</f>
        <v>17.82</v>
      </c>
      <c r="C48" s="190">
        <f t="shared" si="3"/>
        <v>31.77</v>
      </c>
      <c r="D48" s="190">
        <f t="shared" si="3"/>
        <v>28.310000000000002</v>
      </c>
      <c r="E48" s="190">
        <f t="shared" si="3"/>
        <v>40.63000000000001</v>
      </c>
      <c r="F48" s="190">
        <f t="shared" si="3"/>
        <v>66.360000000000014</v>
      </c>
      <c r="G48" s="190">
        <f t="shared" si="3"/>
        <v>190.52</v>
      </c>
      <c r="H48" s="190">
        <f t="shared" si="3"/>
        <v>308.07000000000005</v>
      </c>
      <c r="I48" s="190">
        <f t="shared" si="3"/>
        <v>263.39</v>
      </c>
      <c r="J48" s="190">
        <f t="shared" si="3"/>
        <v>176.87</v>
      </c>
      <c r="K48" s="190">
        <f t="shared" si="3"/>
        <v>79.299999999999983</v>
      </c>
      <c r="L48" s="190">
        <f t="shared" si="3"/>
        <v>33.1</v>
      </c>
      <c r="M48" s="190">
        <f t="shared" si="3"/>
        <v>14.349999999999998</v>
      </c>
      <c r="N48" s="190">
        <f t="shared" si="3"/>
        <v>1250.5</v>
      </c>
    </row>
    <row r="49" spans="1:14" ht="26.25" hidden="1" customHeight="1">
      <c r="A49" s="175">
        <v>1941</v>
      </c>
      <c r="B49" s="190">
        <v>23.9</v>
      </c>
      <c r="C49" s="190">
        <v>16.899999999999999</v>
      </c>
      <c r="D49" s="190">
        <v>19.2</v>
      </c>
      <c r="E49" s="190">
        <v>31.3</v>
      </c>
      <c r="F49" s="190">
        <v>80.3</v>
      </c>
      <c r="G49" s="190">
        <v>172.6</v>
      </c>
      <c r="H49" s="190">
        <v>240.8</v>
      </c>
      <c r="I49" s="190">
        <v>230.7</v>
      </c>
      <c r="J49" s="190">
        <v>156.1</v>
      </c>
      <c r="K49" s="190">
        <v>62.7</v>
      </c>
      <c r="L49" s="190">
        <v>26.8</v>
      </c>
      <c r="M49" s="190">
        <v>19.7</v>
      </c>
      <c r="N49" s="190">
        <v>1080.9000000000001</v>
      </c>
    </row>
    <row r="50" spans="1:14" ht="26.25" hidden="1" customHeight="1">
      <c r="A50" s="175">
        <v>1942</v>
      </c>
      <c r="B50" s="190">
        <v>23.1</v>
      </c>
      <c r="C50" s="190">
        <v>45.6</v>
      </c>
      <c r="D50" s="190">
        <v>20</v>
      </c>
      <c r="E50" s="190">
        <v>46.6</v>
      </c>
      <c r="F50" s="190">
        <v>65.8</v>
      </c>
      <c r="G50" s="190">
        <v>190.7</v>
      </c>
      <c r="H50" s="190">
        <v>345.1</v>
      </c>
      <c r="I50" s="190">
        <v>293.39999999999998</v>
      </c>
      <c r="J50" s="190">
        <v>184.4</v>
      </c>
      <c r="K50" s="190">
        <v>35.5</v>
      </c>
      <c r="L50" s="190">
        <v>18.2</v>
      </c>
      <c r="M50" s="190">
        <v>24.2</v>
      </c>
      <c r="N50" s="190">
        <v>1292.7</v>
      </c>
    </row>
    <row r="51" spans="1:14" ht="26.25" hidden="1" customHeight="1">
      <c r="A51" s="175">
        <v>1943</v>
      </c>
      <c r="B51" s="190">
        <v>58.5</v>
      </c>
      <c r="C51" s="190">
        <v>9.8000000000000007</v>
      </c>
      <c r="D51" s="190">
        <v>30</v>
      </c>
      <c r="E51" s="190">
        <v>50.1</v>
      </c>
      <c r="F51" s="190">
        <v>95.7</v>
      </c>
      <c r="G51" s="190">
        <v>168.5</v>
      </c>
      <c r="H51" s="190">
        <v>312.5</v>
      </c>
      <c r="I51" s="190">
        <v>234.8</v>
      </c>
      <c r="J51" s="190">
        <v>212.8</v>
      </c>
      <c r="K51" s="190">
        <v>87.5</v>
      </c>
      <c r="L51" s="190">
        <v>16.7</v>
      </c>
      <c r="M51" s="190">
        <v>5.2</v>
      </c>
      <c r="N51" s="190">
        <v>1282.0999999999999</v>
      </c>
    </row>
    <row r="52" spans="1:14" ht="26.25" hidden="1" customHeight="1">
      <c r="A52" s="175">
        <v>1944</v>
      </c>
      <c r="B52" s="190">
        <v>29.3</v>
      </c>
      <c r="C52" s="190">
        <v>39.799999999999997</v>
      </c>
      <c r="D52" s="190">
        <v>56.7</v>
      </c>
      <c r="E52" s="190">
        <v>33.200000000000003</v>
      </c>
      <c r="F52" s="190">
        <v>61.1</v>
      </c>
      <c r="G52" s="190">
        <v>157.1</v>
      </c>
      <c r="H52" s="190">
        <v>354.7</v>
      </c>
      <c r="I52" s="190">
        <v>291.60000000000002</v>
      </c>
      <c r="J52" s="190">
        <v>158.30000000000001</v>
      </c>
      <c r="K52" s="190">
        <v>92.6</v>
      </c>
      <c r="L52" s="190">
        <v>29</v>
      </c>
      <c r="M52" s="190">
        <v>15.6</v>
      </c>
      <c r="N52" s="190">
        <v>1319.1</v>
      </c>
    </row>
    <row r="53" spans="1:14" ht="26.25" hidden="1" customHeight="1">
      <c r="A53" s="175">
        <v>1945</v>
      </c>
      <c r="B53" s="190">
        <v>34.4</v>
      </c>
      <c r="C53" s="190">
        <v>9.9</v>
      </c>
      <c r="D53" s="190">
        <v>20.100000000000001</v>
      </c>
      <c r="E53" s="190">
        <v>47</v>
      </c>
      <c r="F53" s="190">
        <v>53.8</v>
      </c>
      <c r="G53" s="190">
        <v>158.5</v>
      </c>
      <c r="H53" s="190">
        <v>335</v>
      </c>
      <c r="I53" s="190">
        <v>247.7</v>
      </c>
      <c r="J53" s="190">
        <v>215.5</v>
      </c>
      <c r="K53" s="190">
        <v>81.900000000000006</v>
      </c>
      <c r="L53" s="190">
        <v>16.8</v>
      </c>
      <c r="M53" s="190">
        <v>5.0999999999999996</v>
      </c>
      <c r="N53" s="190">
        <v>1225.8</v>
      </c>
    </row>
    <row r="54" spans="1:14" ht="26.25" hidden="1" customHeight="1">
      <c r="A54" s="175">
        <v>1946</v>
      </c>
      <c r="B54" s="190">
        <v>4.4000000000000004</v>
      </c>
      <c r="C54" s="190">
        <v>18.899999999999999</v>
      </c>
      <c r="D54" s="190">
        <v>24.2</v>
      </c>
      <c r="E54" s="190">
        <v>48</v>
      </c>
      <c r="F54" s="190">
        <v>71.3</v>
      </c>
      <c r="G54" s="190">
        <v>213.8</v>
      </c>
      <c r="H54" s="190">
        <v>319.3</v>
      </c>
      <c r="I54" s="190">
        <v>296.60000000000002</v>
      </c>
      <c r="J54" s="190">
        <v>145</v>
      </c>
      <c r="K54" s="190">
        <v>83.4</v>
      </c>
      <c r="L54" s="190">
        <v>72.7</v>
      </c>
      <c r="M54" s="190">
        <v>34.9</v>
      </c>
      <c r="N54" s="190">
        <v>1332.6</v>
      </c>
    </row>
    <row r="55" spans="1:14" ht="26.25" hidden="1" customHeight="1">
      <c r="A55" s="175">
        <v>1947</v>
      </c>
      <c r="B55" s="190">
        <v>22.5</v>
      </c>
      <c r="C55" s="190">
        <v>18.5</v>
      </c>
      <c r="D55" s="190">
        <v>26</v>
      </c>
      <c r="E55" s="190">
        <v>39.299999999999997</v>
      </c>
      <c r="F55" s="190">
        <v>55</v>
      </c>
      <c r="G55" s="190">
        <v>130.4</v>
      </c>
      <c r="H55" s="190">
        <v>315</v>
      </c>
      <c r="I55" s="190">
        <v>291.10000000000002</v>
      </c>
      <c r="J55" s="190">
        <v>238.9</v>
      </c>
      <c r="K55" s="190">
        <v>69.400000000000006</v>
      </c>
      <c r="L55" s="190">
        <v>7.6</v>
      </c>
      <c r="M55" s="190">
        <v>23</v>
      </c>
      <c r="N55" s="190">
        <v>1236.5999999999999</v>
      </c>
    </row>
    <row r="56" spans="1:14" ht="26.25" hidden="1" customHeight="1">
      <c r="A56" s="175">
        <v>1948</v>
      </c>
      <c r="B56" s="190">
        <v>25.1</v>
      </c>
      <c r="C56" s="190">
        <v>29.6</v>
      </c>
      <c r="D56" s="190">
        <v>40.1</v>
      </c>
      <c r="E56" s="190">
        <v>42.4</v>
      </c>
      <c r="F56" s="190">
        <v>90.1</v>
      </c>
      <c r="G56" s="190">
        <v>164.2</v>
      </c>
      <c r="H56" s="190">
        <v>347.8</v>
      </c>
      <c r="I56" s="190">
        <v>281.8</v>
      </c>
      <c r="J56" s="190">
        <v>179.4</v>
      </c>
      <c r="K56" s="190">
        <v>59.8</v>
      </c>
      <c r="L56" s="190">
        <v>71.8</v>
      </c>
      <c r="M56" s="190">
        <v>9.8000000000000007</v>
      </c>
      <c r="N56" s="190">
        <v>1341.9</v>
      </c>
    </row>
    <row r="57" spans="1:14" ht="26.25" hidden="1" customHeight="1">
      <c r="A57" s="175">
        <v>1949</v>
      </c>
      <c r="B57" s="190">
        <v>13</v>
      </c>
      <c r="C57" s="190">
        <v>28.9</v>
      </c>
      <c r="D57" s="190">
        <v>24.5</v>
      </c>
      <c r="E57" s="190">
        <v>52.7</v>
      </c>
      <c r="F57" s="190">
        <v>89.1</v>
      </c>
      <c r="G57" s="190">
        <v>163.1</v>
      </c>
      <c r="H57" s="190">
        <v>319</v>
      </c>
      <c r="I57" s="190">
        <v>244</v>
      </c>
      <c r="J57" s="190">
        <v>225.6</v>
      </c>
      <c r="K57" s="190">
        <v>97.7</v>
      </c>
      <c r="L57" s="190">
        <v>10.1</v>
      </c>
      <c r="M57" s="190">
        <v>4.9000000000000004</v>
      </c>
      <c r="N57" s="190">
        <v>1272.4000000000001</v>
      </c>
    </row>
    <row r="58" spans="1:14" ht="26.25" hidden="1" customHeight="1">
      <c r="A58" s="175">
        <v>1950</v>
      </c>
      <c r="B58" s="190">
        <v>35.6</v>
      </c>
      <c r="C58" s="190">
        <v>26</v>
      </c>
      <c r="D58" s="190">
        <v>36.9</v>
      </c>
      <c r="E58" s="190">
        <v>28.9</v>
      </c>
      <c r="F58" s="190">
        <v>49.3</v>
      </c>
      <c r="G58" s="190">
        <v>134</v>
      </c>
      <c r="H58" s="190">
        <v>331.2</v>
      </c>
      <c r="I58" s="190">
        <v>235.3</v>
      </c>
      <c r="J58" s="190">
        <v>203.7</v>
      </c>
      <c r="K58" s="190">
        <v>56.3</v>
      </c>
      <c r="L58" s="190">
        <v>27.4</v>
      </c>
      <c r="M58" s="190">
        <v>7.9</v>
      </c>
      <c r="N58" s="190">
        <v>1172.5</v>
      </c>
    </row>
    <row r="59" spans="1:14" ht="26.25" hidden="1" customHeight="1">
      <c r="A59" s="175" t="s">
        <v>228</v>
      </c>
      <c r="B59" s="190">
        <f t="shared" ref="B59:N59" si="4">AVERAGE(B49:B58)</f>
        <v>26.98</v>
      </c>
      <c r="C59" s="190">
        <f t="shared" si="4"/>
        <v>24.39</v>
      </c>
      <c r="D59" s="190">
        <f t="shared" si="4"/>
        <v>29.769999999999992</v>
      </c>
      <c r="E59" s="190">
        <f t="shared" si="4"/>
        <v>41.949999999999996</v>
      </c>
      <c r="F59" s="190">
        <f t="shared" si="4"/>
        <v>71.150000000000006</v>
      </c>
      <c r="G59" s="190">
        <f t="shared" si="4"/>
        <v>165.29000000000002</v>
      </c>
      <c r="H59" s="190">
        <f t="shared" si="4"/>
        <v>322.04000000000002</v>
      </c>
      <c r="I59" s="190">
        <f t="shared" si="4"/>
        <v>264.70000000000005</v>
      </c>
      <c r="J59" s="190">
        <f>AVERAGE(J49:J58)</f>
        <v>191.97</v>
      </c>
      <c r="K59" s="190">
        <f t="shared" si="4"/>
        <v>72.679999999999978</v>
      </c>
      <c r="L59" s="190">
        <f t="shared" si="4"/>
        <v>29.709999999999997</v>
      </c>
      <c r="M59" s="190">
        <f t="shared" si="4"/>
        <v>15.030000000000001</v>
      </c>
      <c r="N59" s="190">
        <f t="shared" si="4"/>
        <v>1255.6600000000001</v>
      </c>
    </row>
    <row r="60" spans="1:14" ht="26.25" hidden="1" customHeight="1">
      <c r="A60" s="175">
        <v>1951</v>
      </c>
      <c r="B60" s="190">
        <v>16</v>
      </c>
      <c r="C60" s="190">
        <v>12.3</v>
      </c>
      <c r="D60" s="190">
        <v>45.2</v>
      </c>
      <c r="E60" s="190">
        <v>55.7</v>
      </c>
      <c r="F60" s="190">
        <v>59.9</v>
      </c>
      <c r="G60" s="190">
        <v>160.9</v>
      </c>
      <c r="H60" s="190">
        <v>253.4</v>
      </c>
      <c r="I60" s="190">
        <v>222.6</v>
      </c>
      <c r="J60" s="190">
        <v>124.4</v>
      </c>
      <c r="K60" s="190">
        <v>73.7</v>
      </c>
      <c r="L60" s="190">
        <v>31.3</v>
      </c>
      <c r="M60" s="190">
        <v>5.9</v>
      </c>
      <c r="N60" s="190">
        <v>1061.3</v>
      </c>
    </row>
    <row r="61" spans="1:14" ht="26.25" hidden="1" customHeight="1">
      <c r="A61" s="175">
        <v>1952</v>
      </c>
      <c r="B61" s="190">
        <v>10.5</v>
      </c>
      <c r="C61" s="190">
        <v>20.399999999999999</v>
      </c>
      <c r="D61" s="190">
        <v>38</v>
      </c>
      <c r="E61" s="190">
        <v>32.799999999999997</v>
      </c>
      <c r="F61" s="190">
        <v>66.400000000000006</v>
      </c>
      <c r="G61" s="190">
        <v>165.6</v>
      </c>
      <c r="H61" s="190">
        <v>286.5</v>
      </c>
      <c r="I61" s="190">
        <v>256.8</v>
      </c>
      <c r="J61" s="190">
        <v>120.7</v>
      </c>
      <c r="K61" s="190">
        <v>79.599999999999994</v>
      </c>
      <c r="L61" s="190">
        <v>9.1</v>
      </c>
      <c r="M61" s="190">
        <v>21.8</v>
      </c>
      <c r="N61" s="190">
        <v>1108.2</v>
      </c>
    </row>
    <row r="62" spans="1:14" ht="26.25" hidden="1" customHeight="1">
      <c r="A62" s="175">
        <v>1953</v>
      </c>
      <c r="B62" s="190">
        <v>30.4</v>
      </c>
      <c r="C62" s="190">
        <v>10.7</v>
      </c>
      <c r="D62" s="190">
        <v>25.5</v>
      </c>
      <c r="E62" s="190">
        <v>38.299999999999997</v>
      </c>
      <c r="F62" s="190">
        <v>47.3</v>
      </c>
      <c r="G62" s="190">
        <v>162.6</v>
      </c>
      <c r="H62" s="190">
        <v>321.60000000000002</v>
      </c>
      <c r="I62" s="190">
        <v>301.89999999999998</v>
      </c>
      <c r="J62" s="190">
        <v>179.2</v>
      </c>
      <c r="K62" s="190">
        <v>84.6</v>
      </c>
      <c r="L62" s="190">
        <v>12.5</v>
      </c>
      <c r="M62" s="190">
        <v>8</v>
      </c>
      <c r="N62" s="190">
        <v>1222.9000000000001</v>
      </c>
    </row>
    <row r="63" spans="1:14" ht="26.25" hidden="1" customHeight="1">
      <c r="A63" s="175">
        <v>1954</v>
      </c>
      <c r="B63" s="190">
        <v>38.200000000000003</v>
      </c>
      <c r="C63" s="190">
        <v>37.700000000000003</v>
      </c>
      <c r="D63" s="190">
        <v>17.399999999999999</v>
      </c>
      <c r="E63" s="190">
        <v>23.1</v>
      </c>
      <c r="F63" s="190">
        <v>53</v>
      </c>
      <c r="G63" s="190">
        <v>143.19999999999999</v>
      </c>
      <c r="H63" s="190">
        <v>295.60000000000002</v>
      </c>
      <c r="I63" s="190">
        <v>232.1</v>
      </c>
      <c r="J63" s="190">
        <v>248.7</v>
      </c>
      <c r="K63" s="190">
        <v>73.900000000000006</v>
      </c>
      <c r="L63" s="190">
        <v>3.6</v>
      </c>
      <c r="M63" s="190">
        <v>13.7</v>
      </c>
      <c r="N63" s="190">
        <v>1180.3</v>
      </c>
    </row>
    <row r="64" spans="1:14" ht="26.25" hidden="1" customHeight="1">
      <c r="A64" s="175">
        <v>1955</v>
      </c>
      <c r="B64" s="190">
        <v>22.2</v>
      </c>
      <c r="C64" s="190">
        <v>4.5</v>
      </c>
      <c r="D64" s="190">
        <v>24.8</v>
      </c>
      <c r="E64" s="190">
        <v>31.9</v>
      </c>
      <c r="F64" s="190">
        <v>74.2</v>
      </c>
      <c r="G64" s="190">
        <v>178.3</v>
      </c>
      <c r="H64" s="190">
        <v>236.3</v>
      </c>
      <c r="I64" s="190">
        <v>320.60000000000002</v>
      </c>
      <c r="J64" s="190">
        <v>218.7</v>
      </c>
      <c r="K64" s="190">
        <v>151.30000000000001</v>
      </c>
      <c r="L64" s="190">
        <v>26.1</v>
      </c>
      <c r="M64" s="190">
        <v>9.6</v>
      </c>
      <c r="N64" s="190">
        <v>1298.3</v>
      </c>
    </row>
    <row r="65" spans="1:14" ht="26.25" hidden="1" customHeight="1">
      <c r="A65" s="175">
        <v>1956</v>
      </c>
      <c r="B65" s="190">
        <v>19.8</v>
      </c>
      <c r="C65" s="190">
        <v>11.3</v>
      </c>
      <c r="D65" s="190">
        <v>32.200000000000003</v>
      </c>
      <c r="E65" s="190">
        <v>31.2</v>
      </c>
      <c r="F65" s="190">
        <v>84.4</v>
      </c>
      <c r="G65" s="190">
        <v>211.7</v>
      </c>
      <c r="H65" s="190">
        <v>363</v>
      </c>
      <c r="I65" s="190">
        <v>260.10000000000002</v>
      </c>
      <c r="J65" s="190">
        <v>165</v>
      </c>
      <c r="K65" s="190">
        <v>152.30000000000001</v>
      </c>
      <c r="L65" s="190">
        <v>42.6</v>
      </c>
      <c r="M65" s="190">
        <v>12.7</v>
      </c>
      <c r="N65" s="190">
        <v>1386.2</v>
      </c>
    </row>
    <row r="66" spans="1:14" ht="26.25" hidden="1" customHeight="1">
      <c r="A66" s="175">
        <v>1957</v>
      </c>
      <c r="B66" s="190">
        <v>39.6</v>
      </c>
      <c r="C66" s="190">
        <v>17.600000000000001</v>
      </c>
      <c r="D66" s="190">
        <v>29.8</v>
      </c>
      <c r="E66" s="190">
        <v>40.9</v>
      </c>
      <c r="F66" s="190">
        <v>72.099999999999994</v>
      </c>
      <c r="G66" s="190">
        <v>155</v>
      </c>
      <c r="H66" s="190">
        <v>306.5</v>
      </c>
      <c r="I66" s="190">
        <v>277.7</v>
      </c>
      <c r="J66" s="190">
        <v>132.30000000000001</v>
      </c>
      <c r="K66" s="190">
        <v>65.099999999999994</v>
      </c>
      <c r="L66" s="190">
        <v>27.6</v>
      </c>
      <c r="M66" s="190">
        <v>14.1</v>
      </c>
      <c r="N66" s="190">
        <v>1178.2</v>
      </c>
    </row>
    <row r="67" spans="1:14" ht="26.25" hidden="1" customHeight="1">
      <c r="A67" s="175">
        <v>1958</v>
      </c>
      <c r="B67" s="190">
        <v>13.4</v>
      </c>
      <c r="C67" s="190">
        <v>18.8</v>
      </c>
      <c r="D67" s="190">
        <v>19.2</v>
      </c>
      <c r="E67" s="190">
        <v>36.6</v>
      </c>
      <c r="F67" s="190">
        <v>79.900000000000006</v>
      </c>
      <c r="G67" s="190">
        <v>123.9</v>
      </c>
      <c r="H67" s="190">
        <v>320</v>
      </c>
      <c r="I67" s="190">
        <v>325.3</v>
      </c>
      <c r="J67" s="190">
        <v>229.8</v>
      </c>
      <c r="K67" s="190">
        <v>119.5</v>
      </c>
      <c r="L67" s="190">
        <v>29.9</v>
      </c>
      <c r="M67" s="190">
        <v>14.7</v>
      </c>
      <c r="N67" s="190">
        <v>1331</v>
      </c>
    </row>
    <row r="68" spans="1:14" ht="26.25" hidden="1" customHeight="1">
      <c r="A68" s="175">
        <v>1959</v>
      </c>
      <c r="B68" s="190">
        <v>32.1</v>
      </c>
      <c r="C68" s="190">
        <v>24.3</v>
      </c>
      <c r="D68" s="190">
        <v>21.8</v>
      </c>
      <c r="E68" s="190">
        <v>25.9</v>
      </c>
      <c r="F68" s="190">
        <v>75.400000000000006</v>
      </c>
      <c r="G68" s="190">
        <v>168.7</v>
      </c>
      <c r="H68" s="190">
        <v>377.1</v>
      </c>
      <c r="I68" s="190">
        <v>266.60000000000002</v>
      </c>
      <c r="J68" s="190">
        <v>239.3</v>
      </c>
      <c r="K68" s="190">
        <v>120</v>
      </c>
      <c r="L68" s="190">
        <v>25.8</v>
      </c>
      <c r="M68" s="190">
        <v>5.2</v>
      </c>
      <c r="N68" s="190">
        <v>1382.1</v>
      </c>
    </row>
    <row r="69" spans="1:14" ht="26.25" hidden="1" customHeight="1">
      <c r="A69" s="175">
        <v>1960</v>
      </c>
      <c r="B69" s="190">
        <v>13.9</v>
      </c>
      <c r="C69" s="190">
        <v>2.7</v>
      </c>
      <c r="D69" s="190">
        <v>35.5</v>
      </c>
      <c r="E69" s="190">
        <v>20</v>
      </c>
      <c r="F69" s="190">
        <v>56.6</v>
      </c>
      <c r="G69" s="190">
        <v>159.1</v>
      </c>
      <c r="H69" s="190">
        <v>318.60000000000002</v>
      </c>
      <c r="I69" s="190">
        <v>253.2</v>
      </c>
      <c r="J69" s="190">
        <v>180.4</v>
      </c>
      <c r="K69" s="190">
        <v>69</v>
      </c>
      <c r="L69" s="190">
        <v>31.6</v>
      </c>
      <c r="M69" s="190">
        <v>8.3000000000000007</v>
      </c>
      <c r="N69" s="190">
        <v>1149</v>
      </c>
    </row>
    <row r="70" spans="1:14" ht="26.25" hidden="1" customHeight="1">
      <c r="A70" s="175" t="s">
        <v>229</v>
      </c>
      <c r="B70" s="190">
        <f t="shared" ref="B70:N70" si="5">AVERAGE(B60:B69)</f>
        <v>23.61</v>
      </c>
      <c r="C70" s="190">
        <f t="shared" si="5"/>
        <v>16.03</v>
      </c>
      <c r="D70" s="190">
        <f t="shared" si="5"/>
        <v>28.940000000000005</v>
      </c>
      <c r="E70" s="190">
        <f t="shared" si="5"/>
        <v>33.64</v>
      </c>
      <c r="F70" s="190">
        <f t="shared" si="5"/>
        <v>66.92</v>
      </c>
      <c r="G70" s="190">
        <f t="shared" si="5"/>
        <v>162.9</v>
      </c>
      <c r="H70" s="190">
        <f t="shared" si="5"/>
        <v>307.85999999999996</v>
      </c>
      <c r="I70" s="190">
        <f t="shared" si="5"/>
        <v>271.68999999999994</v>
      </c>
      <c r="J70" s="190">
        <f t="shared" si="5"/>
        <v>183.85</v>
      </c>
      <c r="K70" s="190">
        <f t="shared" si="5"/>
        <v>98.9</v>
      </c>
      <c r="L70" s="190">
        <f t="shared" si="5"/>
        <v>24.009999999999998</v>
      </c>
      <c r="M70" s="190">
        <f t="shared" si="5"/>
        <v>11.4</v>
      </c>
      <c r="N70" s="190">
        <f t="shared" si="5"/>
        <v>1229.75</v>
      </c>
    </row>
    <row r="71" spans="1:14" ht="26.25" hidden="1" customHeight="1">
      <c r="A71" s="175">
        <v>1961</v>
      </c>
      <c r="B71" s="190">
        <v>25.9</v>
      </c>
      <c r="C71" s="190">
        <v>35.200000000000003</v>
      </c>
      <c r="D71" s="190">
        <v>26.6</v>
      </c>
      <c r="E71" s="190">
        <v>28.9</v>
      </c>
      <c r="F71" s="190">
        <v>77.099999999999994</v>
      </c>
      <c r="G71" s="190">
        <v>192.1</v>
      </c>
      <c r="H71" s="190">
        <v>339.1</v>
      </c>
      <c r="I71" s="190">
        <v>288.39999999999998</v>
      </c>
      <c r="J71" s="190">
        <v>236.2</v>
      </c>
      <c r="K71" s="190">
        <v>122.8</v>
      </c>
      <c r="L71" s="190">
        <v>20.5</v>
      </c>
      <c r="M71" s="190">
        <v>10.199999999999999</v>
      </c>
      <c r="N71" s="190">
        <v>1403</v>
      </c>
    </row>
    <row r="72" spans="1:14" ht="26.25" hidden="1" customHeight="1">
      <c r="A72" s="175">
        <v>1962</v>
      </c>
      <c r="B72" s="190">
        <v>12.6</v>
      </c>
      <c r="C72" s="190">
        <v>21.5</v>
      </c>
      <c r="D72" s="190">
        <v>15.6</v>
      </c>
      <c r="E72" s="190">
        <v>43.5</v>
      </c>
      <c r="F72" s="190">
        <v>70.599999999999994</v>
      </c>
      <c r="G72" s="190">
        <v>136.30000000000001</v>
      </c>
      <c r="H72" s="190">
        <v>282.89999999999998</v>
      </c>
      <c r="I72" s="190">
        <v>277</v>
      </c>
      <c r="J72" s="190">
        <v>212</v>
      </c>
      <c r="K72" s="190">
        <v>77.7</v>
      </c>
      <c r="L72" s="190">
        <v>18</v>
      </c>
      <c r="M72" s="190">
        <v>28.7</v>
      </c>
      <c r="N72" s="190">
        <v>1196.4000000000001</v>
      </c>
    </row>
    <row r="73" spans="1:14" ht="26.25" hidden="1" customHeight="1">
      <c r="A73" s="175">
        <v>1963</v>
      </c>
      <c r="B73" s="190">
        <v>6.8</v>
      </c>
      <c r="C73" s="190">
        <v>9</v>
      </c>
      <c r="D73" s="190">
        <v>38.6</v>
      </c>
      <c r="E73" s="190">
        <v>50.1</v>
      </c>
      <c r="F73" s="190">
        <v>59.6</v>
      </c>
      <c r="G73" s="190">
        <v>165.5</v>
      </c>
      <c r="H73" s="190">
        <v>257.8</v>
      </c>
      <c r="I73" s="190">
        <v>317.2</v>
      </c>
      <c r="J73" s="190">
        <v>165.4</v>
      </c>
      <c r="K73" s="190">
        <v>98.1</v>
      </c>
      <c r="L73" s="190">
        <v>27.5</v>
      </c>
      <c r="M73" s="190">
        <v>14.6</v>
      </c>
      <c r="N73" s="190">
        <v>1210.2</v>
      </c>
    </row>
    <row r="74" spans="1:14" ht="26.25" hidden="1" customHeight="1">
      <c r="A74" s="175">
        <v>1964</v>
      </c>
      <c r="B74" s="190">
        <v>15.7</v>
      </c>
      <c r="C74" s="190">
        <v>14.3</v>
      </c>
      <c r="D74" s="190">
        <v>18.899999999999999</v>
      </c>
      <c r="E74" s="190">
        <v>40.1</v>
      </c>
      <c r="F74" s="190">
        <v>51.6</v>
      </c>
      <c r="G74" s="190">
        <v>176.4</v>
      </c>
      <c r="H74" s="190">
        <v>344.3</v>
      </c>
      <c r="I74" s="190">
        <v>274.60000000000002</v>
      </c>
      <c r="J74" s="190">
        <v>198.9</v>
      </c>
      <c r="K74" s="190">
        <v>65.900000000000006</v>
      </c>
      <c r="L74" s="190">
        <v>21.9</v>
      </c>
      <c r="M74" s="190">
        <v>12.5</v>
      </c>
      <c r="N74" s="190">
        <v>1235.0999999999999</v>
      </c>
    </row>
    <row r="75" spans="1:14" ht="26.25" hidden="1" customHeight="1">
      <c r="A75" s="175">
        <v>1965</v>
      </c>
      <c r="B75" s="190">
        <v>10.9</v>
      </c>
      <c r="C75" s="190">
        <v>26</v>
      </c>
      <c r="D75" s="190">
        <v>26.4</v>
      </c>
      <c r="E75" s="190">
        <v>43.6</v>
      </c>
      <c r="F75" s="190">
        <v>51.2</v>
      </c>
      <c r="G75" s="190">
        <v>115.8</v>
      </c>
      <c r="H75" s="190">
        <v>269.2</v>
      </c>
      <c r="I75" s="190">
        <v>192.3</v>
      </c>
      <c r="J75" s="190">
        <v>131.1</v>
      </c>
      <c r="K75" s="190">
        <v>33.5</v>
      </c>
      <c r="L75" s="190">
        <v>17.399999999999999</v>
      </c>
      <c r="M75" s="190">
        <v>21.1</v>
      </c>
      <c r="N75" s="190">
        <v>938.4</v>
      </c>
    </row>
    <row r="76" spans="1:14" ht="26.25" hidden="1" customHeight="1">
      <c r="A76" s="175">
        <v>1966</v>
      </c>
      <c r="B76" s="190">
        <v>12.8</v>
      </c>
      <c r="C76" s="190">
        <v>24.1</v>
      </c>
      <c r="D76" s="190">
        <v>20.3</v>
      </c>
      <c r="E76" s="190">
        <v>32</v>
      </c>
      <c r="F76" s="190">
        <v>57</v>
      </c>
      <c r="G76" s="190">
        <v>177.4</v>
      </c>
      <c r="H76" s="190">
        <v>251.9</v>
      </c>
      <c r="I76" s="190">
        <v>216.1</v>
      </c>
      <c r="J76" s="190">
        <v>148.80000000000001</v>
      </c>
      <c r="K76" s="190">
        <v>56.7</v>
      </c>
      <c r="L76" s="190">
        <v>49.3</v>
      </c>
      <c r="M76" s="190">
        <v>17.600000000000001</v>
      </c>
      <c r="N76" s="190">
        <v>1064</v>
      </c>
    </row>
    <row r="77" spans="1:14" ht="26.25" hidden="1" customHeight="1">
      <c r="A77" s="175">
        <v>1967</v>
      </c>
      <c r="B77" s="190">
        <v>11.2</v>
      </c>
      <c r="C77" s="190">
        <v>13.4</v>
      </c>
      <c r="D77" s="190">
        <v>63.3</v>
      </c>
      <c r="E77" s="190">
        <v>29.1</v>
      </c>
      <c r="F77" s="190">
        <v>42.4</v>
      </c>
      <c r="G77" s="190">
        <v>144.9</v>
      </c>
      <c r="H77" s="190">
        <v>304.60000000000002</v>
      </c>
      <c r="I77" s="190">
        <v>262.89999999999998</v>
      </c>
      <c r="J77" s="190">
        <v>170.4</v>
      </c>
      <c r="K77" s="190">
        <v>40.299999999999997</v>
      </c>
      <c r="L77" s="190">
        <v>11.4</v>
      </c>
      <c r="M77" s="190">
        <v>54.4</v>
      </c>
      <c r="N77" s="190">
        <v>1148.3</v>
      </c>
    </row>
    <row r="78" spans="1:14" ht="26.25" hidden="1" customHeight="1">
      <c r="A78" s="175">
        <v>1968</v>
      </c>
      <c r="B78" s="190">
        <v>27.9</v>
      </c>
      <c r="C78" s="190">
        <v>19.5</v>
      </c>
      <c r="D78" s="190">
        <v>27.5</v>
      </c>
      <c r="E78" s="190">
        <v>32.4</v>
      </c>
      <c r="F78" s="190">
        <v>46.7</v>
      </c>
      <c r="G78" s="190">
        <v>148</v>
      </c>
      <c r="H78" s="190">
        <v>309.60000000000002</v>
      </c>
      <c r="I78" s="190">
        <v>212</v>
      </c>
      <c r="J78" s="190">
        <v>129.30000000000001</v>
      </c>
      <c r="K78" s="190">
        <v>67.7</v>
      </c>
      <c r="L78" s="190">
        <v>21.6</v>
      </c>
      <c r="M78" s="190">
        <v>12</v>
      </c>
      <c r="N78" s="190">
        <v>1054.2</v>
      </c>
    </row>
    <row r="79" spans="1:14" ht="26.25" hidden="1" customHeight="1">
      <c r="A79" s="175">
        <v>1969</v>
      </c>
      <c r="B79" s="190">
        <v>12.3</v>
      </c>
      <c r="C79" s="190">
        <v>13.8</v>
      </c>
      <c r="D79" s="190">
        <v>19.5</v>
      </c>
      <c r="E79" s="190">
        <v>39.700000000000003</v>
      </c>
      <c r="F79" s="190">
        <v>63.2</v>
      </c>
      <c r="G79" s="190">
        <v>129.80000000000001</v>
      </c>
      <c r="H79" s="190">
        <v>318.7</v>
      </c>
      <c r="I79" s="190">
        <v>272.39999999999998</v>
      </c>
      <c r="J79" s="190">
        <v>174.9</v>
      </c>
      <c r="K79" s="190">
        <v>54.1</v>
      </c>
      <c r="L79" s="190">
        <v>37.200000000000003</v>
      </c>
      <c r="M79" s="190">
        <v>12.1</v>
      </c>
      <c r="N79" s="190">
        <v>1147.7</v>
      </c>
    </row>
    <row r="80" spans="1:14" ht="26.25" hidden="1" customHeight="1">
      <c r="A80" s="175">
        <v>1970</v>
      </c>
      <c r="B80" s="190">
        <v>22.5</v>
      </c>
      <c r="C80" s="190">
        <v>26.9</v>
      </c>
      <c r="D80" s="190">
        <v>24.9</v>
      </c>
      <c r="E80" s="190">
        <v>29.2</v>
      </c>
      <c r="F80" s="190">
        <v>68.3</v>
      </c>
      <c r="G80" s="190">
        <v>212.8</v>
      </c>
      <c r="H80" s="190">
        <v>245.2</v>
      </c>
      <c r="I80" s="190">
        <v>313.60000000000002</v>
      </c>
      <c r="J80" s="190">
        <v>212.1</v>
      </c>
      <c r="K80" s="190">
        <v>73.900000000000006</v>
      </c>
      <c r="L80" s="190">
        <v>15.8</v>
      </c>
      <c r="M80" s="190">
        <v>1.7</v>
      </c>
      <c r="N80" s="190">
        <v>1247</v>
      </c>
    </row>
    <row r="81" spans="1:14" ht="26.25" hidden="1" customHeight="1">
      <c r="A81" s="175" t="s">
        <v>230</v>
      </c>
      <c r="B81" s="190">
        <f t="shared" ref="B81:N81" si="6">AVERAGE(B71:B80)</f>
        <v>15.860000000000003</v>
      </c>
      <c r="C81" s="190">
        <f t="shared" si="6"/>
        <v>20.37</v>
      </c>
      <c r="D81" s="190">
        <f t="shared" si="6"/>
        <v>28.160000000000004</v>
      </c>
      <c r="E81" s="190">
        <f t="shared" si="6"/>
        <v>36.86</v>
      </c>
      <c r="F81" s="190">
        <f t="shared" si="6"/>
        <v>58.769999999999996</v>
      </c>
      <c r="G81" s="190">
        <f t="shared" si="6"/>
        <v>159.89999999999998</v>
      </c>
      <c r="H81" s="190">
        <f t="shared" si="6"/>
        <v>292.33</v>
      </c>
      <c r="I81" s="190">
        <f t="shared" si="6"/>
        <v>262.64999999999998</v>
      </c>
      <c r="J81" s="190">
        <f t="shared" si="6"/>
        <v>177.91000000000003</v>
      </c>
      <c r="K81" s="190">
        <f t="shared" si="6"/>
        <v>69.070000000000007</v>
      </c>
      <c r="L81" s="190">
        <f t="shared" si="6"/>
        <v>24.060000000000002</v>
      </c>
      <c r="M81" s="190">
        <f t="shared" si="6"/>
        <v>18.489999999999998</v>
      </c>
      <c r="N81" s="190">
        <f t="shared" si="6"/>
        <v>1164.43</v>
      </c>
    </row>
    <row r="82" spans="1:14" ht="26.25" hidden="1" customHeight="1">
      <c r="A82" s="175">
        <v>1971</v>
      </c>
      <c r="B82" s="190">
        <v>16</v>
      </c>
      <c r="C82" s="190">
        <v>22.5</v>
      </c>
      <c r="D82" s="190">
        <v>10.3</v>
      </c>
      <c r="E82" s="190">
        <v>52.3</v>
      </c>
      <c r="F82" s="190">
        <v>74.900000000000006</v>
      </c>
      <c r="G82" s="190">
        <v>228.5</v>
      </c>
      <c r="H82" s="190">
        <v>268.7</v>
      </c>
      <c r="I82" s="190">
        <v>269</v>
      </c>
      <c r="J82" s="190">
        <v>147.69999999999999</v>
      </c>
      <c r="K82" s="190">
        <v>100.6</v>
      </c>
      <c r="L82" s="190">
        <v>15.5</v>
      </c>
      <c r="M82" s="190">
        <v>12</v>
      </c>
      <c r="N82" s="190">
        <v>1218</v>
      </c>
    </row>
    <row r="83" spans="1:14" ht="26.25" hidden="1" customHeight="1">
      <c r="A83" s="175">
        <v>1972</v>
      </c>
      <c r="B83" s="190">
        <v>9.6999999999999993</v>
      </c>
      <c r="C83" s="190">
        <v>27.1</v>
      </c>
      <c r="D83" s="190">
        <v>21</v>
      </c>
      <c r="E83" s="190">
        <v>36.9</v>
      </c>
      <c r="F83" s="190">
        <v>55.6</v>
      </c>
      <c r="G83" s="190">
        <v>123</v>
      </c>
      <c r="H83" s="190">
        <v>205.5</v>
      </c>
      <c r="I83" s="190">
        <v>221.8</v>
      </c>
      <c r="J83" s="190">
        <v>129.1</v>
      </c>
      <c r="K83" s="190">
        <v>66</v>
      </c>
      <c r="L83" s="190">
        <v>30.3</v>
      </c>
      <c r="M83" s="190">
        <v>22.3</v>
      </c>
      <c r="N83" s="190">
        <v>948.5</v>
      </c>
    </row>
    <row r="84" spans="1:14" ht="26.25" hidden="1" customHeight="1">
      <c r="A84" s="175">
        <v>1973</v>
      </c>
      <c r="B84" s="190">
        <v>19.3</v>
      </c>
      <c r="C84" s="190">
        <v>20.9</v>
      </c>
      <c r="D84" s="190">
        <v>19.7</v>
      </c>
      <c r="E84" s="190">
        <v>27</v>
      </c>
      <c r="F84" s="190">
        <v>56</v>
      </c>
      <c r="G84" s="190">
        <v>147.5</v>
      </c>
      <c r="H84" s="190">
        <v>279.3</v>
      </c>
      <c r="I84" s="190">
        <v>312.5</v>
      </c>
      <c r="J84" s="190">
        <v>182.5</v>
      </c>
      <c r="K84" s="190">
        <v>114.3</v>
      </c>
      <c r="L84" s="190">
        <v>17.7</v>
      </c>
      <c r="M84" s="190">
        <v>17.399999999999999</v>
      </c>
      <c r="N84" s="190">
        <v>1214</v>
      </c>
    </row>
    <row r="85" spans="1:14" ht="26.25" hidden="1" customHeight="1">
      <c r="A85" s="175">
        <v>1974</v>
      </c>
      <c r="B85" s="190">
        <v>15.3</v>
      </c>
      <c r="C85" s="190">
        <v>12.5</v>
      </c>
      <c r="D85" s="190">
        <v>19.8</v>
      </c>
      <c r="E85" s="190">
        <v>32.200000000000003</v>
      </c>
      <c r="F85" s="190">
        <v>63.3</v>
      </c>
      <c r="G85" s="190">
        <v>122.8</v>
      </c>
      <c r="H85" s="190">
        <v>280.3</v>
      </c>
      <c r="I85" s="190">
        <v>232</v>
      </c>
      <c r="J85" s="190">
        <v>142.1</v>
      </c>
      <c r="K85" s="190">
        <v>102.4</v>
      </c>
      <c r="L85" s="190">
        <v>10.199999999999999</v>
      </c>
      <c r="M85" s="190">
        <v>10.9</v>
      </c>
      <c r="N85" s="190">
        <v>1043.7</v>
      </c>
    </row>
    <row r="86" spans="1:14" ht="26.25" hidden="1" customHeight="1">
      <c r="A86" s="175">
        <v>1975</v>
      </c>
      <c r="B86" s="190">
        <v>14.9</v>
      </c>
      <c r="C86" s="190">
        <v>18.7</v>
      </c>
      <c r="D86" s="190">
        <v>27.2</v>
      </c>
      <c r="E86" s="190">
        <v>27.5</v>
      </c>
      <c r="F86" s="190">
        <v>49.7</v>
      </c>
      <c r="G86" s="190">
        <v>177.6</v>
      </c>
      <c r="H86" s="190">
        <v>308.39999999999998</v>
      </c>
      <c r="I86" s="190">
        <v>290.60000000000002</v>
      </c>
      <c r="J86" s="190">
        <v>228.7</v>
      </c>
      <c r="K86" s="190">
        <v>120.9</v>
      </c>
      <c r="L86" s="190">
        <v>22.8</v>
      </c>
      <c r="M86" s="190">
        <v>3.2</v>
      </c>
      <c r="N86" s="190">
        <v>1290.2</v>
      </c>
    </row>
    <row r="87" spans="1:14" ht="26.25" hidden="1" customHeight="1">
      <c r="A87" s="175">
        <v>1976</v>
      </c>
      <c r="B87" s="190">
        <v>11.3</v>
      </c>
      <c r="C87" s="190">
        <v>23.5</v>
      </c>
      <c r="D87" s="190">
        <v>23.9</v>
      </c>
      <c r="E87" s="190">
        <v>35.6</v>
      </c>
      <c r="F87" s="190">
        <v>44.2</v>
      </c>
      <c r="G87" s="190">
        <v>155</v>
      </c>
      <c r="H87" s="190">
        <v>297.2</v>
      </c>
      <c r="I87" s="190">
        <v>295.5</v>
      </c>
      <c r="J87" s="190">
        <v>144.69999999999999</v>
      </c>
      <c r="K87" s="190">
        <v>32</v>
      </c>
      <c r="L87" s="190">
        <v>54.4</v>
      </c>
      <c r="M87" s="190">
        <v>7.4</v>
      </c>
      <c r="N87" s="190">
        <v>1124.8</v>
      </c>
    </row>
    <row r="88" spans="1:14" ht="26.25" hidden="1" customHeight="1">
      <c r="A88" s="175">
        <v>1977</v>
      </c>
      <c r="B88" s="190">
        <v>20.2</v>
      </c>
      <c r="C88" s="190">
        <v>10</v>
      </c>
      <c r="D88" s="190">
        <v>13.7</v>
      </c>
      <c r="E88" s="190">
        <v>67</v>
      </c>
      <c r="F88" s="190">
        <v>83.8</v>
      </c>
      <c r="G88" s="190">
        <v>187.3</v>
      </c>
      <c r="H88" s="190">
        <v>326.89999999999998</v>
      </c>
      <c r="I88" s="190">
        <v>247.5</v>
      </c>
      <c r="J88" s="190">
        <v>147.5</v>
      </c>
      <c r="K88" s="190">
        <v>83.4</v>
      </c>
      <c r="L88" s="190">
        <v>67.099999999999994</v>
      </c>
      <c r="M88" s="190">
        <v>16</v>
      </c>
      <c r="N88" s="190">
        <v>1270.4000000000001</v>
      </c>
    </row>
    <row r="89" spans="1:14" ht="26.25" hidden="1" customHeight="1">
      <c r="A89" s="175">
        <v>1978</v>
      </c>
      <c r="B89" s="190">
        <v>12.2</v>
      </c>
      <c r="C89" s="190">
        <v>27</v>
      </c>
      <c r="D89" s="190">
        <v>44.2</v>
      </c>
      <c r="E89" s="190">
        <v>32.9</v>
      </c>
      <c r="F89" s="190">
        <v>58.5</v>
      </c>
      <c r="G89" s="190">
        <v>210.4</v>
      </c>
      <c r="H89" s="190">
        <v>292.10000000000002</v>
      </c>
      <c r="I89" s="190">
        <v>284.5</v>
      </c>
      <c r="J89" s="190">
        <v>161.1</v>
      </c>
      <c r="K89" s="190">
        <v>48.8</v>
      </c>
      <c r="L89" s="190">
        <v>48.9</v>
      </c>
      <c r="M89" s="190">
        <v>18.5</v>
      </c>
      <c r="N89" s="190">
        <v>1239.3</v>
      </c>
    </row>
    <row r="90" spans="1:14" ht="26.25" hidden="1" customHeight="1">
      <c r="A90" s="175">
        <v>1979</v>
      </c>
      <c r="B90" s="190">
        <v>20.8</v>
      </c>
      <c r="C90" s="190">
        <v>34.700000000000003</v>
      </c>
      <c r="D90" s="190">
        <v>29.3</v>
      </c>
      <c r="E90" s="190">
        <v>20.9</v>
      </c>
      <c r="F90" s="190">
        <v>51.7</v>
      </c>
      <c r="G90" s="190">
        <v>141.30000000000001</v>
      </c>
      <c r="H90" s="190">
        <v>239.3</v>
      </c>
      <c r="I90" s="190">
        <v>211.3</v>
      </c>
      <c r="J90" s="190">
        <v>135.69999999999999</v>
      </c>
      <c r="K90" s="190">
        <v>50.1</v>
      </c>
      <c r="L90" s="190">
        <v>74.2</v>
      </c>
      <c r="M90" s="190">
        <v>14.2</v>
      </c>
      <c r="N90" s="190">
        <v>1023.4</v>
      </c>
    </row>
    <row r="91" spans="1:14" ht="26.25" hidden="1" customHeight="1">
      <c r="A91" s="175">
        <v>1980</v>
      </c>
      <c r="B91" s="190">
        <v>12.9</v>
      </c>
      <c r="C91" s="190">
        <v>22.1</v>
      </c>
      <c r="D91" s="190">
        <v>32.299999999999997</v>
      </c>
      <c r="E91" s="190">
        <v>34.1</v>
      </c>
      <c r="F91" s="190">
        <v>54.7</v>
      </c>
      <c r="G91" s="190">
        <v>229.4</v>
      </c>
      <c r="H91" s="190">
        <v>298.3</v>
      </c>
      <c r="I91" s="190">
        <v>267.10000000000002</v>
      </c>
      <c r="J91" s="190">
        <v>145.6</v>
      </c>
      <c r="K91" s="190">
        <v>50.3</v>
      </c>
      <c r="L91" s="190">
        <v>23.1</v>
      </c>
      <c r="M91" s="190">
        <v>19.7</v>
      </c>
      <c r="N91" s="190">
        <v>1189.5</v>
      </c>
    </row>
    <row r="92" spans="1:14" ht="26.25" hidden="1" customHeight="1">
      <c r="A92" s="175" t="s">
        <v>233</v>
      </c>
      <c r="B92" s="190">
        <f t="shared" ref="B92:N92" si="7">AVERAGE(B82:B91)</f>
        <v>15.260000000000002</v>
      </c>
      <c r="C92" s="190">
        <f t="shared" si="7"/>
        <v>21.9</v>
      </c>
      <c r="D92" s="190">
        <f t="shared" si="7"/>
        <v>24.140000000000004</v>
      </c>
      <c r="E92" s="190">
        <f t="shared" si="7"/>
        <v>36.64</v>
      </c>
      <c r="F92" s="190">
        <f t="shared" si="7"/>
        <v>59.240000000000009</v>
      </c>
      <c r="G92" s="190">
        <f t="shared" si="7"/>
        <v>172.28000000000003</v>
      </c>
      <c r="H92" s="190">
        <f t="shared" si="7"/>
        <v>279.60000000000002</v>
      </c>
      <c r="I92" s="190">
        <f t="shared" si="7"/>
        <v>263.18</v>
      </c>
      <c r="J92" s="190">
        <f t="shared" si="7"/>
        <v>156.46999999999997</v>
      </c>
      <c r="K92" s="190">
        <f t="shared" si="7"/>
        <v>76.879999999999981</v>
      </c>
      <c r="L92" s="190">
        <f t="shared" si="7"/>
        <v>36.42</v>
      </c>
      <c r="M92" s="190">
        <f t="shared" si="7"/>
        <v>14.16</v>
      </c>
      <c r="N92" s="190">
        <f t="shared" si="7"/>
        <v>1156.1799999999998</v>
      </c>
    </row>
    <row r="93" spans="1:14" ht="26.25" hidden="1" customHeight="1">
      <c r="A93" s="175">
        <v>1981</v>
      </c>
      <c r="B93" s="190">
        <v>28.4</v>
      </c>
      <c r="C93" s="190">
        <v>20.399999999999999</v>
      </c>
      <c r="D93" s="190">
        <v>47.6</v>
      </c>
      <c r="E93" s="190">
        <v>36.299999999999997</v>
      </c>
      <c r="F93" s="190">
        <v>67</v>
      </c>
      <c r="G93" s="190">
        <v>153</v>
      </c>
      <c r="H93" s="190">
        <v>308.60000000000002</v>
      </c>
      <c r="I93" s="190">
        <v>239.2</v>
      </c>
      <c r="J93" s="190">
        <v>186.6</v>
      </c>
      <c r="K93" s="190">
        <v>43.1</v>
      </c>
      <c r="L93" s="190">
        <v>27.2</v>
      </c>
      <c r="M93" s="190">
        <v>14.1</v>
      </c>
      <c r="N93" s="190">
        <v>1171.5999999999999</v>
      </c>
    </row>
    <row r="94" spans="1:14" ht="26.25" hidden="1" customHeight="1">
      <c r="A94" s="175">
        <v>1982</v>
      </c>
      <c r="B94" s="190">
        <v>24.8</v>
      </c>
      <c r="C94" s="190">
        <v>24.4</v>
      </c>
      <c r="D94" s="190">
        <v>46.6</v>
      </c>
      <c r="E94" s="190">
        <v>50.7</v>
      </c>
      <c r="F94" s="190">
        <v>59.6</v>
      </c>
      <c r="G94" s="190">
        <v>136.9</v>
      </c>
      <c r="H94" s="190">
        <v>232.3</v>
      </c>
      <c r="I94" s="190">
        <v>275.89999999999998</v>
      </c>
      <c r="J94" s="190">
        <v>125.3</v>
      </c>
      <c r="K94" s="190">
        <v>51.9</v>
      </c>
      <c r="L94" s="190">
        <v>44.6</v>
      </c>
      <c r="M94" s="190">
        <v>13.7</v>
      </c>
      <c r="N94" s="190">
        <v>1086.8</v>
      </c>
    </row>
    <row r="95" spans="1:14" ht="26.25" hidden="1" customHeight="1">
      <c r="A95" s="175">
        <v>1983</v>
      </c>
      <c r="B95" s="190">
        <v>18.8</v>
      </c>
      <c r="C95" s="190">
        <v>23.6</v>
      </c>
      <c r="D95" s="190">
        <v>43.4</v>
      </c>
      <c r="E95" s="190">
        <v>57.7</v>
      </c>
      <c r="F95" s="190">
        <v>71.099999999999994</v>
      </c>
      <c r="G95" s="190">
        <v>152.19999999999999</v>
      </c>
      <c r="H95" s="190">
        <v>282.5</v>
      </c>
      <c r="I95" s="190">
        <v>307.60000000000002</v>
      </c>
      <c r="J95" s="190">
        <v>255.3</v>
      </c>
      <c r="K95" s="190">
        <v>86.5</v>
      </c>
      <c r="L95" s="190">
        <v>10</v>
      </c>
      <c r="M95" s="190">
        <v>22.8</v>
      </c>
      <c r="N95" s="190">
        <v>1331.5</v>
      </c>
    </row>
    <row r="96" spans="1:14" ht="26.25" hidden="1" customHeight="1">
      <c r="A96" s="175">
        <v>1984</v>
      </c>
      <c r="B96" s="190">
        <v>19.2</v>
      </c>
      <c r="C96" s="190">
        <v>35.700000000000003</v>
      </c>
      <c r="D96" s="190">
        <v>21.8</v>
      </c>
      <c r="E96" s="190">
        <v>43.7</v>
      </c>
      <c r="F96" s="190">
        <v>59.5</v>
      </c>
      <c r="G96" s="190">
        <v>192</v>
      </c>
      <c r="H96" s="190">
        <v>286.5</v>
      </c>
      <c r="I96" s="190">
        <v>262.89999999999998</v>
      </c>
      <c r="J96" s="190">
        <v>145.4</v>
      </c>
      <c r="K96" s="190">
        <v>60.3</v>
      </c>
      <c r="L96" s="190">
        <v>13.8</v>
      </c>
      <c r="M96" s="190">
        <v>15</v>
      </c>
      <c r="N96" s="190">
        <v>1155.9000000000001</v>
      </c>
    </row>
    <row r="97" spans="1:14" ht="26.25" hidden="1" customHeight="1">
      <c r="A97" s="175">
        <v>1985</v>
      </c>
      <c r="B97" s="190">
        <v>23.1</v>
      </c>
      <c r="C97" s="190">
        <v>9.6</v>
      </c>
      <c r="D97" s="190">
        <v>19.8</v>
      </c>
      <c r="E97" s="190">
        <v>37.9</v>
      </c>
      <c r="F97" s="190">
        <v>60.1</v>
      </c>
      <c r="G97" s="190">
        <v>156.19999999999999</v>
      </c>
      <c r="H97" s="190">
        <v>289.3</v>
      </c>
      <c r="I97" s="190">
        <v>233.5</v>
      </c>
      <c r="J97" s="190">
        <v>151.69999999999999</v>
      </c>
      <c r="K97" s="190">
        <v>114.7</v>
      </c>
      <c r="L97" s="190">
        <v>18.5</v>
      </c>
      <c r="M97" s="190">
        <v>25.5</v>
      </c>
      <c r="N97" s="190">
        <v>1140</v>
      </c>
    </row>
    <row r="98" spans="1:14" ht="26.25" hidden="1" customHeight="1">
      <c r="A98" s="175">
        <v>1986</v>
      </c>
      <c r="B98" s="190">
        <v>14.8</v>
      </c>
      <c r="C98" s="190">
        <v>36.700000000000003</v>
      </c>
      <c r="D98" s="190">
        <v>28.8</v>
      </c>
      <c r="E98" s="190">
        <v>48.1</v>
      </c>
      <c r="F98" s="190">
        <v>48.7</v>
      </c>
      <c r="G98" s="190">
        <v>182.7</v>
      </c>
      <c r="H98" s="190">
        <v>261.39999999999998</v>
      </c>
      <c r="I98" s="190">
        <v>233.5</v>
      </c>
      <c r="J98" s="190">
        <v>125.5</v>
      </c>
      <c r="K98" s="190">
        <v>70.599999999999994</v>
      </c>
      <c r="L98" s="190">
        <v>47.7</v>
      </c>
      <c r="M98" s="190">
        <v>28</v>
      </c>
      <c r="N98" s="190">
        <v>1126.5999999999999</v>
      </c>
    </row>
    <row r="99" spans="1:14" ht="26.25" hidden="1" customHeight="1">
      <c r="A99" s="175">
        <v>1987</v>
      </c>
      <c r="B99" s="190">
        <v>14.4</v>
      </c>
      <c r="C99" s="190">
        <v>21.8</v>
      </c>
      <c r="D99" s="190">
        <v>27.4</v>
      </c>
      <c r="E99" s="190">
        <v>41.3</v>
      </c>
      <c r="F99" s="190">
        <v>66.3</v>
      </c>
      <c r="G99" s="190">
        <v>133.19999999999999</v>
      </c>
      <c r="H99" s="190">
        <v>221.8</v>
      </c>
      <c r="I99" s="190">
        <v>243.2</v>
      </c>
      <c r="J99" s="190">
        <v>151.30000000000001</v>
      </c>
      <c r="K99" s="190">
        <v>93</v>
      </c>
      <c r="L99" s="190">
        <v>43.6</v>
      </c>
      <c r="M99" s="190">
        <v>21.6</v>
      </c>
      <c r="N99" s="190">
        <v>1078.9000000000001</v>
      </c>
    </row>
    <row r="100" spans="1:14" ht="26.25" hidden="1" customHeight="1">
      <c r="A100" s="175">
        <v>1988</v>
      </c>
      <c r="B100" s="190">
        <v>9.1</v>
      </c>
      <c r="C100" s="190">
        <v>28.2</v>
      </c>
      <c r="D100" s="190">
        <v>49.3</v>
      </c>
      <c r="E100" s="190">
        <v>41.5</v>
      </c>
      <c r="F100" s="190">
        <v>68.8</v>
      </c>
      <c r="G100" s="190">
        <v>159</v>
      </c>
      <c r="H100" s="190">
        <v>383.4</v>
      </c>
      <c r="I100" s="190">
        <v>303.3</v>
      </c>
      <c r="J100" s="190">
        <v>220.4</v>
      </c>
      <c r="K100" s="190">
        <v>55.1</v>
      </c>
      <c r="L100" s="190">
        <v>15.6</v>
      </c>
      <c r="M100" s="190">
        <v>17.2</v>
      </c>
      <c r="N100" s="190">
        <v>1351</v>
      </c>
    </row>
    <row r="101" spans="1:14" ht="26.25" hidden="1" customHeight="1">
      <c r="A101" s="175">
        <v>1989</v>
      </c>
      <c r="B101" s="190">
        <v>14.6</v>
      </c>
      <c r="C101" s="190">
        <v>14.2</v>
      </c>
      <c r="D101" s="190">
        <v>26.9</v>
      </c>
      <c r="E101" s="190">
        <v>33.1</v>
      </c>
      <c r="F101" s="190">
        <v>55.9</v>
      </c>
      <c r="G101" s="190">
        <v>186.3</v>
      </c>
      <c r="H101" s="190">
        <v>302.3</v>
      </c>
      <c r="I101" s="190">
        <v>238.2</v>
      </c>
      <c r="J101" s="190">
        <v>164.1</v>
      </c>
      <c r="K101" s="190">
        <v>50.7</v>
      </c>
      <c r="L101" s="190">
        <v>19.3</v>
      </c>
      <c r="M101" s="190">
        <v>16.8</v>
      </c>
      <c r="N101" s="190">
        <v>1122.4000000000001</v>
      </c>
    </row>
    <row r="102" spans="1:14" ht="26.25" hidden="1" customHeight="1">
      <c r="A102" s="175">
        <v>1990</v>
      </c>
      <c r="B102" s="190">
        <v>14.9</v>
      </c>
      <c r="C102" s="190">
        <v>44.3</v>
      </c>
      <c r="D102" s="190">
        <v>53.3</v>
      </c>
      <c r="E102" s="190">
        <v>42</v>
      </c>
      <c r="F102" s="190">
        <v>114.5</v>
      </c>
      <c r="G102" s="190">
        <v>194</v>
      </c>
      <c r="H102" s="190">
        <v>286.7</v>
      </c>
      <c r="I102" s="190">
        <v>293.2</v>
      </c>
      <c r="J102" s="190">
        <v>196.6</v>
      </c>
      <c r="K102" s="190">
        <v>103.2</v>
      </c>
      <c r="L102" s="190">
        <v>29.5</v>
      </c>
      <c r="M102" s="190">
        <v>28.4</v>
      </c>
      <c r="N102" s="190">
        <v>1400.6</v>
      </c>
    </row>
    <row r="103" spans="1:14" s="5" customFormat="1" ht="26.25" hidden="1" customHeight="1">
      <c r="A103" s="175" t="s">
        <v>231</v>
      </c>
      <c r="B103" s="190">
        <f t="shared" ref="B103:N103" si="8">AVERAGE(B93:B102)</f>
        <v>18.21</v>
      </c>
      <c r="C103" s="190">
        <f t="shared" si="8"/>
        <v>25.889999999999997</v>
      </c>
      <c r="D103" s="190">
        <f t="shared" si="8"/>
        <v>36.49</v>
      </c>
      <c r="E103" s="190">
        <f t="shared" si="8"/>
        <v>43.230000000000004</v>
      </c>
      <c r="F103" s="190">
        <f t="shared" si="8"/>
        <v>67.150000000000006</v>
      </c>
      <c r="G103" s="190">
        <f t="shared" si="8"/>
        <v>164.55</v>
      </c>
      <c r="H103" s="190">
        <f t="shared" si="8"/>
        <v>285.47999999999996</v>
      </c>
      <c r="I103" s="190">
        <f t="shared" si="8"/>
        <v>263.04999999999995</v>
      </c>
      <c r="J103" s="190">
        <f t="shared" si="8"/>
        <v>172.21999999999997</v>
      </c>
      <c r="K103" s="190">
        <f t="shared" si="8"/>
        <v>72.910000000000011</v>
      </c>
      <c r="L103" s="190">
        <f t="shared" si="8"/>
        <v>26.98</v>
      </c>
      <c r="M103" s="190">
        <f t="shared" si="8"/>
        <v>20.309999999999999</v>
      </c>
      <c r="N103" s="190">
        <f t="shared" si="8"/>
        <v>1196.53</v>
      </c>
    </row>
    <row r="104" spans="1:14" ht="26.25" hidden="1" customHeight="1">
      <c r="A104" s="175">
        <v>1991</v>
      </c>
      <c r="B104" s="190">
        <v>13.8</v>
      </c>
      <c r="C104" s="190">
        <v>26.3</v>
      </c>
      <c r="D104" s="190">
        <v>27.8</v>
      </c>
      <c r="E104" s="190">
        <v>49.2</v>
      </c>
      <c r="F104" s="190">
        <v>67.5</v>
      </c>
      <c r="G104" s="190">
        <v>184.2</v>
      </c>
      <c r="H104" s="190">
        <v>281.39999999999998</v>
      </c>
      <c r="I104" s="190">
        <v>263.2</v>
      </c>
      <c r="J104" s="190">
        <v>139.80000000000001</v>
      </c>
      <c r="K104" s="190">
        <v>60.4</v>
      </c>
      <c r="L104" s="190">
        <v>28.8</v>
      </c>
      <c r="M104" s="190">
        <v>17.5</v>
      </c>
      <c r="N104" s="190">
        <v>1159.9000000000001</v>
      </c>
    </row>
    <row r="105" spans="1:14" ht="26.25" hidden="1" customHeight="1">
      <c r="A105" s="175">
        <v>1992</v>
      </c>
      <c r="B105" s="190">
        <v>20.100000000000001</v>
      </c>
      <c r="C105" s="190">
        <v>18.7</v>
      </c>
      <c r="D105" s="190">
        <v>25.4</v>
      </c>
      <c r="E105" s="190">
        <v>23.5</v>
      </c>
      <c r="F105" s="190">
        <v>56.2</v>
      </c>
      <c r="G105" s="190">
        <v>139.19999999999999</v>
      </c>
      <c r="H105" s="190">
        <v>270.2</v>
      </c>
      <c r="I105" s="190">
        <v>288</v>
      </c>
      <c r="J105" s="190">
        <v>170.3</v>
      </c>
      <c r="K105" s="190">
        <v>64.3</v>
      </c>
      <c r="L105" s="190">
        <v>40.299999999999997</v>
      </c>
      <c r="M105" s="190">
        <v>5.0999999999999996</v>
      </c>
      <c r="N105" s="190">
        <v>1121.3</v>
      </c>
    </row>
    <row r="106" spans="1:14" ht="26.25" hidden="1" customHeight="1">
      <c r="A106" s="175">
        <v>1993</v>
      </c>
      <c r="B106" s="190">
        <v>17.2</v>
      </c>
      <c r="C106" s="190">
        <v>24.3</v>
      </c>
      <c r="D106" s="190">
        <v>39.299999999999997</v>
      </c>
      <c r="E106" s="190">
        <v>26.1</v>
      </c>
      <c r="F106" s="190">
        <v>69.5</v>
      </c>
      <c r="G106" s="190">
        <v>170.8</v>
      </c>
      <c r="H106" s="190">
        <v>307.5</v>
      </c>
      <c r="I106" s="190">
        <v>205.4</v>
      </c>
      <c r="J106" s="190">
        <v>211.2</v>
      </c>
      <c r="K106" s="190">
        <v>86.8</v>
      </c>
      <c r="L106" s="190">
        <v>28.2</v>
      </c>
      <c r="M106" s="190">
        <v>15.5</v>
      </c>
      <c r="N106" s="190">
        <v>1201.9000000000001</v>
      </c>
    </row>
    <row r="107" spans="1:14" ht="26.25" hidden="1" customHeight="1">
      <c r="A107" s="175">
        <v>1994</v>
      </c>
      <c r="B107" s="190">
        <v>24.2</v>
      </c>
      <c r="C107" s="190">
        <v>26.8</v>
      </c>
      <c r="D107" s="190">
        <v>23.9</v>
      </c>
      <c r="E107" s="190">
        <v>45</v>
      </c>
      <c r="F107" s="190">
        <v>52.1</v>
      </c>
      <c r="G107" s="190">
        <v>206</v>
      </c>
      <c r="H107" s="190">
        <v>353.4</v>
      </c>
      <c r="I107" s="190">
        <v>287.89999999999998</v>
      </c>
      <c r="J107" s="190">
        <v>150.69999999999999</v>
      </c>
      <c r="K107" s="190">
        <v>79.900000000000006</v>
      </c>
      <c r="L107" s="190">
        <v>25.6</v>
      </c>
      <c r="M107" s="190">
        <v>20.100000000000001</v>
      </c>
      <c r="N107" s="190">
        <v>1295.5999999999999</v>
      </c>
    </row>
    <row r="108" spans="1:14" ht="26.25" hidden="1" customHeight="1">
      <c r="A108" s="175">
        <v>1995</v>
      </c>
      <c r="B108" s="190">
        <v>32.299999999999997</v>
      </c>
      <c r="C108" s="190">
        <v>29.2</v>
      </c>
      <c r="D108" s="190">
        <v>28.1</v>
      </c>
      <c r="E108" s="190">
        <v>31.4</v>
      </c>
      <c r="F108" s="190">
        <v>80.7</v>
      </c>
      <c r="G108" s="190">
        <v>140.6</v>
      </c>
      <c r="H108" s="190">
        <v>325.7</v>
      </c>
      <c r="I108" s="190">
        <v>268.8</v>
      </c>
      <c r="J108" s="190">
        <v>181.1</v>
      </c>
      <c r="K108" s="190">
        <v>80.2</v>
      </c>
      <c r="L108" s="190">
        <v>36.700000000000003</v>
      </c>
      <c r="M108" s="190">
        <v>9</v>
      </c>
      <c r="N108" s="190">
        <v>1243.5999999999999</v>
      </c>
    </row>
    <row r="109" spans="1:14" ht="26.25" hidden="1" customHeight="1">
      <c r="A109" s="175">
        <v>1996</v>
      </c>
      <c r="B109" s="190">
        <v>22.8</v>
      </c>
      <c r="C109" s="190">
        <v>23.1</v>
      </c>
      <c r="D109" s="190">
        <v>31.4</v>
      </c>
      <c r="E109" s="190">
        <v>31.1</v>
      </c>
      <c r="F109" s="190">
        <v>55.6</v>
      </c>
      <c r="G109" s="190">
        <v>183.4</v>
      </c>
      <c r="H109" s="190">
        <v>266.39999999999998</v>
      </c>
      <c r="I109" s="190">
        <v>295.39999999999998</v>
      </c>
      <c r="J109" s="190">
        <v>146.4</v>
      </c>
      <c r="K109" s="190">
        <v>95.9</v>
      </c>
      <c r="L109" s="190">
        <v>13.3</v>
      </c>
      <c r="M109" s="190">
        <v>17</v>
      </c>
      <c r="N109" s="190">
        <v>1181.8</v>
      </c>
    </row>
    <row r="110" spans="1:14" ht="26.25" hidden="1" customHeight="1">
      <c r="A110" s="175">
        <v>1997</v>
      </c>
      <c r="B110" s="190">
        <v>13.9</v>
      </c>
      <c r="C110" s="190">
        <v>10</v>
      </c>
      <c r="D110" s="190">
        <v>30.2</v>
      </c>
      <c r="E110" s="190">
        <v>45.1</v>
      </c>
      <c r="F110" s="190">
        <v>47</v>
      </c>
      <c r="G110" s="190">
        <v>171.6</v>
      </c>
      <c r="H110" s="190">
        <v>281.5</v>
      </c>
      <c r="I110" s="190">
        <v>260</v>
      </c>
      <c r="J110" s="190">
        <v>150.1</v>
      </c>
      <c r="K110" s="190">
        <v>59</v>
      </c>
      <c r="L110" s="190">
        <v>55.5</v>
      </c>
      <c r="M110" s="190">
        <v>47.5</v>
      </c>
      <c r="N110" s="190">
        <v>1171.4000000000001</v>
      </c>
    </row>
    <row r="111" spans="1:14" ht="26.25" hidden="1" customHeight="1">
      <c r="A111" s="175">
        <v>1998</v>
      </c>
      <c r="B111" s="190">
        <v>17.8</v>
      </c>
      <c r="C111" s="190">
        <v>35.9</v>
      </c>
      <c r="D111" s="190">
        <v>44.1</v>
      </c>
      <c r="E111" s="190">
        <v>41.6</v>
      </c>
      <c r="F111" s="190">
        <v>51.5</v>
      </c>
      <c r="G111" s="190">
        <v>164.3</v>
      </c>
      <c r="H111" s="190">
        <v>282.10000000000002</v>
      </c>
      <c r="I111" s="190">
        <v>250</v>
      </c>
      <c r="J111" s="190">
        <v>201.1</v>
      </c>
      <c r="K111" s="190">
        <v>106.1</v>
      </c>
      <c r="L111" s="190">
        <v>38.700000000000003</v>
      </c>
      <c r="M111" s="190">
        <v>10.5</v>
      </c>
      <c r="N111" s="190">
        <v>1243.5</v>
      </c>
    </row>
    <row r="112" spans="1:14" ht="26.25" hidden="1" customHeight="1">
      <c r="A112" s="175">
        <v>1999</v>
      </c>
      <c r="B112" s="190">
        <v>18.399999999999999</v>
      </c>
      <c r="C112" s="190">
        <v>12</v>
      </c>
      <c r="D112" s="190">
        <v>10.8</v>
      </c>
      <c r="E112" s="190">
        <v>19.100000000000001</v>
      </c>
      <c r="F112" s="190">
        <v>94.3</v>
      </c>
      <c r="G112" s="190">
        <v>171.3</v>
      </c>
      <c r="H112" s="190">
        <v>262.7</v>
      </c>
      <c r="I112" s="190">
        <v>217.8</v>
      </c>
      <c r="J112" s="190">
        <v>186.1</v>
      </c>
      <c r="K112" s="190">
        <v>116</v>
      </c>
      <c r="L112" s="190">
        <v>19.7</v>
      </c>
      <c r="M112" s="190">
        <v>3.8</v>
      </c>
      <c r="N112" s="190">
        <v>1132</v>
      </c>
    </row>
    <row r="113" spans="1:14" ht="26.25" hidden="1" customHeight="1">
      <c r="A113" s="175">
        <v>2000</v>
      </c>
      <c r="B113" s="190">
        <v>19</v>
      </c>
      <c r="C113" s="190">
        <v>27</v>
      </c>
      <c r="D113" s="190">
        <v>18.600000000000001</v>
      </c>
      <c r="E113" s="190">
        <v>35</v>
      </c>
      <c r="F113" s="190">
        <v>73.5</v>
      </c>
      <c r="G113" s="190">
        <v>184.5</v>
      </c>
      <c r="H113" s="190">
        <v>267.60000000000002</v>
      </c>
      <c r="I113" s="190">
        <v>225.2</v>
      </c>
      <c r="J113" s="190">
        <v>135.30000000000001</v>
      </c>
      <c r="K113" s="190">
        <v>40.6</v>
      </c>
      <c r="L113" s="190">
        <v>14.7</v>
      </c>
      <c r="M113" s="190">
        <v>9.6</v>
      </c>
      <c r="N113" s="190">
        <v>1050.4000000000001</v>
      </c>
    </row>
    <row r="114" spans="1:14" ht="26.25" hidden="1" customHeight="1">
      <c r="A114" s="175" t="s">
        <v>232</v>
      </c>
      <c r="B114" s="190">
        <f t="shared" ref="B114:N114" si="9">AVERAGE(B104:B113)</f>
        <v>19.950000000000003</v>
      </c>
      <c r="C114" s="190">
        <f t="shared" si="9"/>
        <v>23.330000000000002</v>
      </c>
      <c r="D114" s="190">
        <f t="shared" si="9"/>
        <v>27.96</v>
      </c>
      <c r="E114" s="190">
        <f t="shared" si="9"/>
        <v>34.71</v>
      </c>
      <c r="F114" s="190">
        <f t="shared" si="9"/>
        <v>64.789999999999992</v>
      </c>
      <c r="G114" s="190">
        <f t="shared" si="9"/>
        <v>171.58999999999997</v>
      </c>
      <c r="H114" s="190">
        <f t="shared" si="9"/>
        <v>289.84999999999997</v>
      </c>
      <c r="I114" s="190">
        <f t="shared" si="9"/>
        <v>256.16999999999996</v>
      </c>
      <c r="J114" s="190">
        <f t="shared" si="9"/>
        <v>167.20999999999998</v>
      </c>
      <c r="K114" s="190">
        <f t="shared" si="9"/>
        <v>78.92</v>
      </c>
      <c r="L114" s="190">
        <f t="shared" si="9"/>
        <v>30.15</v>
      </c>
      <c r="M114" s="190">
        <f t="shared" si="9"/>
        <v>15.559999999999999</v>
      </c>
      <c r="N114" s="190">
        <f t="shared" si="9"/>
        <v>1180.1399999999999</v>
      </c>
    </row>
    <row r="115" spans="1:14" ht="28.5" customHeight="1">
      <c r="A115" s="185">
        <v>2001</v>
      </c>
      <c r="B115" s="191">
        <v>7.3</v>
      </c>
      <c r="C115" s="191">
        <v>8.8000000000000007</v>
      </c>
      <c r="D115" s="191">
        <v>18.8</v>
      </c>
      <c r="E115" s="191">
        <v>46.4</v>
      </c>
      <c r="F115" s="191">
        <v>67.2</v>
      </c>
      <c r="G115" s="191">
        <v>219</v>
      </c>
      <c r="H115" s="191">
        <v>279.5</v>
      </c>
      <c r="I115" s="191">
        <v>209.2</v>
      </c>
      <c r="J115" s="191">
        <v>114.1</v>
      </c>
      <c r="K115" s="191">
        <v>107.5</v>
      </c>
      <c r="L115" s="191">
        <v>22.5</v>
      </c>
      <c r="M115" s="191">
        <v>7.1</v>
      </c>
      <c r="N115" s="191">
        <v>1107.3</v>
      </c>
    </row>
    <row r="116" spans="1:14" ht="28.5" customHeight="1">
      <c r="A116" s="175">
        <v>2002</v>
      </c>
      <c r="B116" s="190">
        <v>15.7</v>
      </c>
      <c r="C116" s="190">
        <v>20.3</v>
      </c>
      <c r="D116" s="190">
        <v>21.5</v>
      </c>
      <c r="E116" s="190">
        <v>38.700000000000003</v>
      </c>
      <c r="F116" s="190">
        <v>61.4</v>
      </c>
      <c r="G116" s="190">
        <v>180.1</v>
      </c>
      <c r="H116" s="190">
        <v>146.1</v>
      </c>
      <c r="I116" s="190">
        <v>259.7</v>
      </c>
      <c r="J116" s="190">
        <v>151.1</v>
      </c>
      <c r="K116" s="190">
        <v>59.5</v>
      </c>
      <c r="L116" s="190">
        <v>18.2</v>
      </c>
      <c r="M116" s="190">
        <v>5.7</v>
      </c>
      <c r="N116" s="190">
        <v>976.9</v>
      </c>
    </row>
    <row r="117" spans="1:14" ht="28.5" customHeight="1">
      <c r="A117" s="185">
        <v>2003</v>
      </c>
      <c r="B117" s="191">
        <v>7.6</v>
      </c>
      <c r="C117" s="191">
        <v>45.6</v>
      </c>
      <c r="D117" s="191">
        <v>33.200000000000003</v>
      </c>
      <c r="E117" s="191">
        <v>35.4</v>
      </c>
      <c r="F117" s="191">
        <v>39.1</v>
      </c>
      <c r="G117" s="191">
        <v>184.5</v>
      </c>
      <c r="H117" s="191">
        <v>316.60000000000002</v>
      </c>
      <c r="I117" s="191">
        <v>254.9</v>
      </c>
      <c r="J117" s="191">
        <v>191.3</v>
      </c>
      <c r="K117" s="191">
        <v>100.5</v>
      </c>
      <c r="L117" s="191">
        <v>15.5</v>
      </c>
      <c r="M117" s="191">
        <v>18.600000000000001</v>
      </c>
      <c r="N117" s="191">
        <v>1242.8</v>
      </c>
    </row>
    <row r="118" spans="1:14" ht="28.5" customHeight="1">
      <c r="A118" s="175">
        <v>2004</v>
      </c>
      <c r="B118" s="190">
        <v>25.7</v>
      </c>
      <c r="C118" s="190">
        <v>8.8000000000000007</v>
      </c>
      <c r="D118" s="190">
        <v>11.3</v>
      </c>
      <c r="E118" s="190">
        <v>59</v>
      </c>
      <c r="F118" s="190">
        <v>88.9</v>
      </c>
      <c r="G118" s="190">
        <v>162.9</v>
      </c>
      <c r="H118" s="190">
        <v>243.4</v>
      </c>
      <c r="I118" s="190">
        <v>248.9</v>
      </c>
      <c r="J118" s="190">
        <v>124.5</v>
      </c>
      <c r="K118" s="190">
        <v>92.2</v>
      </c>
      <c r="L118" s="190">
        <v>15.8</v>
      </c>
      <c r="M118" s="190">
        <v>4.5999999999999996</v>
      </c>
      <c r="N118" s="190">
        <v>1085.9000000000001</v>
      </c>
    </row>
    <row r="119" spans="1:14" ht="28.5" customHeight="1">
      <c r="A119" s="185">
        <v>2005</v>
      </c>
      <c r="B119" s="191">
        <v>28.1</v>
      </c>
      <c r="C119" s="191">
        <v>41.7</v>
      </c>
      <c r="D119" s="191">
        <v>42.5</v>
      </c>
      <c r="E119" s="191">
        <v>37.700000000000003</v>
      </c>
      <c r="F119" s="191">
        <v>46.1</v>
      </c>
      <c r="G119" s="191">
        <v>143.1</v>
      </c>
      <c r="H119" s="191">
        <v>334.2</v>
      </c>
      <c r="I119" s="191">
        <v>190.3</v>
      </c>
      <c r="J119" s="191">
        <v>206.8</v>
      </c>
      <c r="K119" s="191">
        <v>99.2</v>
      </c>
      <c r="L119" s="191">
        <v>27.2</v>
      </c>
      <c r="M119" s="191">
        <v>11.2</v>
      </c>
      <c r="N119" s="191">
        <v>1208.0999999999999</v>
      </c>
    </row>
    <row r="120" spans="1:14" ht="28.5" customHeight="1">
      <c r="A120" s="175">
        <v>2006</v>
      </c>
      <c r="B120" s="190">
        <v>17.7</v>
      </c>
      <c r="C120" s="190">
        <v>11.9</v>
      </c>
      <c r="D120" s="190">
        <v>35.6</v>
      </c>
      <c r="E120" s="190">
        <v>32.6</v>
      </c>
      <c r="F120" s="190">
        <v>74.900000000000006</v>
      </c>
      <c r="G120" s="190">
        <v>141.80000000000001</v>
      </c>
      <c r="H120" s="190">
        <v>287.60000000000002</v>
      </c>
      <c r="I120" s="190">
        <v>281.3</v>
      </c>
      <c r="J120" s="190">
        <v>178.7</v>
      </c>
      <c r="K120" s="190">
        <v>51.8</v>
      </c>
      <c r="L120" s="190">
        <v>34.6</v>
      </c>
      <c r="M120" s="190">
        <v>13.1</v>
      </c>
      <c r="N120" s="190">
        <v>1161.5</v>
      </c>
    </row>
    <row r="121" spans="1:14" ht="28.5" customHeight="1">
      <c r="A121" s="185">
        <v>2007</v>
      </c>
      <c r="B121" s="191">
        <v>1.7</v>
      </c>
      <c r="C121" s="191">
        <v>36.700000000000003</v>
      </c>
      <c r="D121" s="191">
        <v>35.200000000000003</v>
      </c>
      <c r="E121" s="191">
        <v>30.6</v>
      </c>
      <c r="F121" s="191">
        <v>46.7</v>
      </c>
      <c r="G121" s="191">
        <v>194.2</v>
      </c>
      <c r="H121" s="191">
        <v>286.39999999999998</v>
      </c>
      <c r="I121" s="191">
        <v>257.39999999999998</v>
      </c>
      <c r="J121" s="191">
        <v>206.6</v>
      </c>
      <c r="K121" s="191">
        <v>55.6</v>
      </c>
      <c r="L121" s="191">
        <v>14.4</v>
      </c>
      <c r="M121" s="191">
        <v>15.3</v>
      </c>
      <c r="N121" s="191">
        <v>1180.7</v>
      </c>
    </row>
    <row r="122" spans="1:14" ht="28.5" customHeight="1">
      <c r="A122" s="175">
        <v>2008</v>
      </c>
      <c r="B122" s="190">
        <v>18.399999999999999</v>
      </c>
      <c r="C122" s="190">
        <v>19.3</v>
      </c>
      <c r="D122" s="190">
        <v>41.2</v>
      </c>
      <c r="E122" s="190">
        <v>29.5</v>
      </c>
      <c r="F122" s="190">
        <v>43.7</v>
      </c>
      <c r="G122" s="190">
        <v>201.9</v>
      </c>
      <c r="H122" s="190">
        <v>244.8</v>
      </c>
      <c r="I122" s="190">
        <v>265.60000000000002</v>
      </c>
      <c r="J122" s="190">
        <v>165</v>
      </c>
      <c r="K122" s="190">
        <v>51.6</v>
      </c>
      <c r="L122" s="190">
        <v>25.5</v>
      </c>
      <c r="M122" s="190">
        <v>11</v>
      </c>
      <c r="N122" s="190">
        <v>1117.5</v>
      </c>
    </row>
    <row r="123" spans="1:14" ht="28.5" customHeight="1">
      <c r="A123" s="185">
        <v>2009</v>
      </c>
      <c r="B123" s="191">
        <v>12</v>
      </c>
      <c r="C123" s="191">
        <v>12</v>
      </c>
      <c r="D123" s="191">
        <v>14.2</v>
      </c>
      <c r="E123" s="191">
        <v>25.1</v>
      </c>
      <c r="F123" s="191">
        <v>56</v>
      </c>
      <c r="G123" s="191">
        <v>85.7</v>
      </c>
      <c r="H123" s="191">
        <v>280.5</v>
      </c>
      <c r="I123" s="191">
        <v>192.4</v>
      </c>
      <c r="J123" s="191">
        <v>139.5</v>
      </c>
      <c r="K123" s="191">
        <v>71.400000000000006</v>
      </c>
      <c r="L123" s="191">
        <v>53.7</v>
      </c>
      <c r="M123" s="191">
        <v>11.1</v>
      </c>
      <c r="N123" s="191">
        <v>953.7</v>
      </c>
    </row>
    <row r="124" spans="1:14" ht="28.5" customHeight="1">
      <c r="A124" s="175">
        <v>2010</v>
      </c>
      <c r="B124" s="190">
        <v>7</v>
      </c>
      <c r="C124" s="190">
        <v>16</v>
      </c>
      <c r="D124" s="190">
        <v>14</v>
      </c>
      <c r="E124" s="190">
        <v>39</v>
      </c>
      <c r="F124" s="190">
        <v>73.8</v>
      </c>
      <c r="G124" s="190">
        <v>138.1</v>
      </c>
      <c r="H124" s="190">
        <v>300.5</v>
      </c>
      <c r="I124" s="190">
        <v>274.7</v>
      </c>
      <c r="J124" s="190">
        <v>197.4</v>
      </c>
      <c r="K124" s="190">
        <v>69</v>
      </c>
      <c r="L124" s="190">
        <v>61.5</v>
      </c>
      <c r="M124" s="190">
        <v>22.7</v>
      </c>
      <c r="N124" s="190">
        <v>1213.3</v>
      </c>
    </row>
    <row r="125" spans="1:14" ht="28.5" customHeight="1">
      <c r="A125" s="185">
        <v>2011</v>
      </c>
      <c r="B125" s="191">
        <v>6.8</v>
      </c>
      <c r="C125" s="191">
        <v>25.8</v>
      </c>
      <c r="D125" s="191">
        <v>22.4</v>
      </c>
      <c r="E125" s="191">
        <v>41.1</v>
      </c>
      <c r="F125" s="191">
        <v>53.1</v>
      </c>
      <c r="G125" s="191">
        <v>183.6</v>
      </c>
      <c r="H125" s="191">
        <v>246.1</v>
      </c>
      <c r="I125" s="191">
        <v>284.89999999999998</v>
      </c>
      <c r="J125" s="191">
        <v>186.7</v>
      </c>
      <c r="K125" s="191">
        <v>38.1</v>
      </c>
      <c r="L125" s="191">
        <v>20.100000000000001</v>
      </c>
      <c r="M125" s="191">
        <v>7.6</v>
      </c>
      <c r="N125" s="191">
        <v>1116</v>
      </c>
    </row>
    <row r="126" spans="1:14" ht="28.5" customHeight="1">
      <c r="A126" s="175">
        <v>2012</v>
      </c>
      <c r="B126" s="190">
        <v>26.5</v>
      </c>
      <c r="C126" s="190">
        <v>12.7</v>
      </c>
      <c r="D126" s="190">
        <v>11.3</v>
      </c>
      <c r="E126" s="190">
        <v>47.5</v>
      </c>
      <c r="F126" s="190">
        <v>31.7</v>
      </c>
      <c r="G126" s="190">
        <v>117.6</v>
      </c>
      <c r="H126" s="190">
        <v>250.3</v>
      </c>
      <c r="I126" s="190">
        <v>262.3</v>
      </c>
      <c r="J126" s="190">
        <v>193.4</v>
      </c>
      <c r="K126" s="190">
        <v>58.6</v>
      </c>
      <c r="L126" s="190">
        <v>30.7</v>
      </c>
      <c r="M126" s="190">
        <v>11.7</v>
      </c>
      <c r="N126" s="190">
        <v>1054.3</v>
      </c>
    </row>
    <row r="127" spans="1:14" ht="28.5" customHeight="1">
      <c r="A127" s="185">
        <v>2013</v>
      </c>
      <c r="B127" s="191">
        <v>11.3</v>
      </c>
      <c r="C127" s="191">
        <v>40.1</v>
      </c>
      <c r="D127" s="191">
        <v>15.7</v>
      </c>
      <c r="E127" s="191">
        <v>30.3</v>
      </c>
      <c r="F127" s="191">
        <v>57.8</v>
      </c>
      <c r="G127" s="191">
        <v>219.8</v>
      </c>
      <c r="H127" s="191">
        <v>310.10000000000002</v>
      </c>
      <c r="I127" s="191">
        <v>254.9</v>
      </c>
      <c r="J127" s="191">
        <v>152.6</v>
      </c>
      <c r="K127" s="191">
        <v>129.30000000000001</v>
      </c>
      <c r="L127" s="191">
        <v>14</v>
      </c>
      <c r="M127" s="191">
        <v>6.7</v>
      </c>
      <c r="N127" s="191">
        <v>1242.5999999999999</v>
      </c>
    </row>
    <row r="128" spans="1:14" ht="28.5" customHeight="1">
      <c r="A128" s="175">
        <v>2014</v>
      </c>
      <c r="B128" s="190">
        <v>19.3</v>
      </c>
      <c r="C128" s="190">
        <v>27.4</v>
      </c>
      <c r="D128" s="190">
        <v>36.1</v>
      </c>
      <c r="E128" s="190">
        <v>22.1</v>
      </c>
      <c r="F128" s="190">
        <v>72.900000000000006</v>
      </c>
      <c r="G128" s="190">
        <v>95.2</v>
      </c>
      <c r="H128" s="190">
        <v>261.10000000000002</v>
      </c>
      <c r="I128" s="190">
        <v>237.4</v>
      </c>
      <c r="J128" s="190">
        <v>187.9</v>
      </c>
      <c r="K128" s="190">
        <v>60.1</v>
      </c>
      <c r="L128" s="190">
        <v>14.4</v>
      </c>
      <c r="M128" s="190">
        <v>10.7</v>
      </c>
      <c r="N128" s="190">
        <v>1044.7</v>
      </c>
    </row>
    <row r="129" spans="1:14" ht="28.5" customHeight="1">
      <c r="A129" s="185">
        <v>2015</v>
      </c>
      <c r="B129" s="191">
        <v>17.2</v>
      </c>
      <c r="C129" s="191">
        <v>20.8</v>
      </c>
      <c r="D129" s="191">
        <v>61.4</v>
      </c>
      <c r="E129" s="191">
        <v>68.8</v>
      </c>
      <c r="F129" s="191">
        <v>53.4</v>
      </c>
      <c r="G129" s="191">
        <v>189</v>
      </c>
      <c r="H129" s="191">
        <v>240.8</v>
      </c>
      <c r="I129" s="191">
        <v>204.2</v>
      </c>
      <c r="J129" s="191">
        <v>131.80000000000001</v>
      </c>
      <c r="K129" s="191">
        <v>42.3</v>
      </c>
      <c r="L129" s="191">
        <v>39.9</v>
      </c>
      <c r="M129" s="191">
        <v>15.4</v>
      </c>
      <c r="N129" s="191">
        <v>1085</v>
      </c>
    </row>
    <row r="130" spans="1:14" ht="28.5" customHeight="1">
      <c r="A130" s="175">
        <v>2016</v>
      </c>
      <c r="B130" s="190">
        <v>7.8</v>
      </c>
      <c r="C130" s="190">
        <v>10.1</v>
      </c>
      <c r="D130" s="190">
        <v>30.8</v>
      </c>
      <c r="E130" s="190">
        <v>31.4</v>
      </c>
      <c r="F130" s="190">
        <v>68.099999999999994</v>
      </c>
      <c r="G130" s="190">
        <v>147.6</v>
      </c>
      <c r="H130" s="190">
        <v>309.2</v>
      </c>
      <c r="I130" s="190">
        <v>239.6</v>
      </c>
      <c r="J130" s="190">
        <v>168</v>
      </c>
      <c r="K130" s="190">
        <v>54.5</v>
      </c>
      <c r="L130" s="190">
        <v>7.7</v>
      </c>
      <c r="M130" s="190">
        <v>8.4</v>
      </c>
      <c r="N130" s="190">
        <v>1083.0999999999999</v>
      </c>
    </row>
    <row r="131" spans="1:14" ht="28.5" customHeight="1">
      <c r="A131" s="185">
        <v>2017</v>
      </c>
      <c r="B131" s="191">
        <v>26.9</v>
      </c>
      <c r="C131" s="191">
        <v>12.4</v>
      </c>
      <c r="D131" s="191">
        <v>29</v>
      </c>
      <c r="E131" s="191">
        <v>44.3</v>
      </c>
      <c r="F131" s="191">
        <v>56.1</v>
      </c>
      <c r="G131" s="191">
        <v>172.5</v>
      </c>
      <c r="H131" s="191">
        <v>290.5</v>
      </c>
      <c r="I131" s="191">
        <v>229.6</v>
      </c>
      <c r="J131" s="191">
        <v>153.30000000000001</v>
      </c>
      <c r="K131" s="191">
        <v>81.5</v>
      </c>
      <c r="L131" s="191">
        <v>14.7</v>
      </c>
      <c r="M131" s="191">
        <v>16.2</v>
      </c>
      <c r="N131" s="191">
        <v>1127.0999999999999</v>
      </c>
    </row>
    <row r="132" spans="1:14" ht="28.5" customHeight="1">
      <c r="A132" s="175">
        <v>2018</v>
      </c>
      <c r="B132" s="190">
        <v>2.9</v>
      </c>
      <c r="C132" s="190">
        <v>12.7</v>
      </c>
      <c r="D132" s="190">
        <v>16.5</v>
      </c>
      <c r="E132" s="190">
        <v>39.299999999999997</v>
      </c>
      <c r="F132" s="190">
        <v>64.599999999999994</v>
      </c>
      <c r="G132" s="190">
        <v>155.69999999999999</v>
      </c>
      <c r="H132" s="190">
        <v>274.10000000000002</v>
      </c>
      <c r="I132" s="190">
        <v>240.2</v>
      </c>
      <c r="J132" s="190">
        <v>132.69999999999999</v>
      </c>
      <c r="K132" s="190">
        <v>35.6</v>
      </c>
      <c r="L132" s="190">
        <v>21</v>
      </c>
      <c r="M132" s="190">
        <v>14.7</v>
      </c>
      <c r="N132" s="190">
        <v>1020.8</v>
      </c>
    </row>
    <row r="133" spans="1:14" ht="28.5" customHeight="1">
      <c r="A133" s="185">
        <v>2019</v>
      </c>
      <c r="B133" s="191">
        <v>18.5</v>
      </c>
      <c r="C133" s="191">
        <v>33.1</v>
      </c>
      <c r="D133" s="191">
        <v>18.7</v>
      </c>
      <c r="E133" s="191">
        <v>31.5</v>
      </c>
      <c r="F133" s="191">
        <v>51.3</v>
      </c>
      <c r="G133" s="191">
        <v>113.5</v>
      </c>
      <c r="H133" s="191">
        <v>298.8</v>
      </c>
      <c r="I133" s="191">
        <v>299.89999999999998</v>
      </c>
      <c r="J133" s="191">
        <v>259.5</v>
      </c>
      <c r="K133" s="191">
        <v>110.1</v>
      </c>
      <c r="L133" s="191">
        <v>31.6</v>
      </c>
      <c r="M133" s="191">
        <v>19.2</v>
      </c>
      <c r="N133" s="191">
        <v>1288.8</v>
      </c>
    </row>
    <row r="134" spans="1:14" ht="28.5" customHeight="1">
      <c r="A134" s="175">
        <v>2020</v>
      </c>
      <c r="B134" s="190">
        <v>28.3</v>
      </c>
      <c r="C134" s="190">
        <v>12.11</v>
      </c>
      <c r="D134" s="190">
        <v>44.7</v>
      </c>
      <c r="E134" s="190">
        <v>42.7</v>
      </c>
      <c r="F134" s="190">
        <v>71.8</v>
      </c>
      <c r="G134" s="190">
        <v>195.6</v>
      </c>
      <c r="H134" s="190">
        <v>257.10000000000002</v>
      </c>
      <c r="I134" s="190">
        <v>327.8</v>
      </c>
      <c r="J134" s="190">
        <v>178</v>
      </c>
      <c r="K134" s="190">
        <v>78.3</v>
      </c>
      <c r="L134" s="190">
        <v>29.2</v>
      </c>
      <c r="M134" s="190">
        <v>17</v>
      </c>
      <c r="N134" s="190">
        <v>1289.5999999999999</v>
      </c>
    </row>
    <row r="135" spans="1:14" ht="28.5" customHeight="1">
      <c r="A135" s="185">
        <v>2021</v>
      </c>
      <c r="B135" s="191">
        <v>20.2</v>
      </c>
      <c r="C135" s="191">
        <v>7.6</v>
      </c>
      <c r="D135" s="191">
        <v>16.7</v>
      </c>
      <c r="E135" s="191">
        <v>31.1</v>
      </c>
      <c r="F135" s="191">
        <v>107.8</v>
      </c>
      <c r="G135" s="191">
        <v>182.4</v>
      </c>
      <c r="H135" s="191">
        <v>266.2</v>
      </c>
      <c r="I135" s="191">
        <v>196.3</v>
      </c>
      <c r="J135" s="191">
        <v>229.6</v>
      </c>
      <c r="K135" s="191">
        <v>100.8</v>
      </c>
      <c r="L135" s="191">
        <v>56.5</v>
      </c>
      <c r="M135" s="191">
        <v>20.5</v>
      </c>
      <c r="N135" s="191">
        <v>1236.4000000000001</v>
      </c>
    </row>
    <row r="136" spans="1:14" ht="28.5" customHeight="1">
      <c r="A136" s="175">
        <v>2022</v>
      </c>
      <c r="B136" s="190">
        <v>39.473320411273022</v>
      </c>
      <c r="C136" s="190">
        <v>19.066020295094223</v>
      </c>
      <c r="D136" s="190">
        <v>8.8620223702855849</v>
      </c>
      <c r="E136" s="190">
        <v>38.1857513723632</v>
      </c>
      <c r="F136" s="190">
        <v>83.177929742942126</v>
      </c>
      <c r="G136" s="190">
        <v>152.20223522307617</v>
      </c>
      <c r="H136" s="190">
        <v>327.22202602630892</v>
      </c>
      <c r="I136" s="190">
        <v>264.01629074089783</v>
      </c>
      <c r="J136" s="190">
        <v>181.36167702524463</v>
      </c>
      <c r="K136" s="190">
        <v>111.8097162811426</v>
      </c>
      <c r="L136" s="190">
        <v>18.644943949600492</v>
      </c>
      <c r="M136" s="190">
        <v>13.62701257583336</v>
      </c>
      <c r="N136" s="190">
        <v>1257.0083794825682</v>
      </c>
    </row>
    <row r="137" spans="1:14" ht="28.5" customHeight="1">
      <c r="A137" s="185">
        <v>2023</v>
      </c>
      <c r="B137" s="191">
        <v>14.8</v>
      </c>
      <c r="C137" s="191">
        <v>7.2</v>
      </c>
      <c r="D137" s="191">
        <v>37.6</v>
      </c>
      <c r="E137" s="191">
        <v>41.4</v>
      </c>
      <c r="F137" s="191">
        <v>67.5</v>
      </c>
      <c r="G137" s="191">
        <v>151.19999999999999</v>
      </c>
      <c r="H137" s="191">
        <v>315.89999999999998</v>
      </c>
      <c r="I137" s="191">
        <v>162.69999999999999</v>
      </c>
      <c r="J137" s="191">
        <v>190</v>
      </c>
      <c r="K137" s="191">
        <v>50.8</v>
      </c>
      <c r="L137" s="191">
        <v>34.6</v>
      </c>
      <c r="M137" s="191">
        <v>25.5</v>
      </c>
      <c r="N137" s="191">
        <v>1099.2</v>
      </c>
    </row>
    <row r="138" spans="1:14" s="135" customFormat="1" ht="36.75" customHeight="1">
      <c r="A138" s="704" t="s">
        <v>4646</v>
      </c>
      <c r="B138" s="705"/>
      <c r="C138" s="705"/>
      <c r="D138" s="705"/>
      <c r="E138" s="705"/>
      <c r="F138" s="705"/>
      <c r="G138" s="705"/>
      <c r="H138" s="705"/>
      <c r="I138" s="705"/>
      <c r="J138" s="705"/>
      <c r="K138" s="705"/>
      <c r="L138" s="705"/>
      <c r="M138" s="705"/>
      <c r="N138" s="706"/>
    </row>
  </sheetData>
  <mergeCells count="4">
    <mergeCell ref="A1:N1"/>
    <mergeCell ref="A138:N138"/>
    <mergeCell ref="A2:N2"/>
    <mergeCell ref="A3:N3"/>
  </mergeCells>
  <conditionalFormatting sqref="A15:N114 O15:XFD137">
    <cfRule type="expression" dxfId="19" priority="7">
      <formula>MOD(ROW(),3)=1</formula>
    </cfRule>
  </conditionalFormatting>
  <printOptions horizontalCentered="1"/>
  <pageMargins left="0.47244094488188981" right="0.47244094488188981" top="0.59055118110236227" bottom="0.6692913385826772" header="0" footer="0"/>
  <pageSetup paperSize="9" scale="74" orientation="portrait" r:id="rId1"/>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FEF22-5EF2-4AD8-9EFE-FB07140962F4}">
  <sheetPr>
    <pageSetUpPr fitToPage="1"/>
  </sheetPr>
  <dimension ref="A1:O106"/>
  <sheetViews>
    <sheetView tabSelected="1" view="pageBreakPreview" zoomScaleSheetLayoutView="100" workbookViewId="0">
      <selection activeCell="J141" sqref="J141"/>
    </sheetView>
  </sheetViews>
  <sheetFormatPr defaultColWidth="8" defaultRowHeight="15"/>
  <cols>
    <col min="1" max="1" width="6.28515625" style="124" customWidth="1"/>
    <col min="2" max="2" width="30.7109375" style="124" customWidth="1"/>
    <col min="3" max="3" width="10.7109375" style="124" customWidth="1"/>
    <col min="4" max="5" width="10.28515625" style="124" customWidth="1"/>
    <col min="6" max="6" width="11.140625" style="124" customWidth="1"/>
    <col min="7" max="9" width="10.7109375" style="124" customWidth="1"/>
    <col min="10" max="11" width="10" style="124" customWidth="1"/>
    <col min="12" max="12" width="11.85546875" style="124" customWidth="1"/>
    <col min="13" max="14" width="9.140625" style="124" customWidth="1"/>
    <col min="15" max="15" width="20.5703125" style="124" customWidth="1"/>
    <col min="16" max="16384" width="8" style="124"/>
  </cols>
  <sheetData>
    <row r="1" spans="1:15" ht="22.5" customHeight="1">
      <c r="A1" s="1181" t="s">
        <v>5426</v>
      </c>
      <c r="B1" s="1182"/>
      <c r="C1" s="1182"/>
      <c r="D1" s="1182"/>
      <c r="E1" s="1182"/>
      <c r="F1" s="1182"/>
      <c r="G1" s="1182"/>
      <c r="H1" s="1182"/>
      <c r="I1" s="1182"/>
      <c r="J1" s="1182"/>
      <c r="K1" s="1182"/>
      <c r="L1" s="1182"/>
      <c r="M1" s="1182"/>
      <c r="N1" s="1182"/>
      <c r="O1" s="1183"/>
    </row>
    <row r="2" spans="1:15" ht="19.5" customHeight="1">
      <c r="A2" s="1196" t="s">
        <v>5356</v>
      </c>
      <c r="B2" s="1197"/>
      <c r="C2" s="1197"/>
      <c r="D2" s="1197"/>
      <c r="E2" s="1197"/>
      <c r="F2" s="1197"/>
      <c r="G2" s="1197"/>
      <c r="H2" s="1197"/>
      <c r="I2" s="1197"/>
      <c r="J2" s="1197"/>
      <c r="K2" s="1197"/>
      <c r="L2" s="1197"/>
      <c r="M2" s="1197"/>
      <c r="N2" s="1197"/>
      <c r="O2" s="1198"/>
    </row>
    <row r="3" spans="1:15" s="125" customFormat="1" ht="43.5" customHeight="1">
      <c r="A3" s="1184" t="s">
        <v>5429</v>
      </c>
      <c r="B3" s="1186" t="s">
        <v>4123</v>
      </c>
      <c r="C3" s="1188" t="s">
        <v>5169</v>
      </c>
      <c r="D3" s="1189"/>
      <c r="E3" s="1190"/>
      <c r="F3" s="1188" t="s">
        <v>5170</v>
      </c>
      <c r="G3" s="1189"/>
      <c r="H3" s="1190"/>
      <c r="I3" s="1184" t="s">
        <v>5171</v>
      </c>
      <c r="J3" s="1189"/>
      <c r="K3" s="1190"/>
      <c r="L3" s="1191" t="s">
        <v>5172</v>
      </c>
      <c r="M3" s="1192"/>
      <c r="N3" s="1193"/>
      <c r="O3" s="1194" t="s">
        <v>4122</v>
      </c>
    </row>
    <row r="4" spans="1:15" s="125" customFormat="1" ht="19.5" customHeight="1">
      <c r="A4" s="1185"/>
      <c r="B4" s="1187"/>
      <c r="C4" s="428">
        <v>2009</v>
      </c>
      <c r="D4" s="429">
        <v>2013</v>
      </c>
      <c r="E4" s="428">
        <v>2018</v>
      </c>
      <c r="F4" s="428">
        <v>2009</v>
      </c>
      <c r="G4" s="428">
        <v>2013</v>
      </c>
      <c r="H4" s="428">
        <v>2018</v>
      </c>
      <c r="I4" s="428">
        <v>2009</v>
      </c>
      <c r="J4" s="428">
        <v>2013</v>
      </c>
      <c r="K4" s="428">
        <v>2018</v>
      </c>
      <c r="L4" s="428">
        <v>2009</v>
      </c>
      <c r="M4" s="428">
        <v>2013</v>
      </c>
      <c r="N4" s="428">
        <v>2018</v>
      </c>
      <c r="O4" s="1195"/>
    </row>
    <row r="5" spans="1:15" ht="32.25" customHeight="1">
      <c r="A5" s="590">
        <v>1</v>
      </c>
      <c r="B5" s="591" t="s">
        <v>4121</v>
      </c>
      <c r="C5" s="592">
        <v>59</v>
      </c>
      <c r="D5" s="593">
        <v>57</v>
      </c>
      <c r="E5" s="592">
        <v>60</v>
      </c>
      <c r="F5" s="592">
        <v>63.75</v>
      </c>
      <c r="G5" s="592">
        <v>55</v>
      </c>
      <c r="H5" s="592">
        <v>66.88</v>
      </c>
      <c r="I5" s="592">
        <v>59.5</v>
      </c>
      <c r="J5" s="592">
        <v>49.5</v>
      </c>
      <c r="K5" s="592">
        <v>47</v>
      </c>
      <c r="L5" s="592">
        <v>76.48</v>
      </c>
      <c r="M5" s="592">
        <v>68.709999999999994</v>
      </c>
      <c r="N5" s="592">
        <v>76.22</v>
      </c>
      <c r="O5" s="594" t="s">
        <v>4120</v>
      </c>
    </row>
    <row r="6" spans="1:15" ht="33">
      <c r="A6" s="589">
        <v>2</v>
      </c>
      <c r="B6" s="586" t="s">
        <v>4119</v>
      </c>
      <c r="C6" s="430">
        <v>62.75</v>
      </c>
      <c r="D6" s="431">
        <v>49.75</v>
      </c>
      <c r="E6" s="430">
        <v>53.5</v>
      </c>
      <c r="F6" s="430">
        <v>58</v>
      </c>
      <c r="G6" s="430">
        <v>60.5</v>
      </c>
      <c r="H6" s="430">
        <v>48.5</v>
      </c>
      <c r="I6" s="430">
        <v>58</v>
      </c>
      <c r="J6" s="430">
        <v>46</v>
      </c>
      <c r="K6" s="430">
        <v>16</v>
      </c>
      <c r="L6" s="430">
        <v>75.28</v>
      </c>
      <c r="M6" s="430">
        <v>69.540000000000006</v>
      </c>
      <c r="N6" s="430">
        <v>57.11</v>
      </c>
      <c r="O6" s="585" t="s">
        <v>4118</v>
      </c>
    </row>
    <row r="7" spans="1:15" ht="35.25" customHeight="1">
      <c r="A7" s="590">
        <v>3</v>
      </c>
      <c r="B7" s="591" t="s">
        <v>4117</v>
      </c>
      <c r="C7" s="592">
        <v>53</v>
      </c>
      <c r="D7" s="593" t="s">
        <v>765</v>
      </c>
      <c r="E7" s="592">
        <v>56.25</v>
      </c>
      <c r="F7" s="592">
        <v>48</v>
      </c>
      <c r="G7" s="592" t="s">
        <v>765</v>
      </c>
      <c r="H7" s="592">
        <v>61.88</v>
      </c>
      <c r="I7" s="592">
        <v>48</v>
      </c>
      <c r="J7" s="592" t="s">
        <v>765</v>
      </c>
      <c r="K7" s="592">
        <v>11.88</v>
      </c>
      <c r="L7" s="592">
        <v>63.83</v>
      </c>
      <c r="M7" s="592" t="s">
        <v>765</v>
      </c>
      <c r="N7" s="592">
        <v>64.42</v>
      </c>
      <c r="O7" s="594" t="s">
        <v>4116</v>
      </c>
    </row>
    <row r="8" spans="1:15" ht="29.25" customHeight="1">
      <c r="A8" s="589">
        <v>4</v>
      </c>
      <c r="B8" s="586" t="s">
        <v>4115</v>
      </c>
      <c r="C8" s="430">
        <v>64</v>
      </c>
      <c r="D8" s="431">
        <v>61.75</v>
      </c>
      <c r="E8" s="430">
        <v>44.75</v>
      </c>
      <c r="F8" s="430">
        <v>69</v>
      </c>
      <c r="G8" s="430">
        <v>60.5</v>
      </c>
      <c r="H8" s="430">
        <v>13.25</v>
      </c>
      <c r="I8" s="430">
        <v>65.75</v>
      </c>
      <c r="J8" s="430">
        <v>48</v>
      </c>
      <c r="K8" s="430">
        <v>23</v>
      </c>
      <c r="L8" s="430">
        <v>82.09</v>
      </c>
      <c r="M8" s="430">
        <v>72.86</v>
      </c>
      <c r="N8" s="430">
        <v>46.43</v>
      </c>
      <c r="O8" s="585" t="s">
        <v>4114</v>
      </c>
    </row>
    <row r="9" spans="1:15" ht="33">
      <c r="A9" s="590">
        <v>5</v>
      </c>
      <c r="B9" s="591" t="s">
        <v>4113</v>
      </c>
      <c r="C9" s="592">
        <v>72</v>
      </c>
      <c r="D9" s="593">
        <v>67.5</v>
      </c>
      <c r="E9" s="592">
        <v>72</v>
      </c>
      <c r="F9" s="592">
        <v>72.75</v>
      </c>
      <c r="G9" s="592">
        <v>68.75</v>
      </c>
      <c r="H9" s="592">
        <v>57.5</v>
      </c>
      <c r="I9" s="592">
        <v>75.75</v>
      </c>
      <c r="J9" s="592">
        <v>57.75</v>
      </c>
      <c r="K9" s="592">
        <v>51</v>
      </c>
      <c r="L9" s="592">
        <v>88.5</v>
      </c>
      <c r="M9" s="592">
        <v>80.930000000000007</v>
      </c>
      <c r="N9" s="592">
        <v>80.209999999999994</v>
      </c>
      <c r="O9" s="594" t="s">
        <v>4112</v>
      </c>
    </row>
    <row r="10" spans="1:15" ht="27.75" customHeight="1">
      <c r="A10" s="589">
        <v>6</v>
      </c>
      <c r="B10" s="586" t="s">
        <v>4111</v>
      </c>
      <c r="C10" s="430">
        <v>58.38</v>
      </c>
      <c r="D10" s="431">
        <v>47.38</v>
      </c>
      <c r="E10" s="430">
        <v>54</v>
      </c>
      <c r="F10" s="430">
        <v>56.25</v>
      </c>
      <c r="G10" s="430">
        <v>40.5</v>
      </c>
      <c r="H10" s="430">
        <v>16.25</v>
      </c>
      <c r="I10" s="430">
        <v>50.5</v>
      </c>
      <c r="J10" s="430">
        <v>40.5</v>
      </c>
      <c r="K10" s="430">
        <v>13.75</v>
      </c>
      <c r="L10" s="430">
        <v>70.2</v>
      </c>
      <c r="M10" s="430">
        <v>56.01</v>
      </c>
      <c r="N10" s="430">
        <v>55.03</v>
      </c>
      <c r="O10" s="585" t="s">
        <v>4110</v>
      </c>
    </row>
    <row r="11" spans="1:15" ht="30" customHeight="1">
      <c r="A11" s="590">
        <v>7</v>
      </c>
      <c r="B11" s="591" t="s">
        <v>4109</v>
      </c>
      <c r="C11" s="592">
        <v>64.75</v>
      </c>
      <c r="D11" s="593">
        <v>56.75</v>
      </c>
      <c r="E11" s="592">
        <v>45</v>
      </c>
      <c r="F11" s="592">
        <v>60.5</v>
      </c>
      <c r="G11" s="592">
        <v>55.5</v>
      </c>
      <c r="H11" s="592">
        <v>65.38</v>
      </c>
      <c r="I11" s="592">
        <v>59.5</v>
      </c>
      <c r="J11" s="592">
        <v>50.5</v>
      </c>
      <c r="K11" s="592">
        <v>28.75</v>
      </c>
      <c r="L11" s="592">
        <v>77.44</v>
      </c>
      <c r="M11" s="592">
        <v>68.87</v>
      </c>
      <c r="N11" s="592">
        <v>69.849999999999994</v>
      </c>
      <c r="O11" s="594" t="s">
        <v>4108</v>
      </c>
    </row>
    <row r="12" spans="1:15" ht="33">
      <c r="A12" s="589">
        <v>8</v>
      </c>
      <c r="B12" s="586" t="s">
        <v>4107</v>
      </c>
      <c r="C12" s="430" t="s">
        <v>765</v>
      </c>
      <c r="D12" s="431" t="s">
        <v>765</v>
      </c>
      <c r="E12" s="430">
        <v>59.5</v>
      </c>
      <c r="F12" s="430" t="s">
        <v>765</v>
      </c>
      <c r="G12" s="430" t="s">
        <v>765</v>
      </c>
      <c r="H12" s="430">
        <v>47</v>
      </c>
      <c r="I12" s="430" t="s">
        <v>765</v>
      </c>
      <c r="J12" s="430" t="s">
        <v>765</v>
      </c>
      <c r="K12" s="430">
        <v>42.75</v>
      </c>
      <c r="L12" s="430" t="s">
        <v>765</v>
      </c>
      <c r="M12" s="430" t="s">
        <v>765</v>
      </c>
      <c r="N12" s="430">
        <v>67.64</v>
      </c>
      <c r="O12" s="585" t="s">
        <v>4106</v>
      </c>
    </row>
    <row r="13" spans="1:15" ht="33">
      <c r="A13" s="590">
        <v>9</v>
      </c>
      <c r="B13" s="591" t="s">
        <v>4105</v>
      </c>
      <c r="C13" s="592">
        <v>48</v>
      </c>
      <c r="D13" s="593" t="s">
        <v>765</v>
      </c>
      <c r="E13" s="592">
        <v>51.88</v>
      </c>
      <c r="F13" s="592">
        <v>52.5</v>
      </c>
      <c r="G13" s="592" t="s">
        <v>765</v>
      </c>
      <c r="H13" s="592">
        <v>25.63</v>
      </c>
      <c r="I13" s="592">
        <v>52.5</v>
      </c>
      <c r="J13" s="592" t="s">
        <v>765</v>
      </c>
      <c r="K13" s="592">
        <v>46.75</v>
      </c>
      <c r="L13" s="592">
        <v>64.47</v>
      </c>
      <c r="M13" s="592" t="s">
        <v>765</v>
      </c>
      <c r="N13" s="592">
        <v>57.64</v>
      </c>
      <c r="O13" s="594" t="s">
        <v>4104</v>
      </c>
    </row>
    <row r="14" spans="1:15" ht="33">
      <c r="A14" s="589">
        <v>10</v>
      </c>
      <c r="B14" s="586" t="s">
        <v>4103</v>
      </c>
      <c r="C14" s="430">
        <v>56</v>
      </c>
      <c r="D14" s="431" t="s">
        <v>765</v>
      </c>
      <c r="E14" s="430">
        <v>63</v>
      </c>
      <c r="F14" s="430">
        <v>54.5</v>
      </c>
      <c r="G14" s="430" t="s">
        <v>765</v>
      </c>
      <c r="H14" s="430">
        <v>63.75</v>
      </c>
      <c r="I14" s="430">
        <v>54.5</v>
      </c>
      <c r="J14" s="430" t="s">
        <v>765</v>
      </c>
      <c r="K14" s="430">
        <v>19.75</v>
      </c>
      <c r="L14" s="430">
        <v>69.069999999999993</v>
      </c>
      <c r="M14" s="430" t="s">
        <v>765</v>
      </c>
      <c r="N14" s="430">
        <v>68.260000000000005</v>
      </c>
      <c r="O14" s="585" t="s">
        <v>4102</v>
      </c>
    </row>
    <row r="15" spans="1:15" ht="16.5">
      <c r="A15" s="590">
        <v>11</v>
      </c>
      <c r="B15" s="591" t="s">
        <v>4101</v>
      </c>
      <c r="C15" s="592">
        <v>51</v>
      </c>
      <c r="D15" s="593" t="s">
        <v>765</v>
      </c>
      <c r="E15" s="592">
        <v>63</v>
      </c>
      <c r="F15" s="592">
        <v>56.5</v>
      </c>
      <c r="G15" s="592" t="s">
        <v>765</v>
      </c>
      <c r="H15" s="592">
        <v>62.75</v>
      </c>
      <c r="I15" s="592">
        <v>54.5</v>
      </c>
      <c r="J15" s="592" t="s">
        <v>765</v>
      </c>
      <c r="K15" s="592">
        <v>25.5</v>
      </c>
      <c r="L15" s="592">
        <v>68.59</v>
      </c>
      <c r="M15" s="592" t="s">
        <v>765</v>
      </c>
      <c r="N15" s="592">
        <v>68.92</v>
      </c>
      <c r="O15" s="594" t="s">
        <v>4100</v>
      </c>
    </row>
    <row r="16" spans="1:15" ht="33">
      <c r="A16" s="589">
        <v>12</v>
      </c>
      <c r="B16" s="586" t="s">
        <v>4099</v>
      </c>
      <c r="C16" s="430">
        <v>62.75</v>
      </c>
      <c r="D16" s="431">
        <v>37.380000000000003</v>
      </c>
      <c r="E16" s="430">
        <v>45</v>
      </c>
      <c r="F16" s="430">
        <v>56.5</v>
      </c>
      <c r="G16" s="430">
        <v>35.5</v>
      </c>
      <c r="H16" s="430">
        <v>52</v>
      </c>
      <c r="I16" s="430">
        <v>45.5</v>
      </c>
      <c r="J16" s="430">
        <v>35.5</v>
      </c>
      <c r="K16" s="430">
        <v>30</v>
      </c>
      <c r="L16" s="430">
        <v>72.33</v>
      </c>
      <c r="M16" s="430">
        <v>45.27</v>
      </c>
      <c r="N16" s="430">
        <v>58.48</v>
      </c>
      <c r="O16" s="585" t="s">
        <v>4098</v>
      </c>
    </row>
    <row r="17" spans="1:15" ht="33">
      <c r="A17" s="590">
        <v>13</v>
      </c>
      <c r="B17" s="591" t="s">
        <v>4097</v>
      </c>
      <c r="C17" s="592">
        <v>54.5</v>
      </c>
      <c r="D17" s="593">
        <v>30.75</v>
      </c>
      <c r="E17" s="592">
        <v>61</v>
      </c>
      <c r="F17" s="592">
        <v>57.5</v>
      </c>
      <c r="G17" s="592">
        <v>57.5</v>
      </c>
      <c r="H17" s="592">
        <v>15.5</v>
      </c>
      <c r="I17" s="592">
        <v>57.75</v>
      </c>
      <c r="J17" s="592">
        <v>40.5</v>
      </c>
      <c r="K17" s="592">
        <v>15.5</v>
      </c>
      <c r="L17" s="592">
        <v>70.989999999999995</v>
      </c>
      <c r="M17" s="592">
        <v>62.79</v>
      </c>
      <c r="N17" s="592">
        <v>61.94</v>
      </c>
      <c r="O17" s="594" t="s">
        <v>4096</v>
      </c>
    </row>
    <row r="18" spans="1:15" ht="33">
      <c r="A18" s="589">
        <v>14</v>
      </c>
      <c r="B18" s="586" t="s">
        <v>4095</v>
      </c>
      <c r="C18" s="430">
        <v>44</v>
      </c>
      <c r="D18" s="431" t="s">
        <v>765</v>
      </c>
      <c r="E18" s="430">
        <v>43</v>
      </c>
      <c r="F18" s="430">
        <v>35</v>
      </c>
      <c r="G18" s="430" t="s">
        <v>765</v>
      </c>
      <c r="H18" s="430">
        <v>32.75</v>
      </c>
      <c r="I18" s="430">
        <v>33.5</v>
      </c>
      <c r="J18" s="430" t="s">
        <v>765</v>
      </c>
      <c r="K18" s="430">
        <v>19.75</v>
      </c>
      <c r="L18" s="430">
        <v>50.57</v>
      </c>
      <c r="M18" s="430" t="s">
        <v>765</v>
      </c>
      <c r="N18" s="430">
        <v>46.69</v>
      </c>
      <c r="O18" s="585" t="s">
        <v>4094</v>
      </c>
    </row>
    <row r="19" spans="1:15" ht="33">
      <c r="A19" s="590">
        <v>15</v>
      </c>
      <c r="B19" s="591" t="s">
        <v>4093</v>
      </c>
      <c r="C19" s="592">
        <v>71</v>
      </c>
      <c r="D19" s="593">
        <v>62.75</v>
      </c>
      <c r="E19" s="592">
        <v>66.5</v>
      </c>
      <c r="F19" s="592">
        <v>69</v>
      </c>
      <c r="G19" s="592">
        <v>46</v>
      </c>
      <c r="H19" s="592">
        <v>71</v>
      </c>
      <c r="I19" s="592">
        <v>59.5</v>
      </c>
      <c r="J19" s="592">
        <v>46</v>
      </c>
      <c r="K19" s="592">
        <v>44.75</v>
      </c>
      <c r="L19" s="592">
        <v>82.91</v>
      </c>
      <c r="M19" s="592">
        <v>70.63</v>
      </c>
      <c r="N19" s="592">
        <v>79.63</v>
      </c>
      <c r="O19" s="594" t="s">
        <v>4092</v>
      </c>
    </row>
    <row r="20" spans="1:15" ht="16.5">
      <c r="A20" s="589">
        <v>16</v>
      </c>
      <c r="B20" s="586" t="s">
        <v>4091</v>
      </c>
      <c r="C20" s="430">
        <v>58.75</v>
      </c>
      <c r="D20" s="431" t="s">
        <v>765</v>
      </c>
      <c r="E20" s="430">
        <v>31</v>
      </c>
      <c r="F20" s="430">
        <v>49</v>
      </c>
      <c r="G20" s="430" t="s">
        <v>765</v>
      </c>
      <c r="H20" s="430">
        <v>60</v>
      </c>
      <c r="I20" s="430">
        <v>44</v>
      </c>
      <c r="J20" s="430" t="s">
        <v>765</v>
      </c>
      <c r="K20" s="430">
        <v>45.5</v>
      </c>
      <c r="L20" s="430">
        <v>67.64</v>
      </c>
      <c r="M20" s="430" t="s">
        <v>765</v>
      </c>
      <c r="N20" s="430">
        <v>65.64</v>
      </c>
      <c r="O20" s="585" t="s">
        <v>4090</v>
      </c>
    </row>
    <row r="21" spans="1:15" ht="49.5">
      <c r="A21" s="590">
        <v>17</v>
      </c>
      <c r="B21" s="591" t="s">
        <v>4089</v>
      </c>
      <c r="C21" s="592">
        <v>42</v>
      </c>
      <c r="D21" s="593" t="s">
        <v>765</v>
      </c>
      <c r="E21" s="592">
        <v>79.5</v>
      </c>
      <c r="F21" s="592">
        <v>33.5</v>
      </c>
      <c r="G21" s="592" t="s">
        <v>765</v>
      </c>
      <c r="H21" s="592">
        <v>76</v>
      </c>
      <c r="I21" s="592">
        <v>36.5</v>
      </c>
      <c r="J21" s="592" t="s">
        <v>765</v>
      </c>
      <c r="K21" s="592">
        <v>36.75</v>
      </c>
      <c r="L21" s="592">
        <v>49.09</v>
      </c>
      <c r="M21" s="592" t="s">
        <v>765</v>
      </c>
      <c r="N21" s="592">
        <v>85.23</v>
      </c>
      <c r="O21" s="594" t="s">
        <v>4088</v>
      </c>
    </row>
    <row r="22" spans="1:15" ht="16.5">
      <c r="A22" s="589">
        <v>18</v>
      </c>
      <c r="B22" s="586" t="s">
        <v>4087</v>
      </c>
      <c r="C22" s="430">
        <v>39</v>
      </c>
      <c r="D22" s="431" t="s">
        <v>765</v>
      </c>
      <c r="E22" s="430">
        <v>67</v>
      </c>
      <c r="F22" s="430">
        <v>34.5</v>
      </c>
      <c r="G22" s="430" t="s">
        <v>765</v>
      </c>
      <c r="H22" s="430">
        <v>70.5</v>
      </c>
      <c r="I22" s="430">
        <v>34.5</v>
      </c>
      <c r="J22" s="430" t="s">
        <v>765</v>
      </c>
      <c r="K22" s="430">
        <v>39.5</v>
      </c>
      <c r="L22" s="430">
        <v>46.26</v>
      </c>
      <c r="M22" s="430" t="s">
        <v>765</v>
      </c>
      <c r="N22" s="430">
        <v>78.31</v>
      </c>
      <c r="O22" s="585" t="s">
        <v>4086</v>
      </c>
    </row>
    <row r="23" spans="1:15" ht="33">
      <c r="A23" s="590">
        <v>19</v>
      </c>
      <c r="B23" s="591" t="s">
        <v>4085</v>
      </c>
      <c r="C23" s="592">
        <v>70.75</v>
      </c>
      <c r="D23" s="593">
        <v>51.75</v>
      </c>
      <c r="E23" s="592">
        <v>75</v>
      </c>
      <c r="F23" s="592">
        <v>67.5</v>
      </c>
      <c r="G23" s="592">
        <v>50.5</v>
      </c>
      <c r="H23" s="592">
        <v>23.75</v>
      </c>
      <c r="I23" s="592">
        <v>66.5</v>
      </c>
      <c r="J23" s="592">
        <v>75.5</v>
      </c>
      <c r="K23" s="592">
        <v>23.75</v>
      </c>
      <c r="L23" s="592">
        <v>83.88</v>
      </c>
      <c r="M23" s="592">
        <v>81.900000000000006</v>
      </c>
      <c r="N23" s="592">
        <v>76.41</v>
      </c>
      <c r="O23" s="594" t="s">
        <v>4084</v>
      </c>
    </row>
    <row r="24" spans="1:15" ht="33">
      <c r="A24" s="589">
        <v>20</v>
      </c>
      <c r="B24" s="586" t="s">
        <v>4083</v>
      </c>
      <c r="C24" s="430">
        <v>59.75</v>
      </c>
      <c r="D24" s="431" t="s">
        <v>765</v>
      </c>
      <c r="E24" s="430">
        <v>52.25</v>
      </c>
      <c r="F24" s="430">
        <v>50.75</v>
      </c>
      <c r="G24" s="430" t="s">
        <v>765</v>
      </c>
      <c r="H24" s="430">
        <v>50.75</v>
      </c>
      <c r="I24" s="430">
        <v>46</v>
      </c>
      <c r="J24" s="430" t="s">
        <v>765</v>
      </c>
      <c r="K24" s="430">
        <v>10</v>
      </c>
      <c r="L24" s="430">
        <v>69.19</v>
      </c>
      <c r="M24" s="430" t="s">
        <v>765</v>
      </c>
      <c r="N24" s="430">
        <v>54.67</v>
      </c>
      <c r="O24" s="585" t="s">
        <v>4082</v>
      </c>
    </row>
    <row r="25" spans="1:15" ht="33">
      <c r="A25" s="590">
        <v>21</v>
      </c>
      <c r="B25" s="591" t="s">
        <v>4081</v>
      </c>
      <c r="C25" s="592">
        <v>57</v>
      </c>
      <c r="D25" s="593">
        <v>48</v>
      </c>
      <c r="E25" s="592">
        <v>47.38</v>
      </c>
      <c r="F25" s="592">
        <v>64</v>
      </c>
      <c r="G25" s="592">
        <v>45.5</v>
      </c>
      <c r="H25" s="592">
        <v>35.880000000000003</v>
      </c>
      <c r="I25" s="592">
        <v>54</v>
      </c>
      <c r="J25" s="592">
        <v>42</v>
      </c>
      <c r="K25" s="592">
        <v>29.5</v>
      </c>
      <c r="L25" s="592">
        <v>75.08</v>
      </c>
      <c r="M25" s="592">
        <v>57.94</v>
      </c>
      <c r="N25" s="592">
        <v>52.94</v>
      </c>
      <c r="O25" s="594" t="s">
        <v>4080</v>
      </c>
    </row>
    <row r="26" spans="1:15" ht="30" customHeight="1">
      <c r="A26" s="589">
        <v>22</v>
      </c>
      <c r="B26" s="586" t="s">
        <v>4079</v>
      </c>
      <c r="C26" s="430">
        <v>62.25</v>
      </c>
      <c r="D26" s="431">
        <v>32.380000000000003</v>
      </c>
      <c r="E26" s="430">
        <v>47.25</v>
      </c>
      <c r="F26" s="430">
        <v>58.75</v>
      </c>
      <c r="G26" s="430">
        <v>48</v>
      </c>
      <c r="H26" s="430">
        <v>53.75</v>
      </c>
      <c r="I26" s="430">
        <v>45.5</v>
      </c>
      <c r="J26" s="430">
        <v>30.5</v>
      </c>
      <c r="K26" s="430">
        <v>45.25</v>
      </c>
      <c r="L26" s="430">
        <v>72.38</v>
      </c>
      <c r="M26" s="430">
        <v>53.14</v>
      </c>
      <c r="N26" s="430">
        <v>63.64</v>
      </c>
      <c r="O26" s="585" t="s">
        <v>4078</v>
      </c>
    </row>
    <row r="27" spans="1:15" ht="28.5" customHeight="1">
      <c r="A27" s="590">
        <v>23</v>
      </c>
      <c r="B27" s="591" t="s">
        <v>4077</v>
      </c>
      <c r="C27" s="592">
        <v>54</v>
      </c>
      <c r="D27" s="593">
        <v>45.5</v>
      </c>
      <c r="E27" s="592">
        <v>25</v>
      </c>
      <c r="F27" s="592">
        <v>65.25</v>
      </c>
      <c r="G27" s="592">
        <v>53.5</v>
      </c>
      <c r="H27" s="592">
        <v>58.25</v>
      </c>
      <c r="I27" s="592">
        <v>64</v>
      </c>
      <c r="J27" s="592">
        <v>60.5</v>
      </c>
      <c r="K27" s="592">
        <v>41.25</v>
      </c>
      <c r="L27" s="592">
        <v>77.45</v>
      </c>
      <c r="M27" s="592">
        <v>70.12</v>
      </c>
      <c r="N27" s="592">
        <v>62.56</v>
      </c>
      <c r="O27" s="594" t="s">
        <v>4076</v>
      </c>
    </row>
    <row r="28" spans="1:15" ht="33">
      <c r="A28" s="589">
        <v>24</v>
      </c>
      <c r="B28" s="586" t="s">
        <v>4075</v>
      </c>
      <c r="C28" s="430">
        <v>51.5</v>
      </c>
      <c r="D28" s="431" t="s">
        <v>765</v>
      </c>
      <c r="E28" s="430">
        <v>28</v>
      </c>
      <c r="F28" s="430">
        <v>57.5</v>
      </c>
      <c r="G28" s="430" t="s">
        <v>765</v>
      </c>
      <c r="H28" s="430">
        <v>31.63</v>
      </c>
      <c r="I28" s="430">
        <v>51.5</v>
      </c>
      <c r="J28" s="430" t="s">
        <v>765</v>
      </c>
      <c r="K28" s="430">
        <v>31.75</v>
      </c>
      <c r="L28" s="430">
        <v>68.77</v>
      </c>
      <c r="M28" s="430" t="s">
        <v>765</v>
      </c>
      <c r="N28" s="430">
        <v>37.79</v>
      </c>
      <c r="O28" s="585" t="s">
        <v>4074</v>
      </c>
    </row>
    <row r="29" spans="1:15" ht="33">
      <c r="A29" s="590">
        <v>25</v>
      </c>
      <c r="B29" s="591" t="s">
        <v>4073</v>
      </c>
      <c r="C29" s="592">
        <v>64.5</v>
      </c>
      <c r="D29" s="593">
        <v>50.5</v>
      </c>
      <c r="E29" s="592">
        <v>43</v>
      </c>
      <c r="F29" s="592">
        <v>59</v>
      </c>
      <c r="G29" s="592">
        <v>47</v>
      </c>
      <c r="H29" s="592">
        <v>57.5</v>
      </c>
      <c r="I29" s="592">
        <v>65.5</v>
      </c>
      <c r="J29" s="592">
        <v>63</v>
      </c>
      <c r="K29" s="592">
        <v>12.5</v>
      </c>
      <c r="L29" s="592">
        <v>78.63</v>
      </c>
      <c r="M29" s="592">
        <v>71.78</v>
      </c>
      <c r="N29" s="592">
        <v>59.78</v>
      </c>
      <c r="O29" s="594" t="s">
        <v>4072</v>
      </c>
    </row>
    <row r="30" spans="1:15" ht="15" customHeight="1">
      <c r="A30" s="589">
        <v>26</v>
      </c>
      <c r="B30" s="586" t="s">
        <v>4071</v>
      </c>
      <c r="C30" s="430">
        <v>32</v>
      </c>
      <c r="D30" s="431" t="s">
        <v>765</v>
      </c>
      <c r="E30" s="430">
        <v>23.5</v>
      </c>
      <c r="F30" s="430">
        <v>32.75</v>
      </c>
      <c r="G30" s="430" t="s">
        <v>765</v>
      </c>
      <c r="H30" s="430">
        <v>25.25</v>
      </c>
      <c r="I30" s="430">
        <v>38</v>
      </c>
      <c r="J30" s="430" t="s">
        <v>765</v>
      </c>
      <c r="K30" s="430">
        <v>6.5</v>
      </c>
      <c r="L30" s="430">
        <v>44.55</v>
      </c>
      <c r="M30" s="430" t="s">
        <v>765</v>
      </c>
      <c r="N30" s="430">
        <v>26.39</v>
      </c>
      <c r="O30" s="585" t="s">
        <v>4070</v>
      </c>
    </row>
    <row r="31" spans="1:15" ht="33">
      <c r="A31" s="590">
        <v>27</v>
      </c>
      <c r="B31" s="591" t="s">
        <v>4069</v>
      </c>
      <c r="C31" s="592">
        <v>66</v>
      </c>
      <c r="D31" s="593">
        <v>51</v>
      </c>
      <c r="E31" s="592">
        <v>62</v>
      </c>
      <c r="F31" s="592">
        <v>63.5</v>
      </c>
      <c r="G31" s="592">
        <v>64.5</v>
      </c>
      <c r="H31" s="592">
        <v>63.5</v>
      </c>
      <c r="I31" s="592">
        <v>57.5</v>
      </c>
      <c r="J31" s="592">
        <v>43</v>
      </c>
      <c r="K31" s="592">
        <v>27.25</v>
      </c>
      <c r="L31" s="592">
        <v>78.41</v>
      </c>
      <c r="M31" s="592">
        <v>72.290000000000006</v>
      </c>
      <c r="N31" s="592">
        <v>69.67</v>
      </c>
      <c r="O31" s="594" t="s">
        <v>4068</v>
      </c>
    </row>
    <row r="32" spans="1:15" ht="33">
      <c r="A32" s="589">
        <v>28</v>
      </c>
      <c r="B32" s="586" t="s">
        <v>4067</v>
      </c>
      <c r="C32" s="430">
        <v>49.5</v>
      </c>
      <c r="D32" s="431" t="s">
        <v>765</v>
      </c>
      <c r="E32" s="430">
        <v>62.5</v>
      </c>
      <c r="F32" s="430">
        <v>58.5</v>
      </c>
      <c r="G32" s="430" t="s">
        <v>765</v>
      </c>
      <c r="H32" s="430">
        <v>43.5</v>
      </c>
      <c r="I32" s="430">
        <v>47.5</v>
      </c>
      <c r="J32" s="430" t="s">
        <v>765</v>
      </c>
      <c r="K32" s="430">
        <v>18.75</v>
      </c>
      <c r="L32" s="430">
        <v>68.260000000000005</v>
      </c>
      <c r="M32" s="430" t="s">
        <v>765</v>
      </c>
      <c r="N32" s="430">
        <v>65.56</v>
      </c>
      <c r="O32" s="585" t="s">
        <v>4066</v>
      </c>
    </row>
    <row r="33" spans="1:15" ht="16.5">
      <c r="A33" s="590">
        <v>29</v>
      </c>
      <c r="B33" s="591" t="s">
        <v>4065</v>
      </c>
      <c r="C33" s="592">
        <v>47.38</v>
      </c>
      <c r="D33" s="593" t="s">
        <v>765</v>
      </c>
      <c r="E33" s="592">
        <v>34.130000000000003</v>
      </c>
      <c r="F33" s="592">
        <v>47.25</v>
      </c>
      <c r="G33" s="592" t="s">
        <v>765</v>
      </c>
      <c r="H33" s="592">
        <v>47</v>
      </c>
      <c r="I33" s="592">
        <v>43.5</v>
      </c>
      <c r="J33" s="592" t="s">
        <v>765</v>
      </c>
      <c r="K33" s="592">
        <v>52.75</v>
      </c>
      <c r="L33" s="592">
        <v>58.19</v>
      </c>
      <c r="M33" s="592" t="s">
        <v>765</v>
      </c>
      <c r="N33" s="592">
        <v>60.33</v>
      </c>
      <c r="O33" s="594" t="s">
        <v>4064</v>
      </c>
    </row>
    <row r="34" spans="1:15" ht="33">
      <c r="A34" s="589">
        <v>30</v>
      </c>
      <c r="B34" s="586" t="s">
        <v>4063</v>
      </c>
      <c r="C34" s="430">
        <v>63.5</v>
      </c>
      <c r="D34" s="431">
        <v>46</v>
      </c>
      <c r="E34" s="430">
        <v>55.25</v>
      </c>
      <c r="F34" s="430">
        <v>59</v>
      </c>
      <c r="G34" s="430">
        <v>67.5</v>
      </c>
      <c r="H34" s="430">
        <v>53.75</v>
      </c>
      <c r="I34" s="430">
        <v>62.75</v>
      </c>
      <c r="J34" s="430">
        <v>40.5</v>
      </c>
      <c r="K34" s="430">
        <v>28.75</v>
      </c>
      <c r="L34" s="430">
        <v>77.069999999999993</v>
      </c>
      <c r="M34" s="430">
        <v>73.55</v>
      </c>
      <c r="N34" s="430">
        <v>62.17</v>
      </c>
      <c r="O34" s="585" t="s">
        <v>4062</v>
      </c>
    </row>
    <row r="35" spans="1:15" ht="33">
      <c r="A35" s="590">
        <v>31</v>
      </c>
      <c r="B35" s="591" t="s">
        <v>4061</v>
      </c>
      <c r="C35" s="592">
        <v>49</v>
      </c>
      <c r="D35" s="593" t="s">
        <v>765</v>
      </c>
      <c r="E35" s="592">
        <v>76</v>
      </c>
      <c r="F35" s="592">
        <v>47</v>
      </c>
      <c r="G35" s="592" t="s">
        <v>765</v>
      </c>
      <c r="H35" s="592">
        <v>72</v>
      </c>
      <c r="I35" s="592">
        <v>47.75</v>
      </c>
      <c r="J35" s="592" t="s">
        <v>765</v>
      </c>
      <c r="K35" s="592">
        <v>32.5</v>
      </c>
      <c r="L35" s="592">
        <v>60.51</v>
      </c>
      <c r="M35" s="592" t="s">
        <v>765</v>
      </c>
      <c r="N35" s="592">
        <v>81.62</v>
      </c>
      <c r="O35" s="594" t="s">
        <v>4060</v>
      </c>
    </row>
    <row r="36" spans="1:15" ht="33">
      <c r="A36" s="589">
        <v>32</v>
      </c>
      <c r="B36" s="586" t="s">
        <v>4059</v>
      </c>
      <c r="C36" s="430" t="s">
        <v>765</v>
      </c>
      <c r="D36" s="431" t="s">
        <v>765</v>
      </c>
      <c r="E36" s="430">
        <v>71</v>
      </c>
      <c r="F36" s="430" t="s">
        <v>765</v>
      </c>
      <c r="G36" s="430" t="s">
        <v>765</v>
      </c>
      <c r="H36" s="430">
        <v>70</v>
      </c>
      <c r="I36" s="430" t="s">
        <v>765</v>
      </c>
      <c r="J36" s="430" t="s">
        <v>765</v>
      </c>
      <c r="K36" s="430">
        <v>45</v>
      </c>
      <c r="L36" s="430" t="s">
        <v>765</v>
      </c>
      <c r="M36" s="430" t="s">
        <v>765</v>
      </c>
      <c r="N36" s="430">
        <v>80.14</v>
      </c>
      <c r="O36" s="585" t="s">
        <v>4058</v>
      </c>
    </row>
    <row r="37" spans="1:15" ht="33">
      <c r="A37" s="590">
        <v>33</v>
      </c>
      <c r="B37" s="591" t="s">
        <v>4057</v>
      </c>
      <c r="C37" s="592">
        <v>68.5</v>
      </c>
      <c r="D37" s="593">
        <v>69.5</v>
      </c>
      <c r="E37" s="592">
        <v>57.5</v>
      </c>
      <c r="F37" s="592">
        <v>75.25</v>
      </c>
      <c r="G37" s="592">
        <v>76</v>
      </c>
      <c r="H37" s="592">
        <v>66</v>
      </c>
      <c r="I37" s="592">
        <v>71.5</v>
      </c>
      <c r="J37" s="592">
        <v>48.75</v>
      </c>
      <c r="K37" s="592">
        <v>32.25</v>
      </c>
      <c r="L37" s="592">
        <v>87.37</v>
      </c>
      <c r="M37" s="592">
        <v>84.13</v>
      </c>
      <c r="N37" s="592">
        <v>72.3</v>
      </c>
      <c r="O37" s="594" t="s">
        <v>4056</v>
      </c>
    </row>
    <row r="38" spans="1:15" ht="33">
      <c r="A38" s="589">
        <v>34</v>
      </c>
      <c r="B38" s="586" t="s">
        <v>4055</v>
      </c>
      <c r="C38" s="430">
        <v>45.88</v>
      </c>
      <c r="D38" s="431" t="s">
        <v>765</v>
      </c>
      <c r="E38" s="430">
        <v>50</v>
      </c>
      <c r="F38" s="430">
        <v>38.5</v>
      </c>
      <c r="G38" s="430" t="s">
        <v>765</v>
      </c>
      <c r="H38" s="430">
        <v>43.13</v>
      </c>
      <c r="I38" s="430">
        <v>42</v>
      </c>
      <c r="J38" s="430" t="s">
        <v>765</v>
      </c>
      <c r="K38" s="430">
        <v>7.75</v>
      </c>
      <c r="L38" s="430">
        <v>54.63</v>
      </c>
      <c r="M38" s="430" t="s">
        <v>765</v>
      </c>
      <c r="N38" s="430">
        <v>51.67</v>
      </c>
      <c r="O38" s="585" t="s">
        <v>4054</v>
      </c>
    </row>
    <row r="39" spans="1:15" ht="33">
      <c r="A39" s="590">
        <v>35</v>
      </c>
      <c r="B39" s="591" t="s">
        <v>4053</v>
      </c>
      <c r="C39" s="592" t="s">
        <v>765</v>
      </c>
      <c r="D39" s="593" t="s">
        <v>765</v>
      </c>
      <c r="E39" s="592">
        <v>70</v>
      </c>
      <c r="F39" s="592" t="s">
        <v>765</v>
      </c>
      <c r="G39" s="592" t="s">
        <v>765</v>
      </c>
      <c r="H39" s="592">
        <v>80</v>
      </c>
      <c r="I39" s="592" t="s">
        <v>765</v>
      </c>
      <c r="J39" s="592" t="s">
        <v>765</v>
      </c>
      <c r="K39" s="592">
        <v>36.75</v>
      </c>
      <c r="L39" s="592" t="s">
        <v>765</v>
      </c>
      <c r="M39" s="592" t="s">
        <v>765</v>
      </c>
      <c r="N39" s="592">
        <v>85.15</v>
      </c>
      <c r="O39" s="594" t="s">
        <v>4052</v>
      </c>
    </row>
    <row r="40" spans="1:15" ht="25.5" customHeight="1">
      <c r="A40" s="589">
        <v>36</v>
      </c>
      <c r="B40" s="586" t="s">
        <v>4051</v>
      </c>
      <c r="C40" s="430">
        <v>43.5</v>
      </c>
      <c r="D40" s="431" t="s">
        <v>765</v>
      </c>
      <c r="E40" s="430">
        <v>57.5</v>
      </c>
      <c r="F40" s="430">
        <v>44</v>
      </c>
      <c r="G40" s="430" t="s">
        <v>765</v>
      </c>
      <c r="H40" s="430">
        <v>41.13</v>
      </c>
      <c r="I40" s="430">
        <v>44.5</v>
      </c>
      <c r="J40" s="430" t="s">
        <v>765</v>
      </c>
      <c r="K40" s="430">
        <v>39.25</v>
      </c>
      <c r="L40" s="430">
        <v>55.12</v>
      </c>
      <c r="M40" s="430" t="s">
        <v>765</v>
      </c>
      <c r="N40" s="430">
        <v>64.36</v>
      </c>
      <c r="O40" s="585" t="s">
        <v>4050</v>
      </c>
    </row>
    <row r="41" spans="1:15" ht="33">
      <c r="A41" s="590">
        <v>37</v>
      </c>
      <c r="B41" s="591" t="s">
        <v>4049</v>
      </c>
      <c r="C41" s="592">
        <v>53.75</v>
      </c>
      <c r="D41" s="593">
        <v>48.75</v>
      </c>
      <c r="E41" s="592">
        <v>45</v>
      </c>
      <c r="F41" s="592">
        <v>64.5</v>
      </c>
      <c r="G41" s="592">
        <v>50</v>
      </c>
      <c r="H41" s="592">
        <v>35</v>
      </c>
      <c r="I41" s="592">
        <v>57</v>
      </c>
      <c r="J41" s="592">
        <v>47.5</v>
      </c>
      <c r="K41" s="592">
        <v>3.75</v>
      </c>
      <c r="L41" s="592">
        <v>75.430000000000007</v>
      </c>
      <c r="M41" s="592">
        <v>61.58</v>
      </c>
      <c r="N41" s="592">
        <v>45.72</v>
      </c>
      <c r="O41" s="594" t="s">
        <v>4048</v>
      </c>
    </row>
    <row r="42" spans="1:15" ht="14.25" customHeight="1">
      <c r="A42" s="589">
        <v>38</v>
      </c>
      <c r="B42" s="586" t="s">
        <v>4047</v>
      </c>
      <c r="C42" s="430">
        <v>51.75</v>
      </c>
      <c r="D42" s="431" t="s">
        <v>765</v>
      </c>
      <c r="E42" s="430">
        <v>50.75</v>
      </c>
      <c r="F42" s="430">
        <v>48</v>
      </c>
      <c r="G42" s="430" t="s">
        <v>765</v>
      </c>
      <c r="H42" s="430">
        <v>52.38</v>
      </c>
      <c r="I42" s="430">
        <v>40</v>
      </c>
      <c r="J42" s="430" t="s">
        <v>765</v>
      </c>
      <c r="K42" s="430">
        <v>13.75</v>
      </c>
      <c r="L42" s="430">
        <v>61.01</v>
      </c>
      <c r="M42" s="430" t="s">
        <v>765</v>
      </c>
      <c r="N42" s="430">
        <v>55.7</v>
      </c>
      <c r="O42" s="585" t="s">
        <v>4046</v>
      </c>
    </row>
    <row r="43" spans="1:15" ht="33">
      <c r="A43" s="590">
        <v>39</v>
      </c>
      <c r="B43" s="591" t="s">
        <v>4045</v>
      </c>
      <c r="C43" s="592" t="s">
        <v>765</v>
      </c>
      <c r="D43" s="593" t="s">
        <v>765</v>
      </c>
      <c r="E43" s="592">
        <v>61</v>
      </c>
      <c r="F43" s="592" t="s">
        <v>765</v>
      </c>
      <c r="G43" s="592" t="s">
        <v>765</v>
      </c>
      <c r="H43" s="592">
        <v>20</v>
      </c>
      <c r="I43" s="592" t="s">
        <v>765</v>
      </c>
      <c r="J43" s="592" t="s">
        <v>765</v>
      </c>
      <c r="K43" s="592">
        <v>41</v>
      </c>
      <c r="L43" s="592" t="s">
        <v>765</v>
      </c>
      <c r="M43" s="592" t="s">
        <v>765</v>
      </c>
      <c r="N43" s="592">
        <v>64.2</v>
      </c>
      <c r="O43" s="594" t="s">
        <v>4044</v>
      </c>
    </row>
    <row r="44" spans="1:15" ht="33">
      <c r="A44" s="589">
        <v>40</v>
      </c>
      <c r="B44" s="586" t="s">
        <v>4043</v>
      </c>
      <c r="C44" s="430">
        <v>57</v>
      </c>
      <c r="D44" s="431">
        <v>43</v>
      </c>
      <c r="E44" s="430">
        <v>60.5</v>
      </c>
      <c r="F44" s="430">
        <v>54.5</v>
      </c>
      <c r="G44" s="430">
        <v>51</v>
      </c>
      <c r="H44" s="430">
        <v>20</v>
      </c>
      <c r="I44" s="430">
        <v>63.5</v>
      </c>
      <c r="J44" s="430">
        <v>48</v>
      </c>
      <c r="K44" s="430">
        <v>16</v>
      </c>
      <c r="L44" s="430">
        <v>74.84</v>
      </c>
      <c r="M44" s="430">
        <v>61.11</v>
      </c>
      <c r="N44" s="430">
        <v>61.76</v>
      </c>
      <c r="O44" s="585" t="s">
        <v>4042</v>
      </c>
    </row>
    <row r="45" spans="1:15" ht="16.5">
      <c r="A45" s="590">
        <v>41</v>
      </c>
      <c r="B45" s="591" t="s">
        <v>4041</v>
      </c>
      <c r="C45" s="592">
        <v>61</v>
      </c>
      <c r="D45" s="593">
        <v>48</v>
      </c>
      <c r="E45" s="592">
        <v>48.75</v>
      </c>
      <c r="F45" s="592">
        <v>56.5</v>
      </c>
      <c r="G45" s="592">
        <v>48</v>
      </c>
      <c r="H45" s="592">
        <v>59</v>
      </c>
      <c r="I45" s="592">
        <v>59</v>
      </c>
      <c r="J45" s="592">
        <v>47</v>
      </c>
      <c r="K45" s="592">
        <v>36.75</v>
      </c>
      <c r="L45" s="592">
        <v>74</v>
      </c>
      <c r="M45" s="592">
        <v>59.73</v>
      </c>
      <c r="N45" s="592">
        <v>66.349999999999994</v>
      </c>
      <c r="O45" s="594" t="s">
        <v>4040</v>
      </c>
    </row>
    <row r="46" spans="1:15" ht="33">
      <c r="A46" s="589">
        <v>42</v>
      </c>
      <c r="B46" s="586" t="s">
        <v>4039</v>
      </c>
      <c r="C46" s="430">
        <v>59</v>
      </c>
      <c r="D46" s="431">
        <v>65</v>
      </c>
      <c r="E46" s="430">
        <v>18.5</v>
      </c>
      <c r="F46" s="430">
        <v>57.5</v>
      </c>
      <c r="G46" s="430">
        <v>70.5</v>
      </c>
      <c r="H46" s="430">
        <v>56.88</v>
      </c>
      <c r="I46" s="430">
        <v>52</v>
      </c>
      <c r="J46" s="430">
        <v>43</v>
      </c>
      <c r="K46" s="430">
        <v>20.75</v>
      </c>
      <c r="L46" s="430">
        <v>71.260000000000005</v>
      </c>
      <c r="M46" s="430">
        <v>78.75</v>
      </c>
      <c r="N46" s="430">
        <v>58.53</v>
      </c>
      <c r="O46" s="585" t="s">
        <v>4038</v>
      </c>
    </row>
    <row r="47" spans="1:15" ht="16.5">
      <c r="A47" s="590">
        <v>43</v>
      </c>
      <c r="B47" s="591" t="s">
        <v>4037</v>
      </c>
      <c r="C47" s="592">
        <v>55</v>
      </c>
      <c r="D47" s="593" t="s">
        <v>765</v>
      </c>
      <c r="E47" s="592">
        <v>61.88</v>
      </c>
      <c r="F47" s="592">
        <v>52</v>
      </c>
      <c r="G47" s="592" t="s">
        <v>765</v>
      </c>
      <c r="H47" s="592">
        <v>71.88</v>
      </c>
      <c r="I47" s="592">
        <v>50.5</v>
      </c>
      <c r="J47" s="592" t="s">
        <v>765</v>
      </c>
      <c r="K47" s="592">
        <v>31.75</v>
      </c>
      <c r="L47" s="592">
        <v>66.819999999999993</v>
      </c>
      <c r="M47" s="592" t="s">
        <v>765</v>
      </c>
      <c r="N47" s="592">
        <v>77.400000000000006</v>
      </c>
      <c r="O47" s="594" t="s">
        <v>4036</v>
      </c>
    </row>
    <row r="48" spans="1:15" ht="16.5">
      <c r="A48" s="589">
        <v>44</v>
      </c>
      <c r="B48" s="586" t="s">
        <v>4035</v>
      </c>
      <c r="C48" s="430" t="s">
        <v>765</v>
      </c>
      <c r="D48" s="431" t="s">
        <v>765</v>
      </c>
      <c r="E48" s="430">
        <v>43.5</v>
      </c>
      <c r="F48" s="430" t="s">
        <v>765</v>
      </c>
      <c r="G48" s="430" t="s">
        <v>765</v>
      </c>
      <c r="H48" s="430">
        <v>26.25</v>
      </c>
      <c r="I48" s="430" t="s">
        <v>765</v>
      </c>
      <c r="J48" s="430" t="s">
        <v>765</v>
      </c>
      <c r="K48" s="430">
        <v>41.25</v>
      </c>
      <c r="L48" s="430" t="s">
        <v>765</v>
      </c>
      <c r="M48" s="430" t="s">
        <v>765</v>
      </c>
      <c r="N48" s="430">
        <v>49.62</v>
      </c>
      <c r="O48" s="585" t="s">
        <v>4034</v>
      </c>
    </row>
    <row r="49" spans="1:15" ht="16.5">
      <c r="A49" s="590">
        <v>45</v>
      </c>
      <c r="B49" s="591" t="s">
        <v>4033</v>
      </c>
      <c r="C49" s="592">
        <v>52</v>
      </c>
      <c r="D49" s="593" t="s">
        <v>765</v>
      </c>
      <c r="E49" s="592">
        <v>53.5</v>
      </c>
      <c r="F49" s="592">
        <v>52</v>
      </c>
      <c r="G49" s="592" t="s">
        <v>765</v>
      </c>
      <c r="H49" s="592">
        <v>66.88</v>
      </c>
      <c r="I49" s="592">
        <v>52</v>
      </c>
      <c r="J49" s="592" t="s">
        <v>765</v>
      </c>
      <c r="K49" s="592">
        <v>44.5</v>
      </c>
      <c r="L49" s="592">
        <v>64.98</v>
      </c>
      <c r="M49" s="592" t="s">
        <v>765</v>
      </c>
      <c r="N49" s="592">
        <v>74.760000000000005</v>
      </c>
      <c r="O49" s="594" t="s">
        <v>4032</v>
      </c>
    </row>
    <row r="50" spans="1:15" ht="33">
      <c r="A50" s="589">
        <v>46</v>
      </c>
      <c r="B50" s="586" t="s">
        <v>4031</v>
      </c>
      <c r="C50" s="430">
        <v>55.75</v>
      </c>
      <c r="D50" s="431" t="s">
        <v>765</v>
      </c>
      <c r="E50" s="430">
        <v>46</v>
      </c>
      <c r="F50" s="430">
        <v>55.5</v>
      </c>
      <c r="G50" s="430" t="s">
        <v>765</v>
      </c>
      <c r="H50" s="430">
        <v>19.25</v>
      </c>
      <c r="I50" s="430">
        <v>42</v>
      </c>
      <c r="J50" s="430" t="s">
        <v>765</v>
      </c>
      <c r="K50" s="430">
        <v>20.25</v>
      </c>
      <c r="L50" s="430">
        <v>66.06</v>
      </c>
      <c r="M50" s="430" t="s">
        <v>765</v>
      </c>
      <c r="N50" s="430">
        <v>48.1</v>
      </c>
      <c r="O50" s="585" t="s">
        <v>4030</v>
      </c>
    </row>
    <row r="51" spans="1:15" ht="16.5">
      <c r="A51" s="590">
        <v>47</v>
      </c>
      <c r="B51" s="591" t="s">
        <v>4029</v>
      </c>
      <c r="C51" s="592">
        <v>61</v>
      </c>
      <c r="D51" s="593">
        <v>65</v>
      </c>
      <c r="E51" s="592">
        <v>36</v>
      </c>
      <c r="F51" s="592">
        <v>56.5</v>
      </c>
      <c r="G51" s="592">
        <v>50.5</v>
      </c>
      <c r="H51" s="592">
        <v>21.5</v>
      </c>
      <c r="I51" s="592">
        <v>56</v>
      </c>
      <c r="J51" s="592">
        <v>47</v>
      </c>
      <c r="K51" s="592">
        <v>8.75</v>
      </c>
      <c r="L51" s="592">
        <v>73.34</v>
      </c>
      <c r="M51" s="592">
        <v>73.31</v>
      </c>
      <c r="N51" s="592">
        <v>37.200000000000003</v>
      </c>
      <c r="O51" s="594" t="s">
        <v>4028</v>
      </c>
    </row>
    <row r="52" spans="1:15" ht="33">
      <c r="A52" s="589">
        <v>48</v>
      </c>
      <c r="B52" s="586" t="s">
        <v>4027</v>
      </c>
      <c r="C52" s="430">
        <v>52</v>
      </c>
      <c r="D52" s="431">
        <v>57.5</v>
      </c>
      <c r="E52" s="430">
        <v>67</v>
      </c>
      <c r="F52" s="430">
        <v>65.5</v>
      </c>
      <c r="G52" s="430">
        <v>50.5</v>
      </c>
      <c r="H52" s="430">
        <v>66</v>
      </c>
      <c r="I52" s="430">
        <v>54</v>
      </c>
      <c r="J52" s="430">
        <v>69</v>
      </c>
      <c r="K52" s="430">
        <v>65</v>
      </c>
      <c r="L52" s="430">
        <v>75.19</v>
      </c>
      <c r="M52" s="430">
        <v>78</v>
      </c>
      <c r="N52" s="430">
        <v>81.16</v>
      </c>
      <c r="O52" s="585" t="s">
        <v>4026</v>
      </c>
    </row>
    <row r="53" spans="1:15" ht="16.5">
      <c r="A53" s="590">
        <v>49</v>
      </c>
      <c r="B53" s="591" t="s">
        <v>4025</v>
      </c>
      <c r="C53" s="592">
        <v>53.25</v>
      </c>
      <c r="D53" s="593">
        <v>42.75</v>
      </c>
      <c r="E53" s="592">
        <v>47</v>
      </c>
      <c r="F53" s="592">
        <v>52.5</v>
      </c>
      <c r="G53" s="592">
        <v>40</v>
      </c>
      <c r="H53" s="592">
        <v>25</v>
      </c>
      <c r="I53" s="592">
        <v>59.5</v>
      </c>
      <c r="J53" s="592">
        <v>43</v>
      </c>
      <c r="K53" s="592">
        <v>35</v>
      </c>
      <c r="L53" s="592">
        <v>70.819999999999993</v>
      </c>
      <c r="M53" s="592">
        <v>52.75</v>
      </c>
      <c r="N53" s="592">
        <v>51.64</v>
      </c>
      <c r="O53" s="594" t="s">
        <v>4024</v>
      </c>
    </row>
    <row r="54" spans="1:15" ht="33">
      <c r="A54" s="589">
        <v>50</v>
      </c>
      <c r="B54" s="586" t="s">
        <v>4023</v>
      </c>
      <c r="C54" s="430">
        <v>56.75</v>
      </c>
      <c r="D54" s="431" t="s">
        <v>765</v>
      </c>
      <c r="E54" s="430">
        <v>17</v>
      </c>
      <c r="F54" s="430">
        <v>54.5</v>
      </c>
      <c r="G54" s="430" t="s">
        <v>765</v>
      </c>
      <c r="H54" s="430">
        <v>64</v>
      </c>
      <c r="I54" s="430">
        <v>51</v>
      </c>
      <c r="J54" s="430" t="s">
        <v>765</v>
      </c>
      <c r="K54" s="430">
        <v>27.75</v>
      </c>
      <c r="L54" s="430">
        <v>68.77</v>
      </c>
      <c r="M54" s="430" t="s">
        <v>765</v>
      </c>
      <c r="N54" s="430">
        <v>65.7</v>
      </c>
      <c r="O54" s="585" t="s">
        <v>4022</v>
      </c>
    </row>
    <row r="55" spans="1:15" ht="33">
      <c r="A55" s="590">
        <v>51</v>
      </c>
      <c r="B55" s="591" t="s">
        <v>4021</v>
      </c>
      <c r="C55" s="592">
        <v>66</v>
      </c>
      <c r="D55" s="593">
        <v>55</v>
      </c>
      <c r="E55" s="592">
        <v>66</v>
      </c>
      <c r="F55" s="592">
        <v>63.5</v>
      </c>
      <c r="G55" s="592">
        <v>64.5</v>
      </c>
      <c r="H55" s="592">
        <v>85</v>
      </c>
      <c r="I55" s="592">
        <v>56</v>
      </c>
      <c r="J55" s="592">
        <v>40</v>
      </c>
      <c r="K55" s="592">
        <v>45</v>
      </c>
      <c r="L55" s="592">
        <v>78.09</v>
      </c>
      <c r="M55" s="592">
        <v>72.31</v>
      </c>
      <c r="N55" s="592">
        <v>89.46</v>
      </c>
      <c r="O55" s="594" t="s">
        <v>4020</v>
      </c>
    </row>
    <row r="56" spans="1:15" ht="33">
      <c r="A56" s="589">
        <v>52</v>
      </c>
      <c r="B56" s="586" t="s">
        <v>4019</v>
      </c>
      <c r="C56" s="430">
        <v>44.5</v>
      </c>
      <c r="D56" s="431" t="s">
        <v>765</v>
      </c>
      <c r="E56" s="430">
        <v>42.25</v>
      </c>
      <c r="F56" s="430">
        <v>47</v>
      </c>
      <c r="G56" s="430" t="s">
        <v>765</v>
      </c>
      <c r="H56" s="430">
        <v>50.75</v>
      </c>
      <c r="I56" s="430">
        <v>45.5</v>
      </c>
      <c r="J56" s="430" t="s">
        <v>765</v>
      </c>
      <c r="K56" s="430">
        <v>45.25</v>
      </c>
      <c r="L56" s="430">
        <v>57.73</v>
      </c>
      <c r="M56" s="430" t="s">
        <v>765</v>
      </c>
      <c r="N56" s="430">
        <v>60.17</v>
      </c>
      <c r="O56" s="585" t="s">
        <v>4018</v>
      </c>
    </row>
    <row r="57" spans="1:15" ht="49.5">
      <c r="A57" s="590">
        <v>53</v>
      </c>
      <c r="B57" s="591" t="s">
        <v>4017</v>
      </c>
      <c r="C57" s="592" t="s">
        <v>765</v>
      </c>
      <c r="D57" s="593" t="s">
        <v>765</v>
      </c>
      <c r="E57" s="592">
        <v>52</v>
      </c>
      <c r="F57" s="592" t="s">
        <v>765</v>
      </c>
      <c r="G57" s="592" t="s">
        <v>765</v>
      </c>
      <c r="H57" s="592">
        <v>66</v>
      </c>
      <c r="I57" s="592" t="s">
        <v>765</v>
      </c>
      <c r="J57" s="592" t="s">
        <v>765</v>
      </c>
      <c r="K57" s="592">
        <v>28.25</v>
      </c>
      <c r="L57" s="592" t="s">
        <v>765</v>
      </c>
      <c r="M57" s="592" t="s">
        <v>765</v>
      </c>
      <c r="N57" s="592">
        <v>70.989999999999995</v>
      </c>
      <c r="O57" s="594" t="s">
        <v>4016</v>
      </c>
    </row>
    <row r="58" spans="1:15" ht="33">
      <c r="A58" s="589">
        <v>54</v>
      </c>
      <c r="B58" s="586" t="s">
        <v>4015</v>
      </c>
      <c r="C58" s="430">
        <v>67</v>
      </c>
      <c r="D58" s="431">
        <v>59.5</v>
      </c>
      <c r="E58" s="430">
        <v>43.75</v>
      </c>
      <c r="F58" s="430">
        <v>57</v>
      </c>
      <c r="G58" s="430">
        <v>47</v>
      </c>
      <c r="H58" s="430">
        <v>17.75</v>
      </c>
      <c r="I58" s="430">
        <v>72.5</v>
      </c>
      <c r="J58" s="430">
        <v>50.5</v>
      </c>
      <c r="K58" s="430">
        <v>54</v>
      </c>
      <c r="L58" s="430">
        <v>83</v>
      </c>
      <c r="M58" s="430">
        <v>69.11</v>
      </c>
      <c r="N58" s="430">
        <v>57.57</v>
      </c>
      <c r="O58" s="585" t="s">
        <v>4014</v>
      </c>
    </row>
    <row r="59" spans="1:15" ht="33">
      <c r="A59" s="590">
        <v>55</v>
      </c>
      <c r="B59" s="591" t="s">
        <v>4013</v>
      </c>
      <c r="C59" s="592">
        <v>41.5</v>
      </c>
      <c r="D59" s="593" t="s">
        <v>765</v>
      </c>
      <c r="E59" s="592">
        <v>43.75</v>
      </c>
      <c r="F59" s="592">
        <v>47</v>
      </c>
      <c r="G59" s="592" t="s">
        <v>765</v>
      </c>
      <c r="H59" s="592">
        <v>61</v>
      </c>
      <c r="I59" s="592">
        <v>43.5</v>
      </c>
      <c r="J59" s="592" t="s">
        <v>765</v>
      </c>
      <c r="K59" s="592">
        <v>32</v>
      </c>
      <c r="L59" s="592">
        <v>56.56</v>
      </c>
      <c r="M59" s="592" t="s">
        <v>765</v>
      </c>
      <c r="N59" s="592">
        <v>66.459999999999994</v>
      </c>
      <c r="O59" s="594" t="s">
        <v>4012</v>
      </c>
    </row>
    <row r="60" spans="1:15" ht="16.5">
      <c r="A60" s="589">
        <v>56</v>
      </c>
      <c r="B60" s="586" t="s">
        <v>4011</v>
      </c>
      <c r="C60" s="430">
        <v>68</v>
      </c>
      <c r="D60" s="431">
        <v>49.5</v>
      </c>
      <c r="E60" s="430">
        <v>53.5</v>
      </c>
      <c r="F60" s="430">
        <v>66</v>
      </c>
      <c r="G60" s="430">
        <v>68</v>
      </c>
      <c r="H60" s="430">
        <v>71</v>
      </c>
      <c r="I60" s="430">
        <v>64.75</v>
      </c>
      <c r="J60" s="430">
        <v>48.75</v>
      </c>
      <c r="K60" s="430">
        <v>16</v>
      </c>
      <c r="L60" s="430">
        <v>81.66</v>
      </c>
      <c r="M60" s="430">
        <v>75.72</v>
      </c>
      <c r="N60" s="430">
        <v>73.48</v>
      </c>
      <c r="O60" s="585" t="s">
        <v>4010</v>
      </c>
    </row>
    <row r="61" spans="1:15" ht="33">
      <c r="A61" s="590">
        <v>57</v>
      </c>
      <c r="B61" s="591" t="s">
        <v>4009</v>
      </c>
      <c r="C61" s="592" t="s">
        <v>765</v>
      </c>
      <c r="D61" s="593" t="s">
        <v>765</v>
      </c>
      <c r="E61" s="592">
        <v>41</v>
      </c>
      <c r="F61" s="592" t="s">
        <v>765</v>
      </c>
      <c r="G61" s="592" t="s">
        <v>765</v>
      </c>
      <c r="H61" s="592">
        <v>35.75</v>
      </c>
      <c r="I61" s="592" t="s">
        <v>765</v>
      </c>
      <c r="J61" s="592" t="s">
        <v>765</v>
      </c>
      <c r="K61" s="592">
        <v>29</v>
      </c>
      <c r="L61" s="592" t="s">
        <v>765</v>
      </c>
      <c r="M61" s="592" t="s">
        <v>765</v>
      </c>
      <c r="N61" s="592">
        <v>47.12</v>
      </c>
      <c r="O61" s="594" t="s">
        <v>4008</v>
      </c>
    </row>
    <row r="62" spans="1:15" ht="16.5">
      <c r="A62" s="589">
        <v>58</v>
      </c>
      <c r="B62" s="586" t="s">
        <v>4007</v>
      </c>
      <c r="C62" s="430">
        <v>64</v>
      </c>
      <c r="D62" s="431">
        <v>55.5</v>
      </c>
      <c r="E62" s="430">
        <v>59.75</v>
      </c>
      <c r="F62" s="430">
        <v>59</v>
      </c>
      <c r="G62" s="430">
        <v>69</v>
      </c>
      <c r="H62" s="430">
        <v>72.25</v>
      </c>
      <c r="I62" s="430">
        <v>58</v>
      </c>
      <c r="J62" s="430">
        <v>48</v>
      </c>
      <c r="K62" s="430">
        <v>71.75</v>
      </c>
      <c r="L62" s="430">
        <v>76.319999999999993</v>
      </c>
      <c r="M62" s="430">
        <v>77.260000000000005</v>
      </c>
      <c r="N62" s="430">
        <v>84.15</v>
      </c>
      <c r="O62" s="585" t="s">
        <v>4006</v>
      </c>
    </row>
    <row r="63" spans="1:15" ht="33">
      <c r="A63" s="590">
        <v>59</v>
      </c>
      <c r="B63" s="591" t="s">
        <v>4005</v>
      </c>
      <c r="C63" s="592" t="s">
        <v>765</v>
      </c>
      <c r="D63" s="593" t="s">
        <v>765</v>
      </c>
      <c r="E63" s="592">
        <v>56</v>
      </c>
      <c r="F63" s="592" t="s">
        <v>765</v>
      </c>
      <c r="G63" s="592" t="s">
        <v>765</v>
      </c>
      <c r="H63" s="592">
        <v>55.25</v>
      </c>
      <c r="I63" s="592" t="s">
        <v>765</v>
      </c>
      <c r="J63" s="592" t="s">
        <v>765</v>
      </c>
      <c r="K63" s="592">
        <v>10</v>
      </c>
      <c r="L63" s="592" t="s">
        <v>765</v>
      </c>
      <c r="M63" s="592" t="s">
        <v>765</v>
      </c>
      <c r="N63" s="592">
        <v>58.43</v>
      </c>
      <c r="O63" s="594" t="s">
        <v>4004</v>
      </c>
    </row>
    <row r="64" spans="1:15" ht="33">
      <c r="A64" s="589">
        <v>60</v>
      </c>
      <c r="B64" s="586" t="s">
        <v>4003</v>
      </c>
      <c r="C64" s="430">
        <v>62</v>
      </c>
      <c r="D64" s="431">
        <v>55</v>
      </c>
      <c r="E64" s="430">
        <v>23.75</v>
      </c>
      <c r="F64" s="430">
        <v>55.5</v>
      </c>
      <c r="G64" s="430">
        <v>67</v>
      </c>
      <c r="H64" s="430">
        <v>53.75</v>
      </c>
      <c r="I64" s="430">
        <v>62</v>
      </c>
      <c r="J64" s="430">
        <v>60.5</v>
      </c>
      <c r="K64" s="430">
        <v>1.5</v>
      </c>
      <c r="L64" s="430">
        <v>75.08</v>
      </c>
      <c r="M64" s="430">
        <v>77.98</v>
      </c>
      <c r="N64" s="430">
        <v>53.91</v>
      </c>
      <c r="O64" s="585" t="s">
        <v>4002</v>
      </c>
    </row>
    <row r="65" spans="1:15" ht="33">
      <c r="A65" s="590">
        <v>61</v>
      </c>
      <c r="B65" s="591" t="s">
        <v>4001</v>
      </c>
      <c r="C65" s="592">
        <v>61.75</v>
      </c>
      <c r="D65" s="593">
        <v>54.75</v>
      </c>
      <c r="E65" s="592">
        <v>15</v>
      </c>
      <c r="F65" s="592">
        <v>57.75</v>
      </c>
      <c r="G65" s="592">
        <v>58.25</v>
      </c>
      <c r="H65" s="592">
        <v>54.5</v>
      </c>
      <c r="I65" s="592">
        <v>54</v>
      </c>
      <c r="J65" s="592">
        <v>41</v>
      </c>
      <c r="K65" s="592">
        <v>54.25</v>
      </c>
      <c r="L65" s="592">
        <v>73.680000000000007</v>
      </c>
      <c r="M65" s="592">
        <v>67.62</v>
      </c>
      <c r="N65" s="592">
        <v>58.2</v>
      </c>
      <c r="O65" s="594" t="s">
        <v>4000</v>
      </c>
    </row>
    <row r="66" spans="1:15" ht="33">
      <c r="A66" s="589">
        <v>62</v>
      </c>
      <c r="B66" s="586" t="s">
        <v>3999</v>
      </c>
      <c r="C66" s="430">
        <v>48</v>
      </c>
      <c r="D66" s="431" t="s">
        <v>765</v>
      </c>
      <c r="E66" s="430">
        <v>86</v>
      </c>
      <c r="F66" s="430">
        <v>48</v>
      </c>
      <c r="G66" s="430" t="s">
        <v>765</v>
      </c>
      <c r="H66" s="430">
        <v>81</v>
      </c>
      <c r="I66" s="430">
        <v>48</v>
      </c>
      <c r="J66" s="430" t="s">
        <v>765</v>
      </c>
      <c r="K66" s="430">
        <v>45</v>
      </c>
      <c r="L66" s="430">
        <v>59.98</v>
      </c>
      <c r="M66" s="430" t="s">
        <v>765</v>
      </c>
      <c r="N66" s="430">
        <v>91.1</v>
      </c>
      <c r="O66" s="585" t="s">
        <v>3998</v>
      </c>
    </row>
    <row r="67" spans="1:15" ht="33">
      <c r="A67" s="590">
        <v>63</v>
      </c>
      <c r="B67" s="591" t="s">
        <v>3997</v>
      </c>
      <c r="C67" s="592">
        <v>50</v>
      </c>
      <c r="D67" s="593" t="s">
        <v>765</v>
      </c>
      <c r="E67" s="592">
        <v>52</v>
      </c>
      <c r="F67" s="592">
        <v>47.5</v>
      </c>
      <c r="G67" s="592" t="s">
        <v>765</v>
      </c>
      <c r="H67" s="592">
        <v>65</v>
      </c>
      <c r="I67" s="592">
        <v>39.5</v>
      </c>
      <c r="J67" s="592" t="s">
        <v>765</v>
      </c>
      <c r="K67" s="592">
        <v>6</v>
      </c>
      <c r="L67" s="592">
        <v>59.38</v>
      </c>
      <c r="M67" s="592" t="s">
        <v>765</v>
      </c>
      <c r="N67" s="592">
        <v>66.09</v>
      </c>
      <c r="O67" s="594" t="s">
        <v>3996</v>
      </c>
    </row>
    <row r="68" spans="1:15" ht="16.5">
      <c r="A68" s="589">
        <v>64</v>
      </c>
      <c r="B68" s="586" t="s">
        <v>3995</v>
      </c>
      <c r="C68" s="430">
        <v>46</v>
      </c>
      <c r="D68" s="431" t="s">
        <v>765</v>
      </c>
      <c r="E68" s="430">
        <v>41.25</v>
      </c>
      <c r="F68" s="430">
        <v>58</v>
      </c>
      <c r="G68" s="430" t="s">
        <v>765</v>
      </c>
      <c r="H68" s="430">
        <v>19.38</v>
      </c>
      <c r="I68" s="430">
        <v>46.5</v>
      </c>
      <c r="J68" s="430" t="s">
        <v>765</v>
      </c>
      <c r="K68" s="430">
        <v>69.38</v>
      </c>
      <c r="L68" s="430">
        <v>66.98</v>
      </c>
      <c r="M68" s="430" t="s">
        <v>765</v>
      </c>
      <c r="N68" s="430">
        <v>71.819999999999993</v>
      </c>
      <c r="O68" s="585" t="s">
        <v>3994</v>
      </c>
    </row>
    <row r="69" spans="1:15" ht="33">
      <c r="A69" s="590">
        <v>65</v>
      </c>
      <c r="B69" s="591" t="s">
        <v>3993</v>
      </c>
      <c r="C69" s="592">
        <v>54</v>
      </c>
      <c r="D69" s="593" t="s">
        <v>765</v>
      </c>
      <c r="E69" s="592">
        <v>76</v>
      </c>
      <c r="F69" s="592">
        <v>49</v>
      </c>
      <c r="G69" s="592" t="s">
        <v>765</v>
      </c>
      <c r="H69" s="592">
        <v>71.5</v>
      </c>
      <c r="I69" s="592">
        <v>47.5</v>
      </c>
      <c r="J69" s="592" t="s">
        <v>765</v>
      </c>
      <c r="K69" s="592">
        <v>68.75</v>
      </c>
      <c r="L69" s="592">
        <v>64.709999999999994</v>
      </c>
      <c r="M69" s="592" t="s">
        <v>765</v>
      </c>
      <c r="N69" s="592">
        <v>87.8</v>
      </c>
      <c r="O69" s="594" t="s">
        <v>3992</v>
      </c>
    </row>
    <row r="70" spans="1:15" ht="16.5">
      <c r="A70" s="589">
        <v>66</v>
      </c>
      <c r="B70" s="586" t="s">
        <v>3991</v>
      </c>
      <c r="C70" s="430" t="s">
        <v>765</v>
      </c>
      <c r="D70" s="431" t="s">
        <v>765</v>
      </c>
      <c r="E70" s="430">
        <v>51</v>
      </c>
      <c r="F70" s="430" t="s">
        <v>765</v>
      </c>
      <c r="G70" s="430" t="s">
        <v>765</v>
      </c>
      <c r="H70" s="430">
        <v>47.25</v>
      </c>
      <c r="I70" s="430" t="s">
        <v>765</v>
      </c>
      <c r="J70" s="430" t="s">
        <v>765</v>
      </c>
      <c r="K70" s="430">
        <v>14</v>
      </c>
      <c r="L70" s="430" t="s">
        <v>765</v>
      </c>
      <c r="M70" s="430" t="s">
        <v>765</v>
      </c>
      <c r="N70" s="430">
        <v>54.24</v>
      </c>
      <c r="O70" s="585" t="s">
        <v>3990</v>
      </c>
    </row>
    <row r="71" spans="1:15" ht="33">
      <c r="A71" s="590">
        <v>67</v>
      </c>
      <c r="B71" s="591" t="s">
        <v>3989</v>
      </c>
      <c r="C71" s="592">
        <v>44.5</v>
      </c>
      <c r="D71" s="593" t="s">
        <v>765</v>
      </c>
      <c r="E71" s="592">
        <v>12</v>
      </c>
      <c r="F71" s="592">
        <v>54.5</v>
      </c>
      <c r="G71" s="592" t="s">
        <v>765</v>
      </c>
      <c r="H71" s="592">
        <v>47</v>
      </c>
      <c r="I71" s="592">
        <v>56</v>
      </c>
      <c r="J71" s="592" t="s">
        <v>765</v>
      </c>
      <c r="K71" s="592">
        <v>28</v>
      </c>
      <c r="L71" s="592">
        <v>66.67</v>
      </c>
      <c r="M71" s="592" t="s">
        <v>765</v>
      </c>
      <c r="N71" s="592">
        <v>48.78</v>
      </c>
      <c r="O71" s="594" t="s">
        <v>3988</v>
      </c>
    </row>
    <row r="72" spans="1:15" ht="33">
      <c r="A72" s="589">
        <v>68</v>
      </c>
      <c r="B72" s="586" t="s">
        <v>329</v>
      </c>
      <c r="C72" s="430">
        <v>55</v>
      </c>
      <c r="D72" s="431" t="s">
        <v>765</v>
      </c>
      <c r="E72" s="430">
        <v>56.5</v>
      </c>
      <c r="F72" s="430">
        <v>57.5</v>
      </c>
      <c r="G72" s="430" t="s">
        <v>765</v>
      </c>
      <c r="H72" s="430">
        <v>60</v>
      </c>
      <c r="I72" s="430">
        <v>50.25</v>
      </c>
      <c r="J72" s="430" t="s">
        <v>765</v>
      </c>
      <c r="K72" s="430">
        <v>42</v>
      </c>
      <c r="L72" s="430">
        <v>69.25</v>
      </c>
      <c r="M72" s="430" t="s">
        <v>765</v>
      </c>
      <c r="N72" s="430">
        <v>69.489999999999995</v>
      </c>
      <c r="O72" s="585" t="s">
        <v>3987</v>
      </c>
    </row>
    <row r="73" spans="1:15" ht="33">
      <c r="A73" s="590">
        <v>69</v>
      </c>
      <c r="B73" s="591" t="s">
        <v>3986</v>
      </c>
      <c r="C73" s="592">
        <v>61</v>
      </c>
      <c r="D73" s="593">
        <v>47</v>
      </c>
      <c r="E73" s="592">
        <v>56</v>
      </c>
      <c r="F73" s="592">
        <v>59</v>
      </c>
      <c r="G73" s="592">
        <v>66</v>
      </c>
      <c r="H73" s="592">
        <v>63</v>
      </c>
      <c r="I73" s="592">
        <v>55.5</v>
      </c>
      <c r="J73" s="592">
        <v>43</v>
      </c>
      <c r="K73" s="592">
        <v>16</v>
      </c>
      <c r="L73" s="592">
        <v>73.77</v>
      </c>
      <c r="M73" s="592">
        <v>72.87</v>
      </c>
      <c r="N73" s="592">
        <v>66.319999999999993</v>
      </c>
      <c r="O73" s="594" t="s">
        <v>3985</v>
      </c>
    </row>
    <row r="74" spans="1:15" ht="99">
      <c r="A74" s="589">
        <v>70</v>
      </c>
      <c r="B74" s="586" t="s">
        <v>3984</v>
      </c>
      <c r="C74" s="430">
        <v>52.13</v>
      </c>
      <c r="D74" s="431">
        <v>56.88</v>
      </c>
      <c r="E74" s="430">
        <v>85.25</v>
      </c>
      <c r="F74" s="430">
        <v>69</v>
      </c>
      <c r="G74" s="430">
        <v>57.5</v>
      </c>
      <c r="H74" s="430">
        <v>86</v>
      </c>
      <c r="I74" s="430">
        <v>65.25</v>
      </c>
      <c r="J74" s="430">
        <v>60.5</v>
      </c>
      <c r="K74" s="430">
        <v>55.75</v>
      </c>
      <c r="L74" s="430">
        <v>79.540000000000006</v>
      </c>
      <c r="M74" s="430">
        <v>73.42</v>
      </c>
      <c r="N74" s="430">
        <v>92.65</v>
      </c>
      <c r="O74" s="585" t="s">
        <v>3983</v>
      </c>
    </row>
    <row r="75" spans="1:15" ht="33">
      <c r="A75" s="590">
        <v>71</v>
      </c>
      <c r="B75" s="591" t="s">
        <v>3982</v>
      </c>
      <c r="C75" s="592">
        <v>65.75</v>
      </c>
      <c r="D75" s="593">
        <v>50</v>
      </c>
      <c r="E75" s="592">
        <v>59.75</v>
      </c>
      <c r="F75" s="592">
        <v>64</v>
      </c>
      <c r="G75" s="592">
        <v>72.5</v>
      </c>
      <c r="H75" s="592">
        <v>62.75</v>
      </c>
      <c r="I75" s="592">
        <v>60</v>
      </c>
      <c r="J75" s="592">
        <v>45</v>
      </c>
      <c r="K75" s="592">
        <v>27</v>
      </c>
      <c r="L75" s="592">
        <v>78.900000000000006</v>
      </c>
      <c r="M75" s="592">
        <v>78.69</v>
      </c>
      <c r="N75" s="592">
        <v>68.760000000000005</v>
      </c>
      <c r="O75" s="594" t="s">
        <v>3981</v>
      </c>
    </row>
    <row r="76" spans="1:15" ht="16.5">
      <c r="A76" s="589">
        <v>72</v>
      </c>
      <c r="B76" s="586" t="s">
        <v>3980</v>
      </c>
      <c r="C76" s="430">
        <v>52</v>
      </c>
      <c r="D76" s="431">
        <v>54</v>
      </c>
      <c r="E76" s="430">
        <v>66</v>
      </c>
      <c r="F76" s="430">
        <v>64</v>
      </c>
      <c r="G76" s="430">
        <v>72.5</v>
      </c>
      <c r="H76" s="430">
        <v>65</v>
      </c>
      <c r="I76" s="430">
        <v>52</v>
      </c>
      <c r="J76" s="430">
        <v>68.75</v>
      </c>
      <c r="K76" s="430">
        <v>65.5</v>
      </c>
      <c r="L76" s="430">
        <v>73.73</v>
      </c>
      <c r="M76" s="430">
        <v>82.71</v>
      </c>
      <c r="N76" s="430">
        <v>80.48</v>
      </c>
      <c r="O76" s="585" t="s">
        <v>3979</v>
      </c>
    </row>
    <row r="77" spans="1:15" ht="16.5">
      <c r="A77" s="590">
        <v>73</v>
      </c>
      <c r="B77" s="591" t="s">
        <v>3978</v>
      </c>
      <c r="C77" s="592">
        <v>55.75</v>
      </c>
      <c r="D77" s="593">
        <v>48.25</v>
      </c>
      <c r="E77" s="592">
        <v>66</v>
      </c>
      <c r="F77" s="592">
        <v>56.5</v>
      </c>
      <c r="G77" s="592">
        <v>76</v>
      </c>
      <c r="H77" s="592">
        <v>72.75</v>
      </c>
      <c r="I77" s="592">
        <v>59</v>
      </c>
      <c r="J77" s="592">
        <v>45.5</v>
      </c>
      <c r="K77" s="592">
        <v>60</v>
      </c>
      <c r="L77" s="592">
        <v>71.91</v>
      </c>
      <c r="M77" s="592">
        <v>81.27</v>
      </c>
      <c r="N77" s="592">
        <v>83.54</v>
      </c>
      <c r="O77" s="594" t="s">
        <v>3977</v>
      </c>
    </row>
    <row r="78" spans="1:15" ht="16.5">
      <c r="A78" s="589">
        <v>74</v>
      </c>
      <c r="B78" s="586" t="s">
        <v>3976</v>
      </c>
      <c r="C78" s="430">
        <v>54</v>
      </c>
      <c r="D78" s="431" t="s">
        <v>765</v>
      </c>
      <c r="E78" s="430">
        <v>43</v>
      </c>
      <c r="F78" s="430">
        <v>58.5</v>
      </c>
      <c r="G78" s="430" t="s">
        <v>765</v>
      </c>
      <c r="H78" s="430">
        <v>57.5</v>
      </c>
      <c r="I78" s="430">
        <v>48</v>
      </c>
      <c r="J78" s="430" t="s">
        <v>765</v>
      </c>
      <c r="K78" s="430">
        <v>17</v>
      </c>
      <c r="L78" s="430">
        <v>69.260000000000005</v>
      </c>
      <c r="M78" s="430" t="s">
        <v>765</v>
      </c>
      <c r="N78" s="430">
        <v>60.61</v>
      </c>
      <c r="O78" s="585" t="s">
        <v>3975</v>
      </c>
    </row>
    <row r="79" spans="1:15" ht="33">
      <c r="A79" s="590">
        <v>75</v>
      </c>
      <c r="B79" s="591" t="s">
        <v>3974</v>
      </c>
      <c r="C79" s="592">
        <v>53</v>
      </c>
      <c r="D79" s="593" t="s">
        <v>765</v>
      </c>
      <c r="E79" s="592">
        <v>19</v>
      </c>
      <c r="F79" s="592">
        <v>47.5</v>
      </c>
      <c r="G79" s="592" t="s">
        <v>765</v>
      </c>
      <c r="H79" s="592">
        <v>61.88</v>
      </c>
      <c r="I79" s="592">
        <v>48.5</v>
      </c>
      <c r="J79" s="592" t="s">
        <v>765</v>
      </c>
      <c r="K79" s="592">
        <v>53.75</v>
      </c>
      <c r="L79" s="592">
        <v>63.83</v>
      </c>
      <c r="M79" s="592" t="s">
        <v>765</v>
      </c>
      <c r="N79" s="592">
        <v>65.77</v>
      </c>
      <c r="O79" s="594" t="s">
        <v>3973</v>
      </c>
    </row>
    <row r="80" spans="1:15" ht="49.5">
      <c r="A80" s="589">
        <v>76</v>
      </c>
      <c r="B80" s="586" t="s">
        <v>3972</v>
      </c>
      <c r="C80" s="430">
        <v>50</v>
      </c>
      <c r="D80" s="431">
        <v>62.5</v>
      </c>
      <c r="E80" s="430">
        <v>56</v>
      </c>
      <c r="F80" s="430">
        <v>59</v>
      </c>
      <c r="G80" s="430">
        <v>67.25</v>
      </c>
      <c r="H80" s="430">
        <v>70</v>
      </c>
      <c r="I80" s="430">
        <v>54</v>
      </c>
      <c r="J80" s="430">
        <v>43</v>
      </c>
      <c r="K80" s="430">
        <v>32.25</v>
      </c>
      <c r="L80" s="430">
        <v>70.069999999999993</v>
      </c>
      <c r="M80" s="430">
        <v>76.05</v>
      </c>
      <c r="N80" s="430">
        <v>75.42</v>
      </c>
      <c r="O80" s="585" t="s">
        <v>3971</v>
      </c>
    </row>
    <row r="81" spans="1:15" ht="28.5" customHeight="1">
      <c r="A81" s="590">
        <v>77</v>
      </c>
      <c r="B81" s="591" t="s">
        <v>3970</v>
      </c>
      <c r="C81" s="592">
        <v>55.25</v>
      </c>
      <c r="D81" s="593" t="s">
        <v>765</v>
      </c>
      <c r="E81" s="592">
        <v>52</v>
      </c>
      <c r="F81" s="592">
        <v>52.5</v>
      </c>
      <c r="G81" s="592" t="s">
        <v>765</v>
      </c>
      <c r="H81" s="592">
        <v>6.25</v>
      </c>
      <c r="I81" s="592">
        <v>46</v>
      </c>
      <c r="J81" s="592" t="s">
        <v>765</v>
      </c>
      <c r="K81" s="592">
        <v>5.25</v>
      </c>
      <c r="L81" s="592">
        <v>66.06</v>
      </c>
      <c r="M81" s="592" t="s">
        <v>765</v>
      </c>
      <c r="N81" s="592">
        <v>52.16</v>
      </c>
      <c r="O81" s="594" t="s">
        <v>3969</v>
      </c>
    </row>
    <row r="82" spans="1:15" ht="16.5">
      <c r="A82" s="589">
        <v>78</v>
      </c>
      <c r="B82" s="586" t="s">
        <v>3968</v>
      </c>
      <c r="C82" s="430">
        <v>56.75</v>
      </c>
      <c r="D82" s="431" t="s">
        <v>765</v>
      </c>
      <c r="E82" s="430">
        <v>41</v>
      </c>
      <c r="F82" s="430">
        <v>46</v>
      </c>
      <c r="G82" s="430" t="s">
        <v>765</v>
      </c>
      <c r="H82" s="430">
        <v>66</v>
      </c>
      <c r="I82" s="430">
        <v>42</v>
      </c>
      <c r="J82" s="430" t="s">
        <v>765</v>
      </c>
      <c r="K82" s="430">
        <v>70</v>
      </c>
      <c r="L82" s="430">
        <v>65.11</v>
      </c>
      <c r="M82" s="430" t="s">
        <v>765</v>
      </c>
      <c r="N82" s="430">
        <v>78.12</v>
      </c>
      <c r="O82" s="585" t="s">
        <v>3967</v>
      </c>
    </row>
    <row r="83" spans="1:15" ht="33">
      <c r="A83" s="590">
        <v>79</v>
      </c>
      <c r="B83" s="591" t="s">
        <v>3966</v>
      </c>
      <c r="C83" s="592">
        <v>47.75</v>
      </c>
      <c r="D83" s="593" t="s">
        <v>765</v>
      </c>
      <c r="E83" s="592">
        <v>13.5</v>
      </c>
      <c r="F83" s="592">
        <v>54</v>
      </c>
      <c r="G83" s="592" t="s">
        <v>765</v>
      </c>
      <c r="H83" s="592">
        <v>19.5</v>
      </c>
      <c r="I83" s="592">
        <v>50.5</v>
      </c>
      <c r="J83" s="592" t="s">
        <v>765</v>
      </c>
      <c r="K83" s="592">
        <v>6.75</v>
      </c>
      <c r="L83" s="592">
        <v>65.09</v>
      </c>
      <c r="M83" s="592" t="s">
        <v>765</v>
      </c>
      <c r="N83" s="592">
        <v>20.23</v>
      </c>
      <c r="O83" s="594" t="s">
        <v>3965</v>
      </c>
    </row>
    <row r="84" spans="1:15" ht="33">
      <c r="A84" s="589">
        <v>80</v>
      </c>
      <c r="B84" s="586" t="s">
        <v>3964</v>
      </c>
      <c r="C84" s="430">
        <v>59.75</v>
      </c>
      <c r="D84" s="431" t="s">
        <v>765</v>
      </c>
      <c r="E84" s="430">
        <v>32.75</v>
      </c>
      <c r="F84" s="430">
        <v>46.5</v>
      </c>
      <c r="G84" s="430" t="s">
        <v>765</v>
      </c>
      <c r="H84" s="430">
        <v>47.88</v>
      </c>
      <c r="I84" s="430">
        <v>44.5</v>
      </c>
      <c r="J84" s="430" t="s">
        <v>765</v>
      </c>
      <c r="K84" s="430">
        <v>32.5</v>
      </c>
      <c r="L84" s="430">
        <v>68.069999999999993</v>
      </c>
      <c r="M84" s="430" t="s">
        <v>765</v>
      </c>
      <c r="N84" s="430">
        <v>53.42</v>
      </c>
      <c r="O84" s="585" t="s">
        <v>3963</v>
      </c>
    </row>
    <row r="85" spans="1:15" ht="33">
      <c r="A85" s="590">
        <v>81</v>
      </c>
      <c r="B85" s="591" t="s">
        <v>3962</v>
      </c>
      <c r="C85" s="592">
        <v>56.5</v>
      </c>
      <c r="D85" s="593" t="s">
        <v>765</v>
      </c>
      <c r="E85" s="592">
        <v>67</v>
      </c>
      <c r="F85" s="592">
        <v>42</v>
      </c>
      <c r="G85" s="592" t="s">
        <v>765</v>
      </c>
      <c r="H85" s="592">
        <v>45.75</v>
      </c>
      <c r="I85" s="592">
        <v>49</v>
      </c>
      <c r="J85" s="592" t="s">
        <v>765</v>
      </c>
      <c r="K85" s="592">
        <v>25</v>
      </c>
      <c r="L85" s="592">
        <v>65.45</v>
      </c>
      <c r="M85" s="592" t="s">
        <v>765</v>
      </c>
      <c r="N85" s="592">
        <v>70.77</v>
      </c>
      <c r="O85" s="594" t="s">
        <v>3961</v>
      </c>
    </row>
    <row r="86" spans="1:15" ht="16.5">
      <c r="A86" s="589">
        <v>82</v>
      </c>
      <c r="B86" s="586" t="s">
        <v>3960</v>
      </c>
      <c r="C86" s="430">
        <v>45.5</v>
      </c>
      <c r="D86" s="431" t="s">
        <v>765</v>
      </c>
      <c r="E86" s="430">
        <v>51.75</v>
      </c>
      <c r="F86" s="430">
        <v>54.5</v>
      </c>
      <c r="G86" s="430" t="s">
        <v>765</v>
      </c>
      <c r="H86" s="430">
        <v>61.5</v>
      </c>
      <c r="I86" s="430">
        <v>55.5</v>
      </c>
      <c r="J86" s="430" t="s">
        <v>765</v>
      </c>
      <c r="K86" s="430">
        <v>45.75</v>
      </c>
      <c r="L86" s="430">
        <v>66.760000000000005</v>
      </c>
      <c r="M86" s="430" t="s">
        <v>765</v>
      </c>
      <c r="N86" s="430">
        <v>70.62</v>
      </c>
      <c r="O86" s="585" t="s">
        <v>3959</v>
      </c>
    </row>
    <row r="87" spans="1:15" ht="33">
      <c r="A87" s="590">
        <v>83</v>
      </c>
      <c r="B87" s="591" t="s">
        <v>3958</v>
      </c>
      <c r="C87" s="592">
        <v>44</v>
      </c>
      <c r="D87" s="593" t="s">
        <v>765</v>
      </c>
      <c r="E87" s="592">
        <v>56.75</v>
      </c>
      <c r="F87" s="592">
        <v>53</v>
      </c>
      <c r="G87" s="592" t="s">
        <v>765</v>
      </c>
      <c r="H87" s="592">
        <v>50</v>
      </c>
      <c r="I87" s="592">
        <v>54.5</v>
      </c>
      <c r="J87" s="592" t="s">
        <v>765</v>
      </c>
      <c r="K87" s="592">
        <v>46.25</v>
      </c>
      <c r="L87" s="592">
        <v>65.11</v>
      </c>
      <c r="M87" s="592" t="s">
        <v>765</v>
      </c>
      <c r="N87" s="592">
        <v>66.75</v>
      </c>
      <c r="O87" s="594" t="s">
        <v>3957</v>
      </c>
    </row>
    <row r="88" spans="1:15" ht="49.5">
      <c r="A88" s="589">
        <v>84</v>
      </c>
      <c r="B88" s="586" t="s">
        <v>3956</v>
      </c>
      <c r="C88" s="430" t="s">
        <v>765</v>
      </c>
      <c r="D88" s="431" t="s">
        <v>765</v>
      </c>
      <c r="E88" s="430">
        <v>65</v>
      </c>
      <c r="F88" s="430" t="s">
        <v>765</v>
      </c>
      <c r="G88" s="430" t="s">
        <v>765</v>
      </c>
      <c r="H88" s="430">
        <v>71.88</v>
      </c>
      <c r="I88" s="430" t="s">
        <v>765</v>
      </c>
      <c r="J88" s="430" t="s">
        <v>765</v>
      </c>
      <c r="K88" s="430">
        <v>39.5</v>
      </c>
      <c r="L88" s="430" t="s">
        <v>765</v>
      </c>
      <c r="M88" s="430" t="s">
        <v>765</v>
      </c>
      <c r="N88" s="430">
        <v>79.099999999999994</v>
      </c>
      <c r="O88" s="585" t="s">
        <v>3955</v>
      </c>
    </row>
    <row r="89" spans="1:15" ht="33">
      <c r="A89" s="590">
        <v>85</v>
      </c>
      <c r="B89" s="591" t="s">
        <v>3954</v>
      </c>
      <c r="C89" s="592">
        <v>50.5</v>
      </c>
      <c r="D89" s="593" t="s">
        <v>765</v>
      </c>
      <c r="E89" s="592">
        <v>57.75</v>
      </c>
      <c r="F89" s="592">
        <v>49</v>
      </c>
      <c r="G89" s="592" t="s">
        <v>765</v>
      </c>
      <c r="H89" s="592">
        <v>17.5</v>
      </c>
      <c r="I89" s="592">
        <v>54</v>
      </c>
      <c r="J89" s="592" t="s">
        <v>765</v>
      </c>
      <c r="K89" s="592">
        <v>34</v>
      </c>
      <c r="L89" s="592">
        <v>65.38</v>
      </c>
      <c r="M89" s="592" t="s">
        <v>765</v>
      </c>
      <c r="N89" s="592">
        <v>60.26</v>
      </c>
      <c r="O89" s="594" t="s">
        <v>3953</v>
      </c>
    </row>
    <row r="90" spans="1:15" ht="27.75" customHeight="1">
      <c r="A90" s="589">
        <v>86</v>
      </c>
      <c r="B90" s="586" t="s">
        <v>3952</v>
      </c>
      <c r="C90" s="430" t="s">
        <v>765</v>
      </c>
      <c r="D90" s="431" t="s">
        <v>765</v>
      </c>
      <c r="E90" s="430">
        <v>76</v>
      </c>
      <c r="F90" s="430" t="s">
        <v>765</v>
      </c>
      <c r="G90" s="430" t="s">
        <v>765</v>
      </c>
      <c r="H90" s="430">
        <v>51.75</v>
      </c>
      <c r="I90" s="430" t="s">
        <v>765</v>
      </c>
      <c r="J90" s="430" t="s">
        <v>765</v>
      </c>
      <c r="K90" s="430">
        <v>31.75</v>
      </c>
      <c r="L90" s="430" t="s">
        <v>765</v>
      </c>
      <c r="M90" s="430" t="s">
        <v>765</v>
      </c>
      <c r="N90" s="430">
        <v>79.94</v>
      </c>
      <c r="O90" s="585" t="s">
        <v>3951</v>
      </c>
    </row>
    <row r="91" spans="1:15" ht="38.25" customHeight="1">
      <c r="A91" s="590">
        <v>87</v>
      </c>
      <c r="B91" s="591" t="s">
        <v>3950</v>
      </c>
      <c r="C91" s="592">
        <v>55.5</v>
      </c>
      <c r="D91" s="593" t="s">
        <v>765</v>
      </c>
      <c r="E91" s="592">
        <v>51.88</v>
      </c>
      <c r="F91" s="592">
        <v>51.5</v>
      </c>
      <c r="G91" s="592" t="s">
        <v>765</v>
      </c>
      <c r="H91" s="592">
        <v>25.88</v>
      </c>
      <c r="I91" s="592">
        <v>51.5</v>
      </c>
      <c r="J91" s="592" t="s">
        <v>765</v>
      </c>
      <c r="K91" s="592">
        <v>11.25</v>
      </c>
      <c r="L91" s="592">
        <v>67.3</v>
      </c>
      <c r="M91" s="592" t="s">
        <v>765</v>
      </c>
      <c r="N91" s="592">
        <v>53.28</v>
      </c>
      <c r="O91" s="594" t="s">
        <v>3949</v>
      </c>
    </row>
    <row r="92" spans="1:15" ht="33">
      <c r="A92" s="589">
        <v>88</v>
      </c>
      <c r="B92" s="586" t="s">
        <v>3948</v>
      </c>
      <c r="C92" s="430">
        <v>70.5</v>
      </c>
      <c r="D92" s="431">
        <v>68</v>
      </c>
      <c r="E92" s="430">
        <v>45</v>
      </c>
      <c r="F92" s="430">
        <v>64</v>
      </c>
      <c r="G92" s="430">
        <v>70.5</v>
      </c>
      <c r="H92" s="430">
        <v>57.25</v>
      </c>
      <c r="I92" s="430">
        <v>59.5</v>
      </c>
      <c r="J92" s="430">
        <v>63.5</v>
      </c>
      <c r="K92" s="430">
        <v>27.75</v>
      </c>
      <c r="L92" s="430">
        <v>81.73</v>
      </c>
      <c r="M92" s="430">
        <v>83.24</v>
      </c>
      <c r="N92" s="430">
        <v>62.59</v>
      </c>
      <c r="O92" s="585" t="s">
        <v>3947</v>
      </c>
    </row>
    <row r="93" spans="1:15" ht="49.5">
      <c r="A93" s="590">
        <v>89</v>
      </c>
      <c r="B93" s="591" t="s">
        <v>3946</v>
      </c>
      <c r="C93" s="592" t="s">
        <v>765</v>
      </c>
      <c r="D93" s="593" t="s">
        <v>765</v>
      </c>
      <c r="E93" s="592">
        <v>29.75</v>
      </c>
      <c r="F93" s="592" t="s">
        <v>765</v>
      </c>
      <c r="G93" s="592" t="s">
        <v>765</v>
      </c>
      <c r="H93" s="592">
        <v>46</v>
      </c>
      <c r="I93" s="592" t="s">
        <v>765</v>
      </c>
      <c r="J93" s="592" t="s">
        <v>765</v>
      </c>
      <c r="K93" s="592">
        <v>61</v>
      </c>
      <c r="L93" s="592" t="s">
        <v>765</v>
      </c>
      <c r="M93" s="592" t="s">
        <v>765</v>
      </c>
      <c r="N93" s="592">
        <v>66.34</v>
      </c>
      <c r="O93" s="594" t="s">
        <v>3945</v>
      </c>
    </row>
    <row r="94" spans="1:15" ht="16.5">
      <c r="A94" s="589">
        <v>90</v>
      </c>
      <c r="B94" s="586" t="s">
        <v>3944</v>
      </c>
      <c r="C94" s="430">
        <v>46</v>
      </c>
      <c r="D94" s="431" t="s">
        <v>765</v>
      </c>
      <c r="E94" s="430">
        <v>46</v>
      </c>
      <c r="F94" s="430">
        <v>46.75</v>
      </c>
      <c r="G94" s="430" t="s">
        <v>765</v>
      </c>
      <c r="H94" s="430">
        <v>68.25</v>
      </c>
      <c r="I94" s="430">
        <v>45.5</v>
      </c>
      <c r="J94" s="430" t="s">
        <v>765</v>
      </c>
      <c r="K94" s="430">
        <v>56</v>
      </c>
      <c r="L94" s="430">
        <v>57.9</v>
      </c>
      <c r="M94" s="430" t="s">
        <v>765</v>
      </c>
      <c r="N94" s="430">
        <v>76.430000000000007</v>
      </c>
      <c r="O94" s="585" t="s">
        <v>3943</v>
      </c>
    </row>
    <row r="95" spans="1:15" ht="33">
      <c r="A95" s="590">
        <v>91</v>
      </c>
      <c r="B95" s="591" t="s">
        <v>3942</v>
      </c>
      <c r="C95" s="592">
        <v>60.75</v>
      </c>
      <c r="D95" s="593">
        <v>58</v>
      </c>
      <c r="E95" s="592">
        <v>72</v>
      </c>
      <c r="F95" s="592">
        <v>56</v>
      </c>
      <c r="G95" s="592">
        <v>63</v>
      </c>
      <c r="H95" s="592">
        <v>89</v>
      </c>
      <c r="I95" s="592">
        <v>51.25</v>
      </c>
      <c r="J95" s="592">
        <v>48</v>
      </c>
      <c r="K95" s="592">
        <v>59.25</v>
      </c>
      <c r="L95" s="592">
        <v>72.010000000000005</v>
      </c>
      <c r="M95" s="592">
        <v>73.3</v>
      </c>
      <c r="N95" s="592">
        <v>93.69</v>
      </c>
      <c r="O95" s="594" t="s">
        <v>3941</v>
      </c>
    </row>
    <row r="96" spans="1:15" ht="33">
      <c r="A96" s="589">
        <v>92</v>
      </c>
      <c r="B96" s="586" t="s">
        <v>3940</v>
      </c>
      <c r="C96" s="430">
        <v>56.75</v>
      </c>
      <c r="D96" s="431" t="s">
        <v>765</v>
      </c>
      <c r="E96" s="430">
        <v>33</v>
      </c>
      <c r="F96" s="430">
        <v>50.75</v>
      </c>
      <c r="G96" s="430" t="s">
        <v>765</v>
      </c>
      <c r="H96" s="430">
        <v>65</v>
      </c>
      <c r="I96" s="430">
        <v>53</v>
      </c>
      <c r="J96" s="430" t="s">
        <v>765</v>
      </c>
      <c r="K96" s="430">
        <v>64</v>
      </c>
      <c r="L96" s="430">
        <v>68.38</v>
      </c>
      <c r="M96" s="430" t="s">
        <v>765</v>
      </c>
      <c r="N96" s="430">
        <v>72.39</v>
      </c>
      <c r="O96" s="585" t="s">
        <v>3939</v>
      </c>
    </row>
    <row r="97" spans="1:15" ht="49.5">
      <c r="A97" s="590">
        <v>93</v>
      </c>
      <c r="B97" s="591" t="s">
        <v>3938</v>
      </c>
      <c r="C97" s="592">
        <v>44</v>
      </c>
      <c r="D97" s="593" t="s">
        <v>765</v>
      </c>
      <c r="E97" s="592">
        <v>33</v>
      </c>
      <c r="F97" s="592">
        <v>41.25</v>
      </c>
      <c r="G97" s="592" t="s">
        <v>765</v>
      </c>
      <c r="H97" s="592">
        <v>79.5</v>
      </c>
      <c r="I97" s="592">
        <v>44.25</v>
      </c>
      <c r="J97" s="592" t="s">
        <v>765</v>
      </c>
      <c r="K97" s="592">
        <v>26</v>
      </c>
      <c r="L97" s="592">
        <v>54.37</v>
      </c>
      <c r="M97" s="592" t="s">
        <v>765</v>
      </c>
      <c r="N97" s="592">
        <v>81.260000000000005</v>
      </c>
      <c r="O97" s="594" t="s">
        <v>3937</v>
      </c>
    </row>
    <row r="98" spans="1:15" ht="16.5">
      <c r="A98" s="589">
        <v>94</v>
      </c>
      <c r="B98" s="586" t="s">
        <v>3936</v>
      </c>
      <c r="C98" s="430">
        <v>57</v>
      </c>
      <c r="D98" s="431" t="s">
        <v>765</v>
      </c>
      <c r="E98" s="430">
        <v>82</v>
      </c>
      <c r="F98" s="430">
        <v>48</v>
      </c>
      <c r="G98" s="430" t="s">
        <v>765</v>
      </c>
      <c r="H98" s="430">
        <v>80.75</v>
      </c>
      <c r="I98" s="430">
        <v>48</v>
      </c>
      <c r="J98" s="430" t="s">
        <v>765</v>
      </c>
      <c r="K98" s="430">
        <v>48.75</v>
      </c>
      <c r="L98" s="430">
        <v>66.91</v>
      </c>
      <c r="M98" s="430" t="s">
        <v>765</v>
      </c>
      <c r="N98" s="430">
        <v>89.09</v>
      </c>
      <c r="O98" s="585" t="s">
        <v>3935</v>
      </c>
    </row>
    <row r="99" spans="1:15" ht="16.5">
      <c r="A99" s="590">
        <v>95</v>
      </c>
      <c r="B99" s="591" t="s">
        <v>3934</v>
      </c>
      <c r="C99" s="592">
        <v>74</v>
      </c>
      <c r="D99" s="593">
        <v>51.75</v>
      </c>
      <c r="E99" s="592">
        <v>66</v>
      </c>
      <c r="F99" s="592">
        <v>74.5</v>
      </c>
      <c r="G99" s="592">
        <v>79.5</v>
      </c>
      <c r="H99" s="592">
        <v>75</v>
      </c>
      <c r="I99" s="592">
        <v>72</v>
      </c>
      <c r="J99" s="592">
        <v>54.75</v>
      </c>
      <c r="K99" s="592">
        <v>30</v>
      </c>
      <c r="L99" s="592">
        <v>88.09</v>
      </c>
      <c r="M99" s="592">
        <v>85.31</v>
      </c>
      <c r="N99" s="592">
        <v>79.95</v>
      </c>
      <c r="O99" s="594" t="s">
        <v>3933</v>
      </c>
    </row>
    <row r="100" spans="1:15" ht="33">
      <c r="A100" s="589">
        <v>96</v>
      </c>
      <c r="B100" s="586" t="s">
        <v>3932</v>
      </c>
      <c r="C100" s="430">
        <v>58</v>
      </c>
      <c r="D100" s="431">
        <v>44</v>
      </c>
      <c r="E100" s="430">
        <v>67.5</v>
      </c>
      <c r="F100" s="430">
        <v>62</v>
      </c>
      <c r="G100" s="430">
        <v>47</v>
      </c>
      <c r="H100" s="430">
        <v>80</v>
      </c>
      <c r="I100" s="430">
        <v>53.5</v>
      </c>
      <c r="J100" s="430">
        <v>42.5</v>
      </c>
      <c r="K100" s="430">
        <v>39.630000000000003</v>
      </c>
      <c r="L100" s="430">
        <v>73.790000000000006</v>
      </c>
      <c r="M100" s="430">
        <v>56.91</v>
      </c>
      <c r="N100" s="430">
        <v>85.35</v>
      </c>
      <c r="O100" s="585" t="s">
        <v>3931</v>
      </c>
    </row>
    <row r="101" spans="1:15" ht="16.5">
      <c r="A101" s="590">
        <v>97</v>
      </c>
      <c r="B101" s="591" t="s">
        <v>3930</v>
      </c>
      <c r="C101" s="592">
        <v>60</v>
      </c>
      <c r="D101" s="593">
        <v>43</v>
      </c>
      <c r="E101" s="592">
        <v>57</v>
      </c>
      <c r="F101" s="592">
        <v>62</v>
      </c>
      <c r="G101" s="592">
        <v>80</v>
      </c>
      <c r="H101" s="592">
        <v>66</v>
      </c>
      <c r="I101" s="592">
        <v>56</v>
      </c>
      <c r="J101" s="592">
        <v>40</v>
      </c>
      <c r="K101" s="592">
        <v>25.5</v>
      </c>
      <c r="L101" s="592">
        <v>74.77</v>
      </c>
      <c r="M101" s="592">
        <v>83.44</v>
      </c>
      <c r="N101" s="592">
        <v>70.94</v>
      </c>
      <c r="O101" s="594" t="s">
        <v>3929</v>
      </c>
    </row>
    <row r="102" spans="1:15" ht="33">
      <c r="A102" s="589">
        <v>98</v>
      </c>
      <c r="B102" s="586" t="s">
        <v>3928</v>
      </c>
      <c r="C102" s="430">
        <v>69.25</v>
      </c>
      <c r="D102" s="431">
        <v>59.75</v>
      </c>
      <c r="E102" s="430">
        <v>49</v>
      </c>
      <c r="F102" s="430">
        <v>65.25</v>
      </c>
      <c r="G102" s="430">
        <v>71.5</v>
      </c>
      <c r="H102" s="430">
        <v>75</v>
      </c>
      <c r="I102" s="430">
        <v>62.5</v>
      </c>
      <c r="J102" s="430">
        <v>48</v>
      </c>
      <c r="K102" s="430">
        <v>35.75</v>
      </c>
      <c r="L102" s="430">
        <v>81.790000000000006</v>
      </c>
      <c r="M102" s="430">
        <v>79.67</v>
      </c>
      <c r="N102" s="430">
        <v>79.38</v>
      </c>
      <c r="O102" s="585" t="s">
        <v>3927</v>
      </c>
    </row>
    <row r="103" spans="1:15" ht="33">
      <c r="A103" s="590">
        <v>99</v>
      </c>
      <c r="B103" s="591" t="s">
        <v>3926</v>
      </c>
      <c r="C103" s="592">
        <v>52</v>
      </c>
      <c r="D103" s="593" t="s">
        <v>765</v>
      </c>
      <c r="E103" s="592">
        <v>60.5</v>
      </c>
      <c r="F103" s="592">
        <v>41.5</v>
      </c>
      <c r="G103" s="592" t="s">
        <v>765</v>
      </c>
      <c r="H103" s="592">
        <v>49.25</v>
      </c>
      <c r="I103" s="592">
        <v>43</v>
      </c>
      <c r="J103" s="592" t="s">
        <v>765</v>
      </c>
      <c r="K103" s="592">
        <v>38.75</v>
      </c>
      <c r="L103" s="592">
        <v>60.57</v>
      </c>
      <c r="M103" s="592" t="s">
        <v>765</v>
      </c>
      <c r="N103" s="592">
        <v>68.040000000000006</v>
      </c>
      <c r="O103" s="594" t="s">
        <v>3925</v>
      </c>
    </row>
    <row r="104" spans="1:15" ht="33">
      <c r="A104" s="589">
        <v>100</v>
      </c>
      <c r="B104" s="586" t="s">
        <v>3924</v>
      </c>
      <c r="C104" s="430">
        <v>57</v>
      </c>
      <c r="D104" s="431">
        <v>38</v>
      </c>
      <c r="E104" s="430">
        <v>27.25</v>
      </c>
      <c r="F104" s="430">
        <v>57.5</v>
      </c>
      <c r="G104" s="430">
        <v>43</v>
      </c>
      <c r="H104" s="430">
        <v>12.75</v>
      </c>
      <c r="I104" s="430">
        <v>55</v>
      </c>
      <c r="J104" s="430">
        <v>43</v>
      </c>
      <c r="K104" s="430">
        <v>42.75</v>
      </c>
      <c r="L104" s="430">
        <v>70.819999999999993</v>
      </c>
      <c r="M104" s="430">
        <v>52.31</v>
      </c>
      <c r="N104" s="430">
        <v>44.74</v>
      </c>
      <c r="O104" s="585" t="s">
        <v>3923</v>
      </c>
    </row>
    <row r="105" spans="1:15" ht="30.75" customHeight="1">
      <c r="A105" s="1179" t="s">
        <v>5428</v>
      </c>
      <c r="B105" s="1180"/>
      <c r="C105" s="1180"/>
      <c r="D105" s="1180"/>
      <c r="E105" s="1180"/>
      <c r="F105" s="1180"/>
      <c r="G105" s="1180"/>
      <c r="H105" s="1180"/>
      <c r="I105" s="1180"/>
      <c r="J105" s="1180"/>
      <c r="K105" s="1180"/>
      <c r="L105" s="1180"/>
      <c r="M105" s="1180"/>
      <c r="N105" s="587"/>
      <c r="O105" s="588"/>
    </row>
    <row r="106" spans="1:15" ht="63" customHeight="1">
      <c r="A106" s="1176" t="s">
        <v>5427</v>
      </c>
      <c r="B106" s="1177"/>
      <c r="C106" s="1177"/>
      <c r="D106" s="1177"/>
      <c r="E106" s="1177"/>
      <c r="F106" s="1177"/>
      <c r="G106" s="1177"/>
      <c r="H106" s="1177"/>
      <c r="I106" s="1177"/>
      <c r="J106" s="1177"/>
      <c r="K106" s="1177"/>
      <c r="L106" s="1177"/>
      <c r="M106" s="1177"/>
      <c r="N106" s="1177"/>
      <c r="O106" s="1178"/>
    </row>
  </sheetData>
  <mergeCells count="11">
    <mergeCell ref="A106:O106"/>
    <mergeCell ref="A105:M105"/>
    <mergeCell ref="A1:O1"/>
    <mergeCell ref="A3:A4"/>
    <mergeCell ref="B3:B4"/>
    <mergeCell ref="C3:E3"/>
    <mergeCell ref="F3:H3"/>
    <mergeCell ref="I3:K3"/>
    <mergeCell ref="L3:N3"/>
    <mergeCell ref="O3:O4"/>
    <mergeCell ref="A2:O2"/>
  </mergeCells>
  <conditionalFormatting sqref="Q5:XFD104">
    <cfRule type="expression" dxfId="1" priority="1">
      <formula>MOD(ROW(),3)=1</formula>
    </cfRule>
  </conditionalFormatting>
  <printOptions horizontalCentered="1"/>
  <pageMargins left="0.47244094488188998" right="0.47244094488188998" top="0.74803149606299202" bottom="0.74803149606299202" header="0.31496062992126" footer="0.31496062992126"/>
  <pageSetup paperSize="9" scale="61" fitToHeight="0" orientation="landscape" r:id="rId1"/>
  <headerFooter>
    <oddHeader>&amp;C</oddHeader>
  </headerFooter>
  <rowBreaks count="3" manualBreakCount="3">
    <brk id="26" max="14" man="1"/>
    <brk id="51" max="14" man="1"/>
    <brk id="73" max="14" man="1"/>
  </row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58A2F-8E94-4C52-8E19-B1072BCEBE33}">
  <sheetPr>
    <tabColor rgb="FF00B050"/>
  </sheetPr>
  <dimension ref="A1:W79"/>
  <sheetViews>
    <sheetView tabSelected="1" view="pageBreakPreview" topLeftCell="A49" zoomScaleSheetLayoutView="100" workbookViewId="0">
      <selection activeCell="J141" sqref="J141"/>
    </sheetView>
  </sheetViews>
  <sheetFormatPr defaultColWidth="9.140625" defaultRowHeight="15"/>
  <cols>
    <col min="1" max="1" width="9.140625" style="645"/>
    <col min="2" max="2" width="13.85546875" style="645" customWidth="1"/>
    <col min="3" max="3" width="20.140625" style="645" customWidth="1"/>
    <col min="4" max="4" width="13.42578125" style="645" customWidth="1"/>
    <col min="5" max="23" width="9.7109375" style="645" customWidth="1"/>
    <col min="24" max="16384" width="9.140625" style="645"/>
  </cols>
  <sheetData>
    <row r="1" spans="1:23" ht="21" customHeight="1">
      <c r="A1" s="1087" t="s">
        <v>5626</v>
      </c>
      <c r="B1" s="1088"/>
      <c r="C1" s="1088"/>
      <c r="D1" s="1088"/>
      <c r="E1" s="1088"/>
      <c r="F1" s="1088"/>
      <c r="G1" s="1088"/>
      <c r="H1" s="1088"/>
      <c r="I1" s="1088"/>
      <c r="J1" s="1088"/>
      <c r="K1" s="1088"/>
      <c r="L1" s="1088"/>
      <c r="M1" s="1088"/>
      <c r="N1" s="1088"/>
      <c r="O1" s="1088"/>
      <c r="P1" s="1088"/>
      <c r="Q1" s="1088"/>
      <c r="R1" s="1088"/>
      <c r="S1" s="1088"/>
      <c r="T1" s="1088"/>
      <c r="U1" s="1088"/>
      <c r="V1" s="1088"/>
      <c r="W1" s="1089"/>
    </row>
    <row r="2" spans="1:23" ht="14.25" customHeight="1">
      <c r="A2" s="1077" t="s">
        <v>5625</v>
      </c>
      <c r="B2" s="1078"/>
      <c r="C2" s="1078"/>
      <c r="D2" s="1078"/>
      <c r="E2" s="1078"/>
      <c r="F2" s="1078"/>
      <c r="G2" s="1078"/>
      <c r="H2" s="1078"/>
      <c r="I2" s="1078"/>
      <c r="J2" s="1078"/>
      <c r="K2" s="1078"/>
      <c r="L2" s="1078"/>
      <c r="M2" s="1078"/>
      <c r="N2" s="1078"/>
      <c r="O2" s="1078"/>
      <c r="P2" s="1078"/>
      <c r="Q2" s="1078"/>
      <c r="R2" s="1078"/>
      <c r="S2" s="1078"/>
      <c r="T2" s="1078"/>
      <c r="U2" s="1078"/>
      <c r="V2" s="1078"/>
      <c r="W2" s="1079"/>
    </row>
    <row r="3" spans="1:23" s="646" customFormat="1" ht="13.5" customHeight="1">
      <c r="A3" s="665"/>
      <c r="B3" s="1209" t="s">
        <v>4194</v>
      </c>
      <c r="C3" s="1209"/>
      <c r="D3" s="1209"/>
      <c r="E3" s="1209"/>
      <c r="F3" s="1209"/>
      <c r="G3" s="1209"/>
      <c r="H3" s="1209"/>
      <c r="I3" s="1209"/>
      <c r="J3" s="1209"/>
      <c r="K3" s="1209"/>
      <c r="L3" s="1209"/>
      <c r="M3" s="1209"/>
      <c r="N3" s="1209"/>
      <c r="O3" s="1209"/>
      <c r="P3" s="1209"/>
      <c r="Q3" s="1209"/>
      <c r="R3" s="1209"/>
      <c r="S3" s="1209"/>
      <c r="T3" s="1209"/>
      <c r="U3" s="1209"/>
      <c r="V3" s="1209"/>
      <c r="W3" s="1210"/>
    </row>
    <row r="4" spans="1:23" s="647" customFormat="1" ht="29.25" customHeight="1">
      <c r="A4" s="1208" t="s">
        <v>4124</v>
      </c>
      <c r="B4" s="1208" t="s">
        <v>5602</v>
      </c>
      <c r="C4" s="1208" t="s">
        <v>5603</v>
      </c>
      <c r="D4" s="1208" t="s">
        <v>5604</v>
      </c>
      <c r="E4" s="1207">
        <v>2015</v>
      </c>
      <c r="F4" s="1207"/>
      <c r="G4" s="1207"/>
      <c r="H4" s="1207">
        <v>2016</v>
      </c>
      <c r="I4" s="1207"/>
      <c r="J4" s="1207"/>
      <c r="K4" s="1207">
        <v>2017</v>
      </c>
      <c r="L4" s="1207"/>
      <c r="M4" s="1207"/>
      <c r="N4" s="1207">
        <v>2018</v>
      </c>
      <c r="O4" s="1207"/>
      <c r="P4" s="1207">
        <v>2019</v>
      </c>
      <c r="Q4" s="1207"/>
      <c r="R4" s="1207">
        <v>2020</v>
      </c>
      <c r="S4" s="1207"/>
      <c r="T4" s="1207">
        <v>2021</v>
      </c>
      <c r="U4" s="1207"/>
      <c r="V4" s="1207">
        <v>2022</v>
      </c>
      <c r="W4" s="1207"/>
    </row>
    <row r="5" spans="1:23" ht="48" customHeight="1">
      <c r="A5" s="1207"/>
      <c r="B5" s="1207"/>
      <c r="C5" s="1207"/>
      <c r="D5" s="1208"/>
      <c r="E5" s="635" t="s">
        <v>5617</v>
      </c>
      <c r="F5" s="635" t="s">
        <v>5430</v>
      </c>
      <c r="G5" s="635" t="s">
        <v>5618</v>
      </c>
      <c r="H5" s="635" t="s">
        <v>5617</v>
      </c>
      <c r="I5" s="635" t="s">
        <v>5430</v>
      </c>
      <c r="J5" s="635" t="s">
        <v>5618</v>
      </c>
      <c r="K5" s="635" t="s">
        <v>5617</v>
      </c>
      <c r="L5" s="635" t="s">
        <v>5430</v>
      </c>
      <c r="M5" s="635" t="s">
        <v>5618</v>
      </c>
      <c r="N5" s="635" t="s">
        <v>5617</v>
      </c>
      <c r="O5" s="635" t="s">
        <v>5430</v>
      </c>
      <c r="P5" s="635" t="s">
        <v>5617</v>
      </c>
      <c r="Q5" s="635" t="s">
        <v>5430</v>
      </c>
      <c r="R5" s="635" t="s">
        <v>5617</v>
      </c>
      <c r="S5" s="635" t="s">
        <v>5430</v>
      </c>
      <c r="T5" s="635" t="s">
        <v>5617</v>
      </c>
      <c r="U5" s="635" t="s">
        <v>5430</v>
      </c>
      <c r="V5" s="635" t="s">
        <v>5617</v>
      </c>
      <c r="W5" s="635" t="s">
        <v>5430</v>
      </c>
    </row>
    <row r="6" spans="1:23" ht="33.75" customHeight="1">
      <c r="A6" s="1206">
        <v>1</v>
      </c>
      <c r="B6" s="1205" t="s">
        <v>5624</v>
      </c>
      <c r="C6" s="657" t="s">
        <v>5605</v>
      </c>
      <c r="D6" s="657" t="s">
        <v>5606</v>
      </c>
      <c r="E6" s="661">
        <v>67</v>
      </c>
      <c r="F6" s="661">
        <v>59</v>
      </c>
      <c r="G6" s="661">
        <v>65</v>
      </c>
      <c r="H6" s="661">
        <v>67</v>
      </c>
      <c r="I6" s="661">
        <v>62</v>
      </c>
      <c r="J6" s="661">
        <v>66</v>
      </c>
      <c r="K6" s="661">
        <v>67</v>
      </c>
      <c r="L6" s="661">
        <v>61</v>
      </c>
      <c r="M6" s="661">
        <v>65</v>
      </c>
      <c r="N6" s="663">
        <v>65</v>
      </c>
      <c r="O6" s="663">
        <v>55</v>
      </c>
      <c r="P6" s="664">
        <v>65</v>
      </c>
      <c r="Q6" s="664">
        <v>55</v>
      </c>
      <c r="R6" s="661">
        <v>65</v>
      </c>
      <c r="S6" s="661">
        <v>55</v>
      </c>
      <c r="T6" s="661">
        <v>65</v>
      </c>
      <c r="U6" s="662">
        <v>55</v>
      </c>
      <c r="V6" s="661">
        <v>65</v>
      </c>
      <c r="W6" s="661">
        <v>61</v>
      </c>
    </row>
    <row r="7" spans="1:23" ht="35.25" customHeight="1">
      <c r="A7" s="1206"/>
      <c r="B7" s="1205"/>
      <c r="C7" s="657" t="s">
        <v>5607</v>
      </c>
      <c r="D7" s="657" t="s">
        <v>5608</v>
      </c>
      <c r="E7" s="649">
        <v>61</v>
      </c>
      <c r="F7" s="649">
        <v>59</v>
      </c>
      <c r="G7" s="649">
        <v>60</v>
      </c>
      <c r="H7" s="649">
        <v>64</v>
      </c>
      <c r="I7" s="649">
        <v>57</v>
      </c>
      <c r="J7" s="649">
        <v>62</v>
      </c>
      <c r="K7" s="649">
        <v>66</v>
      </c>
      <c r="L7" s="649">
        <v>60</v>
      </c>
      <c r="M7" s="649">
        <v>65</v>
      </c>
      <c r="N7" s="651">
        <v>75</v>
      </c>
      <c r="O7" s="651">
        <v>70</v>
      </c>
      <c r="P7" s="652">
        <v>75</v>
      </c>
      <c r="Q7" s="652">
        <v>70</v>
      </c>
      <c r="R7" s="649">
        <v>75</v>
      </c>
      <c r="S7" s="649">
        <v>70</v>
      </c>
      <c r="T7" s="649">
        <v>75</v>
      </c>
      <c r="U7" s="650">
        <v>70</v>
      </c>
      <c r="V7" s="649">
        <v>59</v>
      </c>
      <c r="W7" s="649">
        <v>55</v>
      </c>
    </row>
    <row r="8" spans="1:23" ht="33" customHeight="1">
      <c r="A8" s="1206"/>
      <c r="B8" s="1205"/>
      <c r="C8" s="657" t="s">
        <v>5609</v>
      </c>
      <c r="D8" s="657" t="s">
        <v>5610</v>
      </c>
      <c r="E8" s="661">
        <v>58</v>
      </c>
      <c r="F8" s="661">
        <v>52</v>
      </c>
      <c r="G8" s="661">
        <v>57</v>
      </c>
      <c r="H8" s="661">
        <v>58</v>
      </c>
      <c r="I8" s="661">
        <v>53</v>
      </c>
      <c r="J8" s="661">
        <v>57</v>
      </c>
      <c r="K8" s="661">
        <v>57</v>
      </c>
      <c r="L8" s="661">
        <v>50</v>
      </c>
      <c r="M8" s="661">
        <v>55</v>
      </c>
      <c r="N8" s="663">
        <v>55</v>
      </c>
      <c r="O8" s="663">
        <v>45</v>
      </c>
      <c r="P8" s="664">
        <v>55</v>
      </c>
      <c r="Q8" s="664">
        <v>45</v>
      </c>
      <c r="R8" s="661">
        <v>55</v>
      </c>
      <c r="S8" s="661">
        <v>45</v>
      </c>
      <c r="T8" s="661">
        <v>55</v>
      </c>
      <c r="U8" s="662">
        <v>45</v>
      </c>
      <c r="V8" s="661">
        <v>54</v>
      </c>
      <c r="W8" s="661">
        <v>48</v>
      </c>
    </row>
    <row r="9" spans="1:23" ht="31.5" customHeight="1">
      <c r="A9" s="1206"/>
      <c r="B9" s="1205"/>
      <c r="C9" s="657" t="s">
        <v>4193</v>
      </c>
      <c r="D9" s="657" t="s">
        <v>5606</v>
      </c>
      <c r="E9" s="649">
        <v>59</v>
      </c>
      <c r="F9" s="649">
        <v>57</v>
      </c>
      <c r="G9" s="649">
        <v>59</v>
      </c>
      <c r="H9" s="649">
        <v>56</v>
      </c>
      <c r="I9" s="649">
        <v>56</v>
      </c>
      <c r="J9" s="649">
        <v>56</v>
      </c>
      <c r="K9" s="649">
        <v>64</v>
      </c>
      <c r="L9" s="649">
        <v>63</v>
      </c>
      <c r="M9" s="649">
        <v>64</v>
      </c>
      <c r="N9" s="651">
        <v>65</v>
      </c>
      <c r="O9" s="651">
        <v>55</v>
      </c>
      <c r="P9" s="652">
        <v>65</v>
      </c>
      <c r="Q9" s="652">
        <v>55</v>
      </c>
      <c r="R9" s="649">
        <v>65</v>
      </c>
      <c r="S9" s="649">
        <v>55</v>
      </c>
      <c r="T9" s="649">
        <v>65</v>
      </c>
      <c r="U9" s="650">
        <v>55</v>
      </c>
      <c r="V9" s="649">
        <v>65</v>
      </c>
      <c r="W9" s="649">
        <v>65</v>
      </c>
    </row>
    <row r="10" spans="1:23" ht="33.75" customHeight="1">
      <c r="A10" s="1206"/>
      <c r="B10" s="1205"/>
      <c r="C10" s="657" t="s">
        <v>5611</v>
      </c>
      <c r="D10" s="657" t="s">
        <v>5610</v>
      </c>
      <c r="E10" s="661">
        <v>66</v>
      </c>
      <c r="F10" s="661">
        <v>58</v>
      </c>
      <c r="G10" s="661">
        <v>64</v>
      </c>
      <c r="H10" s="661">
        <v>66</v>
      </c>
      <c r="I10" s="661">
        <v>62</v>
      </c>
      <c r="J10" s="661">
        <v>65</v>
      </c>
      <c r="K10" s="661">
        <v>66</v>
      </c>
      <c r="L10" s="661">
        <v>66</v>
      </c>
      <c r="M10" s="661">
        <v>66</v>
      </c>
      <c r="N10" s="663">
        <v>55</v>
      </c>
      <c r="O10" s="663">
        <v>45</v>
      </c>
      <c r="P10" s="664">
        <v>55</v>
      </c>
      <c r="Q10" s="664">
        <v>45</v>
      </c>
      <c r="R10" s="661">
        <v>55</v>
      </c>
      <c r="S10" s="661">
        <v>45</v>
      </c>
      <c r="T10" s="661">
        <v>55</v>
      </c>
      <c r="U10" s="662">
        <v>45</v>
      </c>
      <c r="V10" s="661">
        <v>64</v>
      </c>
      <c r="W10" s="661">
        <v>62</v>
      </c>
    </row>
    <row r="11" spans="1:23" ht="49.5">
      <c r="A11" s="1206"/>
      <c r="B11" s="1205"/>
      <c r="C11" s="657" t="s">
        <v>5612</v>
      </c>
      <c r="D11" s="657" t="s">
        <v>5606</v>
      </c>
      <c r="E11" s="649">
        <v>72</v>
      </c>
      <c r="F11" s="649">
        <v>63</v>
      </c>
      <c r="G11" s="649">
        <v>70</v>
      </c>
      <c r="H11" s="649">
        <v>72</v>
      </c>
      <c r="I11" s="649">
        <v>64</v>
      </c>
      <c r="J11" s="649">
        <v>70</v>
      </c>
      <c r="K11" s="649">
        <v>72</v>
      </c>
      <c r="L11" s="649">
        <v>64</v>
      </c>
      <c r="M11" s="649">
        <v>70</v>
      </c>
      <c r="N11" s="651">
        <v>65</v>
      </c>
      <c r="O11" s="651">
        <v>55</v>
      </c>
      <c r="P11" s="652">
        <v>65</v>
      </c>
      <c r="Q11" s="652">
        <v>55</v>
      </c>
      <c r="R11" s="649">
        <v>65</v>
      </c>
      <c r="S11" s="649">
        <v>55</v>
      </c>
      <c r="T11" s="649">
        <v>65</v>
      </c>
      <c r="U11" s="650">
        <v>55</v>
      </c>
      <c r="V11" s="649">
        <v>73</v>
      </c>
      <c r="W11" s="649">
        <v>67</v>
      </c>
    </row>
    <row r="12" spans="1:23" ht="33">
      <c r="A12" s="1206"/>
      <c r="B12" s="1205"/>
      <c r="C12" s="657" t="s">
        <v>4192</v>
      </c>
      <c r="D12" s="657" t="s">
        <v>4137</v>
      </c>
      <c r="E12" s="661">
        <v>60</v>
      </c>
      <c r="F12" s="661">
        <v>54</v>
      </c>
      <c r="G12" s="661">
        <v>58</v>
      </c>
      <c r="H12" s="661">
        <v>60</v>
      </c>
      <c r="I12" s="661">
        <v>55</v>
      </c>
      <c r="J12" s="661">
        <v>59</v>
      </c>
      <c r="K12" s="661">
        <v>60</v>
      </c>
      <c r="L12" s="661">
        <v>55</v>
      </c>
      <c r="M12" s="661">
        <v>59</v>
      </c>
      <c r="N12" s="663">
        <v>50</v>
      </c>
      <c r="O12" s="663">
        <v>40</v>
      </c>
      <c r="P12" s="664">
        <v>50</v>
      </c>
      <c r="Q12" s="664">
        <v>40</v>
      </c>
      <c r="R12" s="661">
        <v>50</v>
      </c>
      <c r="S12" s="661">
        <v>40</v>
      </c>
      <c r="T12" s="661">
        <v>50</v>
      </c>
      <c r="U12" s="662">
        <v>40</v>
      </c>
      <c r="V12" s="661">
        <v>77</v>
      </c>
      <c r="W12" s="661">
        <v>79</v>
      </c>
    </row>
    <row r="13" spans="1:23" ht="33">
      <c r="A13" s="1206"/>
      <c r="B13" s="1205"/>
      <c r="C13" s="657" t="s">
        <v>4191</v>
      </c>
      <c r="D13" s="657" t="s">
        <v>4127</v>
      </c>
      <c r="E13" s="649">
        <v>67</v>
      </c>
      <c r="F13" s="649">
        <v>61</v>
      </c>
      <c r="G13" s="649">
        <v>66</v>
      </c>
      <c r="H13" s="649">
        <v>68</v>
      </c>
      <c r="I13" s="649">
        <v>62</v>
      </c>
      <c r="J13" s="649">
        <v>66</v>
      </c>
      <c r="K13" s="649">
        <v>72</v>
      </c>
      <c r="L13" s="649">
        <v>66</v>
      </c>
      <c r="M13" s="649">
        <v>71</v>
      </c>
      <c r="N13" s="651">
        <v>75</v>
      </c>
      <c r="O13" s="651">
        <v>70</v>
      </c>
      <c r="P13" s="652">
        <v>75</v>
      </c>
      <c r="Q13" s="652">
        <v>70</v>
      </c>
      <c r="R13" s="649">
        <v>75</v>
      </c>
      <c r="S13" s="649">
        <v>70</v>
      </c>
      <c r="T13" s="649">
        <v>75</v>
      </c>
      <c r="U13" s="650">
        <v>70</v>
      </c>
      <c r="V13" s="649">
        <v>67</v>
      </c>
      <c r="W13" s="649">
        <v>62</v>
      </c>
    </row>
    <row r="14" spans="1:23" ht="33">
      <c r="A14" s="1206"/>
      <c r="B14" s="1205"/>
      <c r="C14" s="657" t="s">
        <v>4190</v>
      </c>
      <c r="D14" s="657" t="s">
        <v>4129</v>
      </c>
      <c r="E14" s="661">
        <v>66</v>
      </c>
      <c r="F14" s="661">
        <v>60</v>
      </c>
      <c r="G14" s="661">
        <v>64</v>
      </c>
      <c r="H14" s="661">
        <v>64</v>
      </c>
      <c r="I14" s="661">
        <v>59</v>
      </c>
      <c r="J14" s="661">
        <v>63</v>
      </c>
      <c r="K14" s="661">
        <v>68</v>
      </c>
      <c r="L14" s="661">
        <v>61</v>
      </c>
      <c r="M14" s="661">
        <v>67</v>
      </c>
      <c r="N14" s="663">
        <v>55</v>
      </c>
      <c r="O14" s="663">
        <v>45</v>
      </c>
      <c r="P14" s="664">
        <v>55</v>
      </c>
      <c r="Q14" s="664">
        <v>45</v>
      </c>
      <c r="R14" s="661">
        <v>55</v>
      </c>
      <c r="S14" s="661">
        <v>45</v>
      </c>
      <c r="T14" s="661">
        <v>55</v>
      </c>
      <c r="U14" s="662">
        <v>45</v>
      </c>
      <c r="V14" s="661">
        <v>63</v>
      </c>
      <c r="W14" s="661">
        <v>57</v>
      </c>
    </row>
    <row r="15" spans="1:23" ht="32.25" customHeight="1">
      <c r="A15" s="1206"/>
      <c r="B15" s="1205"/>
      <c r="C15" s="657" t="s">
        <v>4189</v>
      </c>
      <c r="D15" s="657" t="s">
        <v>4137</v>
      </c>
      <c r="E15" s="649">
        <v>63</v>
      </c>
      <c r="F15" s="649">
        <v>60</v>
      </c>
      <c r="G15" s="649">
        <v>62</v>
      </c>
      <c r="H15" s="649">
        <v>63</v>
      </c>
      <c r="I15" s="649">
        <v>65</v>
      </c>
      <c r="J15" s="649">
        <v>64</v>
      </c>
      <c r="K15" s="649">
        <v>67</v>
      </c>
      <c r="L15" s="649">
        <v>66</v>
      </c>
      <c r="M15" s="649">
        <v>66</v>
      </c>
      <c r="N15" s="651">
        <v>50</v>
      </c>
      <c r="O15" s="651">
        <v>40</v>
      </c>
      <c r="P15" s="652">
        <v>50</v>
      </c>
      <c r="Q15" s="652">
        <v>40</v>
      </c>
      <c r="R15" s="649">
        <v>50</v>
      </c>
      <c r="S15" s="649">
        <v>40</v>
      </c>
      <c r="T15" s="649">
        <v>50</v>
      </c>
      <c r="U15" s="650">
        <v>40</v>
      </c>
      <c r="V15" s="649">
        <v>61</v>
      </c>
      <c r="W15" s="649">
        <v>60</v>
      </c>
    </row>
    <row r="16" spans="1:23" ht="49.5" customHeight="1">
      <c r="A16" s="1206">
        <v>2</v>
      </c>
      <c r="B16" s="1205" t="s">
        <v>5623</v>
      </c>
      <c r="C16" s="657" t="s">
        <v>4188</v>
      </c>
      <c r="D16" s="657" t="s">
        <v>4137</v>
      </c>
      <c r="E16" s="661">
        <v>67</v>
      </c>
      <c r="F16" s="661">
        <v>60</v>
      </c>
      <c r="G16" s="661">
        <v>65</v>
      </c>
      <c r="H16" s="661">
        <v>67</v>
      </c>
      <c r="I16" s="661">
        <v>59</v>
      </c>
      <c r="J16" s="661">
        <v>65</v>
      </c>
      <c r="K16" s="661">
        <v>67</v>
      </c>
      <c r="L16" s="661">
        <v>62</v>
      </c>
      <c r="M16" s="661">
        <v>66</v>
      </c>
      <c r="N16" s="663">
        <v>50</v>
      </c>
      <c r="O16" s="663">
        <v>40</v>
      </c>
      <c r="P16" s="664">
        <v>50</v>
      </c>
      <c r="Q16" s="664">
        <v>40</v>
      </c>
      <c r="R16" s="661">
        <v>50</v>
      </c>
      <c r="S16" s="661">
        <v>40</v>
      </c>
      <c r="T16" s="661">
        <v>50</v>
      </c>
      <c r="U16" s="662">
        <v>40</v>
      </c>
      <c r="V16" s="661">
        <v>66</v>
      </c>
      <c r="W16" s="661">
        <v>65</v>
      </c>
    </row>
    <row r="17" spans="1:23" ht="33">
      <c r="A17" s="1206"/>
      <c r="B17" s="1205"/>
      <c r="C17" s="658" t="s">
        <v>4187</v>
      </c>
      <c r="D17" s="658" t="s">
        <v>4132</v>
      </c>
      <c r="E17" s="649">
        <v>77</v>
      </c>
      <c r="F17" s="649">
        <v>69</v>
      </c>
      <c r="G17" s="649">
        <v>75</v>
      </c>
      <c r="H17" s="649">
        <v>76</v>
      </c>
      <c r="I17" s="649">
        <v>68</v>
      </c>
      <c r="J17" s="649">
        <v>74</v>
      </c>
      <c r="K17" s="649">
        <v>75</v>
      </c>
      <c r="L17" s="649">
        <v>67</v>
      </c>
      <c r="M17" s="649">
        <v>73</v>
      </c>
      <c r="N17" s="651">
        <v>65</v>
      </c>
      <c r="O17" s="651">
        <v>55</v>
      </c>
      <c r="P17" s="652">
        <v>65</v>
      </c>
      <c r="Q17" s="652">
        <v>55</v>
      </c>
      <c r="R17" s="649">
        <v>65</v>
      </c>
      <c r="S17" s="649">
        <v>55</v>
      </c>
      <c r="T17" s="649">
        <v>65</v>
      </c>
      <c r="U17" s="650">
        <v>55</v>
      </c>
      <c r="V17" s="649">
        <v>62</v>
      </c>
      <c r="W17" s="649">
        <v>60</v>
      </c>
    </row>
    <row r="18" spans="1:23" ht="33">
      <c r="A18" s="1206"/>
      <c r="B18" s="1205"/>
      <c r="C18" s="659" t="s">
        <v>4186</v>
      </c>
      <c r="D18" s="659" t="s">
        <v>4132</v>
      </c>
      <c r="E18" s="661">
        <v>72</v>
      </c>
      <c r="F18" s="661">
        <v>65</v>
      </c>
      <c r="G18" s="661">
        <v>71</v>
      </c>
      <c r="H18" s="661">
        <v>73</v>
      </c>
      <c r="I18" s="661">
        <v>71</v>
      </c>
      <c r="J18" s="661">
        <v>72</v>
      </c>
      <c r="K18" s="661">
        <v>75</v>
      </c>
      <c r="L18" s="661">
        <v>76</v>
      </c>
      <c r="M18" s="661">
        <v>75</v>
      </c>
      <c r="N18" s="663">
        <v>65</v>
      </c>
      <c r="O18" s="663">
        <v>55</v>
      </c>
      <c r="P18" s="664">
        <v>65</v>
      </c>
      <c r="Q18" s="664">
        <v>55</v>
      </c>
      <c r="R18" s="661">
        <v>65</v>
      </c>
      <c r="S18" s="661">
        <v>55</v>
      </c>
      <c r="T18" s="661">
        <v>65</v>
      </c>
      <c r="U18" s="662">
        <v>55</v>
      </c>
      <c r="V18" s="661">
        <v>57</v>
      </c>
      <c r="W18" s="661">
        <v>55</v>
      </c>
    </row>
    <row r="19" spans="1:23" ht="33">
      <c r="A19" s="1206"/>
      <c r="B19" s="1205"/>
      <c r="C19" s="666" t="s">
        <v>4185</v>
      </c>
      <c r="D19" s="666" t="s">
        <v>4127</v>
      </c>
      <c r="E19" s="653">
        <v>80</v>
      </c>
      <c r="F19" s="653">
        <v>76</v>
      </c>
      <c r="G19" s="653">
        <v>79</v>
      </c>
      <c r="H19" s="653">
        <v>79</v>
      </c>
      <c r="I19" s="653">
        <v>76</v>
      </c>
      <c r="J19" s="653">
        <v>78</v>
      </c>
      <c r="K19" s="653">
        <v>76</v>
      </c>
      <c r="L19" s="653">
        <v>72</v>
      </c>
      <c r="M19" s="653">
        <v>75</v>
      </c>
      <c r="N19" s="667">
        <v>75</v>
      </c>
      <c r="O19" s="667">
        <v>70</v>
      </c>
      <c r="P19" s="668">
        <v>75</v>
      </c>
      <c r="Q19" s="668">
        <v>70</v>
      </c>
      <c r="R19" s="653">
        <v>75</v>
      </c>
      <c r="S19" s="653">
        <v>70</v>
      </c>
      <c r="T19" s="653">
        <v>75</v>
      </c>
      <c r="U19" s="654">
        <v>70</v>
      </c>
      <c r="V19" s="653">
        <v>67</v>
      </c>
      <c r="W19" s="653">
        <v>65</v>
      </c>
    </row>
    <row r="20" spans="1:23" ht="33">
      <c r="A20" s="1206"/>
      <c r="B20" s="1205"/>
      <c r="C20" s="659" t="s">
        <v>4184</v>
      </c>
      <c r="D20" s="659" t="s">
        <v>4129</v>
      </c>
      <c r="E20" s="661">
        <v>73</v>
      </c>
      <c r="F20" s="661">
        <v>68</v>
      </c>
      <c r="G20" s="661">
        <v>72</v>
      </c>
      <c r="H20" s="661">
        <v>73</v>
      </c>
      <c r="I20" s="661">
        <v>72</v>
      </c>
      <c r="J20" s="661">
        <v>73</v>
      </c>
      <c r="K20" s="661">
        <v>69</v>
      </c>
      <c r="L20" s="661">
        <v>58</v>
      </c>
      <c r="M20" s="661">
        <v>67</v>
      </c>
      <c r="N20" s="663">
        <v>55</v>
      </c>
      <c r="O20" s="663">
        <v>45</v>
      </c>
      <c r="P20" s="664">
        <v>55</v>
      </c>
      <c r="Q20" s="664">
        <v>45</v>
      </c>
      <c r="R20" s="661">
        <v>55</v>
      </c>
      <c r="S20" s="661">
        <v>45</v>
      </c>
      <c r="T20" s="661">
        <v>55</v>
      </c>
      <c r="U20" s="662">
        <v>45</v>
      </c>
      <c r="V20" s="661">
        <v>64</v>
      </c>
      <c r="W20" s="661">
        <v>60</v>
      </c>
    </row>
    <row r="21" spans="1:23" ht="33">
      <c r="A21" s="1206"/>
      <c r="B21" s="1205"/>
      <c r="C21" s="660" t="s">
        <v>4183</v>
      </c>
      <c r="D21" s="657" t="s">
        <v>4132</v>
      </c>
      <c r="E21" s="649">
        <v>74</v>
      </c>
      <c r="F21" s="649">
        <v>67</v>
      </c>
      <c r="G21" s="649">
        <v>72</v>
      </c>
      <c r="H21" s="649">
        <v>77</v>
      </c>
      <c r="I21" s="649">
        <v>71</v>
      </c>
      <c r="J21" s="649">
        <v>75</v>
      </c>
      <c r="K21" s="649">
        <v>78</v>
      </c>
      <c r="L21" s="649">
        <v>77</v>
      </c>
      <c r="M21" s="649">
        <v>77</v>
      </c>
      <c r="N21" s="651">
        <v>65</v>
      </c>
      <c r="O21" s="651">
        <v>55</v>
      </c>
      <c r="P21" s="652">
        <v>65</v>
      </c>
      <c r="Q21" s="652">
        <v>55</v>
      </c>
      <c r="R21" s="649">
        <v>65</v>
      </c>
      <c r="S21" s="649">
        <v>55</v>
      </c>
      <c r="T21" s="649">
        <v>65</v>
      </c>
      <c r="U21" s="650">
        <v>55</v>
      </c>
      <c r="V21" s="649">
        <v>64</v>
      </c>
      <c r="W21" s="649">
        <v>63</v>
      </c>
    </row>
    <row r="22" spans="1:23" ht="33">
      <c r="A22" s="1206"/>
      <c r="B22" s="1205"/>
      <c r="C22" s="657" t="s">
        <v>4182</v>
      </c>
      <c r="D22" s="657" t="s">
        <v>4129</v>
      </c>
      <c r="E22" s="661">
        <v>67</v>
      </c>
      <c r="F22" s="661">
        <v>67</v>
      </c>
      <c r="G22" s="661">
        <v>67</v>
      </c>
      <c r="H22" s="661">
        <v>68</v>
      </c>
      <c r="I22" s="661">
        <v>70</v>
      </c>
      <c r="J22" s="661">
        <v>69</v>
      </c>
      <c r="K22" s="661">
        <v>74</v>
      </c>
      <c r="L22" s="661">
        <v>69</v>
      </c>
      <c r="M22" s="661">
        <v>72</v>
      </c>
      <c r="N22" s="663">
        <v>55</v>
      </c>
      <c r="O22" s="663">
        <v>45</v>
      </c>
      <c r="P22" s="664">
        <v>55</v>
      </c>
      <c r="Q22" s="664">
        <v>45</v>
      </c>
      <c r="R22" s="661">
        <v>55</v>
      </c>
      <c r="S22" s="661">
        <v>45</v>
      </c>
      <c r="T22" s="661">
        <v>55</v>
      </c>
      <c r="U22" s="662">
        <v>45</v>
      </c>
      <c r="V22" s="661">
        <v>64</v>
      </c>
      <c r="W22" s="661">
        <v>62</v>
      </c>
    </row>
    <row r="23" spans="1:23" ht="33">
      <c r="A23" s="1206"/>
      <c r="B23" s="1205"/>
      <c r="C23" s="657" t="s">
        <v>4181</v>
      </c>
      <c r="D23" s="657" t="s">
        <v>4132</v>
      </c>
      <c r="E23" s="649">
        <v>70</v>
      </c>
      <c r="F23" s="649">
        <v>67</v>
      </c>
      <c r="G23" s="649">
        <v>69</v>
      </c>
      <c r="H23" s="649">
        <v>72</v>
      </c>
      <c r="I23" s="649">
        <v>65</v>
      </c>
      <c r="J23" s="649">
        <v>70</v>
      </c>
      <c r="K23" s="649">
        <v>72</v>
      </c>
      <c r="L23" s="649">
        <v>66</v>
      </c>
      <c r="M23" s="649">
        <v>70</v>
      </c>
      <c r="N23" s="651">
        <v>65</v>
      </c>
      <c r="O23" s="651">
        <v>55</v>
      </c>
      <c r="P23" s="652">
        <v>65</v>
      </c>
      <c r="Q23" s="652">
        <v>55</v>
      </c>
      <c r="R23" s="649">
        <v>65</v>
      </c>
      <c r="S23" s="649">
        <v>55</v>
      </c>
      <c r="T23" s="649">
        <v>65</v>
      </c>
      <c r="U23" s="650">
        <v>55</v>
      </c>
      <c r="V23" s="649">
        <v>64</v>
      </c>
      <c r="W23" s="649">
        <v>62</v>
      </c>
    </row>
    <row r="24" spans="1:23" ht="33">
      <c r="A24" s="1206"/>
      <c r="B24" s="1205"/>
      <c r="C24" s="657" t="s">
        <v>4180</v>
      </c>
      <c r="D24" s="657" t="s">
        <v>4137</v>
      </c>
      <c r="E24" s="661">
        <v>67</v>
      </c>
      <c r="F24" s="661">
        <v>63</v>
      </c>
      <c r="G24" s="661">
        <v>66</v>
      </c>
      <c r="H24" s="661">
        <v>68</v>
      </c>
      <c r="I24" s="661">
        <v>66</v>
      </c>
      <c r="J24" s="661">
        <v>67</v>
      </c>
      <c r="K24" s="661">
        <v>66</v>
      </c>
      <c r="L24" s="661">
        <v>60</v>
      </c>
      <c r="M24" s="661">
        <v>64</v>
      </c>
      <c r="N24" s="663">
        <v>50</v>
      </c>
      <c r="O24" s="663">
        <v>40</v>
      </c>
      <c r="P24" s="664">
        <v>50</v>
      </c>
      <c r="Q24" s="664">
        <v>40</v>
      </c>
      <c r="R24" s="661">
        <v>50</v>
      </c>
      <c r="S24" s="661">
        <v>40</v>
      </c>
      <c r="T24" s="661">
        <v>50</v>
      </c>
      <c r="U24" s="662">
        <v>40</v>
      </c>
      <c r="V24" s="661">
        <v>48</v>
      </c>
      <c r="W24" s="661">
        <v>48</v>
      </c>
    </row>
    <row r="25" spans="1:23" ht="37.5" customHeight="1">
      <c r="A25" s="1206"/>
      <c r="B25" s="1205"/>
      <c r="C25" s="657" t="s">
        <v>4179</v>
      </c>
      <c r="D25" s="657" t="s">
        <v>4129</v>
      </c>
      <c r="E25" s="649">
        <v>66</v>
      </c>
      <c r="F25" s="649">
        <v>60</v>
      </c>
      <c r="G25" s="649">
        <v>65</v>
      </c>
      <c r="H25" s="649">
        <v>70</v>
      </c>
      <c r="I25" s="649">
        <v>69</v>
      </c>
      <c r="J25" s="649">
        <v>70</v>
      </c>
      <c r="K25" s="649">
        <v>68</v>
      </c>
      <c r="L25" s="649">
        <v>65</v>
      </c>
      <c r="M25" s="649">
        <v>67</v>
      </c>
      <c r="N25" s="651">
        <v>55</v>
      </c>
      <c r="O25" s="651">
        <v>45</v>
      </c>
      <c r="P25" s="652">
        <v>55</v>
      </c>
      <c r="Q25" s="652">
        <v>45</v>
      </c>
      <c r="R25" s="649">
        <v>55</v>
      </c>
      <c r="S25" s="649">
        <v>45</v>
      </c>
      <c r="T25" s="649">
        <v>55</v>
      </c>
      <c r="U25" s="650">
        <v>45</v>
      </c>
      <c r="V25" s="649">
        <v>57</v>
      </c>
      <c r="W25" s="649">
        <v>57</v>
      </c>
    </row>
    <row r="26" spans="1:23" ht="33" customHeight="1">
      <c r="A26" s="1206">
        <v>3</v>
      </c>
      <c r="B26" s="1205" t="s">
        <v>5066</v>
      </c>
      <c r="C26" s="657" t="s">
        <v>4178</v>
      </c>
      <c r="D26" s="657" t="s">
        <v>4132</v>
      </c>
      <c r="E26" s="661">
        <v>57</v>
      </c>
      <c r="F26" s="661">
        <v>54</v>
      </c>
      <c r="G26" s="661">
        <v>56</v>
      </c>
      <c r="H26" s="661">
        <v>53</v>
      </c>
      <c r="I26" s="661">
        <v>51</v>
      </c>
      <c r="J26" s="661">
        <v>53</v>
      </c>
      <c r="K26" s="661">
        <v>66</v>
      </c>
      <c r="L26" s="661">
        <v>65</v>
      </c>
      <c r="M26" s="661">
        <v>65</v>
      </c>
      <c r="N26" s="663">
        <v>65</v>
      </c>
      <c r="O26" s="663">
        <v>55</v>
      </c>
      <c r="P26" s="664">
        <v>65</v>
      </c>
      <c r="Q26" s="664">
        <v>55</v>
      </c>
      <c r="R26" s="661">
        <v>65</v>
      </c>
      <c r="S26" s="661">
        <v>55</v>
      </c>
      <c r="T26" s="661">
        <v>65</v>
      </c>
      <c r="U26" s="662">
        <v>55</v>
      </c>
      <c r="V26" s="661">
        <v>62</v>
      </c>
      <c r="W26" s="661">
        <v>57</v>
      </c>
    </row>
    <row r="27" spans="1:23" ht="33">
      <c r="A27" s="1206"/>
      <c r="B27" s="1205"/>
      <c r="C27" s="657" t="s">
        <v>4177</v>
      </c>
      <c r="D27" s="657" t="s">
        <v>4132</v>
      </c>
      <c r="E27" s="649">
        <v>69</v>
      </c>
      <c r="F27" s="649">
        <v>59</v>
      </c>
      <c r="G27" s="649">
        <v>67</v>
      </c>
      <c r="H27" s="649">
        <v>66</v>
      </c>
      <c r="I27" s="649">
        <v>57</v>
      </c>
      <c r="J27" s="649">
        <v>64</v>
      </c>
      <c r="K27" s="649">
        <v>66</v>
      </c>
      <c r="L27" s="649">
        <v>57</v>
      </c>
      <c r="M27" s="649">
        <v>64</v>
      </c>
      <c r="N27" s="651">
        <v>65</v>
      </c>
      <c r="O27" s="651">
        <v>55</v>
      </c>
      <c r="P27" s="652">
        <v>65</v>
      </c>
      <c r="Q27" s="652">
        <v>55</v>
      </c>
      <c r="R27" s="649">
        <v>65</v>
      </c>
      <c r="S27" s="649">
        <v>55</v>
      </c>
      <c r="T27" s="649">
        <v>65</v>
      </c>
      <c r="U27" s="650">
        <v>55</v>
      </c>
      <c r="V27" s="649">
        <v>68</v>
      </c>
      <c r="W27" s="649">
        <v>67</v>
      </c>
    </row>
    <row r="28" spans="1:23" ht="33">
      <c r="A28" s="1206"/>
      <c r="B28" s="1205"/>
      <c r="C28" s="657" t="s">
        <v>4176</v>
      </c>
      <c r="D28" s="657" t="s">
        <v>4137</v>
      </c>
      <c r="E28" s="661">
        <v>63</v>
      </c>
      <c r="F28" s="661">
        <v>62</v>
      </c>
      <c r="G28" s="661">
        <v>63</v>
      </c>
      <c r="H28" s="661">
        <v>57</v>
      </c>
      <c r="I28" s="661">
        <v>57</v>
      </c>
      <c r="J28" s="661">
        <v>57</v>
      </c>
      <c r="K28" s="661">
        <v>56</v>
      </c>
      <c r="L28" s="661">
        <v>52</v>
      </c>
      <c r="M28" s="661">
        <v>55</v>
      </c>
      <c r="N28" s="663">
        <v>50</v>
      </c>
      <c r="O28" s="663">
        <v>40</v>
      </c>
      <c r="P28" s="664">
        <v>50</v>
      </c>
      <c r="Q28" s="664">
        <v>40</v>
      </c>
      <c r="R28" s="661">
        <v>50</v>
      </c>
      <c r="S28" s="661">
        <v>40</v>
      </c>
      <c r="T28" s="661">
        <v>50</v>
      </c>
      <c r="U28" s="662">
        <v>40</v>
      </c>
      <c r="V28" s="661">
        <v>54</v>
      </c>
      <c r="W28" s="661">
        <v>52</v>
      </c>
    </row>
    <row r="29" spans="1:23" ht="33">
      <c r="A29" s="1206"/>
      <c r="B29" s="1205"/>
      <c r="C29" s="657" t="s">
        <v>4175</v>
      </c>
      <c r="D29" s="657" t="s">
        <v>4137</v>
      </c>
      <c r="E29" s="649">
        <v>74</v>
      </c>
      <c r="F29" s="649">
        <v>70</v>
      </c>
      <c r="G29" s="649">
        <v>73</v>
      </c>
      <c r="H29" s="649">
        <v>75</v>
      </c>
      <c r="I29" s="649">
        <v>71</v>
      </c>
      <c r="J29" s="649">
        <v>74</v>
      </c>
      <c r="K29" s="649">
        <v>54</v>
      </c>
      <c r="L29" s="649">
        <v>53</v>
      </c>
      <c r="M29" s="649">
        <v>53</v>
      </c>
      <c r="N29" s="651">
        <v>50</v>
      </c>
      <c r="O29" s="651">
        <v>40</v>
      </c>
      <c r="P29" s="652">
        <v>50</v>
      </c>
      <c r="Q29" s="652">
        <v>40</v>
      </c>
      <c r="R29" s="649">
        <v>50</v>
      </c>
      <c r="S29" s="649">
        <v>40</v>
      </c>
      <c r="T29" s="649">
        <v>50</v>
      </c>
      <c r="U29" s="650">
        <v>40</v>
      </c>
      <c r="V29" s="649">
        <v>54</v>
      </c>
      <c r="W29" s="649">
        <v>54</v>
      </c>
    </row>
    <row r="30" spans="1:23" ht="33">
      <c r="A30" s="1206"/>
      <c r="B30" s="1205"/>
      <c r="C30" s="657" t="s">
        <v>4174</v>
      </c>
      <c r="D30" s="657" t="s">
        <v>4132</v>
      </c>
      <c r="E30" s="661">
        <v>60</v>
      </c>
      <c r="F30" s="661">
        <v>56</v>
      </c>
      <c r="G30" s="661">
        <v>59</v>
      </c>
      <c r="H30" s="661">
        <v>58</v>
      </c>
      <c r="I30" s="661">
        <v>55</v>
      </c>
      <c r="J30" s="661">
        <v>57</v>
      </c>
      <c r="K30" s="661">
        <v>72</v>
      </c>
      <c r="L30" s="661">
        <v>67</v>
      </c>
      <c r="M30" s="661">
        <v>70</v>
      </c>
      <c r="N30" s="663">
        <v>65</v>
      </c>
      <c r="O30" s="663">
        <v>55</v>
      </c>
      <c r="P30" s="664">
        <v>65</v>
      </c>
      <c r="Q30" s="664">
        <v>55</v>
      </c>
      <c r="R30" s="661">
        <v>65</v>
      </c>
      <c r="S30" s="661">
        <v>55</v>
      </c>
      <c r="T30" s="661">
        <v>65</v>
      </c>
      <c r="U30" s="662">
        <v>55</v>
      </c>
      <c r="V30" s="661">
        <v>70</v>
      </c>
      <c r="W30" s="661">
        <v>70</v>
      </c>
    </row>
    <row r="31" spans="1:23" ht="33">
      <c r="A31" s="1206"/>
      <c r="B31" s="1205"/>
      <c r="C31" s="657" t="s">
        <v>4173</v>
      </c>
      <c r="D31" s="657" t="s">
        <v>4137</v>
      </c>
      <c r="E31" s="649">
        <v>73</v>
      </c>
      <c r="F31" s="649">
        <v>73</v>
      </c>
      <c r="G31" s="649">
        <v>73</v>
      </c>
      <c r="H31" s="649">
        <v>69</v>
      </c>
      <c r="I31" s="649">
        <v>70</v>
      </c>
      <c r="J31" s="649">
        <v>69</v>
      </c>
      <c r="K31" s="649">
        <v>57</v>
      </c>
      <c r="L31" s="649">
        <v>54</v>
      </c>
      <c r="M31" s="649">
        <v>56</v>
      </c>
      <c r="N31" s="651">
        <v>50</v>
      </c>
      <c r="O31" s="651">
        <v>40</v>
      </c>
      <c r="P31" s="652">
        <v>50</v>
      </c>
      <c r="Q31" s="652">
        <v>40</v>
      </c>
      <c r="R31" s="649">
        <v>50</v>
      </c>
      <c r="S31" s="649">
        <v>40</v>
      </c>
      <c r="T31" s="649">
        <v>50</v>
      </c>
      <c r="U31" s="650">
        <v>40</v>
      </c>
      <c r="V31" s="649">
        <v>55</v>
      </c>
      <c r="W31" s="649">
        <v>54</v>
      </c>
    </row>
    <row r="32" spans="1:23" ht="33">
      <c r="A32" s="1206"/>
      <c r="B32" s="1205"/>
      <c r="C32" s="657" t="s">
        <v>4172</v>
      </c>
      <c r="D32" s="657" t="s">
        <v>4137</v>
      </c>
      <c r="E32" s="661">
        <v>66</v>
      </c>
      <c r="F32" s="661">
        <v>59</v>
      </c>
      <c r="G32" s="661">
        <v>64</v>
      </c>
      <c r="H32" s="661">
        <v>65</v>
      </c>
      <c r="I32" s="661">
        <v>62</v>
      </c>
      <c r="J32" s="661">
        <v>64</v>
      </c>
      <c r="K32" s="661">
        <v>62</v>
      </c>
      <c r="L32" s="661">
        <v>56</v>
      </c>
      <c r="M32" s="661">
        <v>61</v>
      </c>
      <c r="N32" s="663">
        <v>50</v>
      </c>
      <c r="O32" s="663">
        <v>40</v>
      </c>
      <c r="P32" s="664">
        <v>50</v>
      </c>
      <c r="Q32" s="664">
        <v>40</v>
      </c>
      <c r="R32" s="661">
        <v>50</v>
      </c>
      <c r="S32" s="661">
        <v>40</v>
      </c>
      <c r="T32" s="661">
        <v>50</v>
      </c>
      <c r="U32" s="662">
        <v>40</v>
      </c>
      <c r="V32" s="661">
        <v>61</v>
      </c>
      <c r="W32" s="661">
        <v>56</v>
      </c>
    </row>
    <row r="33" spans="1:23" ht="33">
      <c r="A33" s="1206"/>
      <c r="B33" s="1205"/>
      <c r="C33" s="657" t="s">
        <v>4171</v>
      </c>
      <c r="D33" s="657" t="s">
        <v>4132</v>
      </c>
      <c r="E33" s="649">
        <v>70</v>
      </c>
      <c r="F33" s="649">
        <v>68</v>
      </c>
      <c r="G33" s="649">
        <v>69</v>
      </c>
      <c r="H33" s="649">
        <v>68</v>
      </c>
      <c r="I33" s="649">
        <v>67</v>
      </c>
      <c r="J33" s="649">
        <v>68</v>
      </c>
      <c r="K33" s="649">
        <v>68</v>
      </c>
      <c r="L33" s="649">
        <v>65</v>
      </c>
      <c r="M33" s="649">
        <v>67</v>
      </c>
      <c r="N33" s="651">
        <v>65</v>
      </c>
      <c r="O33" s="651">
        <v>55</v>
      </c>
      <c r="P33" s="652">
        <v>65</v>
      </c>
      <c r="Q33" s="652">
        <v>55</v>
      </c>
      <c r="R33" s="649">
        <v>65</v>
      </c>
      <c r="S33" s="649">
        <v>55</v>
      </c>
      <c r="T33" s="649">
        <v>65</v>
      </c>
      <c r="U33" s="650">
        <v>55</v>
      </c>
      <c r="V33" s="649">
        <v>66</v>
      </c>
      <c r="W33" s="649">
        <v>64</v>
      </c>
    </row>
    <row r="34" spans="1:23" ht="29.25" customHeight="1">
      <c r="A34" s="1206"/>
      <c r="B34" s="1205"/>
      <c r="C34" s="657" t="s">
        <v>4170</v>
      </c>
      <c r="D34" s="657" t="s">
        <v>4137</v>
      </c>
      <c r="E34" s="661">
        <v>76</v>
      </c>
      <c r="F34" s="661">
        <v>73</v>
      </c>
      <c r="G34" s="661">
        <v>75</v>
      </c>
      <c r="H34" s="661">
        <v>76</v>
      </c>
      <c r="I34" s="661">
        <v>61</v>
      </c>
      <c r="J34" s="661">
        <v>73</v>
      </c>
      <c r="K34" s="661">
        <v>66</v>
      </c>
      <c r="L34" s="661">
        <v>49</v>
      </c>
      <c r="M34" s="661">
        <v>63</v>
      </c>
      <c r="N34" s="663">
        <v>50</v>
      </c>
      <c r="O34" s="663">
        <v>40</v>
      </c>
      <c r="P34" s="664">
        <v>50</v>
      </c>
      <c r="Q34" s="664">
        <v>40</v>
      </c>
      <c r="R34" s="661">
        <v>50</v>
      </c>
      <c r="S34" s="661">
        <v>40</v>
      </c>
      <c r="T34" s="661">
        <v>50</v>
      </c>
      <c r="U34" s="662">
        <v>40</v>
      </c>
      <c r="V34" s="661">
        <v>57</v>
      </c>
      <c r="W34" s="661">
        <v>55</v>
      </c>
    </row>
    <row r="35" spans="1:23" ht="33">
      <c r="A35" s="1206"/>
      <c r="B35" s="1205"/>
      <c r="C35" s="657" t="s">
        <v>4169</v>
      </c>
      <c r="D35" s="657" t="s">
        <v>4129</v>
      </c>
      <c r="E35" s="649">
        <v>86</v>
      </c>
      <c r="F35" s="649">
        <v>81</v>
      </c>
      <c r="G35" s="649">
        <v>84</v>
      </c>
      <c r="H35" s="649">
        <v>59</v>
      </c>
      <c r="I35" s="649">
        <v>53</v>
      </c>
      <c r="J35" s="649">
        <v>58</v>
      </c>
      <c r="K35" s="649">
        <v>64</v>
      </c>
      <c r="L35" s="649">
        <v>62</v>
      </c>
      <c r="M35" s="649">
        <v>63</v>
      </c>
      <c r="N35" s="651">
        <v>55</v>
      </c>
      <c r="O35" s="651">
        <v>45</v>
      </c>
      <c r="P35" s="652">
        <v>55</v>
      </c>
      <c r="Q35" s="652">
        <v>45</v>
      </c>
      <c r="R35" s="649">
        <v>55</v>
      </c>
      <c r="S35" s="649">
        <v>45</v>
      </c>
      <c r="T35" s="649">
        <v>55</v>
      </c>
      <c r="U35" s="650">
        <v>45</v>
      </c>
      <c r="V35" s="649">
        <v>60</v>
      </c>
      <c r="W35" s="649">
        <v>54</v>
      </c>
    </row>
    <row r="36" spans="1:23" ht="33">
      <c r="A36" s="1206">
        <v>4</v>
      </c>
      <c r="B36" s="1205" t="s">
        <v>5613</v>
      </c>
      <c r="C36" s="657" t="s">
        <v>4168</v>
      </c>
      <c r="D36" s="657" t="s">
        <v>4132</v>
      </c>
      <c r="E36" s="661">
        <v>78</v>
      </c>
      <c r="F36" s="661">
        <v>70</v>
      </c>
      <c r="G36" s="661">
        <v>76</v>
      </c>
      <c r="H36" s="661">
        <v>53</v>
      </c>
      <c r="I36" s="661">
        <v>51</v>
      </c>
      <c r="J36" s="661">
        <v>53</v>
      </c>
      <c r="K36" s="661">
        <v>74</v>
      </c>
      <c r="L36" s="661">
        <v>66</v>
      </c>
      <c r="M36" s="661">
        <v>72</v>
      </c>
      <c r="N36" s="663"/>
      <c r="O36" s="663"/>
      <c r="P36" s="664">
        <v>65</v>
      </c>
      <c r="Q36" s="664">
        <v>55</v>
      </c>
      <c r="R36" s="661">
        <v>65</v>
      </c>
      <c r="S36" s="661">
        <v>55</v>
      </c>
      <c r="T36" s="661">
        <v>65</v>
      </c>
      <c r="U36" s="662">
        <v>55</v>
      </c>
      <c r="V36" s="661">
        <v>62</v>
      </c>
      <c r="W36" s="661">
        <v>61</v>
      </c>
    </row>
    <row r="37" spans="1:23" ht="33">
      <c r="A37" s="1206"/>
      <c r="B37" s="1205"/>
      <c r="C37" s="657" t="s">
        <v>4167</v>
      </c>
      <c r="D37" s="657" t="s">
        <v>4132</v>
      </c>
      <c r="E37" s="649">
        <v>80</v>
      </c>
      <c r="F37" s="649">
        <v>75</v>
      </c>
      <c r="G37" s="649">
        <v>78</v>
      </c>
      <c r="H37" s="649">
        <v>66</v>
      </c>
      <c r="I37" s="649">
        <v>57</v>
      </c>
      <c r="J37" s="649">
        <v>64</v>
      </c>
      <c r="K37" s="649">
        <v>72</v>
      </c>
      <c r="L37" s="649">
        <v>65</v>
      </c>
      <c r="M37" s="649">
        <v>70</v>
      </c>
      <c r="N37" s="651">
        <v>65</v>
      </c>
      <c r="O37" s="651">
        <v>55</v>
      </c>
      <c r="P37" s="652">
        <v>65</v>
      </c>
      <c r="Q37" s="652">
        <v>55</v>
      </c>
      <c r="R37" s="649">
        <v>65</v>
      </c>
      <c r="S37" s="649">
        <v>55</v>
      </c>
      <c r="T37" s="649">
        <v>65</v>
      </c>
      <c r="U37" s="650">
        <v>55</v>
      </c>
      <c r="V37" s="649">
        <v>67</v>
      </c>
      <c r="W37" s="649">
        <v>64</v>
      </c>
    </row>
    <row r="38" spans="1:23" ht="33">
      <c r="A38" s="1206"/>
      <c r="B38" s="1205"/>
      <c r="C38" s="657" t="s">
        <v>4166</v>
      </c>
      <c r="D38" s="657" t="s">
        <v>4127</v>
      </c>
      <c r="E38" s="661">
        <v>68</v>
      </c>
      <c r="F38" s="661">
        <v>63</v>
      </c>
      <c r="G38" s="661">
        <v>67</v>
      </c>
      <c r="H38" s="661">
        <v>57</v>
      </c>
      <c r="I38" s="661">
        <v>57</v>
      </c>
      <c r="J38" s="661">
        <v>57</v>
      </c>
      <c r="K38" s="661">
        <v>74</v>
      </c>
      <c r="L38" s="661">
        <v>85</v>
      </c>
      <c r="M38" s="661">
        <v>79</v>
      </c>
      <c r="N38" s="663">
        <v>75</v>
      </c>
      <c r="O38" s="663">
        <v>70</v>
      </c>
      <c r="P38" s="664">
        <v>75</v>
      </c>
      <c r="Q38" s="664">
        <v>70</v>
      </c>
      <c r="R38" s="661">
        <v>75</v>
      </c>
      <c r="S38" s="661">
        <v>70</v>
      </c>
      <c r="T38" s="661">
        <v>75</v>
      </c>
      <c r="U38" s="662">
        <v>70</v>
      </c>
      <c r="V38" s="661">
        <v>63</v>
      </c>
      <c r="W38" s="661">
        <v>64</v>
      </c>
    </row>
    <row r="39" spans="1:23" ht="33">
      <c r="A39" s="1206"/>
      <c r="B39" s="1205"/>
      <c r="C39" s="657" t="s">
        <v>4165</v>
      </c>
      <c r="D39" s="657" t="s">
        <v>4137</v>
      </c>
      <c r="E39" s="649">
        <v>56</v>
      </c>
      <c r="F39" s="649">
        <v>51</v>
      </c>
      <c r="G39" s="649">
        <v>55</v>
      </c>
      <c r="H39" s="649">
        <v>75</v>
      </c>
      <c r="I39" s="649">
        <v>71</v>
      </c>
      <c r="J39" s="649">
        <v>74</v>
      </c>
      <c r="K39" s="649">
        <v>56</v>
      </c>
      <c r="L39" s="649">
        <v>50</v>
      </c>
      <c r="M39" s="649">
        <v>55</v>
      </c>
      <c r="N39" s="651">
        <v>50</v>
      </c>
      <c r="O39" s="651">
        <v>40</v>
      </c>
      <c r="P39" s="652">
        <v>50</v>
      </c>
      <c r="Q39" s="652">
        <v>40</v>
      </c>
      <c r="R39" s="649">
        <v>50</v>
      </c>
      <c r="S39" s="649">
        <v>40</v>
      </c>
      <c r="T39" s="649">
        <v>50</v>
      </c>
      <c r="U39" s="650">
        <v>40</v>
      </c>
      <c r="V39" s="649">
        <v>54</v>
      </c>
      <c r="W39" s="649">
        <v>54</v>
      </c>
    </row>
    <row r="40" spans="1:23" ht="18" customHeight="1">
      <c r="A40" s="1206"/>
      <c r="B40" s="1205"/>
      <c r="C40" s="657" t="s">
        <v>4164</v>
      </c>
      <c r="D40" s="657" t="s">
        <v>4129</v>
      </c>
      <c r="E40" s="661">
        <v>60</v>
      </c>
      <c r="F40" s="661">
        <v>53</v>
      </c>
      <c r="G40" s="661">
        <v>58</v>
      </c>
      <c r="H40" s="661">
        <v>58</v>
      </c>
      <c r="I40" s="661">
        <v>55</v>
      </c>
      <c r="J40" s="661">
        <v>57</v>
      </c>
      <c r="K40" s="661">
        <v>61</v>
      </c>
      <c r="L40" s="661">
        <v>55</v>
      </c>
      <c r="M40" s="661">
        <v>60</v>
      </c>
      <c r="N40" s="663">
        <v>55</v>
      </c>
      <c r="O40" s="663">
        <v>45</v>
      </c>
      <c r="P40" s="664">
        <v>55</v>
      </c>
      <c r="Q40" s="664">
        <v>45</v>
      </c>
      <c r="R40" s="661">
        <v>55</v>
      </c>
      <c r="S40" s="661">
        <v>45</v>
      </c>
      <c r="T40" s="661">
        <v>55</v>
      </c>
      <c r="U40" s="662">
        <v>45</v>
      </c>
      <c r="V40" s="661">
        <v>58</v>
      </c>
      <c r="W40" s="661">
        <v>55</v>
      </c>
    </row>
    <row r="41" spans="1:23" ht="33">
      <c r="A41" s="1206"/>
      <c r="B41" s="1205"/>
      <c r="C41" s="657" t="s">
        <v>4163</v>
      </c>
      <c r="D41" s="657" t="s">
        <v>4129</v>
      </c>
      <c r="E41" s="649">
        <v>60</v>
      </c>
      <c r="F41" s="649">
        <v>54</v>
      </c>
      <c r="G41" s="649">
        <v>59</v>
      </c>
      <c r="H41" s="649">
        <v>69</v>
      </c>
      <c r="I41" s="649">
        <v>70</v>
      </c>
      <c r="J41" s="649">
        <v>69</v>
      </c>
      <c r="K41" s="649">
        <v>67</v>
      </c>
      <c r="L41" s="649">
        <v>62</v>
      </c>
      <c r="M41" s="649">
        <v>66</v>
      </c>
      <c r="N41" s="651">
        <v>55</v>
      </c>
      <c r="O41" s="651">
        <v>45</v>
      </c>
      <c r="P41" s="652">
        <v>55</v>
      </c>
      <c r="Q41" s="652">
        <v>45</v>
      </c>
      <c r="R41" s="649">
        <v>55</v>
      </c>
      <c r="S41" s="649">
        <v>45</v>
      </c>
      <c r="T41" s="649">
        <v>55</v>
      </c>
      <c r="U41" s="650">
        <v>45</v>
      </c>
      <c r="V41" s="649">
        <v>61</v>
      </c>
      <c r="W41" s="649">
        <v>54</v>
      </c>
    </row>
    <row r="42" spans="1:23" ht="28.5" customHeight="1">
      <c r="A42" s="1206"/>
      <c r="B42" s="1205"/>
      <c r="C42" s="657" t="s">
        <v>4162</v>
      </c>
      <c r="D42" s="657" t="s">
        <v>4127</v>
      </c>
      <c r="E42" s="661">
        <v>65</v>
      </c>
      <c r="F42" s="661">
        <v>59</v>
      </c>
      <c r="G42" s="661">
        <v>63</v>
      </c>
      <c r="H42" s="661">
        <v>65</v>
      </c>
      <c r="I42" s="661">
        <v>62</v>
      </c>
      <c r="J42" s="661">
        <v>64</v>
      </c>
      <c r="K42" s="661">
        <v>78</v>
      </c>
      <c r="L42" s="661">
        <v>75</v>
      </c>
      <c r="M42" s="661">
        <v>78</v>
      </c>
      <c r="N42" s="663">
        <v>75</v>
      </c>
      <c r="O42" s="663">
        <v>70</v>
      </c>
      <c r="P42" s="664">
        <v>75</v>
      </c>
      <c r="Q42" s="664">
        <v>70</v>
      </c>
      <c r="R42" s="661">
        <v>75</v>
      </c>
      <c r="S42" s="661">
        <v>70</v>
      </c>
      <c r="T42" s="661">
        <v>75</v>
      </c>
      <c r="U42" s="662">
        <v>70</v>
      </c>
      <c r="V42" s="661">
        <v>66</v>
      </c>
      <c r="W42" s="661">
        <v>63</v>
      </c>
    </row>
    <row r="43" spans="1:23" ht="32.25" customHeight="1">
      <c r="A43" s="1206"/>
      <c r="B43" s="1205"/>
      <c r="C43" s="657" t="s">
        <v>4161</v>
      </c>
      <c r="D43" s="657" t="s">
        <v>4137</v>
      </c>
      <c r="E43" s="649">
        <v>61</v>
      </c>
      <c r="F43" s="649">
        <v>55</v>
      </c>
      <c r="G43" s="649">
        <v>59</v>
      </c>
      <c r="H43" s="649">
        <v>68</v>
      </c>
      <c r="I43" s="649">
        <v>67</v>
      </c>
      <c r="J43" s="649">
        <v>68</v>
      </c>
      <c r="K43" s="649">
        <v>63</v>
      </c>
      <c r="L43" s="649">
        <v>60</v>
      </c>
      <c r="M43" s="649">
        <v>62</v>
      </c>
      <c r="N43" s="651">
        <v>50</v>
      </c>
      <c r="O43" s="651">
        <v>40</v>
      </c>
      <c r="P43" s="652">
        <v>50</v>
      </c>
      <c r="Q43" s="652">
        <v>40</v>
      </c>
      <c r="R43" s="649">
        <v>50</v>
      </c>
      <c r="S43" s="649">
        <v>40</v>
      </c>
      <c r="T43" s="649">
        <v>50</v>
      </c>
      <c r="U43" s="650">
        <v>40</v>
      </c>
      <c r="V43" s="649">
        <v>58</v>
      </c>
      <c r="W43" s="649">
        <v>53</v>
      </c>
    </row>
    <row r="44" spans="1:23" ht="29.25" customHeight="1">
      <c r="A44" s="1206"/>
      <c r="B44" s="1205"/>
      <c r="C44" s="657" t="s">
        <v>4160</v>
      </c>
      <c r="D44" s="657" t="s">
        <v>4132</v>
      </c>
      <c r="E44" s="661">
        <v>79</v>
      </c>
      <c r="F44" s="661">
        <v>75</v>
      </c>
      <c r="G44" s="661">
        <v>78</v>
      </c>
      <c r="H44" s="661">
        <v>76</v>
      </c>
      <c r="I44" s="661">
        <v>61</v>
      </c>
      <c r="J44" s="661">
        <v>73</v>
      </c>
      <c r="K44" s="661">
        <v>76</v>
      </c>
      <c r="L44" s="661">
        <v>75</v>
      </c>
      <c r="M44" s="661">
        <v>76</v>
      </c>
      <c r="N44" s="663">
        <v>65</v>
      </c>
      <c r="O44" s="663">
        <v>55</v>
      </c>
      <c r="P44" s="664">
        <v>65</v>
      </c>
      <c r="Q44" s="664">
        <v>55</v>
      </c>
      <c r="R44" s="661">
        <v>65</v>
      </c>
      <c r="S44" s="661">
        <v>55</v>
      </c>
      <c r="T44" s="661">
        <v>65</v>
      </c>
      <c r="U44" s="662">
        <v>55</v>
      </c>
      <c r="V44" s="661">
        <v>75</v>
      </c>
      <c r="W44" s="661">
        <v>72</v>
      </c>
    </row>
    <row r="45" spans="1:23" ht="31.5" customHeight="1">
      <c r="A45" s="1206"/>
      <c r="B45" s="1205"/>
      <c r="C45" s="657" t="s">
        <v>5614</v>
      </c>
      <c r="D45" s="657" t="s">
        <v>4132</v>
      </c>
      <c r="E45" s="649">
        <v>70</v>
      </c>
      <c r="F45" s="649">
        <v>66</v>
      </c>
      <c r="G45" s="649">
        <v>69</v>
      </c>
      <c r="H45" s="649">
        <v>59</v>
      </c>
      <c r="I45" s="649">
        <v>53</v>
      </c>
      <c r="J45" s="649">
        <v>58</v>
      </c>
      <c r="K45" s="649">
        <v>71</v>
      </c>
      <c r="L45" s="649">
        <v>66</v>
      </c>
      <c r="M45" s="649">
        <v>69</v>
      </c>
      <c r="N45" s="651"/>
      <c r="O45" s="651"/>
      <c r="P45" s="652"/>
      <c r="Q45" s="652"/>
      <c r="R45" s="649">
        <v>65</v>
      </c>
      <c r="S45" s="649">
        <v>55</v>
      </c>
      <c r="T45" s="649"/>
      <c r="U45" s="650"/>
      <c r="V45" s="649">
        <v>69</v>
      </c>
      <c r="W45" s="649">
        <v>67</v>
      </c>
    </row>
    <row r="46" spans="1:23" ht="49.5" customHeight="1">
      <c r="A46" s="1206">
        <v>5</v>
      </c>
      <c r="B46" s="1205" t="s">
        <v>5622</v>
      </c>
      <c r="C46" s="657" t="s">
        <v>4159</v>
      </c>
      <c r="D46" s="657" t="s">
        <v>4137</v>
      </c>
      <c r="E46" s="661">
        <v>64</v>
      </c>
      <c r="F46" s="661">
        <v>58</v>
      </c>
      <c r="G46" s="661">
        <v>62</v>
      </c>
      <c r="H46" s="661">
        <v>64</v>
      </c>
      <c r="I46" s="661">
        <v>59</v>
      </c>
      <c r="J46" s="661">
        <v>63</v>
      </c>
      <c r="K46" s="661">
        <v>67</v>
      </c>
      <c r="L46" s="661">
        <v>60</v>
      </c>
      <c r="M46" s="661">
        <v>65</v>
      </c>
      <c r="N46" s="663">
        <v>50</v>
      </c>
      <c r="O46" s="663">
        <v>40</v>
      </c>
      <c r="P46" s="664">
        <v>50</v>
      </c>
      <c r="Q46" s="664">
        <v>40</v>
      </c>
      <c r="R46" s="661">
        <v>50</v>
      </c>
      <c r="S46" s="661">
        <v>40</v>
      </c>
      <c r="T46" s="661">
        <v>50</v>
      </c>
      <c r="U46" s="662">
        <v>40</v>
      </c>
      <c r="V46" s="661">
        <v>51</v>
      </c>
      <c r="W46" s="661">
        <v>50</v>
      </c>
    </row>
    <row r="47" spans="1:23" ht="33">
      <c r="A47" s="1206"/>
      <c r="B47" s="1205"/>
      <c r="C47" s="657" t="s">
        <v>4158</v>
      </c>
      <c r="D47" s="657" t="s">
        <v>4127</v>
      </c>
      <c r="E47" s="649">
        <v>81</v>
      </c>
      <c r="F47" s="649">
        <v>81</v>
      </c>
      <c r="G47" s="649">
        <v>81</v>
      </c>
      <c r="H47" s="649">
        <v>81</v>
      </c>
      <c r="I47" s="649">
        <v>83</v>
      </c>
      <c r="J47" s="649">
        <v>82</v>
      </c>
      <c r="K47" s="649">
        <v>73</v>
      </c>
      <c r="L47" s="649">
        <v>73</v>
      </c>
      <c r="M47" s="649">
        <v>73</v>
      </c>
      <c r="N47" s="651">
        <v>75</v>
      </c>
      <c r="O47" s="651">
        <v>70</v>
      </c>
      <c r="P47" s="652">
        <v>75</v>
      </c>
      <c r="Q47" s="652">
        <v>70</v>
      </c>
      <c r="R47" s="649">
        <v>75</v>
      </c>
      <c r="S47" s="649">
        <v>70</v>
      </c>
      <c r="T47" s="649">
        <v>75</v>
      </c>
      <c r="U47" s="650">
        <v>70</v>
      </c>
      <c r="V47" s="649">
        <v>68</v>
      </c>
      <c r="W47" s="649">
        <v>67</v>
      </c>
    </row>
    <row r="48" spans="1:23" ht="49.5">
      <c r="A48" s="1206"/>
      <c r="B48" s="1205"/>
      <c r="C48" s="657" t="s">
        <v>5615</v>
      </c>
      <c r="D48" s="657" t="s">
        <v>4132</v>
      </c>
      <c r="E48" s="661">
        <v>64</v>
      </c>
      <c r="F48" s="661">
        <v>58</v>
      </c>
      <c r="G48" s="661">
        <v>63</v>
      </c>
      <c r="H48" s="661">
        <v>62</v>
      </c>
      <c r="I48" s="661">
        <v>56</v>
      </c>
      <c r="J48" s="661">
        <v>61</v>
      </c>
      <c r="K48" s="661">
        <v>63</v>
      </c>
      <c r="L48" s="661">
        <v>57</v>
      </c>
      <c r="M48" s="661">
        <v>61</v>
      </c>
      <c r="N48" s="663">
        <v>65</v>
      </c>
      <c r="O48" s="663">
        <v>55</v>
      </c>
      <c r="P48" s="664">
        <v>65</v>
      </c>
      <c r="Q48" s="664">
        <v>55</v>
      </c>
      <c r="R48" s="661">
        <v>65</v>
      </c>
      <c r="S48" s="661">
        <v>55</v>
      </c>
      <c r="T48" s="661">
        <v>65</v>
      </c>
      <c r="U48" s="662">
        <v>55</v>
      </c>
      <c r="V48" s="661">
        <v>65</v>
      </c>
      <c r="W48" s="661">
        <v>60</v>
      </c>
    </row>
    <row r="49" spans="1:23" ht="33">
      <c r="A49" s="1206"/>
      <c r="B49" s="1205"/>
      <c r="C49" s="657" t="s">
        <v>4157</v>
      </c>
      <c r="D49" s="657" t="s">
        <v>4129</v>
      </c>
      <c r="E49" s="649">
        <v>70</v>
      </c>
      <c r="F49" s="649">
        <v>69</v>
      </c>
      <c r="G49" s="649">
        <v>69</v>
      </c>
      <c r="H49" s="649">
        <v>76</v>
      </c>
      <c r="I49" s="649">
        <v>76</v>
      </c>
      <c r="J49" s="649"/>
      <c r="K49" s="649">
        <v>67</v>
      </c>
      <c r="L49" s="649">
        <v>67</v>
      </c>
      <c r="M49" s="649">
        <v>67</v>
      </c>
      <c r="N49" s="651">
        <v>55</v>
      </c>
      <c r="O49" s="651">
        <v>45</v>
      </c>
      <c r="P49" s="652">
        <v>55</v>
      </c>
      <c r="Q49" s="652">
        <v>45</v>
      </c>
      <c r="R49" s="649">
        <v>55</v>
      </c>
      <c r="S49" s="649">
        <v>45</v>
      </c>
      <c r="T49" s="649">
        <v>55</v>
      </c>
      <c r="U49" s="650">
        <v>45</v>
      </c>
      <c r="V49" s="649">
        <v>61</v>
      </c>
      <c r="W49" s="649">
        <v>60</v>
      </c>
    </row>
    <row r="50" spans="1:23" ht="33">
      <c r="A50" s="1206"/>
      <c r="B50" s="1205"/>
      <c r="C50" s="657" t="s">
        <v>4156</v>
      </c>
      <c r="D50" s="657" t="s">
        <v>4132</v>
      </c>
      <c r="E50" s="661">
        <v>80</v>
      </c>
      <c r="F50" s="661">
        <v>79</v>
      </c>
      <c r="G50" s="661">
        <v>79</v>
      </c>
      <c r="H50" s="661">
        <v>87</v>
      </c>
      <c r="I50" s="661">
        <v>87</v>
      </c>
      <c r="J50" s="661">
        <v>87</v>
      </c>
      <c r="K50" s="661">
        <v>78</v>
      </c>
      <c r="L50" s="661">
        <v>78</v>
      </c>
      <c r="M50" s="661">
        <v>78</v>
      </c>
      <c r="N50" s="663">
        <v>65</v>
      </c>
      <c r="O50" s="663">
        <v>55</v>
      </c>
      <c r="P50" s="664">
        <v>65</v>
      </c>
      <c r="Q50" s="664">
        <v>55</v>
      </c>
      <c r="R50" s="661">
        <v>65</v>
      </c>
      <c r="S50" s="661">
        <v>55</v>
      </c>
      <c r="T50" s="661">
        <v>65</v>
      </c>
      <c r="U50" s="662">
        <v>55</v>
      </c>
      <c r="V50" s="661">
        <v>65</v>
      </c>
      <c r="W50" s="661">
        <v>64</v>
      </c>
    </row>
    <row r="51" spans="1:23" ht="33">
      <c r="A51" s="1206"/>
      <c r="B51" s="1205"/>
      <c r="C51" s="657" t="s">
        <v>4155</v>
      </c>
      <c r="D51" s="657" t="s">
        <v>4129</v>
      </c>
      <c r="E51" s="649">
        <v>63</v>
      </c>
      <c r="F51" s="649">
        <v>58</v>
      </c>
      <c r="G51" s="649">
        <v>62</v>
      </c>
      <c r="H51" s="649">
        <v>67</v>
      </c>
      <c r="I51" s="649">
        <v>70</v>
      </c>
      <c r="J51" s="649">
        <v>68</v>
      </c>
      <c r="K51" s="649">
        <v>64</v>
      </c>
      <c r="L51" s="649">
        <v>58</v>
      </c>
      <c r="M51" s="649">
        <v>63</v>
      </c>
      <c r="N51" s="651">
        <v>55</v>
      </c>
      <c r="O51" s="651">
        <v>45</v>
      </c>
      <c r="P51" s="652">
        <v>55</v>
      </c>
      <c r="Q51" s="652">
        <v>45</v>
      </c>
      <c r="R51" s="649">
        <v>55</v>
      </c>
      <c r="S51" s="649">
        <v>45</v>
      </c>
      <c r="T51" s="649">
        <v>55</v>
      </c>
      <c r="U51" s="650">
        <v>45</v>
      </c>
      <c r="V51" s="649">
        <v>62</v>
      </c>
      <c r="W51" s="649">
        <v>56</v>
      </c>
    </row>
    <row r="52" spans="1:23" ht="33">
      <c r="A52" s="1206"/>
      <c r="B52" s="1205"/>
      <c r="C52" s="657" t="s">
        <v>4154</v>
      </c>
      <c r="D52" s="657" t="s">
        <v>4137</v>
      </c>
      <c r="E52" s="661">
        <v>70</v>
      </c>
      <c r="F52" s="661">
        <v>63</v>
      </c>
      <c r="G52" s="661">
        <v>68</v>
      </c>
      <c r="H52" s="661">
        <v>64</v>
      </c>
      <c r="I52" s="661">
        <v>60</v>
      </c>
      <c r="J52" s="661">
        <v>63</v>
      </c>
      <c r="K52" s="661">
        <v>64</v>
      </c>
      <c r="L52" s="661">
        <v>60</v>
      </c>
      <c r="M52" s="661">
        <v>63</v>
      </c>
      <c r="N52" s="663">
        <v>50</v>
      </c>
      <c r="O52" s="663">
        <v>40</v>
      </c>
      <c r="P52" s="664">
        <v>50</v>
      </c>
      <c r="Q52" s="664">
        <v>40</v>
      </c>
      <c r="R52" s="661">
        <v>50</v>
      </c>
      <c r="S52" s="661">
        <v>40</v>
      </c>
      <c r="T52" s="661">
        <v>50</v>
      </c>
      <c r="U52" s="662">
        <v>40</v>
      </c>
      <c r="V52" s="661">
        <v>48</v>
      </c>
      <c r="W52" s="661">
        <v>47</v>
      </c>
    </row>
    <row r="53" spans="1:23" ht="33">
      <c r="A53" s="1206"/>
      <c r="B53" s="1205"/>
      <c r="C53" s="657" t="s">
        <v>4153</v>
      </c>
      <c r="D53" s="657" t="s">
        <v>4132</v>
      </c>
      <c r="E53" s="649">
        <v>67</v>
      </c>
      <c r="F53" s="649">
        <v>63</v>
      </c>
      <c r="G53" s="649">
        <v>66</v>
      </c>
      <c r="H53" s="649">
        <v>67</v>
      </c>
      <c r="I53" s="649">
        <v>63</v>
      </c>
      <c r="J53" s="649">
        <v>66</v>
      </c>
      <c r="K53" s="649">
        <v>67</v>
      </c>
      <c r="L53" s="649">
        <v>63</v>
      </c>
      <c r="M53" s="649">
        <v>66</v>
      </c>
      <c r="N53" s="651">
        <v>65</v>
      </c>
      <c r="O53" s="651">
        <v>55</v>
      </c>
      <c r="P53" s="652">
        <v>65</v>
      </c>
      <c r="Q53" s="652">
        <v>55</v>
      </c>
      <c r="R53" s="649">
        <v>65</v>
      </c>
      <c r="S53" s="649">
        <v>55</v>
      </c>
      <c r="T53" s="649">
        <v>65</v>
      </c>
      <c r="U53" s="650">
        <v>55</v>
      </c>
      <c r="V53" s="649">
        <v>66</v>
      </c>
      <c r="W53" s="649">
        <v>62</v>
      </c>
    </row>
    <row r="54" spans="1:23" ht="33">
      <c r="A54" s="1206"/>
      <c r="B54" s="1205"/>
      <c r="C54" s="657" t="s">
        <v>4152</v>
      </c>
      <c r="D54" s="657" t="s">
        <v>4129</v>
      </c>
      <c r="E54" s="661">
        <v>78</v>
      </c>
      <c r="F54" s="661">
        <v>70</v>
      </c>
      <c r="G54" s="661">
        <v>76</v>
      </c>
      <c r="H54" s="661">
        <v>78</v>
      </c>
      <c r="I54" s="661">
        <v>69</v>
      </c>
      <c r="J54" s="661">
        <v>76</v>
      </c>
      <c r="K54" s="661">
        <v>75</v>
      </c>
      <c r="L54" s="661">
        <v>68</v>
      </c>
      <c r="M54" s="661">
        <v>73</v>
      </c>
      <c r="N54" s="663">
        <v>55</v>
      </c>
      <c r="O54" s="663">
        <v>45</v>
      </c>
      <c r="P54" s="664">
        <v>55</v>
      </c>
      <c r="Q54" s="664">
        <v>45</v>
      </c>
      <c r="R54" s="661">
        <v>55</v>
      </c>
      <c r="S54" s="661">
        <v>45</v>
      </c>
      <c r="T54" s="661">
        <v>55</v>
      </c>
      <c r="U54" s="662">
        <v>45</v>
      </c>
      <c r="V54" s="661">
        <v>68</v>
      </c>
      <c r="W54" s="661">
        <v>67</v>
      </c>
    </row>
    <row r="55" spans="1:23" ht="30.75" customHeight="1">
      <c r="A55" s="1206"/>
      <c r="B55" s="1205"/>
      <c r="C55" s="657" t="s">
        <v>4151</v>
      </c>
      <c r="D55" s="657" t="s">
        <v>4127</v>
      </c>
      <c r="E55" s="649">
        <v>65</v>
      </c>
      <c r="F55" s="649">
        <v>61</v>
      </c>
      <c r="G55" s="649">
        <v>64</v>
      </c>
      <c r="H55" s="649">
        <v>65</v>
      </c>
      <c r="I55" s="649">
        <v>62</v>
      </c>
      <c r="J55" s="649">
        <v>64</v>
      </c>
      <c r="K55" s="649">
        <v>65</v>
      </c>
      <c r="L55" s="649">
        <v>62</v>
      </c>
      <c r="M55" s="649">
        <v>64</v>
      </c>
      <c r="N55" s="651">
        <v>75</v>
      </c>
      <c r="O55" s="651">
        <v>70</v>
      </c>
      <c r="P55" s="652">
        <v>75</v>
      </c>
      <c r="Q55" s="652">
        <v>70</v>
      </c>
      <c r="R55" s="649">
        <v>75</v>
      </c>
      <c r="S55" s="649">
        <v>70</v>
      </c>
      <c r="T55" s="649">
        <v>75</v>
      </c>
      <c r="U55" s="650">
        <v>70</v>
      </c>
      <c r="V55" s="649">
        <v>66</v>
      </c>
      <c r="W55" s="649">
        <v>62</v>
      </c>
    </row>
    <row r="56" spans="1:23" ht="49.5" customHeight="1">
      <c r="A56" s="1206">
        <v>6</v>
      </c>
      <c r="B56" s="1205" t="s">
        <v>5621</v>
      </c>
      <c r="C56" s="657" t="s">
        <v>4150</v>
      </c>
      <c r="D56" s="657" t="s">
        <v>4127</v>
      </c>
      <c r="E56" s="661">
        <v>67</v>
      </c>
      <c r="F56" s="661">
        <v>61</v>
      </c>
      <c r="G56" s="661">
        <v>66</v>
      </c>
      <c r="H56" s="661">
        <v>68</v>
      </c>
      <c r="I56" s="661">
        <v>61</v>
      </c>
      <c r="J56" s="661">
        <v>66</v>
      </c>
      <c r="K56" s="661">
        <v>67</v>
      </c>
      <c r="L56" s="661">
        <v>61</v>
      </c>
      <c r="M56" s="661">
        <v>65</v>
      </c>
      <c r="N56" s="663">
        <v>75</v>
      </c>
      <c r="O56" s="663">
        <v>70</v>
      </c>
      <c r="P56" s="664">
        <v>75</v>
      </c>
      <c r="Q56" s="664">
        <v>70</v>
      </c>
      <c r="R56" s="661">
        <v>75</v>
      </c>
      <c r="S56" s="661">
        <v>70</v>
      </c>
      <c r="T56" s="661">
        <v>75</v>
      </c>
      <c r="U56" s="662">
        <v>70</v>
      </c>
      <c r="V56" s="661">
        <v>62</v>
      </c>
      <c r="W56" s="661">
        <v>63</v>
      </c>
    </row>
    <row r="57" spans="1:23" ht="33">
      <c r="A57" s="1206"/>
      <c r="B57" s="1205"/>
      <c r="C57" s="657" t="s">
        <v>4149</v>
      </c>
      <c r="D57" s="657" t="s">
        <v>4132</v>
      </c>
      <c r="E57" s="649">
        <v>73</v>
      </c>
      <c r="F57" s="649">
        <v>64</v>
      </c>
      <c r="G57" s="649">
        <v>71</v>
      </c>
      <c r="H57" s="649">
        <v>74</v>
      </c>
      <c r="I57" s="649">
        <v>66</v>
      </c>
      <c r="J57" s="649">
        <v>72</v>
      </c>
      <c r="K57" s="649">
        <v>73</v>
      </c>
      <c r="L57" s="649">
        <v>69</v>
      </c>
      <c r="M57" s="649">
        <v>72</v>
      </c>
      <c r="N57" s="651">
        <v>65</v>
      </c>
      <c r="O57" s="651">
        <v>55</v>
      </c>
      <c r="P57" s="652">
        <v>65</v>
      </c>
      <c r="Q57" s="652">
        <v>55</v>
      </c>
      <c r="R57" s="649">
        <v>65</v>
      </c>
      <c r="S57" s="649">
        <v>55</v>
      </c>
      <c r="T57" s="649">
        <v>65</v>
      </c>
      <c r="U57" s="650">
        <v>55</v>
      </c>
      <c r="V57" s="649">
        <v>66</v>
      </c>
      <c r="W57" s="649">
        <v>59</v>
      </c>
    </row>
    <row r="58" spans="1:23" ht="33">
      <c r="A58" s="1206"/>
      <c r="B58" s="1205"/>
      <c r="C58" s="657" t="s">
        <v>4148</v>
      </c>
      <c r="D58" s="657" t="s">
        <v>4137</v>
      </c>
      <c r="E58" s="661">
        <v>64</v>
      </c>
      <c r="F58" s="661">
        <v>58</v>
      </c>
      <c r="G58" s="661">
        <v>62</v>
      </c>
      <c r="H58" s="661">
        <v>65</v>
      </c>
      <c r="I58" s="661">
        <v>59</v>
      </c>
      <c r="J58" s="661">
        <v>63</v>
      </c>
      <c r="K58" s="661">
        <v>63</v>
      </c>
      <c r="L58" s="661">
        <v>59</v>
      </c>
      <c r="M58" s="661">
        <v>62</v>
      </c>
      <c r="N58" s="663">
        <v>50</v>
      </c>
      <c r="O58" s="663">
        <v>40</v>
      </c>
      <c r="P58" s="664">
        <v>50</v>
      </c>
      <c r="Q58" s="664">
        <v>40</v>
      </c>
      <c r="R58" s="661">
        <v>50</v>
      </c>
      <c r="S58" s="661">
        <v>40</v>
      </c>
      <c r="T58" s="661">
        <v>50</v>
      </c>
      <c r="U58" s="662">
        <v>40</v>
      </c>
      <c r="V58" s="661">
        <v>53</v>
      </c>
      <c r="W58" s="661">
        <v>47</v>
      </c>
    </row>
    <row r="59" spans="1:23" ht="33">
      <c r="A59" s="1206"/>
      <c r="B59" s="1205"/>
      <c r="C59" s="657" t="s">
        <v>4147</v>
      </c>
      <c r="D59" s="657" t="s">
        <v>4129</v>
      </c>
      <c r="E59" s="649">
        <v>62</v>
      </c>
      <c r="F59" s="649">
        <v>56</v>
      </c>
      <c r="G59" s="649">
        <v>60</v>
      </c>
      <c r="H59" s="649">
        <v>79</v>
      </c>
      <c r="I59" s="649">
        <v>77</v>
      </c>
      <c r="J59" s="649">
        <v>78</v>
      </c>
      <c r="K59" s="649">
        <v>57</v>
      </c>
      <c r="L59" s="649">
        <v>51</v>
      </c>
      <c r="M59" s="649">
        <v>56</v>
      </c>
      <c r="N59" s="651">
        <v>55</v>
      </c>
      <c r="O59" s="651">
        <v>45</v>
      </c>
      <c r="P59" s="652">
        <v>55</v>
      </c>
      <c r="Q59" s="652">
        <v>45</v>
      </c>
      <c r="R59" s="649">
        <v>55</v>
      </c>
      <c r="S59" s="649">
        <v>45</v>
      </c>
      <c r="T59" s="649">
        <v>55</v>
      </c>
      <c r="U59" s="650">
        <v>45</v>
      </c>
      <c r="V59" s="649">
        <v>55</v>
      </c>
      <c r="W59" s="649">
        <v>53</v>
      </c>
    </row>
    <row r="60" spans="1:23" ht="33">
      <c r="A60" s="1206"/>
      <c r="B60" s="1205"/>
      <c r="C60" s="657" t="s">
        <v>4146</v>
      </c>
      <c r="D60" s="657" t="s">
        <v>4137</v>
      </c>
      <c r="E60" s="661">
        <v>93</v>
      </c>
      <c r="F60" s="661">
        <v>91</v>
      </c>
      <c r="G60" s="661">
        <v>92</v>
      </c>
      <c r="H60" s="661">
        <v>72</v>
      </c>
      <c r="I60" s="661">
        <v>64</v>
      </c>
      <c r="J60" s="661">
        <v>70</v>
      </c>
      <c r="K60" s="661">
        <v>67</v>
      </c>
      <c r="L60" s="661">
        <v>59</v>
      </c>
      <c r="M60" s="661">
        <v>65</v>
      </c>
      <c r="N60" s="663">
        <v>50</v>
      </c>
      <c r="O60" s="663">
        <v>40</v>
      </c>
      <c r="P60" s="664">
        <v>50</v>
      </c>
      <c r="Q60" s="664">
        <v>40</v>
      </c>
      <c r="R60" s="661">
        <v>50</v>
      </c>
      <c r="S60" s="661">
        <v>40</v>
      </c>
      <c r="T60" s="661">
        <v>50</v>
      </c>
      <c r="U60" s="662">
        <v>40</v>
      </c>
      <c r="V60" s="661">
        <v>69</v>
      </c>
      <c r="W60" s="661">
        <v>63</v>
      </c>
    </row>
    <row r="61" spans="1:23" ht="33">
      <c r="A61" s="1206"/>
      <c r="B61" s="1205"/>
      <c r="C61" s="657" t="s">
        <v>4145</v>
      </c>
      <c r="D61" s="657" t="s">
        <v>4127</v>
      </c>
      <c r="E61" s="649">
        <v>69</v>
      </c>
      <c r="F61" s="649">
        <v>63</v>
      </c>
      <c r="G61" s="649">
        <v>68</v>
      </c>
      <c r="H61" s="649">
        <v>68</v>
      </c>
      <c r="I61" s="649">
        <v>62</v>
      </c>
      <c r="J61" s="649">
        <v>67</v>
      </c>
      <c r="K61" s="649">
        <v>65</v>
      </c>
      <c r="L61" s="649">
        <v>56</v>
      </c>
      <c r="M61" s="649">
        <v>63</v>
      </c>
      <c r="N61" s="651">
        <v>75</v>
      </c>
      <c r="O61" s="651">
        <v>70</v>
      </c>
      <c r="P61" s="652">
        <v>75</v>
      </c>
      <c r="Q61" s="652">
        <v>70</v>
      </c>
      <c r="R61" s="649">
        <v>75</v>
      </c>
      <c r="S61" s="649">
        <v>70</v>
      </c>
      <c r="T61" s="649">
        <v>75</v>
      </c>
      <c r="U61" s="650">
        <v>70</v>
      </c>
      <c r="V61" s="649">
        <v>69</v>
      </c>
      <c r="W61" s="649">
        <v>61</v>
      </c>
    </row>
    <row r="62" spans="1:23" ht="33" customHeight="1">
      <c r="A62" s="1206"/>
      <c r="B62" s="1205"/>
      <c r="C62" s="657" t="s">
        <v>4144</v>
      </c>
      <c r="D62" s="657" t="s">
        <v>4137</v>
      </c>
      <c r="E62" s="661">
        <v>65</v>
      </c>
      <c r="F62" s="661">
        <v>57</v>
      </c>
      <c r="G62" s="661">
        <v>64</v>
      </c>
      <c r="H62" s="661">
        <v>65</v>
      </c>
      <c r="I62" s="661">
        <v>59</v>
      </c>
      <c r="J62" s="661">
        <v>63</v>
      </c>
      <c r="K62" s="661">
        <v>68</v>
      </c>
      <c r="L62" s="661">
        <v>62</v>
      </c>
      <c r="M62" s="661">
        <v>67</v>
      </c>
      <c r="N62" s="663">
        <v>50</v>
      </c>
      <c r="O62" s="663">
        <v>40</v>
      </c>
      <c r="P62" s="664">
        <v>50</v>
      </c>
      <c r="Q62" s="664">
        <v>40</v>
      </c>
      <c r="R62" s="661">
        <v>50</v>
      </c>
      <c r="S62" s="661">
        <v>40</v>
      </c>
      <c r="T62" s="661">
        <v>50</v>
      </c>
      <c r="U62" s="662">
        <v>40</v>
      </c>
      <c r="V62" s="661">
        <v>65</v>
      </c>
      <c r="W62" s="661">
        <v>59</v>
      </c>
    </row>
    <row r="63" spans="1:23" ht="33">
      <c r="A63" s="1206"/>
      <c r="B63" s="1205"/>
      <c r="C63" s="657" t="s">
        <v>4143</v>
      </c>
      <c r="D63" s="657" t="s">
        <v>4132</v>
      </c>
      <c r="E63" s="649">
        <v>75</v>
      </c>
      <c r="F63" s="649">
        <v>66</v>
      </c>
      <c r="G63" s="649">
        <v>73</v>
      </c>
      <c r="H63" s="649">
        <v>76</v>
      </c>
      <c r="I63" s="649">
        <v>67</v>
      </c>
      <c r="J63" s="649">
        <v>74</v>
      </c>
      <c r="K63" s="649">
        <v>76</v>
      </c>
      <c r="L63" s="649">
        <v>67</v>
      </c>
      <c r="M63" s="649">
        <v>74</v>
      </c>
      <c r="N63" s="651">
        <v>65</v>
      </c>
      <c r="O63" s="651">
        <v>55</v>
      </c>
      <c r="P63" s="652">
        <v>65</v>
      </c>
      <c r="Q63" s="652">
        <v>55</v>
      </c>
      <c r="R63" s="649">
        <v>65</v>
      </c>
      <c r="S63" s="649">
        <v>55</v>
      </c>
      <c r="T63" s="649">
        <v>65</v>
      </c>
      <c r="U63" s="650">
        <v>55</v>
      </c>
      <c r="V63" s="649">
        <v>66</v>
      </c>
      <c r="W63" s="649">
        <v>62</v>
      </c>
    </row>
    <row r="64" spans="1:23" ht="33">
      <c r="A64" s="1206"/>
      <c r="B64" s="1205"/>
      <c r="C64" s="657" t="s">
        <v>4142</v>
      </c>
      <c r="D64" s="657" t="s">
        <v>4132</v>
      </c>
      <c r="E64" s="661">
        <v>63</v>
      </c>
      <c r="F64" s="661">
        <v>58</v>
      </c>
      <c r="G64" s="661">
        <v>62</v>
      </c>
      <c r="H64" s="661">
        <v>66</v>
      </c>
      <c r="I64" s="661">
        <v>61</v>
      </c>
      <c r="J64" s="661">
        <v>65</v>
      </c>
      <c r="K64" s="661">
        <v>66</v>
      </c>
      <c r="L64" s="661">
        <v>60</v>
      </c>
      <c r="M64" s="661">
        <v>65</v>
      </c>
      <c r="N64" s="663">
        <v>65</v>
      </c>
      <c r="O64" s="663">
        <v>55</v>
      </c>
      <c r="P64" s="664">
        <v>65</v>
      </c>
      <c r="Q64" s="664">
        <v>55</v>
      </c>
      <c r="R64" s="661">
        <v>65</v>
      </c>
      <c r="S64" s="661">
        <v>55</v>
      </c>
      <c r="T64" s="661">
        <v>65</v>
      </c>
      <c r="U64" s="662">
        <v>55</v>
      </c>
      <c r="V64" s="661">
        <v>75</v>
      </c>
      <c r="W64" s="661">
        <v>68</v>
      </c>
    </row>
    <row r="65" spans="1:23" ht="32.25" customHeight="1">
      <c r="A65" s="1206"/>
      <c r="B65" s="1205"/>
      <c r="C65" s="657" t="s">
        <v>4141</v>
      </c>
      <c r="D65" s="657" t="s">
        <v>4129</v>
      </c>
      <c r="E65" s="649">
        <v>63</v>
      </c>
      <c r="F65" s="649">
        <v>57</v>
      </c>
      <c r="G65" s="649">
        <v>62</v>
      </c>
      <c r="H65" s="649">
        <v>64</v>
      </c>
      <c r="I65" s="649">
        <v>60</v>
      </c>
      <c r="J65" s="649">
        <v>63</v>
      </c>
      <c r="K65" s="649">
        <v>64</v>
      </c>
      <c r="L65" s="649">
        <v>60</v>
      </c>
      <c r="M65" s="649">
        <v>63</v>
      </c>
      <c r="N65" s="651"/>
      <c r="O65" s="651"/>
      <c r="P65" s="652"/>
      <c r="Q65" s="652"/>
      <c r="R65" s="649">
        <v>55</v>
      </c>
      <c r="S65" s="649">
        <v>45</v>
      </c>
      <c r="T65" s="649">
        <v>55</v>
      </c>
      <c r="U65" s="650">
        <v>45</v>
      </c>
      <c r="V65" s="649">
        <v>66</v>
      </c>
      <c r="W65" s="649">
        <v>60</v>
      </c>
    </row>
    <row r="66" spans="1:23" ht="49.5" customHeight="1">
      <c r="A66" s="1206">
        <v>7</v>
      </c>
      <c r="B66" s="1205" t="s">
        <v>5620</v>
      </c>
      <c r="C66" s="657" t="s">
        <v>4140</v>
      </c>
      <c r="D66" s="657" t="s">
        <v>4132</v>
      </c>
      <c r="E66" s="661">
        <v>64</v>
      </c>
      <c r="F66" s="661">
        <v>57</v>
      </c>
      <c r="G66" s="661">
        <v>63</v>
      </c>
      <c r="H66" s="661">
        <v>73</v>
      </c>
      <c r="I66" s="661">
        <v>75</v>
      </c>
      <c r="J66" s="661">
        <v>74</v>
      </c>
      <c r="K66" s="661">
        <v>61</v>
      </c>
      <c r="L66" s="661">
        <v>58</v>
      </c>
      <c r="M66" s="661">
        <v>60</v>
      </c>
      <c r="N66" s="663">
        <v>65</v>
      </c>
      <c r="O66" s="663">
        <v>55</v>
      </c>
      <c r="P66" s="664">
        <v>65</v>
      </c>
      <c r="Q66" s="664">
        <v>55</v>
      </c>
      <c r="R66" s="661">
        <v>65</v>
      </c>
      <c r="S66" s="661">
        <v>55</v>
      </c>
      <c r="T66" s="661">
        <v>65</v>
      </c>
      <c r="U66" s="662">
        <v>55</v>
      </c>
      <c r="V66" s="661">
        <v>68</v>
      </c>
      <c r="W66" s="661">
        <v>69</v>
      </c>
    </row>
    <row r="67" spans="1:23" ht="33">
      <c r="A67" s="1206"/>
      <c r="B67" s="1205"/>
      <c r="C67" s="657" t="s">
        <v>4139</v>
      </c>
      <c r="D67" s="657" t="s">
        <v>4137</v>
      </c>
      <c r="E67" s="649">
        <v>69</v>
      </c>
      <c r="F67" s="649">
        <v>59</v>
      </c>
      <c r="G67" s="649">
        <v>67</v>
      </c>
      <c r="H67" s="649">
        <v>70</v>
      </c>
      <c r="I67" s="649">
        <v>65</v>
      </c>
      <c r="J67" s="649">
        <v>69</v>
      </c>
      <c r="K67" s="649">
        <v>78</v>
      </c>
      <c r="L67" s="649">
        <v>83</v>
      </c>
      <c r="M67" s="649">
        <v>80</v>
      </c>
      <c r="N67" s="651">
        <v>50</v>
      </c>
      <c r="O67" s="651">
        <v>40</v>
      </c>
      <c r="P67" s="652">
        <v>50</v>
      </c>
      <c r="Q67" s="652">
        <v>40</v>
      </c>
      <c r="R67" s="649">
        <v>50</v>
      </c>
      <c r="S67" s="649">
        <v>40</v>
      </c>
      <c r="T67" s="649">
        <v>50</v>
      </c>
      <c r="U67" s="650">
        <v>40</v>
      </c>
      <c r="V67" s="649">
        <v>67</v>
      </c>
      <c r="W67" s="649">
        <v>63</v>
      </c>
    </row>
    <row r="68" spans="1:23" ht="33">
      <c r="A68" s="1206"/>
      <c r="B68" s="1205"/>
      <c r="C68" s="657" t="s">
        <v>4138</v>
      </c>
      <c r="D68" s="657" t="s">
        <v>4137</v>
      </c>
      <c r="E68" s="661">
        <v>77</v>
      </c>
      <c r="F68" s="661">
        <v>75</v>
      </c>
      <c r="G68" s="661">
        <v>76</v>
      </c>
      <c r="H68" s="661">
        <v>74</v>
      </c>
      <c r="I68" s="661">
        <v>74</v>
      </c>
      <c r="J68" s="661">
        <v>74</v>
      </c>
      <c r="K68" s="661">
        <v>74</v>
      </c>
      <c r="L68" s="661">
        <v>74</v>
      </c>
      <c r="M68" s="661">
        <v>74</v>
      </c>
      <c r="N68" s="663">
        <v>50</v>
      </c>
      <c r="O68" s="663">
        <v>40</v>
      </c>
      <c r="P68" s="664">
        <v>50</v>
      </c>
      <c r="Q68" s="664">
        <v>40</v>
      </c>
      <c r="R68" s="661">
        <v>50</v>
      </c>
      <c r="S68" s="661">
        <v>40</v>
      </c>
      <c r="T68" s="661">
        <v>50</v>
      </c>
      <c r="U68" s="662">
        <v>40</v>
      </c>
      <c r="V68" s="661">
        <v>55</v>
      </c>
      <c r="W68" s="661">
        <v>52</v>
      </c>
    </row>
    <row r="69" spans="1:23" ht="33">
      <c r="A69" s="1206"/>
      <c r="B69" s="1205"/>
      <c r="C69" s="657" t="s">
        <v>4136</v>
      </c>
      <c r="D69" s="657" t="s">
        <v>4132</v>
      </c>
      <c r="E69" s="649">
        <v>68</v>
      </c>
      <c r="F69" s="649">
        <v>64</v>
      </c>
      <c r="G69" s="649">
        <v>67</v>
      </c>
      <c r="H69" s="649">
        <v>70</v>
      </c>
      <c r="I69" s="649">
        <v>69</v>
      </c>
      <c r="J69" s="649">
        <v>70</v>
      </c>
      <c r="K69" s="649">
        <v>70</v>
      </c>
      <c r="L69" s="649">
        <v>70</v>
      </c>
      <c r="M69" s="649">
        <v>70</v>
      </c>
      <c r="N69" s="651">
        <v>65</v>
      </c>
      <c r="O69" s="651">
        <v>55</v>
      </c>
      <c r="P69" s="652">
        <v>65</v>
      </c>
      <c r="Q69" s="652">
        <v>55</v>
      </c>
      <c r="R69" s="649">
        <v>65</v>
      </c>
      <c r="S69" s="649">
        <v>55</v>
      </c>
      <c r="T69" s="649">
        <v>65</v>
      </c>
      <c r="U69" s="650">
        <v>55</v>
      </c>
      <c r="V69" s="649">
        <v>66</v>
      </c>
      <c r="W69" s="649">
        <v>65</v>
      </c>
    </row>
    <row r="70" spans="1:23" ht="49.5">
      <c r="A70" s="1206"/>
      <c r="B70" s="1205"/>
      <c r="C70" s="657" t="s">
        <v>4135</v>
      </c>
      <c r="D70" s="657" t="s">
        <v>4132</v>
      </c>
      <c r="E70" s="661">
        <v>71</v>
      </c>
      <c r="F70" s="661">
        <v>70</v>
      </c>
      <c r="G70" s="661">
        <v>71</v>
      </c>
      <c r="H70" s="661">
        <v>69</v>
      </c>
      <c r="I70" s="661">
        <v>67</v>
      </c>
      <c r="J70" s="661">
        <v>68</v>
      </c>
      <c r="K70" s="661">
        <v>66</v>
      </c>
      <c r="L70" s="661">
        <v>61</v>
      </c>
      <c r="M70" s="661">
        <v>65</v>
      </c>
      <c r="N70" s="663">
        <v>65</v>
      </c>
      <c r="O70" s="663">
        <v>55</v>
      </c>
      <c r="P70" s="664">
        <v>65</v>
      </c>
      <c r="Q70" s="664">
        <v>55</v>
      </c>
      <c r="R70" s="661">
        <v>65</v>
      </c>
      <c r="S70" s="661">
        <v>55</v>
      </c>
      <c r="T70" s="661">
        <v>65</v>
      </c>
      <c r="U70" s="662">
        <v>55</v>
      </c>
      <c r="V70" s="661">
        <v>68</v>
      </c>
      <c r="W70" s="661">
        <v>66</v>
      </c>
    </row>
    <row r="71" spans="1:23" ht="33">
      <c r="A71" s="1206"/>
      <c r="B71" s="1205"/>
      <c r="C71" s="657" t="s">
        <v>4134</v>
      </c>
      <c r="D71" s="657" t="s">
        <v>4127</v>
      </c>
      <c r="E71" s="649">
        <v>62</v>
      </c>
      <c r="F71" s="649">
        <v>56</v>
      </c>
      <c r="G71" s="649">
        <v>60</v>
      </c>
      <c r="H71" s="649">
        <v>66</v>
      </c>
      <c r="I71" s="649">
        <v>69</v>
      </c>
      <c r="J71" s="649">
        <v>67</v>
      </c>
      <c r="K71" s="649">
        <v>62</v>
      </c>
      <c r="L71" s="649">
        <v>57</v>
      </c>
      <c r="M71" s="649">
        <v>61</v>
      </c>
      <c r="N71" s="651">
        <v>75</v>
      </c>
      <c r="O71" s="651">
        <v>70</v>
      </c>
      <c r="P71" s="652">
        <v>75</v>
      </c>
      <c r="Q71" s="652">
        <v>70</v>
      </c>
      <c r="R71" s="649">
        <v>75</v>
      </c>
      <c r="S71" s="649">
        <v>70</v>
      </c>
      <c r="T71" s="649">
        <v>75</v>
      </c>
      <c r="U71" s="650">
        <v>70</v>
      </c>
      <c r="V71" s="649">
        <v>59</v>
      </c>
      <c r="W71" s="649">
        <v>54</v>
      </c>
    </row>
    <row r="72" spans="1:23" ht="33">
      <c r="A72" s="1206"/>
      <c r="B72" s="1205"/>
      <c r="C72" s="657" t="s">
        <v>4133</v>
      </c>
      <c r="D72" s="657" t="s">
        <v>4132</v>
      </c>
      <c r="E72" s="661">
        <v>73</v>
      </c>
      <c r="F72" s="661">
        <v>69</v>
      </c>
      <c r="G72" s="661">
        <v>72</v>
      </c>
      <c r="H72" s="661">
        <v>73</v>
      </c>
      <c r="I72" s="661">
        <v>68</v>
      </c>
      <c r="J72" s="661">
        <v>72</v>
      </c>
      <c r="K72" s="661">
        <v>72</v>
      </c>
      <c r="L72" s="661">
        <v>67</v>
      </c>
      <c r="M72" s="661">
        <v>71</v>
      </c>
      <c r="N72" s="663"/>
      <c r="O72" s="663"/>
      <c r="P72" s="664">
        <v>65</v>
      </c>
      <c r="Q72" s="664">
        <v>55</v>
      </c>
      <c r="R72" s="661">
        <v>65</v>
      </c>
      <c r="S72" s="661">
        <v>55</v>
      </c>
      <c r="T72" s="661">
        <v>65</v>
      </c>
      <c r="U72" s="662">
        <v>55</v>
      </c>
      <c r="V72" s="661">
        <v>73</v>
      </c>
      <c r="W72" s="661">
        <v>68</v>
      </c>
    </row>
    <row r="73" spans="1:23" ht="33">
      <c r="A73" s="1206"/>
      <c r="B73" s="1205"/>
      <c r="C73" s="657" t="s">
        <v>4131</v>
      </c>
      <c r="D73" s="657" t="s">
        <v>4127</v>
      </c>
      <c r="E73" s="649">
        <v>60</v>
      </c>
      <c r="F73" s="649">
        <v>57</v>
      </c>
      <c r="G73" s="649">
        <v>59</v>
      </c>
      <c r="H73" s="649">
        <v>60</v>
      </c>
      <c r="I73" s="649">
        <v>57</v>
      </c>
      <c r="J73" s="649">
        <v>59</v>
      </c>
      <c r="K73" s="649">
        <v>59</v>
      </c>
      <c r="L73" s="649">
        <v>55</v>
      </c>
      <c r="M73" s="649">
        <v>58</v>
      </c>
      <c r="N73" s="651">
        <v>75</v>
      </c>
      <c r="O73" s="651">
        <v>70</v>
      </c>
      <c r="P73" s="652">
        <v>75</v>
      </c>
      <c r="Q73" s="652">
        <v>70</v>
      </c>
      <c r="R73" s="649">
        <v>75</v>
      </c>
      <c r="S73" s="649">
        <v>70</v>
      </c>
      <c r="T73" s="649">
        <v>75</v>
      </c>
      <c r="U73" s="650">
        <v>70</v>
      </c>
      <c r="V73" s="649">
        <v>61</v>
      </c>
      <c r="W73" s="649">
        <v>58</v>
      </c>
    </row>
    <row r="74" spans="1:23" ht="36" customHeight="1">
      <c r="A74" s="1206"/>
      <c r="B74" s="1205"/>
      <c r="C74" s="657" t="s">
        <v>4130</v>
      </c>
      <c r="D74" s="657" t="s">
        <v>4129</v>
      </c>
      <c r="E74" s="661">
        <v>67</v>
      </c>
      <c r="F74" s="661">
        <v>63</v>
      </c>
      <c r="G74" s="661">
        <v>66</v>
      </c>
      <c r="H74" s="661">
        <v>64</v>
      </c>
      <c r="I74" s="661">
        <v>58</v>
      </c>
      <c r="J74" s="661">
        <v>63</v>
      </c>
      <c r="K74" s="661">
        <v>64</v>
      </c>
      <c r="L74" s="661">
        <v>60</v>
      </c>
      <c r="M74" s="661">
        <v>63</v>
      </c>
      <c r="N74" s="663">
        <v>55</v>
      </c>
      <c r="O74" s="663">
        <v>45</v>
      </c>
      <c r="P74" s="664">
        <v>55</v>
      </c>
      <c r="Q74" s="664">
        <v>45</v>
      </c>
      <c r="R74" s="661">
        <v>55</v>
      </c>
      <c r="S74" s="661">
        <v>45</v>
      </c>
      <c r="T74" s="661">
        <v>55</v>
      </c>
      <c r="U74" s="662">
        <v>45</v>
      </c>
      <c r="V74" s="661">
        <v>69</v>
      </c>
      <c r="W74" s="661">
        <v>64</v>
      </c>
    </row>
    <row r="75" spans="1:23" ht="35.25" customHeight="1">
      <c r="A75" s="1206"/>
      <c r="B75" s="1205"/>
      <c r="C75" s="657" t="s">
        <v>4128</v>
      </c>
      <c r="D75" s="657" t="s">
        <v>4127</v>
      </c>
      <c r="E75" s="649">
        <v>71</v>
      </c>
      <c r="F75" s="649">
        <v>68</v>
      </c>
      <c r="G75" s="649">
        <v>70</v>
      </c>
      <c r="H75" s="649">
        <v>72</v>
      </c>
      <c r="I75" s="649">
        <v>67</v>
      </c>
      <c r="J75" s="649">
        <v>70</v>
      </c>
      <c r="K75" s="649">
        <v>71</v>
      </c>
      <c r="L75" s="649">
        <v>68</v>
      </c>
      <c r="M75" s="649">
        <v>70</v>
      </c>
      <c r="N75" s="651">
        <v>75</v>
      </c>
      <c r="O75" s="651">
        <v>70</v>
      </c>
      <c r="P75" s="652">
        <v>75</v>
      </c>
      <c r="Q75" s="652">
        <v>70</v>
      </c>
      <c r="R75" s="649">
        <v>75</v>
      </c>
      <c r="S75" s="649">
        <v>70</v>
      </c>
      <c r="T75" s="649">
        <v>75</v>
      </c>
      <c r="U75" s="650">
        <v>70</v>
      </c>
      <c r="V75" s="649">
        <v>66</v>
      </c>
      <c r="W75" s="649">
        <v>63</v>
      </c>
    </row>
    <row r="76" spans="1:23" ht="40.5" customHeight="1">
      <c r="A76" s="655">
        <v>8</v>
      </c>
      <c r="B76" s="656" t="s">
        <v>5619</v>
      </c>
      <c r="C76" s="657" t="s">
        <v>4126</v>
      </c>
      <c r="D76" s="657"/>
      <c r="E76" s="661"/>
      <c r="F76" s="661"/>
      <c r="G76" s="661"/>
      <c r="H76" s="661"/>
      <c r="I76" s="661"/>
      <c r="J76" s="661"/>
      <c r="K76" s="661"/>
      <c r="L76" s="661"/>
      <c r="M76" s="661"/>
      <c r="N76" s="663">
        <v>65</v>
      </c>
      <c r="O76" s="663">
        <v>55</v>
      </c>
      <c r="P76" s="664">
        <v>65</v>
      </c>
      <c r="Q76" s="664">
        <v>55</v>
      </c>
      <c r="R76" s="661"/>
      <c r="S76" s="661"/>
      <c r="T76" s="661">
        <v>65</v>
      </c>
      <c r="U76" s="662">
        <v>55</v>
      </c>
      <c r="V76" s="661"/>
      <c r="W76" s="661"/>
    </row>
    <row r="77" spans="1:23" s="648" customFormat="1" ht="18" customHeight="1">
      <c r="A77" s="655">
        <v>9</v>
      </c>
      <c r="B77" s="656" t="s">
        <v>5616</v>
      </c>
      <c r="C77" s="657" t="s">
        <v>4125</v>
      </c>
      <c r="D77" s="657"/>
      <c r="E77" s="649"/>
      <c r="F77" s="649"/>
      <c r="G77" s="649"/>
      <c r="H77" s="649"/>
      <c r="I77" s="649"/>
      <c r="J77" s="649"/>
      <c r="K77" s="649"/>
      <c r="L77" s="649"/>
      <c r="M77" s="649"/>
      <c r="N77" s="651">
        <v>65</v>
      </c>
      <c r="O77" s="651">
        <v>55</v>
      </c>
      <c r="P77" s="652">
        <v>55</v>
      </c>
      <c r="Q77" s="652">
        <v>45</v>
      </c>
      <c r="R77" s="649"/>
      <c r="S77" s="649"/>
      <c r="T77" s="649"/>
      <c r="U77" s="650"/>
      <c r="V77" s="649"/>
      <c r="W77" s="649"/>
    </row>
    <row r="78" spans="1:23" ht="30.75" customHeight="1">
      <c r="A78" s="1199" t="s">
        <v>5432</v>
      </c>
      <c r="B78" s="1200"/>
      <c r="C78" s="1200"/>
      <c r="D78" s="1200"/>
      <c r="E78" s="1200"/>
      <c r="F78" s="1200"/>
      <c r="G78" s="1200"/>
      <c r="H78" s="1200"/>
      <c r="I78" s="1200"/>
      <c r="J78" s="1200"/>
      <c r="K78" s="1200"/>
      <c r="L78" s="1200"/>
      <c r="M78" s="1200"/>
      <c r="N78" s="1200"/>
      <c r="O78" s="1200"/>
      <c r="P78" s="1200"/>
      <c r="Q78" s="1200"/>
      <c r="R78" s="1200"/>
      <c r="S78" s="1200"/>
      <c r="T78" s="1200"/>
      <c r="U78" s="1200"/>
      <c r="V78" s="1200"/>
      <c r="W78" s="1201"/>
    </row>
    <row r="79" spans="1:23" ht="32.25" customHeight="1">
      <c r="A79" s="1202" t="s">
        <v>5431</v>
      </c>
      <c r="B79" s="1203"/>
      <c r="C79" s="1203"/>
      <c r="D79" s="1203"/>
      <c r="E79" s="1203"/>
      <c r="F79" s="1203"/>
      <c r="G79" s="1203"/>
      <c r="H79" s="1203"/>
      <c r="I79" s="1203"/>
      <c r="J79" s="1203"/>
      <c r="K79" s="1203"/>
      <c r="L79" s="1203"/>
      <c r="M79" s="1203"/>
      <c r="N79" s="1203"/>
      <c r="O79" s="1203"/>
      <c r="P79" s="1203"/>
      <c r="Q79" s="1203"/>
      <c r="R79" s="1203"/>
      <c r="S79" s="1203"/>
      <c r="T79" s="1203"/>
      <c r="U79" s="1203"/>
      <c r="V79" s="1203"/>
      <c r="W79" s="1204"/>
    </row>
  </sheetData>
  <mergeCells count="31">
    <mergeCell ref="R4:S4"/>
    <mergeCell ref="T4:U4"/>
    <mergeCell ref="V4:W4"/>
    <mergeCell ref="A4:A5"/>
    <mergeCell ref="A1:W1"/>
    <mergeCell ref="A2:W2"/>
    <mergeCell ref="B3:W3"/>
    <mergeCell ref="B4:B5"/>
    <mergeCell ref="C4:C5"/>
    <mergeCell ref="D4:D5"/>
    <mergeCell ref="E4:G4"/>
    <mergeCell ref="H4:J4"/>
    <mergeCell ref="K4:M4"/>
    <mergeCell ref="N4:O4"/>
    <mergeCell ref="P4:Q4"/>
    <mergeCell ref="A46:A55"/>
    <mergeCell ref="B6:B15"/>
    <mergeCell ref="A6:A15"/>
    <mergeCell ref="B16:B25"/>
    <mergeCell ref="B26:B35"/>
    <mergeCell ref="B36:B45"/>
    <mergeCell ref="B46:B55"/>
    <mergeCell ref="A36:A45"/>
    <mergeCell ref="A26:A35"/>
    <mergeCell ref="A16:A25"/>
    <mergeCell ref="A78:W78"/>
    <mergeCell ref="A79:W79"/>
    <mergeCell ref="B56:B65"/>
    <mergeCell ref="B66:B75"/>
    <mergeCell ref="A66:A75"/>
    <mergeCell ref="A56:A65"/>
  </mergeCells>
  <conditionalFormatting sqref="X5:XFD76">
    <cfRule type="expression" dxfId="0" priority="2">
      <formula>MOD(ROW(),3)=1</formula>
    </cfRule>
  </conditionalFormatting>
  <printOptions horizontalCentered="1"/>
  <pageMargins left="0.25" right="0.25" top="0.75" bottom="0.75" header="0.3" footer="0.3"/>
  <pageSetup paperSize="9" scale="57" fitToHeight="0" orientation="landscape" r:id="rId1"/>
  <headerFooter>
    <oddHeader>&amp;C</oddHeader>
  </headerFooter>
  <rowBreaks count="3" manualBreakCount="3">
    <brk id="25" max="22" man="1"/>
    <brk id="45" max="22" man="1"/>
    <brk id="65" max="22"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FCC79-D68D-45C3-AC7F-B0EA49908B3A}">
  <sheetPr>
    <tabColor rgb="FFFFFF00"/>
  </sheetPr>
  <dimension ref="A1:X44"/>
  <sheetViews>
    <sheetView tabSelected="1" view="pageBreakPreview" topLeftCell="A34" zoomScale="96" zoomScaleNormal="100" zoomScaleSheetLayoutView="96" workbookViewId="0">
      <selection activeCell="J141" sqref="J141"/>
    </sheetView>
  </sheetViews>
  <sheetFormatPr defaultColWidth="8" defaultRowHeight="12.75"/>
  <cols>
    <col min="1" max="1" width="7.140625" style="127" customWidth="1"/>
    <col min="2" max="2" width="15.28515625" style="127" customWidth="1"/>
    <col min="3" max="3" width="9.140625" style="127" customWidth="1"/>
    <col min="4" max="4" width="10.7109375" style="127" customWidth="1"/>
    <col min="5" max="6" width="9.140625" style="127" customWidth="1"/>
    <col min="7" max="7" width="10" style="127" customWidth="1"/>
    <col min="8" max="8" width="9.140625" style="127" customWidth="1"/>
    <col min="9" max="9" width="9.5703125" style="127" customWidth="1"/>
    <col min="10" max="10" width="9.140625" style="127" customWidth="1"/>
    <col min="11" max="11" width="9.5703125" style="127" customWidth="1"/>
    <col min="12" max="12" width="9.140625" style="127" customWidth="1"/>
    <col min="13" max="15" width="8.5703125" style="127" customWidth="1"/>
    <col min="16" max="16" width="9.140625" style="127" customWidth="1"/>
    <col min="17" max="18" width="8.7109375" style="127" customWidth="1"/>
    <col min="19" max="19" width="11.28515625" style="127" customWidth="1"/>
    <col min="20" max="22" width="8.7109375" style="127" customWidth="1"/>
    <col min="23" max="23" width="11.140625" style="127" customWidth="1"/>
    <col min="24" max="24" width="20.42578125" style="127" customWidth="1"/>
    <col min="25" max="16384" width="8" style="127"/>
  </cols>
  <sheetData>
    <row r="1" spans="1:24" s="126" customFormat="1" ht="29.25" customHeight="1">
      <c r="A1" s="714" t="s">
        <v>4663</v>
      </c>
      <c r="B1" s="715"/>
      <c r="C1" s="715"/>
      <c r="D1" s="715"/>
      <c r="E1" s="715"/>
      <c r="F1" s="715"/>
      <c r="G1" s="715"/>
      <c r="H1" s="715"/>
      <c r="I1" s="715"/>
      <c r="J1" s="715"/>
      <c r="K1" s="715"/>
      <c r="L1" s="715"/>
      <c r="M1" s="715"/>
      <c r="N1" s="715"/>
      <c r="O1" s="715"/>
      <c r="P1" s="715"/>
      <c r="Q1" s="715"/>
      <c r="R1" s="715"/>
      <c r="S1" s="715"/>
      <c r="T1" s="715"/>
      <c r="U1" s="715"/>
      <c r="V1" s="715"/>
      <c r="W1" s="715"/>
      <c r="X1" s="716"/>
    </row>
    <row r="2" spans="1:24" s="126" customFormat="1" ht="23.25" customHeight="1">
      <c r="A2" s="717" t="s">
        <v>4662</v>
      </c>
      <c r="B2" s="718"/>
      <c r="C2" s="718"/>
      <c r="D2" s="718"/>
      <c r="E2" s="718"/>
      <c r="F2" s="718"/>
      <c r="G2" s="718"/>
      <c r="H2" s="718"/>
      <c r="I2" s="718"/>
      <c r="J2" s="718"/>
      <c r="K2" s="718"/>
      <c r="L2" s="718"/>
      <c r="M2" s="718"/>
      <c r="N2" s="718"/>
      <c r="O2" s="718"/>
      <c r="P2" s="718"/>
      <c r="Q2" s="718"/>
      <c r="R2" s="718"/>
      <c r="S2" s="718"/>
      <c r="T2" s="718"/>
      <c r="U2" s="718"/>
      <c r="V2" s="718"/>
      <c r="W2" s="718"/>
      <c r="X2" s="719"/>
    </row>
    <row r="3" spans="1:24" ht="17.25" customHeight="1">
      <c r="A3" s="727" t="s">
        <v>4664</v>
      </c>
      <c r="B3" s="728"/>
      <c r="C3" s="728"/>
      <c r="D3" s="728"/>
      <c r="E3" s="728"/>
      <c r="F3" s="728"/>
      <c r="G3" s="728"/>
      <c r="H3" s="728"/>
      <c r="I3" s="728"/>
      <c r="J3" s="728"/>
      <c r="K3" s="728"/>
      <c r="L3" s="728"/>
      <c r="M3" s="728"/>
      <c r="N3" s="728"/>
      <c r="O3" s="728"/>
      <c r="P3" s="728"/>
      <c r="Q3" s="728"/>
      <c r="R3" s="728"/>
      <c r="S3" s="728"/>
      <c r="T3" s="728"/>
      <c r="U3" s="728"/>
      <c r="V3" s="728"/>
      <c r="W3" s="728"/>
      <c r="X3" s="729"/>
    </row>
    <row r="4" spans="1:24" ht="25.5" customHeight="1">
      <c r="A4" s="726" t="s">
        <v>4665</v>
      </c>
      <c r="B4" s="723" t="s">
        <v>4586</v>
      </c>
      <c r="C4" s="725" t="s">
        <v>4628</v>
      </c>
      <c r="D4" s="725"/>
      <c r="E4" s="725"/>
      <c r="F4" s="725"/>
      <c r="G4" s="725"/>
      <c r="H4" s="725"/>
      <c r="I4" s="725"/>
      <c r="J4" s="725"/>
      <c r="K4" s="725"/>
      <c r="L4" s="725"/>
      <c r="M4" s="725"/>
      <c r="N4" s="725"/>
      <c r="O4" s="725"/>
      <c r="P4" s="725"/>
      <c r="Q4" s="725"/>
      <c r="R4" s="725"/>
      <c r="S4" s="725"/>
      <c r="T4" s="725"/>
      <c r="U4" s="725"/>
      <c r="V4" s="725"/>
      <c r="W4" s="725"/>
      <c r="X4" s="724" t="s">
        <v>4587</v>
      </c>
    </row>
    <row r="5" spans="1:24" s="128" customFormat="1" ht="124.5">
      <c r="A5" s="726"/>
      <c r="B5" s="723"/>
      <c r="C5" s="184" t="s">
        <v>4694</v>
      </c>
      <c r="D5" s="184" t="s">
        <v>4695</v>
      </c>
      <c r="E5" s="184" t="s">
        <v>4696</v>
      </c>
      <c r="F5" s="184" t="s">
        <v>4697</v>
      </c>
      <c r="G5" s="184" t="s">
        <v>4698</v>
      </c>
      <c r="H5" s="184" t="s">
        <v>4699</v>
      </c>
      <c r="I5" s="184" t="s">
        <v>4700</v>
      </c>
      <c r="J5" s="184" t="s">
        <v>4701</v>
      </c>
      <c r="K5" s="184" t="s">
        <v>4702</v>
      </c>
      <c r="L5" s="184" t="s">
        <v>4703</v>
      </c>
      <c r="M5" s="184" t="s">
        <v>4704</v>
      </c>
      <c r="N5" s="184" t="s">
        <v>4705</v>
      </c>
      <c r="O5" s="184" t="s">
        <v>4706</v>
      </c>
      <c r="P5" s="184" t="s">
        <v>4707</v>
      </c>
      <c r="Q5" s="184" t="s">
        <v>4708</v>
      </c>
      <c r="R5" s="184" t="s">
        <v>4709</v>
      </c>
      <c r="S5" s="184" t="s">
        <v>4710</v>
      </c>
      <c r="T5" s="184" t="s">
        <v>4711</v>
      </c>
      <c r="U5" s="184" t="s">
        <v>4712</v>
      </c>
      <c r="V5" s="184" t="s">
        <v>4713</v>
      </c>
      <c r="W5" s="184" t="s">
        <v>4714</v>
      </c>
      <c r="X5" s="724"/>
    </row>
    <row r="6" spans="1:24" s="129" customFormat="1" ht="16.5" customHeight="1">
      <c r="A6" s="194">
        <v>1</v>
      </c>
      <c r="B6" s="195" t="s">
        <v>4666</v>
      </c>
      <c r="C6" s="196">
        <v>12484</v>
      </c>
      <c r="D6" s="196">
        <v>0</v>
      </c>
      <c r="E6" s="196">
        <v>0</v>
      </c>
      <c r="F6" s="196">
        <v>0</v>
      </c>
      <c r="G6" s="196">
        <v>9991</v>
      </c>
      <c r="H6" s="196">
        <v>266625</v>
      </c>
      <c r="I6" s="196">
        <v>118664</v>
      </c>
      <c r="J6" s="196">
        <v>321647</v>
      </c>
      <c r="K6" s="196">
        <v>266</v>
      </c>
      <c r="L6" s="196">
        <v>0</v>
      </c>
      <c r="M6" s="196">
        <v>119961</v>
      </c>
      <c r="N6" s="196">
        <v>30131</v>
      </c>
      <c r="O6" s="196">
        <v>8639</v>
      </c>
      <c r="P6" s="196">
        <v>8019</v>
      </c>
      <c r="Q6" s="196">
        <v>47475</v>
      </c>
      <c r="R6" s="196">
        <v>628</v>
      </c>
      <c r="S6" s="196">
        <v>48086</v>
      </c>
      <c r="T6" s="196">
        <v>0</v>
      </c>
      <c r="U6" s="196">
        <v>19632</v>
      </c>
      <c r="V6" s="196">
        <v>129358</v>
      </c>
      <c r="W6" s="194">
        <f t="shared" ref="W6:W42" si="0">SUM(C6:V6)</f>
        <v>1141606</v>
      </c>
      <c r="X6" s="197" t="s">
        <v>4196</v>
      </c>
    </row>
    <row r="7" spans="1:24" s="129" customFormat="1" ht="16.5" customHeight="1">
      <c r="A7" s="180">
        <v>2</v>
      </c>
      <c r="B7" s="193" t="s">
        <v>4667</v>
      </c>
      <c r="C7" s="181">
        <v>116</v>
      </c>
      <c r="D7" s="181">
        <v>291</v>
      </c>
      <c r="E7" s="181">
        <v>11294</v>
      </c>
      <c r="F7" s="181">
        <v>0</v>
      </c>
      <c r="G7" s="181">
        <v>289</v>
      </c>
      <c r="H7" s="181">
        <v>138863</v>
      </c>
      <c r="I7" s="181">
        <v>116</v>
      </c>
      <c r="J7" s="181">
        <v>20</v>
      </c>
      <c r="K7" s="181">
        <v>0</v>
      </c>
      <c r="L7" s="181">
        <v>0</v>
      </c>
      <c r="M7" s="181">
        <v>115</v>
      </c>
      <c r="N7" s="181">
        <v>0</v>
      </c>
      <c r="O7" s="181">
        <v>0</v>
      </c>
      <c r="P7" s="181">
        <v>0</v>
      </c>
      <c r="Q7" s="181">
        <v>0</v>
      </c>
      <c r="R7" s="181">
        <v>0</v>
      </c>
      <c r="S7" s="181">
        <v>0</v>
      </c>
      <c r="T7" s="181">
        <v>0</v>
      </c>
      <c r="U7" s="181">
        <v>0</v>
      </c>
      <c r="V7" s="181">
        <v>0</v>
      </c>
      <c r="W7" s="181">
        <f t="shared" si="0"/>
        <v>151104</v>
      </c>
      <c r="X7" s="192" t="s">
        <v>810</v>
      </c>
    </row>
    <row r="8" spans="1:24" s="129" customFormat="1" ht="16.5" customHeight="1">
      <c r="A8" s="194">
        <v>3</v>
      </c>
      <c r="B8" s="195" t="s">
        <v>4668</v>
      </c>
      <c r="C8" s="196">
        <v>57316</v>
      </c>
      <c r="D8" s="196">
        <v>15471</v>
      </c>
      <c r="E8" s="196">
        <v>0</v>
      </c>
      <c r="F8" s="196">
        <v>3905</v>
      </c>
      <c r="G8" s="196">
        <v>51965</v>
      </c>
      <c r="H8" s="196">
        <v>705210</v>
      </c>
      <c r="I8" s="196">
        <v>2939</v>
      </c>
      <c r="J8" s="196">
        <v>1462</v>
      </c>
      <c r="K8" s="196">
        <v>380</v>
      </c>
      <c r="L8" s="196">
        <v>0</v>
      </c>
      <c r="M8" s="196">
        <v>10430</v>
      </c>
      <c r="N8" s="196">
        <v>0</v>
      </c>
      <c r="O8" s="196">
        <v>0</v>
      </c>
      <c r="P8" s="196">
        <v>0</v>
      </c>
      <c r="Q8" s="196">
        <v>0</v>
      </c>
      <c r="R8" s="196">
        <v>0</v>
      </c>
      <c r="S8" s="196">
        <v>0</v>
      </c>
      <c r="T8" s="196">
        <v>0</v>
      </c>
      <c r="U8" s="196">
        <v>0</v>
      </c>
      <c r="V8" s="196">
        <v>0</v>
      </c>
      <c r="W8" s="194">
        <f t="shared" si="0"/>
        <v>849078</v>
      </c>
      <c r="X8" s="197" t="s">
        <v>10</v>
      </c>
    </row>
    <row r="9" spans="1:24" s="129" customFormat="1" ht="16.5" customHeight="1">
      <c r="A9" s="180">
        <v>4</v>
      </c>
      <c r="B9" s="193" t="s">
        <v>4669</v>
      </c>
      <c r="C9" s="181">
        <v>14820</v>
      </c>
      <c r="D9" s="181">
        <v>16432</v>
      </c>
      <c r="E9" s="181">
        <v>0</v>
      </c>
      <c r="F9" s="181">
        <v>2194</v>
      </c>
      <c r="G9" s="181">
        <v>30700</v>
      </c>
      <c r="H9" s="181">
        <v>294685</v>
      </c>
      <c r="I9" s="181">
        <v>9116</v>
      </c>
      <c r="J9" s="181">
        <v>6484</v>
      </c>
      <c r="K9" s="181">
        <v>335</v>
      </c>
      <c r="L9" s="181">
        <v>0</v>
      </c>
      <c r="M9" s="181">
        <v>0</v>
      </c>
      <c r="N9" s="181">
        <v>0</v>
      </c>
      <c r="O9" s="181">
        <v>0</v>
      </c>
      <c r="P9" s="181">
        <v>0</v>
      </c>
      <c r="Q9" s="181">
        <v>0</v>
      </c>
      <c r="R9" s="181">
        <v>0</v>
      </c>
      <c r="S9" s="181">
        <v>0</v>
      </c>
      <c r="T9" s="181">
        <v>0</v>
      </c>
      <c r="U9" s="181">
        <v>0</v>
      </c>
      <c r="V9" s="181">
        <v>0</v>
      </c>
      <c r="W9" s="181">
        <f t="shared" si="0"/>
        <v>374766</v>
      </c>
      <c r="X9" s="192" t="s">
        <v>590</v>
      </c>
    </row>
    <row r="10" spans="1:24" s="129" customFormat="1" ht="16.5" customHeight="1">
      <c r="A10" s="194">
        <v>5</v>
      </c>
      <c r="B10" s="195" t="s">
        <v>4670</v>
      </c>
      <c r="C10" s="196">
        <v>0</v>
      </c>
      <c r="D10" s="196">
        <v>74</v>
      </c>
      <c r="E10" s="196">
        <v>0</v>
      </c>
      <c r="F10" s="196">
        <v>212</v>
      </c>
      <c r="G10" s="196">
        <v>42</v>
      </c>
      <c r="H10" s="196">
        <v>168735</v>
      </c>
      <c r="I10" s="196">
        <v>110559</v>
      </c>
      <c r="J10" s="196">
        <v>62423</v>
      </c>
      <c r="K10" s="196">
        <v>307</v>
      </c>
      <c r="L10" s="196">
        <v>0</v>
      </c>
      <c r="M10" s="196">
        <v>91</v>
      </c>
      <c r="N10" s="196">
        <v>0</v>
      </c>
      <c r="O10" s="196">
        <v>0</v>
      </c>
      <c r="P10" s="196">
        <v>0</v>
      </c>
      <c r="Q10" s="196">
        <v>0</v>
      </c>
      <c r="R10" s="196">
        <v>0</v>
      </c>
      <c r="S10" s="196">
        <v>0</v>
      </c>
      <c r="T10" s="196">
        <v>0</v>
      </c>
      <c r="U10" s="196">
        <v>0</v>
      </c>
      <c r="V10" s="196">
        <v>0</v>
      </c>
      <c r="W10" s="194">
        <f t="shared" si="0"/>
        <v>342443</v>
      </c>
      <c r="X10" s="197" t="s">
        <v>589</v>
      </c>
    </row>
    <row r="11" spans="1:24" s="129" customFormat="1" ht="16.5" customHeight="1">
      <c r="A11" s="180">
        <v>6</v>
      </c>
      <c r="B11" s="193" t="s">
        <v>4671</v>
      </c>
      <c r="C11" s="181">
        <v>136</v>
      </c>
      <c r="D11" s="181">
        <v>0</v>
      </c>
      <c r="E11" s="181">
        <v>0</v>
      </c>
      <c r="F11" s="181">
        <v>0</v>
      </c>
      <c r="G11" s="181">
        <v>209</v>
      </c>
      <c r="H11" s="181">
        <v>1012</v>
      </c>
      <c r="I11" s="181">
        <v>278</v>
      </c>
      <c r="J11" s="181">
        <v>518</v>
      </c>
      <c r="K11" s="181">
        <v>521</v>
      </c>
      <c r="L11" s="181">
        <v>0</v>
      </c>
      <c r="M11" s="181">
        <v>99</v>
      </c>
      <c r="N11" s="181">
        <v>0</v>
      </c>
      <c r="O11" s="181">
        <v>0</v>
      </c>
      <c r="P11" s="181">
        <v>0</v>
      </c>
      <c r="Q11" s="181">
        <v>0</v>
      </c>
      <c r="R11" s="181">
        <v>0</v>
      </c>
      <c r="S11" s="181">
        <v>0</v>
      </c>
      <c r="T11" s="181">
        <v>0</v>
      </c>
      <c r="U11" s="181">
        <v>0</v>
      </c>
      <c r="V11" s="181">
        <v>0</v>
      </c>
      <c r="W11" s="181">
        <f>SUM(C11:V11)</f>
        <v>2773</v>
      </c>
      <c r="X11" s="192" t="s">
        <v>587</v>
      </c>
    </row>
    <row r="12" spans="1:24" s="129" customFormat="1" ht="16.5" customHeight="1">
      <c r="A12" s="194">
        <v>7</v>
      </c>
      <c r="B12" s="195" t="s">
        <v>4672</v>
      </c>
      <c r="C12" s="196">
        <v>356</v>
      </c>
      <c r="D12" s="196">
        <v>0</v>
      </c>
      <c r="E12" s="196">
        <v>0</v>
      </c>
      <c r="F12" s="196">
        <v>0</v>
      </c>
      <c r="G12" s="196">
        <v>180</v>
      </c>
      <c r="H12" s="196">
        <v>3339</v>
      </c>
      <c r="I12" s="196">
        <v>2679</v>
      </c>
      <c r="J12" s="196">
        <v>1085</v>
      </c>
      <c r="K12" s="196">
        <v>26</v>
      </c>
      <c r="L12" s="196">
        <v>0</v>
      </c>
      <c r="M12" s="196">
        <v>0</v>
      </c>
      <c r="N12" s="196">
        <v>0</v>
      </c>
      <c r="O12" s="196">
        <v>6490</v>
      </c>
      <c r="P12" s="196">
        <v>713</v>
      </c>
      <c r="Q12" s="196">
        <v>3669</v>
      </c>
      <c r="R12" s="196">
        <v>0</v>
      </c>
      <c r="S12" s="196">
        <v>3660</v>
      </c>
      <c r="T12" s="196">
        <v>0</v>
      </c>
      <c r="U12" s="196">
        <v>2081</v>
      </c>
      <c r="V12" s="196">
        <v>471</v>
      </c>
      <c r="W12" s="194">
        <f t="shared" si="0"/>
        <v>24749</v>
      </c>
      <c r="X12" s="197" t="s">
        <v>586</v>
      </c>
    </row>
    <row r="13" spans="1:24" s="129" customFormat="1" ht="16.5" customHeight="1">
      <c r="A13" s="180">
        <v>8</v>
      </c>
      <c r="B13" s="193" t="s">
        <v>4673</v>
      </c>
      <c r="C13" s="181">
        <v>22858</v>
      </c>
      <c r="D13" s="181">
        <v>44</v>
      </c>
      <c r="E13" s="181">
        <v>0</v>
      </c>
      <c r="F13" s="181">
        <v>0</v>
      </c>
      <c r="G13" s="181">
        <v>23081</v>
      </c>
      <c r="H13" s="181">
        <v>275224</v>
      </c>
      <c r="I13" s="181">
        <v>254320</v>
      </c>
      <c r="J13" s="181">
        <v>99724</v>
      </c>
      <c r="K13" s="181">
        <v>9490</v>
      </c>
      <c r="L13" s="181">
        <v>775</v>
      </c>
      <c r="M13" s="181">
        <v>197</v>
      </c>
      <c r="N13" s="181">
        <v>14420</v>
      </c>
      <c r="O13" s="181">
        <v>171254</v>
      </c>
      <c r="P13" s="181">
        <v>6465</v>
      </c>
      <c r="Q13" s="181">
        <v>2142215</v>
      </c>
      <c r="R13" s="181">
        <v>136397</v>
      </c>
      <c r="S13" s="181">
        <v>107372</v>
      </c>
      <c r="T13" s="181">
        <v>35419</v>
      </c>
      <c r="U13" s="181">
        <v>192287</v>
      </c>
      <c r="V13" s="181">
        <v>7887</v>
      </c>
      <c r="W13" s="181">
        <f t="shared" si="0"/>
        <v>3499429</v>
      </c>
      <c r="X13" s="192" t="s">
        <v>585</v>
      </c>
    </row>
    <row r="14" spans="1:24" s="129" customFormat="1" ht="16.5" customHeight="1">
      <c r="A14" s="194">
        <v>9</v>
      </c>
      <c r="B14" s="195" t="s">
        <v>4674</v>
      </c>
      <c r="C14" s="196">
        <v>881</v>
      </c>
      <c r="D14" s="196">
        <v>58</v>
      </c>
      <c r="E14" s="196">
        <v>0</v>
      </c>
      <c r="F14" s="196">
        <v>39</v>
      </c>
      <c r="G14" s="196">
        <v>1138</v>
      </c>
      <c r="H14" s="196">
        <v>13680</v>
      </c>
      <c r="I14" s="196">
        <v>585</v>
      </c>
      <c r="J14" s="196">
        <v>10767</v>
      </c>
      <c r="K14" s="196">
        <v>5375</v>
      </c>
      <c r="L14" s="196">
        <v>0</v>
      </c>
      <c r="M14" s="196">
        <v>1126</v>
      </c>
      <c r="N14" s="196">
        <v>0</v>
      </c>
      <c r="O14" s="196">
        <v>0</v>
      </c>
      <c r="P14" s="196">
        <v>0</v>
      </c>
      <c r="Q14" s="196">
        <v>0</v>
      </c>
      <c r="R14" s="196">
        <v>0</v>
      </c>
      <c r="S14" s="196">
        <v>0</v>
      </c>
      <c r="T14" s="196">
        <v>0</v>
      </c>
      <c r="U14" s="196">
        <v>0</v>
      </c>
      <c r="V14" s="196">
        <v>0</v>
      </c>
      <c r="W14" s="194">
        <f t="shared" si="0"/>
        <v>33649</v>
      </c>
      <c r="X14" s="197" t="s">
        <v>584</v>
      </c>
    </row>
    <row r="15" spans="1:24" s="129" customFormat="1" ht="16.5" customHeight="1">
      <c r="A15" s="180">
        <v>10</v>
      </c>
      <c r="B15" s="193" t="s">
        <v>4675</v>
      </c>
      <c r="C15" s="181">
        <v>64</v>
      </c>
      <c r="D15" s="181">
        <v>0</v>
      </c>
      <c r="E15" s="181">
        <v>801</v>
      </c>
      <c r="F15" s="181">
        <v>0</v>
      </c>
      <c r="G15" s="181">
        <v>52</v>
      </c>
      <c r="H15" s="181">
        <v>49551</v>
      </c>
      <c r="I15" s="181">
        <v>43471</v>
      </c>
      <c r="J15" s="181">
        <v>38</v>
      </c>
      <c r="K15" s="181">
        <v>34</v>
      </c>
      <c r="L15" s="181">
        <v>0</v>
      </c>
      <c r="M15" s="181">
        <v>0</v>
      </c>
      <c r="N15" s="181">
        <v>0</v>
      </c>
      <c r="O15" s="181">
        <v>0</v>
      </c>
      <c r="P15" s="181">
        <v>0</v>
      </c>
      <c r="Q15" s="181">
        <v>0</v>
      </c>
      <c r="R15" s="181">
        <v>0</v>
      </c>
      <c r="S15" s="181">
        <v>0</v>
      </c>
      <c r="T15" s="181">
        <v>0</v>
      </c>
      <c r="U15" s="181">
        <v>0</v>
      </c>
      <c r="V15" s="181">
        <v>0</v>
      </c>
      <c r="W15" s="181">
        <f t="shared" si="0"/>
        <v>94011</v>
      </c>
      <c r="X15" s="192" t="s">
        <v>583</v>
      </c>
    </row>
    <row r="16" spans="1:24" s="129" customFormat="1" ht="16.5" customHeight="1">
      <c r="A16" s="194">
        <v>11</v>
      </c>
      <c r="B16" s="195" t="s">
        <v>420</v>
      </c>
      <c r="C16" s="196">
        <v>15550</v>
      </c>
      <c r="D16" s="196">
        <v>0</v>
      </c>
      <c r="E16" s="196">
        <v>3007</v>
      </c>
      <c r="F16" s="196">
        <v>9344</v>
      </c>
      <c r="G16" s="196">
        <v>12</v>
      </c>
      <c r="H16" s="196">
        <v>111275</v>
      </c>
      <c r="I16" s="196">
        <v>24835</v>
      </c>
      <c r="J16" s="196">
        <v>87</v>
      </c>
      <c r="K16" s="196">
        <v>0</v>
      </c>
      <c r="L16" s="196">
        <v>0</v>
      </c>
      <c r="M16" s="196">
        <v>0</v>
      </c>
      <c r="N16" s="196">
        <v>0</v>
      </c>
      <c r="O16" s="196">
        <v>0</v>
      </c>
      <c r="P16" s="196">
        <v>0</v>
      </c>
      <c r="Q16" s="196">
        <v>0</v>
      </c>
      <c r="R16" s="196">
        <v>0</v>
      </c>
      <c r="S16" s="196">
        <v>0</v>
      </c>
      <c r="T16" s="196">
        <v>0</v>
      </c>
      <c r="U16" s="196">
        <v>0</v>
      </c>
      <c r="V16" s="196">
        <v>0</v>
      </c>
      <c r="W16" s="194">
        <f>SUM(C16:V16)</f>
        <v>164110</v>
      </c>
      <c r="X16" s="197" t="s">
        <v>3864</v>
      </c>
    </row>
    <row r="17" spans="1:24" s="129" customFormat="1" ht="16.5" customHeight="1">
      <c r="A17" s="180">
        <v>12</v>
      </c>
      <c r="B17" s="193" t="s">
        <v>4676</v>
      </c>
      <c r="C17" s="181">
        <v>3180</v>
      </c>
      <c r="D17" s="181">
        <v>94</v>
      </c>
      <c r="E17" s="181">
        <v>0</v>
      </c>
      <c r="F17" s="181">
        <v>1152</v>
      </c>
      <c r="G17" s="181">
        <v>272</v>
      </c>
      <c r="H17" s="181">
        <v>118473</v>
      </c>
      <c r="I17" s="181">
        <v>55889</v>
      </c>
      <c r="J17" s="181">
        <v>7926</v>
      </c>
      <c r="K17" s="181">
        <v>51</v>
      </c>
      <c r="L17" s="181">
        <v>0</v>
      </c>
      <c r="M17" s="181">
        <v>8</v>
      </c>
      <c r="N17" s="181">
        <v>0</v>
      </c>
      <c r="O17" s="181">
        <v>0</v>
      </c>
      <c r="P17" s="181">
        <v>0</v>
      </c>
      <c r="Q17" s="181">
        <v>0</v>
      </c>
      <c r="R17" s="181">
        <v>0</v>
      </c>
      <c r="S17" s="181">
        <v>0</v>
      </c>
      <c r="T17" s="181">
        <v>0</v>
      </c>
      <c r="U17" s="181">
        <v>0</v>
      </c>
      <c r="V17" s="181">
        <v>0</v>
      </c>
      <c r="W17" s="181">
        <f t="shared" si="0"/>
        <v>187045</v>
      </c>
      <c r="X17" s="192" t="s">
        <v>581</v>
      </c>
    </row>
    <row r="18" spans="1:24" s="129" customFormat="1" ht="16.5" customHeight="1">
      <c r="A18" s="194">
        <v>13</v>
      </c>
      <c r="B18" s="195" t="s">
        <v>4677</v>
      </c>
      <c r="C18" s="196">
        <v>1319</v>
      </c>
      <c r="D18" s="196">
        <v>0</v>
      </c>
      <c r="E18" s="196">
        <v>0</v>
      </c>
      <c r="F18" s="196">
        <v>1076</v>
      </c>
      <c r="G18" s="196">
        <v>1706</v>
      </c>
      <c r="H18" s="196">
        <v>226642</v>
      </c>
      <c r="I18" s="196">
        <v>240641</v>
      </c>
      <c r="J18" s="196">
        <v>304625</v>
      </c>
      <c r="K18" s="196">
        <v>1846</v>
      </c>
      <c r="L18" s="196">
        <v>32</v>
      </c>
      <c r="M18" s="196">
        <v>573</v>
      </c>
      <c r="N18" s="196">
        <v>109.14100000000001</v>
      </c>
      <c r="O18" s="196">
        <v>102</v>
      </c>
      <c r="P18" s="196">
        <v>1887</v>
      </c>
      <c r="Q18" s="196">
        <v>1236</v>
      </c>
      <c r="R18" s="196">
        <v>0</v>
      </c>
      <c r="S18" s="196">
        <v>1665</v>
      </c>
      <c r="T18" s="196">
        <v>0</v>
      </c>
      <c r="U18" s="196">
        <v>433</v>
      </c>
      <c r="V18" s="196">
        <v>3235</v>
      </c>
      <c r="W18" s="194">
        <f t="shared" si="0"/>
        <v>787127.14099999995</v>
      </c>
      <c r="X18" s="197" t="s">
        <v>580</v>
      </c>
    </row>
    <row r="19" spans="1:24" s="129" customFormat="1" ht="16.5" customHeight="1">
      <c r="A19" s="180">
        <v>14</v>
      </c>
      <c r="B19" s="193" t="s">
        <v>4678</v>
      </c>
      <c r="C19" s="181">
        <v>640</v>
      </c>
      <c r="D19" s="181">
        <v>0</v>
      </c>
      <c r="E19" s="181">
        <v>0</v>
      </c>
      <c r="F19" s="181">
        <v>1374</v>
      </c>
      <c r="G19" s="181">
        <v>9680</v>
      </c>
      <c r="H19" s="181">
        <v>66152</v>
      </c>
      <c r="I19" s="181">
        <v>29237</v>
      </c>
      <c r="J19" s="181">
        <v>991</v>
      </c>
      <c r="K19" s="181">
        <v>0</v>
      </c>
      <c r="L19" s="181">
        <v>0</v>
      </c>
      <c r="M19" s="181">
        <v>4454</v>
      </c>
      <c r="N19" s="181">
        <v>38825</v>
      </c>
      <c r="O19" s="181">
        <v>75</v>
      </c>
      <c r="P19" s="181">
        <v>2715</v>
      </c>
      <c r="Q19" s="181">
        <v>0</v>
      </c>
      <c r="R19" s="181">
        <v>0</v>
      </c>
      <c r="S19" s="181">
        <v>390</v>
      </c>
      <c r="T19" s="181">
        <v>0</v>
      </c>
      <c r="U19" s="181">
        <v>0</v>
      </c>
      <c r="V19" s="181">
        <v>3803</v>
      </c>
      <c r="W19" s="181">
        <f t="shared" si="0"/>
        <v>158336</v>
      </c>
      <c r="X19" s="192" t="s">
        <v>579</v>
      </c>
    </row>
    <row r="20" spans="1:24" s="129" customFormat="1" ht="16.5" customHeight="1">
      <c r="A20" s="194">
        <v>15</v>
      </c>
      <c r="B20" s="195" t="s">
        <v>4679</v>
      </c>
      <c r="C20" s="196">
        <v>0</v>
      </c>
      <c r="D20" s="196">
        <v>76</v>
      </c>
      <c r="E20" s="196">
        <v>0</v>
      </c>
      <c r="F20" s="196">
        <v>155</v>
      </c>
      <c r="G20" s="196">
        <v>12</v>
      </c>
      <c r="H20" s="196">
        <v>327457</v>
      </c>
      <c r="I20" s="196">
        <v>486091</v>
      </c>
      <c r="J20" s="196">
        <v>47922</v>
      </c>
      <c r="K20" s="196">
        <v>23</v>
      </c>
      <c r="L20" s="196">
        <v>0</v>
      </c>
      <c r="M20" s="196">
        <v>0</v>
      </c>
      <c r="N20" s="196">
        <v>0</v>
      </c>
      <c r="O20" s="196">
        <v>0</v>
      </c>
      <c r="P20" s="196">
        <v>0</v>
      </c>
      <c r="Q20" s="196">
        <v>0</v>
      </c>
      <c r="R20" s="196">
        <v>0</v>
      </c>
      <c r="S20" s="196">
        <v>0</v>
      </c>
      <c r="T20" s="196">
        <v>0</v>
      </c>
      <c r="U20" s="196">
        <v>0</v>
      </c>
      <c r="V20" s="196">
        <v>0</v>
      </c>
      <c r="W20" s="194">
        <f t="shared" si="0"/>
        <v>861736</v>
      </c>
      <c r="X20" s="197" t="s">
        <v>578</v>
      </c>
    </row>
    <row r="21" spans="1:24" s="129" customFormat="1" ht="16.5" customHeight="1">
      <c r="A21" s="180">
        <v>16</v>
      </c>
      <c r="B21" s="193" t="s">
        <v>4680</v>
      </c>
      <c r="C21" s="181">
        <v>8366</v>
      </c>
      <c r="D21" s="181">
        <v>12</v>
      </c>
      <c r="E21" s="181">
        <v>0</v>
      </c>
      <c r="F21" s="181">
        <v>0</v>
      </c>
      <c r="G21" s="181">
        <v>33</v>
      </c>
      <c r="H21" s="181">
        <v>321118</v>
      </c>
      <c r="I21" s="181">
        <v>488461</v>
      </c>
      <c r="J21" s="181">
        <v>222315</v>
      </c>
      <c r="K21" s="181">
        <v>69</v>
      </c>
      <c r="L21" s="181">
        <v>0</v>
      </c>
      <c r="M21" s="181">
        <v>200</v>
      </c>
      <c r="N21" s="181">
        <v>0</v>
      </c>
      <c r="O21" s="181">
        <v>47095</v>
      </c>
      <c r="P21" s="181">
        <v>3490</v>
      </c>
      <c r="Q21" s="181">
        <v>20498</v>
      </c>
      <c r="R21" s="181">
        <v>237</v>
      </c>
      <c r="S21" s="181">
        <v>31313</v>
      </c>
      <c r="T21" s="181">
        <v>0</v>
      </c>
      <c r="U21" s="181">
        <v>8370</v>
      </c>
      <c r="V21" s="181">
        <v>1048</v>
      </c>
      <c r="W21" s="181">
        <f t="shared" si="0"/>
        <v>1152625</v>
      </c>
      <c r="X21" s="192" t="s">
        <v>4197</v>
      </c>
    </row>
    <row r="22" spans="1:24" s="129" customFormat="1" ht="16.5" customHeight="1">
      <c r="A22" s="194">
        <v>17</v>
      </c>
      <c r="B22" s="195" t="s">
        <v>4681</v>
      </c>
      <c r="C22" s="196">
        <v>42660</v>
      </c>
      <c r="D22" s="196">
        <v>56</v>
      </c>
      <c r="E22" s="196">
        <v>0</v>
      </c>
      <c r="F22" s="196">
        <v>0</v>
      </c>
      <c r="G22" s="196">
        <v>2365</v>
      </c>
      <c r="H22" s="196">
        <v>16828</v>
      </c>
      <c r="I22" s="196">
        <v>1878</v>
      </c>
      <c r="J22" s="196">
        <v>114</v>
      </c>
      <c r="K22" s="196">
        <v>0</v>
      </c>
      <c r="L22" s="196">
        <v>0</v>
      </c>
      <c r="M22" s="196">
        <v>3507</v>
      </c>
      <c r="N22" s="196">
        <v>0</v>
      </c>
      <c r="O22" s="196">
        <v>0</v>
      </c>
      <c r="P22" s="196">
        <v>0</v>
      </c>
      <c r="Q22" s="196">
        <v>0</v>
      </c>
      <c r="R22" s="196">
        <v>0</v>
      </c>
      <c r="S22" s="196">
        <v>0</v>
      </c>
      <c r="T22" s="196">
        <v>0</v>
      </c>
      <c r="U22" s="196">
        <v>0</v>
      </c>
      <c r="V22" s="196">
        <v>0</v>
      </c>
      <c r="W22" s="194">
        <f t="shared" si="0"/>
        <v>67408</v>
      </c>
      <c r="X22" s="197" t="s">
        <v>577</v>
      </c>
    </row>
    <row r="23" spans="1:24" s="129" customFormat="1" ht="16.5" customHeight="1">
      <c r="A23" s="180">
        <v>18</v>
      </c>
      <c r="B23" s="193" t="s">
        <v>4682</v>
      </c>
      <c r="C23" s="181">
        <v>1307</v>
      </c>
      <c r="D23" s="181">
        <v>150</v>
      </c>
      <c r="E23" s="181">
        <v>0</v>
      </c>
      <c r="F23" s="181">
        <v>1163</v>
      </c>
      <c r="G23" s="181">
        <v>303</v>
      </c>
      <c r="H23" s="181">
        <v>26387</v>
      </c>
      <c r="I23" s="181">
        <v>1559</v>
      </c>
      <c r="J23" s="181">
        <v>133</v>
      </c>
      <c r="K23" s="181">
        <v>0</v>
      </c>
      <c r="L23" s="181">
        <v>0</v>
      </c>
      <c r="M23" s="181">
        <v>0</v>
      </c>
      <c r="N23" s="181">
        <v>0</v>
      </c>
      <c r="O23" s="181">
        <v>0</v>
      </c>
      <c r="P23" s="181">
        <v>0</v>
      </c>
      <c r="Q23" s="181">
        <v>0</v>
      </c>
      <c r="R23" s="181">
        <v>0</v>
      </c>
      <c r="S23" s="181">
        <v>0</v>
      </c>
      <c r="T23" s="181">
        <v>0</v>
      </c>
      <c r="U23" s="181">
        <v>0</v>
      </c>
      <c r="V23" s="181">
        <v>0</v>
      </c>
      <c r="W23" s="181">
        <f t="shared" si="0"/>
        <v>31002</v>
      </c>
      <c r="X23" s="192" t="s">
        <v>576</v>
      </c>
    </row>
    <row r="24" spans="1:24" s="129" customFormat="1" ht="16.5" customHeight="1">
      <c r="A24" s="194">
        <v>19</v>
      </c>
      <c r="B24" s="195" t="s">
        <v>4683</v>
      </c>
      <c r="C24" s="196">
        <v>168</v>
      </c>
      <c r="D24" s="196">
        <v>0</v>
      </c>
      <c r="E24" s="196">
        <v>0</v>
      </c>
      <c r="F24" s="196">
        <v>0</v>
      </c>
      <c r="G24" s="196">
        <v>710</v>
      </c>
      <c r="H24" s="196">
        <v>12542</v>
      </c>
      <c r="I24" s="196">
        <v>6016</v>
      </c>
      <c r="J24" s="196">
        <v>38</v>
      </c>
      <c r="K24" s="196">
        <v>0</v>
      </c>
      <c r="L24" s="196">
        <v>0</v>
      </c>
      <c r="M24" s="196">
        <v>2</v>
      </c>
      <c r="N24" s="196">
        <v>0</v>
      </c>
      <c r="O24" s="196">
        <v>0</v>
      </c>
      <c r="P24" s="196">
        <v>0</v>
      </c>
      <c r="Q24" s="196">
        <v>0</v>
      </c>
      <c r="R24" s="196">
        <v>0</v>
      </c>
      <c r="S24" s="196">
        <v>0</v>
      </c>
      <c r="T24" s="196">
        <v>0</v>
      </c>
      <c r="U24" s="196">
        <v>0</v>
      </c>
      <c r="V24" s="196">
        <v>0</v>
      </c>
      <c r="W24" s="194">
        <f t="shared" si="0"/>
        <v>19476</v>
      </c>
      <c r="X24" s="197" t="s">
        <v>13</v>
      </c>
    </row>
    <row r="25" spans="1:24" s="129" customFormat="1" ht="16.5" customHeight="1">
      <c r="A25" s="180">
        <v>20</v>
      </c>
      <c r="B25" s="193" t="s">
        <v>4684</v>
      </c>
      <c r="C25" s="181">
        <v>15</v>
      </c>
      <c r="D25" s="181">
        <v>11</v>
      </c>
      <c r="E25" s="181">
        <v>0</v>
      </c>
      <c r="F25" s="181">
        <v>0</v>
      </c>
      <c r="G25" s="181">
        <v>66</v>
      </c>
      <c r="H25" s="181">
        <v>19052</v>
      </c>
      <c r="I25" s="181">
        <v>1544</v>
      </c>
      <c r="J25" s="181">
        <v>357</v>
      </c>
      <c r="K25" s="181">
        <v>0</v>
      </c>
      <c r="L25" s="181">
        <v>0</v>
      </c>
      <c r="M25" s="181">
        <v>73</v>
      </c>
      <c r="N25" s="181">
        <v>0</v>
      </c>
      <c r="O25" s="181">
        <v>0</v>
      </c>
      <c r="P25" s="181">
        <v>0</v>
      </c>
      <c r="Q25" s="181">
        <v>0</v>
      </c>
      <c r="R25" s="181">
        <v>0</v>
      </c>
      <c r="S25" s="181">
        <v>0</v>
      </c>
      <c r="T25" s="181">
        <v>0</v>
      </c>
      <c r="U25" s="181">
        <v>0</v>
      </c>
      <c r="V25" s="181">
        <v>0</v>
      </c>
      <c r="W25" s="181">
        <f t="shared" si="0"/>
        <v>21118</v>
      </c>
      <c r="X25" s="192" t="s">
        <v>574</v>
      </c>
    </row>
    <row r="26" spans="1:24" s="129" customFormat="1" ht="16.5" customHeight="1">
      <c r="A26" s="194">
        <v>21</v>
      </c>
      <c r="B26" s="195" t="s">
        <v>408</v>
      </c>
      <c r="C26" s="196">
        <v>796</v>
      </c>
      <c r="D26" s="196">
        <v>719</v>
      </c>
      <c r="E26" s="196">
        <v>0</v>
      </c>
      <c r="F26" s="196">
        <v>1646</v>
      </c>
      <c r="G26" s="196">
        <v>14509</v>
      </c>
      <c r="H26" s="196">
        <v>285999</v>
      </c>
      <c r="I26" s="196">
        <v>201292.77369636</v>
      </c>
      <c r="J26" s="196">
        <v>31944</v>
      </c>
      <c r="K26" s="196">
        <v>1435.7</v>
      </c>
      <c r="L26" s="196">
        <v>0</v>
      </c>
      <c r="M26" s="196">
        <v>18</v>
      </c>
      <c r="N26" s="196">
        <v>89418.641634400003</v>
      </c>
      <c r="O26" s="196">
        <v>3246</v>
      </c>
      <c r="P26" s="196">
        <v>5557</v>
      </c>
      <c r="Q26" s="196">
        <v>24757</v>
      </c>
      <c r="R26" s="196">
        <v>0</v>
      </c>
      <c r="S26" s="196">
        <v>27808</v>
      </c>
      <c r="T26" s="196">
        <v>0</v>
      </c>
      <c r="U26" s="196">
        <v>1088</v>
      </c>
      <c r="V26" s="196">
        <v>29708</v>
      </c>
      <c r="W26" s="194">
        <f t="shared" si="0"/>
        <v>719942.1153307599</v>
      </c>
      <c r="X26" s="197" t="s">
        <v>4198</v>
      </c>
    </row>
    <row r="27" spans="1:24" s="129" customFormat="1" ht="16.5" customHeight="1">
      <c r="A27" s="180">
        <v>22</v>
      </c>
      <c r="B27" s="193" t="s">
        <v>4685</v>
      </c>
      <c r="C27" s="181">
        <v>13</v>
      </c>
      <c r="D27" s="181">
        <v>176</v>
      </c>
      <c r="E27" s="181">
        <v>0</v>
      </c>
      <c r="F27" s="181">
        <v>1082</v>
      </c>
      <c r="G27" s="181">
        <v>117</v>
      </c>
      <c r="H27" s="181">
        <v>27581</v>
      </c>
      <c r="I27" s="181">
        <v>11716</v>
      </c>
      <c r="J27" s="181">
        <v>4744</v>
      </c>
      <c r="K27" s="181">
        <v>785</v>
      </c>
      <c r="L27" s="181">
        <v>0</v>
      </c>
      <c r="M27" s="181">
        <v>810</v>
      </c>
      <c r="N27" s="181">
        <v>0</v>
      </c>
      <c r="O27" s="181">
        <v>0</v>
      </c>
      <c r="P27" s="181">
        <v>0</v>
      </c>
      <c r="Q27" s="181">
        <v>0</v>
      </c>
      <c r="R27" s="181">
        <v>0</v>
      </c>
      <c r="S27" s="181">
        <v>0</v>
      </c>
      <c r="T27" s="181">
        <v>0</v>
      </c>
      <c r="U27" s="181">
        <v>0</v>
      </c>
      <c r="V27" s="181">
        <v>0</v>
      </c>
      <c r="W27" s="181">
        <f t="shared" si="0"/>
        <v>47024</v>
      </c>
      <c r="X27" s="192" t="s">
        <v>573</v>
      </c>
    </row>
    <row r="28" spans="1:24" s="129" customFormat="1" ht="16.5" customHeight="1">
      <c r="A28" s="194">
        <v>23</v>
      </c>
      <c r="B28" s="195" t="s">
        <v>4686</v>
      </c>
      <c r="C28" s="196">
        <v>41285</v>
      </c>
      <c r="D28" s="196">
        <v>184</v>
      </c>
      <c r="E28" s="196">
        <v>0</v>
      </c>
      <c r="F28" s="196">
        <v>0</v>
      </c>
      <c r="G28" s="196">
        <v>20040</v>
      </c>
      <c r="H28" s="196">
        <v>310611</v>
      </c>
      <c r="I28" s="196">
        <v>200792</v>
      </c>
      <c r="J28" s="196">
        <v>159153</v>
      </c>
      <c r="K28" s="196">
        <v>9337</v>
      </c>
      <c r="L28" s="196">
        <v>18721</v>
      </c>
      <c r="M28" s="196">
        <v>38</v>
      </c>
      <c r="N28" s="196">
        <v>0</v>
      </c>
      <c r="O28" s="196">
        <v>0</v>
      </c>
      <c r="P28" s="196">
        <v>0</v>
      </c>
      <c r="Q28" s="196">
        <v>18404</v>
      </c>
      <c r="R28" s="196">
        <v>259</v>
      </c>
      <c r="S28" s="196">
        <v>0</v>
      </c>
      <c r="T28" s="196">
        <v>0</v>
      </c>
      <c r="U28" s="196">
        <v>0</v>
      </c>
      <c r="V28" s="196">
        <v>0</v>
      </c>
      <c r="W28" s="194">
        <f t="shared" si="0"/>
        <v>778824</v>
      </c>
      <c r="X28" s="197" t="s">
        <v>572</v>
      </c>
    </row>
    <row r="29" spans="1:24" s="129" customFormat="1" ht="16.5" customHeight="1">
      <c r="A29" s="180">
        <v>24</v>
      </c>
      <c r="B29" s="193" t="s">
        <v>4687</v>
      </c>
      <c r="C29" s="181">
        <v>15</v>
      </c>
      <c r="D29" s="181">
        <v>0</v>
      </c>
      <c r="E29" s="181">
        <v>2991</v>
      </c>
      <c r="F29" s="181">
        <v>0</v>
      </c>
      <c r="G29" s="181">
        <v>0</v>
      </c>
      <c r="H29" s="181">
        <v>3963</v>
      </c>
      <c r="I29" s="181">
        <v>80</v>
      </c>
      <c r="J29" s="181">
        <v>0</v>
      </c>
      <c r="K29" s="181">
        <v>0</v>
      </c>
      <c r="L29" s="181">
        <v>0</v>
      </c>
      <c r="M29" s="181">
        <v>0</v>
      </c>
      <c r="N29" s="181">
        <v>0</v>
      </c>
      <c r="O29" s="181">
        <v>0</v>
      </c>
      <c r="P29" s="181">
        <v>0</v>
      </c>
      <c r="Q29" s="181">
        <v>0</v>
      </c>
      <c r="R29" s="181">
        <v>0</v>
      </c>
      <c r="S29" s="181">
        <v>0</v>
      </c>
      <c r="T29" s="181">
        <v>0</v>
      </c>
      <c r="U29" s="181">
        <v>0</v>
      </c>
      <c r="V29" s="181">
        <v>0</v>
      </c>
      <c r="W29" s="181">
        <f t="shared" si="0"/>
        <v>7049</v>
      </c>
      <c r="X29" s="192" t="s">
        <v>4199</v>
      </c>
    </row>
    <row r="30" spans="1:24" s="129" customFormat="1" ht="16.5" customHeight="1">
      <c r="A30" s="194">
        <v>25</v>
      </c>
      <c r="B30" s="195" t="s">
        <v>4688</v>
      </c>
      <c r="C30" s="196">
        <v>323949</v>
      </c>
      <c r="D30" s="196">
        <v>105</v>
      </c>
      <c r="E30" s="196">
        <v>0</v>
      </c>
      <c r="F30" s="196">
        <v>110</v>
      </c>
      <c r="G30" s="196">
        <v>3104</v>
      </c>
      <c r="H30" s="196">
        <v>140094</v>
      </c>
      <c r="I30" s="196">
        <v>59237</v>
      </c>
      <c r="J30" s="196">
        <v>277065</v>
      </c>
      <c r="K30" s="196">
        <v>6742</v>
      </c>
      <c r="L30" s="196">
        <v>29</v>
      </c>
      <c r="M30" s="196">
        <v>320</v>
      </c>
      <c r="N30" s="196">
        <v>19054</v>
      </c>
      <c r="O30" s="196">
        <v>7741</v>
      </c>
      <c r="P30" s="196">
        <v>3662</v>
      </c>
      <c r="Q30" s="196">
        <v>29797</v>
      </c>
      <c r="R30" s="196">
        <v>4300</v>
      </c>
      <c r="S30" s="196">
        <v>7807</v>
      </c>
      <c r="T30" s="196">
        <v>2207</v>
      </c>
      <c r="U30" s="196">
        <v>25935</v>
      </c>
      <c r="V30" s="196">
        <v>14454</v>
      </c>
      <c r="W30" s="194">
        <f t="shared" si="0"/>
        <v>925712</v>
      </c>
      <c r="X30" s="197" t="s">
        <v>571</v>
      </c>
    </row>
    <row r="31" spans="1:24" s="129" customFormat="1" ht="16.5" customHeight="1">
      <c r="A31" s="180">
        <v>26</v>
      </c>
      <c r="B31" s="193" t="s">
        <v>462</v>
      </c>
      <c r="C31" s="181">
        <v>3698</v>
      </c>
      <c r="D31" s="181">
        <v>0</v>
      </c>
      <c r="E31" s="181">
        <v>0</v>
      </c>
      <c r="F31" s="181">
        <v>0</v>
      </c>
      <c r="G31" s="181">
        <v>46</v>
      </c>
      <c r="H31" s="181">
        <v>151072</v>
      </c>
      <c r="I31" s="181">
        <v>217099</v>
      </c>
      <c r="J31" s="181">
        <v>194097</v>
      </c>
      <c r="K31" s="181">
        <v>630</v>
      </c>
      <c r="L31" s="181">
        <v>0</v>
      </c>
      <c r="M31" s="181">
        <v>38</v>
      </c>
      <c r="N31" s="181">
        <v>0</v>
      </c>
      <c r="O31" s="181">
        <v>0</v>
      </c>
      <c r="P31" s="181">
        <v>0</v>
      </c>
      <c r="Q31" s="181">
        <v>0</v>
      </c>
      <c r="R31" s="181">
        <v>0</v>
      </c>
      <c r="S31" s="181">
        <v>0</v>
      </c>
      <c r="T31" s="181">
        <v>0</v>
      </c>
      <c r="U31" s="181">
        <v>0</v>
      </c>
      <c r="V31" s="181">
        <v>0</v>
      </c>
      <c r="W31" s="181">
        <f t="shared" si="0"/>
        <v>566680</v>
      </c>
      <c r="X31" s="192" t="s">
        <v>4200</v>
      </c>
    </row>
    <row r="32" spans="1:24" s="129" customFormat="1" ht="16.5" customHeight="1">
      <c r="A32" s="194">
        <v>27</v>
      </c>
      <c r="B32" s="195" t="s">
        <v>4689</v>
      </c>
      <c r="C32" s="196">
        <v>1103</v>
      </c>
      <c r="D32" s="196">
        <v>389</v>
      </c>
      <c r="E32" s="196">
        <v>0</v>
      </c>
      <c r="F32" s="196">
        <v>0</v>
      </c>
      <c r="G32" s="196">
        <v>2433</v>
      </c>
      <c r="H32" s="196">
        <v>6833</v>
      </c>
      <c r="I32" s="196">
        <v>7247</v>
      </c>
      <c r="J32" s="196">
        <v>408</v>
      </c>
      <c r="K32" s="196">
        <v>0</v>
      </c>
      <c r="L32" s="196">
        <v>0</v>
      </c>
      <c r="M32" s="196">
        <v>25</v>
      </c>
      <c r="N32" s="196">
        <v>0</v>
      </c>
      <c r="O32" s="196">
        <v>0</v>
      </c>
      <c r="P32" s="196">
        <v>0</v>
      </c>
      <c r="Q32" s="196">
        <v>0</v>
      </c>
      <c r="R32" s="196">
        <v>0</v>
      </c>
      <c r="S32" s="196">
        <v>0</v>
      </c>
      <c r="T32" s="196">
        <v>0</v>
      </c>
      <c r="U32" s="196">
        <v>0</v>
      </c>
      <c r="V32" s="196">
        <v>0</v>
      </c>
      <c r="W32" s="194">
        <f t="shared" si="0"/>
        <v>18438</v>
      </c>
      <c r="X32" s="197" t="s">
        <v>4201</v>
      </c>
    </row>
    <row r="33" spans="1:24" s="129" customFormat="1" ht="16.5" customHeight="1">
      <c r="A33" s="180">
        <v>28</v>
      </c>
      <c r="B33" s="193" t="s">
        <v>461</v>
      </c>
      <c r="C33" s="181">
        <v>120511</v>
      </c>
      <c r="D33" s="181">
        <v>54324</v>
      </c>
      <c r="E33" s="181">
        <v>0</v>
      </c>
      <c r="F33" s="181">
        <v>58297</v>
      </c>
      <c r="G33" s="181">
        <v>57224</v>
      </c>
      <c r="H33" s="181">
        <v>612856</v>
      </c>
      <c r="I33" s="181">
        <v>109461</v>
      </c>
      <c r="J33" s="181">
        <v>34360</v>
      </c>
      <c r="K33" s="181">
        <v>57236</v>
      </c>
      <c r="L33" s="181">
        <v>0</v>
      </c>
      <c r="M33" s="181">
        <v>293</v>
      </c>
      <c r="N33" s="181">
        <v>0</v>
      </c>
      <c r="O33" s="181">
        <v>0</v>
      </c>
      <c r="P33" s="181">
        <v>0</v>
      </c>
      <c r="Q33" s="181">
        <v>0</v>
      </c>
      <c r="R33" s="181">
        <v>0</v>
      </c>
      <c r="S33" s="181">
        <v>0</v>
      </c>
      <c r="T33" s="181">
        <v>0</v>
      </c>
      <c r="U33" s="181">
        <v>0</v>
      </c>
      <c r="V33" s="181">
        <v>0</v>
      </c>
      <c r="W33" s="181">
        <f t="shared" si="0"/>
        <v>1104562</v>
      </c>
      <c r="X33" s="192" t="s">
        <v>569</v>
      </c>
    </row>
    <row r="34" spans="1:24" s="129" customFormat="1" ht="16.5" customHeight="1">
      <c r="A34" s="194">
        <v>29</v>
      </c>
      <c r="B34" s="195" t="s">
        <v>4690</v>
      </c>
      <c r="C34" s="196">
        <v>162</v>
      </c>
      <c r="D34" s="196">
        <v>75</v>
      </c>
      <c r="E34" s="196">
        <v>239</v>
      </c>
      <c r="F34" s="196">
        <v>24</v>
      </c>
      <c r="G34" s="196">
        <v>22</v>
      </c>
      <c r="H34" s="196">
        <v>86927</v>
      </c>
      <c r="I34" s="196">
        <v>25108</v>
      </c>
      <c r="J34" s="196">
        <v>104</v>
      </c>
      <c r="K34" s="196">
        <v>221</v>
      </c>
      <c r="L34" s="196">
        <v>0</v>
      </c>
      <c r="M34" s="196">
        <v>0</v>
      </c>
      <c r="N34" s="196">
        <v>0</v>
      </c>
      <c r="O34" s="196">
        <v>0</v>
      </c>
      <c r="P34" s="196">
        <v>0</v>
      </c>
      <c r="Q34" s="196">
        <v>0</v>
      </c>
      <c r="R34" s="196">
        <v>0</v>
      </c>
      <c r="S34" s="196">
        <v>0</v>
      </c>
      <c r="T34" s="196">
        <v>0</v>
      </c>
      <c r="U34" s="196">
        <v>0</v>
      </c>
      <c r="V34" s="196">
        <v>0</v>
      </c>
      <c r="W34" s="194">
        <f t="shared" si="0"/>
        <v>112882</v>
      </c>
      <c r="X34" s="197" t="s">
        <v>4202</v>
      </c>
    </row>
    <row r="35" spans="1:24" s="129" customFormat="1" ht="16.5" customHeight="1">
      <c r="A35" s="180">
        <v>30</v>
      </c>
      <c r="B35" s="193" t="s">
        <v>4691</v>
      </c>
      <c r="C35" s="181">
        <v>17129</v>
      </c>
      <c r="D35" s="181">
        <v>24688</v>
      </c>
      <c r="E35" s="181">
        <v>0</v>
      </c>
      <c r="F35" s="181">
        <v>17627</v>
      </c>
      <c r="G35" s="181">
        <v>41415</v>
      </c>
      <c r="H35" s="181">
        <v>654344</v>
      </c>
      <c r="I35" s="181">
        <v>22732</v>
      </c>
      <c r="J35" s="181">
        <v>22323</v>
      </c>
      <c r="K35" s="181">
        <v>1096</v>
      </c>
      <c r="L35" s="181">
        <v>0</v>
      </c>
      <c r="M35" s="181">
        <v>26466</v>
      </c>
      <c r="N35" s="181">
        <v>0</v>
      </c>
      <c r="O35" s="181">
        <v>2503</v>
      </c>
      <c r="P35" s="181">
        <v>6498</v>
      </c>
      <c r="Q35" s="181">
        <v>1158</v>
      </c>
      <c r="R35" s="181">
        <v>0</v>
      </c>
      <c r="S35" s="181">
        <v>221410</v>
      </c>
      <c r="T35" s="181">
        <v>0</v>
      </c>
      <c r="U35" s="181">
        <v>3872</v>
      </c>
      <c r="V35" s="181">
        <v>66866</v>
      </c>
      <c r="W35" s="181">
        <f t="shared" si="0"/>
        <v>1130127</v>
      </c>
      <c r="X35" s="192" t="s">
        <v>4203</v>
      </c>
    </row>
    <row r="36" spans="1:24" s="129" customFormat="1" ht="37.5" customHeight="1">
      <c r="A36" s="194">
        <v>31</v>
      </c>
      <c r="B36" s="195" t="s">
        <v>4692</v>
      </c>
      <c r="C36" s="196">
        <v>52</v>
      </c>
      <c r="D36" s="196">
        <v>0</v>
      </c>
      <c r="E36" s="196">
        <v>0</v>
      </c>
      <c r="F36" s="196">
        <v>0</v>
      </c>
      <c r="G36" s="196">
        <v>25</v>
      </c>
      <c r="H36" s="196">
        <v>1539</v>
      </c>
      <c r="I36" s="196">
        <v>292</v>
      </c>
      <c r="J36" s="196">
        <v>17</v>
      </c>
      <c r="K36" s="196">
        <v>0</v>
      </c>
      <c r="L36" s="196">
        <v>0</v>
      </c>
      <c r="M36" s="196">
        <v>0</v>
      </c>
      <c r="N36" s="196">
        <v>53</v>
      </c>
      <c r="O36" s="196">
        <v>7389</v>
      </c>
      <c r="P36" s="196">
        <v>5275</v>
      </c>
      <c r="Q36" s="196">
        <v>11802</v>
      </c>
      <c r="R36" s="196">
        <v>6367</v>
      </c>
      <c r="S36" s="196">
        <v>55619</v>
      </c>
      <c r="T36" s="196">
        <v>54770</v>
      </c>
      <c r="U36" s="196">
        <v>0</v>
      </c>
      <c r="V36" s="196">
        <v>38</v>
      </c>
      <c r="W36" s="194">
        <f t="shared" si="0"/>
        <v>143238</v>
      </c>
      <c r="X36" s="198" t="s">
        <v>4243</v>
      </c>
    </row>
    <row r="37" spans="1:24" s="129" customFormat="1" ht="23.25" customHeight="1">
      <c r="A37" s="180">
        <v>32</v>
      </c>
      <c r="B37" s="193" t="s">
        <v>482</v>
      </c>
      <c r="C37" s="181">
        <v>0</v>
      </c>
      <c r="D37" s="181">
        <v>0</v>
      </c>
      <c r="E37" s="181">
        <v>0</v>
      </c>
      <c r="F37" s="181">
        <v>0</v>
      </c>
      <c r="G37" s="181">
        <v>0</v>
      </c>
      <c r="H37" s="181">
        <v>156</v>
      </c>
      <c r="I37" s="181">
        <v>156</v>
      </c>
      <c r="J37" s="181">
        <v>24</v>
      </c>
      <c r="K37" s="181">
        <v>0</v>
      </c>
      <c r="L37" s="181">
        <v>0</v>
      </c>
      <c r="M37" s="181">
        <v>0</v>
      </c>
      <c r="N37" s="181">
        <v>0</v>
      </c>
      <c r="O37" s="181">
        <v>0</v>
      </c>
      <c r="P37" s="181">
        <v>0</v>
      </c>
      <c r="Q37" s="181">
        <v>0</v>
      </c>
      <c r="R37" s="181">
        <v>0</v>
      </c>
      <c r="S37" s="181">
        <v>0</v>
      </c>
      <c r="T37" s="181">
        <v>0</v>
      </c>
      <c r="U37" s="181">
        <v>0</v>
      </c>
      <c r="V37" s="181">
        <v>0</v>
      </c>
      <c r="W37" s="181">
        <f t="shared" si="0"/>
        <v>336</v>
      </c>
      <c r="X37" s="192" t="s">
        <v>4204</v>
      </c>
    </row>
    <row r="38" spans="1:24" s="129" customFormat="1" ht="21.75" customHeight="1">
      <c r="A38" s="194">
        <v>33</v>
      </c>
      <c r="B38" s="195" t="s">
        <v>481</v>
      </c>
      <c r="C38" s="196">
        <v>0</v>
      </c>
      <c r="D38" s="196">
        <v>0</v>
      </c>
      <c r="E38" s="196">
        <v>0</v>
      </c>
      <c r="F38" s="196">
        <v>0</v>
      </c>
      <c r="G38" s="196">
        <v>0</v>
      </c>
      <c r="H38" s="196">
        <v>760</v>
      </c>
      <c r="I38" s="196">
        <v>1278</v>
      </c>
      <c r="J38" s="196">
        <v>25</v>
      </c>
      <c r="K38" s="196">
        <v>0</v>
      </c>
      <c r="L38" s="196">
        <v>0</v>
      </c>
      <c r="M38" s="196">
        <v>0</v>
      </c>
      <c r="N38" s="196">
        <v>0</v>
      </c>
      <c r="O38" s="196">
        <v>0</v>
      </c>
      <c r="P38" s="196">
        <v>0</v>
      </c>
      <c r="Q38" s="196">
        <v>0</v>
      </c>
      <c r="R38" s="196">
        <v>0</v>
      </c>
      <c r="S38" s="196">
        <v>0</v>
      </c>
      <c r="T38" s="196">
        <v>0</v>
      </c>
      <c r="U38" s="196">
        <v>0</v>
      </c>
      <c r="V38" s="196">
        <v>0</v>
      </c>
      <c r="W38" s="194">
        <f t="shared" si="0"/>
        <v>2063</v>
      </c>
      <c r="X38" s="197" t="s">
        <v>4205</v>
      </c>
    </row>
    <row r="39" spans="1:24" s="129" customFormat="1" ht="24" customHeight="1">
      <c r="A39" s="180">
        <v>34</v>
      </c>
      <c r="B39" s="193" t="s">
        <v>4693</v>
      </c>
      <c r="C39" s="181">
        <v>0</v>
      </c>
      <c r="D39" s="181">
        <v>0</v>
      </c>
      <c r="E39" s="181">
        <v>0</v>
      </c>
      <c r="F39" s="181">
        <v>0</v>
      </c>
      <c r="G39" s="181">
        <v>0</v>
      </c>
      <c r="H39" s="181">
        <v>237</v>
      </c>
      <c r="I39" s="181">
        <v>0</v>
      </c>
      <c r="J39" s="181">
        <v>163</v>
      </c>
      <c r="K39" s="181">
        <v>0</v>
      </c>
      <c r="L39" s="181">
        <v>0</v>
      </c>
      <c r="M39" s="181">
        <v>0</v>
      </c>
      <c r="N39" s="181">
        <v>160</v>
      </c>
      <c r="O39" s="181">
        <v>53</v>
      </c>
      <c r="P39" s="181">
        <v>163</v>
      </c>
      <c r="Q39" s="181">
        <v>1285</v>
      </c>
      <c r="R39" s="181">
        <v>0</v>
      </c>
      <c r="S39" s="181">
        <v>558</v>
      </c>
      <c r="T39" s="181">
        <v>0</v>
      </c>
      <c r="U39" s="181">
        <v>109</v>
      </c>
      <c r="V39" s="181">
        <v>0</v>
      </c>
      <c r="W39" s="181">
        <f t="shared" si="0"/>
        <v>2728</v>
      </c>
      <c r="X39" s="192" t="s">
        <v>479</v>
      </c>
    </row>
    <row r="40" spans="1:24" s="129" customFormat="1" ht="16.5" customHeight="1">
      <c r="A40" s="194">
        <v>35</v>
      </c>
      <c r="B40" s="195" t="s">
        <v>478</v>
      </c>
      <c r="C40" s="196">
        <v>0</v>
      </c>
      <c r="D40" s="196">
        <v>0</v>
      </c>
      <c r="E40" s="196">
        <v>0</v>
      </c>
      <c r="F40" s="196">
        <v>0</v>
      </c>
      <c r="G40" s="196">
        <v>0</v>
      </c>
      <c r="H40" s="196">
        <v>0</v>
      </c>
      <c r="I40" s="196">
        <v>0</v>
      </c>
      <c r="J40" s="196">
        <v>0</v>
      </c>
      <c r="K40" s="196">
        <v>0</v>
      </c>
      <c r="L40" s="196">
        <v>0</v>
      </c>
      <c r="M40" s="196">
        <v>0</v>
      </c>
      <c r="N40" s="196">
        <v>23769</v>
      </c>
      <c r="O40" s="196">
        <v>0</v>
      </c>
      <c r="P40" s="196">
        <v>308</v>
      </c>
      <c r="Q40" s="196">
        <v>0</v>
      </c>
      <c r="R40" s="196">
        <v>0</v>
      </c>
      <c r="S40" s="196">
        <v>0</v>
      </c>
      <c r="T40" s="196">
        <v>55639</v>
      </c>
      <c r="U40" s="196">
        <v>0</v>
      </c>
      <c r="V40" s="196">
        <v>0</v>
      </c>
      <c r="W40" s="194">
        <f t="shared" si="0"/>
        <v>79716</v>
      </c>
      <c r="X40" s="197" t="s">
        <v>4206</v>
      </c>
    </row>
    <row r="41" spans="1:24" s="129" customFormat="1" ht="16.5" customHeight="1">
      <c r="A41" s="180">
        <v>36</v>
      </c>
      <c r="B41" s="193" t="s">
        <v>477</v>
      </c>
      <c r="C41" s="181">
        <v>0</v>
      </c>
      <c r="D41" s="181">
        <v>0</v>
      </c>
      <c r="E41" s="181">
        <v>112113</v>
      </c>
      <c r="F41" s="181">
        <v>0</v>
      </c>
      <c r="G41" s="181">
        <v>0</v>
      </c>
      <c r="H41" s="181">
        <v>260936</v>
      </c>
      <c r="I41" s="181">
        <v>0</v>
      </c>
      <c r="J41" s="181">
        <v>0</v>
      </c>
      <c r="K41" s="181">
        <v>0</v>
      </c>
      <c r="L41" s="181">
        <v>0</v>
      </c>
      <c r="M41" s="181">
        <v>0</v>
      </c>
      <c r="N41" s="181">
        <v>0</v>
      </c>
      <c r="O41" s="181">
        <v>0</v>
      </c>
      <c r="P41" s="181">
        <v>0</v>
      </c>
      <c r="Q41" s="181">
        <v>0</v>
      </c>
      <c r="R41" s="181">
        <v>0</v>
      </c>
      <c r="S41" s="181">
        <v>0</v>
      </c>
      <c r="T41" s="181">
        <v>0</v>
      </c>
      <c r="U41" s="181">
        <v>0</v>
      </c>
      <c r="V41" s="181">
        <v>0</v>
      </c>
      <c r="W41" s="181">
        <f t="shared" si="0"/>
        <v>373049</v>
      </c>
      <c r="X41" s="192" t="s">
        <v>370</v>
      </c>
    </row>
    <row r="42" spans="1:24" ht="20.25" customHeight="1">
      <c r="A42" s="194">
        <v>37</v>
      </c>
      <c r="B42" s="195" t="s">
        <v>476</v>
      </c>
      <c r="C42" s="196">
        <v>1174</v>
      </c>
      <c r="D42" s="196">
        <v>0</v>
      </c>
      <c r="E42" s="196">
        <v>0</v>
      </c>
      <c r="F42" s="196">
        <v>0</v>
      </c>
      <c r="G42" s="196">
        <v>20</v>
      </c>
      <c r="H42" s="196">
        <v>1802</v>
      </c>
      <c r="I42" s="196">
        <v>0</v>
      </c>
      <c r="J42" s="196">
        <v>1099</v>
      </c>
      <c r="K42" s="196">
        <v>0</v>
      </c>
      <c r="L42" s="196">
        <v>0</v>
      </c>
      <c r="M42" s="196">
        <v>55</v>
      </c>
      <c r="N42" s="196">
        <v>0</v>
      </c>
      <c r="O42" s="196">
        <v>381</v>
      </c>
      <c r="P42" s="196">
        <v>69</v>
      </c>
      <c r="Q42" s="196">
        <v>223</v>
      </c>
      <c r="R42" s="196">
        <v>0</v>
      </c>
      <c r="S42" s="196">
        <v>292</v>
      </c>
      <c r="T42" s="196">
        <v>0</v>
      </c>
      <c r="U42" s="196">
        <v>4</v>
      </c>
      <c r="V42" s="196">
        <v>436</v>
      </c>
      <c r="W42" s="194">
        <f t="shared" si="0"/>
        <v>5555</v>
      </c>
      <c r="X42" s="197" t="s">
        <v>159</v>
      </c>
    </row>
    <row r="43" spans="1:24" s="129" customFormat="1" ht="33.75" customHeight="1">
      <c r="A43" s="720" t="s">
        <v>4715</v>
      </c>
      <c r="B43" s="721"/>
      <c r="C43" s="721"/>
      <c r="D43" s="721"/>
      <c r="E43" s="721"/>
      <c r="F43" s="721"/>
      <c r="G43" s="721"/>
      <c r="H43" s="721"/>
      <c r="I43" s="721"/>
      <c r="J43" s="721"/>
      <c r="K43" s="721"/>
      <c r="L43" s="721"/>
      <c r="M43" s="721"/>
      <c r="N43" s="721"/>
      <c r="O43" s="721"/>
      <c r="P43" s="721"/>
      <c r="Q43" s="721"/>
      <c r="R43" s="721"/>
      <c r="S43" s="721"/>
      <c r="T43" s="721"/>
      <c r="U43" s="721"/>
      <c r="V43" s="721"/>
      <c r="W43" s="721"/>
      <c r="X43" s="722"/>
    </row>
    <row r="44" spans="1:24" ht="15">
      <c r="A44" s="711" t="s">
        <v>5129</v>
      </c>
      <c r="B44" s="712"/>
      <c r="C44" s="712"/>
      <c r="D44" s="712"/>
      <c r="E44" s="712"/>
      <c r="F44" s="712"/>
      <c r="G44" s="712"/>
      <c r="H44" s="712"/>
      <c r="I44" s="712"/>
      <c r="J44" s="712"/>
      <c r="K44" s="712"/>
      <c r="L44" s="712"/>
      <c r="M44" s="712"/>
      <c r="N44" s="712"/>
      <c r="O44" s="712"/>
      <c r="P44" s="712"/>
      <c r="Q44" s="712"/>
      <c r="R44" s="712"/>
      <c r="S44" s="712"/>
      <c r="T44" s="712"/>
      <c r="U44" s="712"/>
      <c r="V44" s="712"/>
      <c r="W44" s="712"/>
      <c r="X44" s="713"/>
    </row>
  </sheetData>
  <mergeCells count="9">
    <mergeCell ref="A44:X44"/>
    <mergeCell ref="A1:X1"/>
    <mergeCell ref="A2:X2"/>
    <mergeCell ref="A43:X43"/>
    <mergeCell ref="B4:B5"/>
    <mergeCell ref="X4:X5"/>
    <mergeCell ref="C4:W4"/>
    <mergeCell ref="A4:A5"/>
    <mergeCell ref="A3:X3"/>
  </mergeCells>
  <printOptions horizontalCentered="1"/>
  <pageMargins left="0.70866141732283472" right="0.70866141732283472" top="0.74803149606299213" bottom="0.74803149606299213" header="0.31496062992125984" footer="0.31496062992125984"/>
  <pageSetup paperSize="9" scale="49" firstPageNumber="142"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AC98C-0BB2-4A4F-8AE8-52D07214BE69}">
  <sheetPr>
    <tabColor rgb="FFFFFF00"/>
  </sheetPr>
  <dimension ref="A1:U562"/>
  <sheetViews>
    <sheetView showGridLines="0" tabSelected="1" view="pageBreakPreview" zoomScale="106" zoomScaleNormal="100" zoomScaleSheetLayoutView="106" workbookViewId="0">
      <selection activeCell="J141" sqref="J141"/>
    </sheetView>
  </sheetViews>
  <sheetFormatPr defaultColWidth="30.85546875" defaultRowHeight="12.75"/>
  <cols>
    <col min="1" max="1" width="7.5703125" style="130" bestFit="1" customWidth="1"/>
    <col min="2" max="2" width="19" style="130" customWidth="1"/>
    <col min="3" max="3" width="14" style="130" customWidth="1"/>
    <col min="4" max="4" width="16.85546875" style="130" customWidth="1"/>
    <col min="5" max="5" width="20.85546875" style="130" bestFit="1" customWidth="1"/>
    <col min="6" max="6" width="11.42578125" style="130" customWidth="1"/>
    <col min="7" max="7" width="14.85546875" style="130" customWidth="1"/>
    <col min="8" max="8" width="15.85546875" style="130" customWidth="1"/>
    <col min="9" max="9" width="16.7109375" style="130" bestFit="1" customWidth="1"/>
    <col min="10" max="10" width="9" style="130" bestFit="1" customWidth="1"/>
    <col min="11" max="11" width="10" style="130" bestFit="1" customWidth="1"/>
    <col min="12" max="12" width="13.5703125" style="130" customWidth="1"/>
    <col min="13" max="13" width="13.85546875" style="130" customWidth="1"/>
    <col min="14" max="14" width="22.7109375" style="128" customWidth="1"/>
    <col min="15" max="21" width="30.85546875" style="128"/>
    <col min="22" max="16384" width="30.85546875" style="130"/>
  </cols>
  <sheetData>
    <row r="1" spans="1:15" ht="17.25">
      <c r="A1" s="732" t="s">
        <v>4717</v>
      </c>
      <c r="B1" s="732"/>
      <c r="C1" s="732"/>
      <c r="D1" s="732"/>
      <c r="E1" s="732"/>
      <c r="F1" s="732"/>
      <c r="G1" s="733"/>
      <c r="H1" s="733"/>
      <c r="I1" s="733"/>
      <c r="J1" s="733"/>
      <c r="K1" s="733"/>
      <c r="L1" s="733"/>
      <c r="M1" s="733"/>
      <c r="N1" s="733"/>
    </row>
    <row r="2" spans="1:15" ht="18.75" customHeight="1">
      <c r="A2" s="740" t="s">
        <v>5130</v>
      </c>
      <c r="B2" s="741"/>
      <c r="C2" s="741"/>
      <c r="D2" s="741"/>
      <c r="E2" s="741"/>
      <c r="F2" s="741"/>
      <c r="G2" s="742"/>
      <c r="H2" s="742"/>
      <c r="I2" s="742"/>
      <c r="J2" s="742"/>
      <c r="K2" s="742"/>
      <c r="L2" s="742"/>
      <c r="M2" s="742"/>
      <c r="N2" s="743"/>
    </row>
    <row r="3" spans="1:15" ht="51.75" customHeight="1">
      <c r="A3" s="737" t="s">
        <v>4195</v>
      </c>
      <c r="B3" s="739" t="s">
        <v>4586</v>
      </c>
      <c r="C3" s="737" t="s">
        <v>4207</v>
      </c>
      <c r="D3" s="737"/>
      <c r="E3" s="737"/>
      <c r="F3" s="737" t="s">
        <v>4208</v>
      </c>
      <c r="G3" s="737"/>
      <c r="H3" s="737"/>
      <c r="I3" s="595" t="s">
        <v>4209</v>
      </c>
      <c r="J3" s="737" t="s">
        <v>4210</v>
      </c>
      <c r="K3" s="737"/>
      <c r="L3" s="737" t="s">
        <v>4211</v>
      </c>
      <c r="M3" s="737"/>
      <c r="N3" s="730" t="s">
        <v>4587</v>
      </c>
    </row>
    <row r="4" spans="1:15" ht="62.25" customHeight="1">
      <c r="A4" s="738"/>
      <c r="B4" s="723"/>
      <c r="C4" s="200" t="s">
        <v>4719</v>
      </c>
      <c r="D4" s="200" t="s">
        <v>4720</v>
      </c>
      <c r="E4" s="200" t="s">
        <v>4721</v>
      </c>
      <c r="F4" s="200" t="s">
        <v>4722</v>
      </c>
      <c r="G4" s="200" t="s">
        <v>4720</v>
      </c>
      <c r="H4" s="200" t="s">
        <v>4721</v>
      </c>
      <c r="I4" s="200" t="s">
        <v>4720</v>
      </c>
      <c r="J4" s="200" t="s">
        <v>4722</v>
      </c>
      <c r="K4" s="200" t="s">
        <v>4720</v>
      </c>
      <c r="L4" s="200" t="s">
        <v>4719</v>
      </c>
      <c r="M4" s="200" t="s">
        <v>4720</v>
      </c>
      <c r="N4" s="731"/>
    </row>
    <row r="5" spans="1:15" ht="16.5">
      <c r="A5" s="201">
        <v>1</v>
      </c>
      <c r="B5" s="202" t="s">
        <v>4666</v>
      </c>
      <c r="C5" s="201">
        <v>24104</v>
      </c>
      <c r="D5" s="201">
        <v>1141606</v>
      </c>
      <c r="E5" s="201">
        <v>7.14</v>
      </c>
      <c r="F5" s="201">
        <v>23022</v>
      </c>
      <c r="G5" s="201">
        <v>1075099</v>
      </c>
      <c r="H5" s="201">
        <v>7.01</v>
      </c>
      <c r="I5" s="201">
        <v>66507</v>
      </c>
      <c r="J5" s="201">
        <v>433</v>
      </c>
      <c r="K5" s="201">
        <v>8958</v>
      </c>
      <c r="L5" s="201">
        <v>1292</v>
      </c>
      <c r="M5" s="201">
        <v>58473</v>
      </c>
      <c r="N5" s="203" t="s">
        <v>25</v>
      </c>
    </row>
    <row r="6" spans="1:15" ht="16.5">
      <c r="A6" s="181">
        <v>2</v>
      </c>
      <c r="B6" s="199" t="s">
        <v>4667</v>
      </c>
      <c r="C6" s="181">
        <v>1182</v>
      </c>
      <c r="D6" s="181">
        <v>151104</v>
      </c>
      <c r="E6" s="181">
        <v>0.95</v>
      </c>
      <c r="F6" s="181">
        <v>1164</v>
      </c>
      <c r="G6" s="181">
        <v>147914</v>
      </c>
      <c r="H6" s="181">
        <v>0.96</v>
      </c>
      <c r="I6" s="181">
        <v>3190</v>
      </c>
      <c r="J6" s="181">
        <v>0</v>
      </c>
      <c r="K6" s="181">
        <v>0</v>
      </c>
      <c r="L6" s="181">
        <v>14</v>
      </c>
      <c r="M6" s="181">
        <v>106</v>
      </c>
      <c r="N6" s="192" t="s">
        <v>4212</v>
      </c>
    </row>
    <row r="7" spans="1:15" ht="16.5">
      <c r="A7" s="201">
        <v>3</v>
      </c>
      <c r="B7" s="202" t="s">
        <v>4668</v>
      </c>
      <c r="C7" s="201">
        <v>5902</v>
      </c>
      <c r="D7" s="201">
        <v>849078</v>
      </c>
      <c r="E7" s="201">
        <v>5.31</v>
      </c>
      <c r="F7" s="201">
        <v>5596</v>
      </c>
      <c r="G7" s="201">
        <v>789217</v>
      </c>
      <c r="H7" s="201">
        <v>5.14</v>
      </c>
      <c r="I7" s="201">
        <v>59861</v>
      </c>
      <c r="J7" s="201">
        <v>20</v>
      </c>
      <c r="K7" s="201">
        <v>323</v>
      </c>
      <c r="L7" s="201">
        <v>226</v>
      </c>
      <c r="M7" s="201">
        <v>3792</v>
      </c>
      <c r="N7" s="203" t="s">
        <v>4213</v>
      </c>
    </row>
    <row r="8" spans="1:15" ht="16.5">
      <c r="A8" s="181">
        <v>4</v>
      </c>
      <c r="B8" s="199" t="s">
        <v>4669</v>
      </c>
      <c r="C8" s="181">
        <v>4526</v>
      </c>
      <c r="D8" s="181">
        <v>374766</v>
      </c>
      <c r="E8" s="181">
        <v>2.34</v>
      </c>
      <c r="F8" s="181">
        <v>4555</v>
      </c>
      <c r="G8" s="181">
        <v>389713</v>
      </c>
      <c r="H8" s="181">
        <v>2.54</v>
      </c>
      <c r="I8" s="181">
        <v>-14947</v>
      </c>
      <c r="J8" s="181">
        <v>60</v>
      </c>
      <c r="K8" s="181">
        <v>2786</v>
      </c>
      <c r="L8" s="181">
        <v>85</v>
      </c>
      <c r="M8" s="181">
        <v>3211</v>
      </c>
      <c r="N8" s="192" t="s">
        <v>4214</v>
      </c>
    </row>
    <row r="9" spans="1:15" ht="16.5">
      <c r="A9" s="201">
        <v>5</v>
      </c>
      <c r="B9" s="202" t="s">
        <v>4670</v>
      </c>
      <c r="C9" s="201">
        <v>11457</v>
      </c>
      <c r="D9" s="201">
        <v>342443</v>
      </c>
      <c r="E9" s="201">
        <v>2.14</v>
      </c>
      <c r="F9" s="201">
        <v>10863</v>
      </c>
      <c r="G9" s="201">
        <v>327274</v>
      </c>
      <c r="H9" s="201">
        <v>2.13</v>
      </c>
      <c r="I9" s="201">
        <v>15169</v>
      </c>
      <c r="J9" s="201">
        <v>32</v>
      </c>
      <c r="K9" s="201">
        <v>345</v>
      </c>
      <c r="L9" s="201">
        <v>580</v>
      </c>
      <c r="M9" s="201">
        <v>17348</v>
      </c>
      <c r="N9" s="203" t="s">
        <v>4215</v>
      </c>
      <c r="O9" s="131"/>
    </row>
    <row r="10" spans="1:15" ht="16.5">
      <c r="A10" s="181">
        <v>6</v>
      </c>
      <c r="B10" s="199" t="s">
        <v>4671</v>
      </c>
      <c r="C10" s="181">
        <v>123</v>
      </c>
      <c r="D10" s="181">
        <v>2773</v>
      </c>
      <c r="E10" s="181">
        <v>0.02</v>
      </c>
      <c r="F10" s="181">
        <v>114</v>
      </c>
      <c r="G10" s="181">
        <v>2537</v>
      </c>
      <c r="H10" s="181">
        <v>0.02</v>
      </c>
      <c r="I10" s="181">
        <v>236</v>
      </c>
      <c r="J10" s="181">
        <v>6</v>
      </c>
      <c r="K10" s="181">
        <v>28</v>
      </c>
      <c r="L10" s="181">
        <v>15</v>
      </c>
      <c r="M10" s="181">
        <v>145</v>
      </c>
      <c r="N10" s="192" t="s">
        <v>4237</v>
      </c>
      <c r="O10" s="131"/>
    </row>
    <row r="11" spans="1:15" ht="16.5">
      <c r="A11" s="201">
        <v>7</v>
      </c>
      <c r="B11" s="202" t="s">
        <v>4672</v>
      </c>
      <c r="C11" s="201">
        <v>742</v>
      </c>
      <c r="D11" s="201">
        <v>24749</v>
      </c>
      <c r="E11" s="201">
        <v>0.15</v>
      </c>
      <c r="F11" s="201">
        <v>537</v>
      </c>
      <c r="G11" s="201">
        <v>21934</v>
      </c>
      <c r="H11" s="201">
        <v>0.14000000000000001</v>
      </c>
      <c r="I11" s="201">
        <v>2815</v>
      </c>
      <c r="J11" s="201">
        <v>2</v>
      </c>
      <c r="K11" s="201">
        <v>10</v>
      </c>
      <c r="L11" s="201">
        <v>149</v>
      </c>
      <c r="M11" s="201">
        <v>1335</v>
      </c>
      <c r="N11" s="203" t="s">
        <v>4216</v>
      </c>
      <c r="O11" s="131"/>
    </row>
    <row r="12" spans="1:15" ht="16.5">
      <c r="A12" s="181">
        <v>8</v>
      </c>
      <c r="B12" s="199" t="s">
        <v>4673</v>
      </c>
      <c r="C12" s="181">
        <v>17613</v>
      </c>
      <c r="D12" s="181">
        <v>3499429</v>
      </c>
      <c r="E12" s="181">
        <v>21.9</v>
      </c>
      <c r="F12" s="181">
        <v>14734</v>
      </c>
      <c r="G12" s="181">
        <v>3449413</v>
      </c>
      <c r="H12" s="181">
        <v>22.49</v>
      </c>
      <c r="I12" s="181">
        <v>50016</v>
      </c>
      <c r="J12" s="181">
        <v>40</v>
      </c>
      <c r="K12" s="181">
        <v>606</v>
      </c>
      <c r="L12" s="181">
        <v>1822</v>
      </c>
      <c r="M12" s="181">
        <v>19878</v>
      </c>
      <c r="N12" s="192" t="s">
        <v>4217</v>
      </c>
      <c r="O12" s="131"/>
    </row>
    <row r="13" spans="1:15" ht="16.5">
      <c r="A13" s="201">
        <v>9</v>
      </c>
      <c r="B13" s="202" t="s">
        <v>4674</v>
      </c>
      <c r="C13" s="201">
        <v>1905</v>
      </c>
      <c r="D13" s="201">
        <v>33649</v>
      </c>
      <c r="E13" s="201">
        <v>0.21</v>
      </c>
      <c r="F13" s="201">
        <v>1546</v>
      </c>
      <c r="G13" s="201">
        <v>29710</v>
      </c>
      <c r="H13" s="201">
        <v>0.19</v>
      </c>
      <c r="I13" s="201">
        <v>3939</v>
      </c>
      <c r="J13" s="201">
        <v>48</v>
      </c>
      <c r="K13" s="201">
        <v>550</v>
      </c>
      <c r="L13" s="201">
        <v>203</v>
      </c>
      <c r="M13" s="201">
        <v>3537</v>
      </c>
      <c r="N13" s="203" t="s">
        <v>4218</v>
      </c>
      <c r="O13" s="131"/>
    </row>
    <row r="14" spans="1:15" ht="16.5">
      <c r="A14" s="181">
        <v>10</v>
      </c>
      <c r="B14" s="199" t="s">
        <v>4675</v>
      </c>
      <c r="C14" s="181">
        <v>215</v>
      </c>
      <c r="D14" s="181">
        <v>94011</v>
      </c>
      <c r="E14" s="181">
        <v>0.59</v>
      </c>
      <c r="F14" s="181">
        <v>204</v>
      </c>
      <c r="G14" s="181">
        <v>93383</v>
      </c>
      <c r="H14" s="181">
        <v>0.61</v>
      </c>
      <c r="I14" s="181">
        <v>628</v>
      </c>
      <c r="J14" s="181">
        <v>0</v>
      </c>
      <c r="K14" s="181">
        <v>0</v>
      </c>
      <c r="L14" s="181">
        <v>10</v>
      </c>
      <c r="M14" s="181">
        <v>1346</v>
      </c>
      <c r="N14" s="192" t="s">
        <v>4219</v>
      </c>
      <c r="O14" s="131"/>
    </row>
    <row r="15" spans="1:15" ht="16.5">
      <c r="A15" s="201">
        <v>11</v>
      </c>
      <c r="B15" s="202" t="s">
        <v>486</v>
      </c>
      <c r="C15" s="201">
        <v>404</v>
      </c>
      <c r="D15" s="201">
        <v>164110</v>
      </c>
      <c r="E15" s="201">
        <v>1.03</v>
      </c>
      <c r="F15" s="201">
        <v>403</v>
      </c>
      <c r="G15" s="201">
        <v>164230</v>
      </c>
      <c r="H15" s="201">
        <v>1.07</v>
      </c>
      <c r="I15" s="201">
        <v>-120</v>
      </c>
      <c r="J15" s="201">
        <v>1</v>
      </c>
      <c r="K15" s="201">
        <v>3</v>
      </c>
      <c r="L15" s="201">
        <v>0</v>
      </c>
      <c r="M15" s="201">
        <v>0</v>
      </c>
      <c r="N15" s="203" t="s">
        <v>4238</v>
      </c>
      <c r="O15" s="131"/>
    </row>
    <row r="16" spans="1:15" ht="16.5">
      <c r="A16" s="181">
        <v>12</v>
      </c>
      <c r="B16" s="199" t="s">
        <v>4676</v>
      </c>
      <c r="C16" s="181">
        <v>2635</v>
      </c>
      <c r="D16" s="181">
        <v>187045</v>
      </c>
      <c r="E16" s="181">
        <v>1.17</v>
      </c>
      <c r="F16" s="181">
        <v>2477</v>
      </c>
      <c r="G16" s="181">
        <v>180668</v>
      </c>
      <c r="H16" s="181">
        <v>1.18</v>
      </c>
      <c r="I16" s="181">
        <v>6377</v>
      </c>
      <c r="J16" s="181">
        <v>7</v>
      </c>
      <c r="K16" s="181">
        <v>54</v>
      </c>
      <c r="L16" s="181">
        <v>148</v>
      </c>
      <c r="M16" s="181">
        <v>2608</v>
      </c>
      <c r="N16" s="192" t="s">
        <v>4220</v>
      </c>
      <c r="O16" s="131"/>
    </row>
    <row r="17" spans="1:15" ht="16.5">
      <c r="A17" s="201">
        <v>13</v>
      </c>
      <c r="B17" s="202" t="s">
        <v>4677</v>
      </c>
      <c r="C17" s="201">
        <v>14936</v>
      </c>
      <c r="D17" s="201">
        <v>787127</v>
      </c>
      <c r="E17" s="201">
        <v>4.93</v>
      </c>
      <c r="F17" s="201">
        <v>14457</v>
      </c>
      <c r="G17" s="201">
        <v>787104</v>
      </c>
      <c r="H17" s="201">
        <v>5.13</v>
      </c>
      <c r="I17" s="201">
        <v>23</v>
      </c>
      <c r="J17" s="201">
        <v>15</v>
      </c>
      <c r="K17" s="201">
        <v>572</v>
      </c>
      <c r="L17" s="201">
        <v>461</v>
      </c>
      <c r="M17" s="201">
        <v>3247</v>
      </c>
      <c r="N17" s="203" t="s">
        <v>4221</v>
      </c>
      <c r="O17" s="131"/>
    </row>
    <row r="18" spans="1:15" ht="16.5">
      <c r="A18" s="181">
        <v>14</v>
      </c>
      <c r="B18" s="199" t="s">
        <v>4678</v>
      </c>
      <c r="C18" s="181">
        <v>1399</v>
      </c>
      <c r="D18" s="181">
        <v>158336</v>
      </c>
      <c r="E18" s="181">
        <v>0.99</v>
      </c>
      <c r="F18" s="181">
        <v>1396</v>
      </c>
      <c r="G18" s="181">
        <v>154453</v>
      </c>
      <c r="H18" s="181">
        <v>1.01</v>
      </c>
      <c r="I18" s="181">
        <v>3883</v>
      </c>
      <c r="J18" s="181">
        <v>4</v>
      </c>
      <c r="K18" s="181">
        <v>38</v>
      </c>
      <c r="L18" s="181">
        <v>16</v>
      </c>
      <c r="M18" s="181">
        <v>67</v>
      </c>
      <c r="N18" s="192" t="s">
        <v>4222</v>
      </c>
      <c r="O18" s="131"/>
    </row>
    <row r="19" spans="1:15" ht="16.5">
      <c r="A19" s="201">
        <v>15</v>
      </c>
      <c r="B19" s="202" t="s">
        <v>4679</v>
      </c>
      <c r="C19" s="201">
        <v>13947</v>
      </c>
      <c r="D19" s="201">
        <v>861736</v>
      </c>
      <c r="E19" s="201">
        <v>5.39</v>
      </c>
      <c r="F19" s="201">
        <v>10570</v>
      </c>
      <c r="G19" s="201">
        <v>759016</v>
      </c>
      <c r="H19" s="201">
        <v>4.95</v>
      </c>
      <c r="I19" s="201">
        <v>102720</v>
      </c>
      <c r="J19" s="201">
        <v>25</v>
      </c>
      <c r="K19" s="201">
        <v>159</v>
      </c>
      <c r="L19" s="201">
        <v>3355</v>
      </c>
      <c r="M19" s="201">
        <v>76494</v>
      </c>
      <c r="N19" s="203" t="s">
        <v>4223</v>
      </c>
      <c r="O19" s="131"/>
    </row>
    <row r="20" spans="1:15" ht="16.5">
      <c r="A20" s="181">
        <v>16</v>
      </c>
      <c r="B20" s="199" t="s">
        <v>4680</v>
      </c>
      <c r="C20" s="181">
        <v>25935</v>
      </c>
      <c r="D20" s="181">
        <v>1152625</v>
      </c>
      <c r="E20" s="181">
        <v>7.21</v>
      </c>
      <c r="F20" s="181">
        <v>20735</v>
      </c>
      <c r="G20" s="181">
        <v>982620</v>
      </c>
      <c r="H20" s="181">
        <v>6.41</v>
      </c>
      <c r="I20" s="181">
        <v>170005</v>
      </c>
      <c r="J20" s="181">
        <v>110</v>
      </c>
      <c r="K20" s="181">
        <v>997</v>
      </c>
      <c r="L20" s="181">
        <v>2898</v>
      </c>
      <c r="M20" s="181">
        <v>82711</v>
      </c>
      <c r="N20" s="192" t="s">
        <v>4224</v>
      </c>
      <c r="O20" s="131"/>
    </row>
    <row r="21" spans="1:15" ht="16.5">
      <c r="A21" s="201">
        <v>17</v>
      </c>
      <c r="B21" s="202" t="s">
        <v>4681</v>
      </c>
      <c r="C21" s="201">
        <v>132</v>
      </c>
      <c r="D21" s="201">
        <v>67408</v>
      </c>
      <c r="E21" s="201">
        <v>0.42</v>
      </c>
      <c r="F21" s="201">
        <v>139</v>
      </c>
      <c r="G21" s="201">
        <v>62657</v>
      </c>
      <c r="H21" s="201">
        <v>0.41</v>
      </c>
      <c r="I21" s="201">
        <v>4751</v>
      </c>
      <c r="J21" s="201">
        <v>0</v>
      </c>
      <c r="K21" s="201">
        <v>0</v>
      </c>
      <c r="L21" s="201">
        <v>10</v>
      </c>
      <c r="M21" s="201">
        <v>1157</v>
      </c>
      <c r="N21" s="203" t="s">
        <v>4225</v>
      </c>
      <c r="O21" s="131"/>
    </row>
    <row r="22" spans="1:15" ht="16.5">
      <c r="A22" s="181">
        <v>18</v>
      </c>
      <c r="B22" s="199" t="s">
        <v>4682</v>
      </c>
      <c r="C22" s="181">
        <v>225</v>
      </c>
      <c r="D22" s="181">
        <v>31002</v>
      </c>
      <c r="E22" s="181">
        <v>0.19</v>
      </c>
      <c r="F22" s="181">
        <v>222</v>
      </c>
      <c r="G22" s="181">
        <v>30875</v>
      </c>
      <c r="H22" s="181">
        <v>0.2</v>
      </c>
      <c r="I22" s="181">
        <v>127</v>
      </c>
      <c r="J22" s="181">
        <v>0</v>
      </c>
      <c r="K22" s="181">
        <v>0</v>
      </c>
      <c r="L22" s="181">
        <v>3</v>
      </c>
      <c r="M22" s="181">
        <v>82</v>
      </c>
      <c r="N22" s="192" t="s">
        <v>4226</v>
      </c>
      <c r="O22" s="131"/>
    </row>
    <row r="23" spans="1:15" ht="16.5">
      <c r="A23" s="201">
        <v>19</v>
      </c>
      <c r="B23" s="202" t="s">
        <v>4683</v>
      </c>
      <c r="C23" s="201">
        <v>127</v>
      </c>
      <c r="D23" s="201">
        <v>19476</v>
      </c>
      <c r="E23" s="201">
        <v>0.12</v>
      </c>
      <c r="F23" s="201">
        <v>103</v>
      </c>
      <c r="G23" s="201">
        <v>13791</v>
      </c>
      <c r="H23" s="201">
        <v>0.09</v>
      </c>
      <c r="I23" s="201">
        <v>5685</v>
      </c>
      <c r="J23" s="201">
        <v>0</v>
      </c>
      <c r="K23" s="201">
        <v>0</v>
      </c>
      <c r="L23" s="201">
        <v>21</v>
      </c>
      <c r="M23" s="201">
        <v>6165</v>
      </c>
      <c r="N23" s="203" t="s">
        <v>575</v>
      </c>
      <c r="O23" s="131"/>
    </row>
    <row r="24" spans="1:15" ht="16.5">
      <c r="A24" s="181">
        <v>20</v>
      </c>
      <c r="B24" s="199" t="s">
        <v>4684</v>
      </c>
      <c r="C24" s="181">
        <v>148</v>
      </c>
      <c r="D24" s="181">
        <v>21118</v>
      </c>
      <c r="E24" s="181">
        <v>0.13</v>
      </c>
      <c r="F24" s="181">
        <v>142</v>
      </c>
      <c r="G24" s="181">
        <v>21050</v>
      </c>
      <c r="H24" s="181">
        <v>0.14000000000000001</v>
      </c>
      <c r="I24" s="181">
        <v>68</v>
      </c>
      <c r="J24" s="181">
        <v>1</v>
      </c>
      <c r="K24" s="181">
        <v>3</v>
      </c>
      <c r="L24" s="181">
        <v>5</v>
      </c>
      <c r="M24" s="181">
        <v>52</v>
      </c>
      <c r="N24" s="192" t="s">
        <v>4227</v>
      </c>
      <c r="O24" s="131"/>
    </row>
    <row r="25" spans="1:15" ht="16.5">
      <c r="A25" s="201">
        <v>21</v>
      </c>
      <c r="B25" s="202" t="s">
        <v>408</v>
      </c>
      <c r="C25" s="201">
        <v>13331</v>
      </c>
      <c r="D25" s="201">
        <v>719942</v>
      </c>
      <c r="E25" s="201">
        <v>4.5</v>
      </c>
      <c r="F25" s="201">
        <v>12003</v>
      </c>
      <c r="G25" s="201">
        <v>692027</v>
      </c>
      <c r="H25" s="201">
        <v>4.51</v>
      </c>
      <c r="I25" s="201">
        <v>27915</v>
      </c>
      <c r="J25" s="201">
        <v>3</v>
      </c>
      <c r="K25" s="201">
        <v>10</v>
      </c>
      <c r="L25" s="201">
        <v>977</v>
      </c>
      <c r="M25" s="201">
        <v>9132</v>
      </c>
      <c r="N25" s="203" t="s">
        <v>4228</v>
      </c>
      <c r="O25" s="131"/>
    </row>
    <row r="26" spans="1:15" ht="16.5">
      <c r="A26" s="181">
        <v>22</v>
      </c>
      <c r="B26" s="199" t="s">
        <v>4685</v>
      </c>
      <c r="C26" s="181">
        <v>1190</v>
      </c>
      <c r="D26" s="181">
        <v>47024</v>
      </c>
      <c r="E26" s="181">
        <v>0.28999999999999998</v>
      </c>
      <c r="F26" s="181">
        <v>1245</v>
      </c>
      <c r="G26" s="181">
        <v>48389</v>
      </c>
      <c r="H26" s="181">
        <v>0.32</v>
      </c>
      <c r="I26" s="181">
        <v>-1365</v>
      </c>
      <c r="J26" s="181">
        <v>110</v>
      </c>
      <c r="K26" s="181">
        <v>644</v>
      </c>
      <c r="L26" s="181">
        <v>90</v>
      </c>
      <c r="M26" s="181">
        <v>1140</v>
      </c>
      <c r="N26" s="192" t="s">
        <v>4716</v>
      </c>
      <c r="O26" s="131"/>
    </row>
    <row r="27" spans="1:15" ht="16.5">
      <c r="A27" s="201">
        <v>23</v>
      </c>
      <c r="B27" s="202" t="s">
        <v>4686</v>
      </c>
      <c r="C27" s="201">
        <v>13321</v>
      </c>
      <c r="D27" s="201">
        <v>778824</v>
      </c>
      <c r="E27" s="201">
        <v>4.87</v>
      </c>
      <c r="F27" s="201">
        <v>12638</v>
      </c>
      <c r="G27" s="201">
        <v>751274</v>
      </c>
      <c r="H27" s="201">
        <v>4.9000000000000004</v>
      </c>
      <c r="I27" s="201">
        <v>27550</v>
      </c>
      <c r="J27" s="201">
        <v>11</v>
      </c>
      <c r="K27" s="201">
        <v>1274</v>
      </c>
      <c r="L27" s="201">
        <v>555</v>
      </c>
      <c r="M27" s="201">
        <v>17025</v>
      </c>
      <c r="N27" s="203" t="s">
        <v>4229</v>
      </c>
      <c r="O27" s="131"/>
    </row>
    <row r="28" spans="1:15" ht="16.5">
      <c r="A28" s="181">
        <v>24</v>
      </c>
      <c r="B28" s="199" t="s">
        <v>4687</v>
      </c>
      <c r="C28" s="181">
        <v>259</v>
      </c>
      <c r="D28" s="181">
        <v>7049</v>
      </c>
      <c r="E28" s="181">
        <v>0.04</v>
      </c>
      <c r="F28" s="181">
        <v>245</v>
      </c>
      <c r="G28" s="181">
        <v>6587</v>
      </c>
      <c r="H28" s="181">
        <v>0.04</v>
      </c>
      <c r="I28" s="181">
        <v>462</v>
      </c>
      <c r="J28" s="181">
        <v>0</v>
      </c>
      <c r="K28" s="181">
        <v>0</v>
      </c>
      <c r="L28" s="181">
        <v>11</v>
      </c>
      <c r="M28" s="181">
        <v>105</v>
      </c>
      <c r="N28" s="192" t="s">
        <v>4230</v>
      </c>
      <c r="O28" s="131"/>
    </row>
    <row r="29" spans="1:15" ht="16.5">
      <c r="A29" s="201">
        <v>25</v>
      </c>
      <c r="B29" s="202" t="s">
        <v>4688</v>
      </c>
      <c r="C29" s="201">
        <v>26883</v>
      </c>
      <c r="D29" s="201">
        <v>925712</v>
      </c>
      <c r="E29" s="201">
        <v>5.79</v>
      </c>
      <c r="F29" s="201">
        <v>27011</v>
      </c>
      <c r="G29" s="201">
        <v>924848</v>
      </c>
      <c r="H29" s="201">
        <v>6.03</v>
      </c>
      <c r="I29" s="201">
        <v>864</v>
      </c>
      <c r="J29" s="201">
        <v>7</v>
      </c>
      <c r="K29" s="201">
        <v>122</v>
      </c>
      <c r="L29" s="201">
        <v>44</v>
      </c>
      <c r="M29" s="201">
        <v>729</v>
      </c>
      <c r="N29" s="203" t="s">
        <v>4231</v>
      </c>
      <c r="O29" s="131"/>
    </row>
    <row r="30" spans="1:15" ht="16.5">
      <c r="A30" s="181">
        <v>26</v>
      </c>
      <c r="B30" s="199" t="s">
        <v>462</v>
      </c>
      <c r="C30" s="181">
        <v>12338</v>
      </c>
      <c r="D30" s="181">
        <v>566680</v>
      </c>
      <c r="E30" s="181">
        <v>3.55</v>
      </c>
      <c r="F30" s="181">
        <v>10058</v>
      </c>
      <c r="G30" s="181">
        <v>499563</v>
      </c>
      <c r="H30" s="181">
        <v>3.26</v>
      </c>
      <c r="I30" s="181">
        <v>67117</v>
      </c>
      <c r="J30" s="181">
        <v>12</v>
      </c>
      <c r="K30" s="181">
        <v>99</v>
      </c>
      <c r="L30" s="181">
        <v>1313</v>
      </c>
      <c r="M30" s="181">
        <v>30518</v>
      </c>
      <c r="N30" s="192" t="s">
        <v>6</v>
      </c>
      <c r="O30" s="131"/>
    </row>
    <row r="31" spans="1:15" ht="16.5">
      <c r="A31" s="201">
        <v>27</v>
      </c>
      <c r="B31" s="202" t="s">
        <v>4689</v>
      </c>
      <c r="C31" s="201">
        <v>416</v>
      </c>
      <c r="D31" s="201">
        <v>18438</v>
      </c>
      <c r="E31" s="201">
        <v>0.12</v>
      </c>
      <c r="F31" s="201">
        <v>402</v>
      </c>
      <c r="G31" s="201">
        <v>14196</v>
      </c>
      <c r="H31" s="201">
        <v>0.09</v>
      </c>
      <c r="I31" s="201">
        <v>4242</v>
      </c>
      <c r="J31" s="201">
        <v>1</v>
      </c>
      <c r="K31" s="201">
        <v>13</v>
      </c>
      <c r="L31" s="201">
        <v>13</v>
      </c>
      <c r="M31" s="201">
        <v>83</v>
      </c>
      <c r="N31" s="203" t="s">
        <v>14</v>
      </c>
      <c r="O31" s="131"/>
    </row>
    <row r="32" spans="1:15" ht="16.5">
      <c r="A32" s="181">
        <v>28</v>
      </c>
      <c r="B32" s="199" t="s">
        <v>461</v>
      </c>
      <c r="C32" s="181">
        <v>18555</v>
      </c>
      <c r="D32" s="181">
        <v>1104562</v>
      </c>
      <c r="E32" s="181">
        <v>6.91</v>
      </c>
      <c r="F32" s="181">
        <v>19069</v>
      </c>
      <c r="G32" s="181">
        <v>1094024</v>
      </c>
      <c r="H32" s="181">
        <v>7.13</v>
      </c>
      <c r="I32" s="181">
        <v>10538</v>
      </c>
      <c r="J32" s="181">
        <v>320</v>
      </c>
      <c r="K32" s="181">
        <v>6423</v>
      </c>
      <c r="L32" s="181">
        <v>336</v>
      </c>
      <c r="M32" s="181">
        <v>15687</v>
      </c>
      <c r="N32" s="192" t="s">
        <v>17</v>
      </c>
      <c r="O32" s="131"/>
    </row>
    <row r="33" spans="1:15" ht="16.5">
      <c r="A33" s="201">
        <v>29</v>
      </c>
      <c r="B33" s="202" t="s">
        <v>4690</v>
      </c>
      <c r="C33" s="201">
        <v>172</v>
      </c>
      <c r="D33" s="201">
        <v>112882</v>
      </c>
      <c r="E33" s="201">
        <v>0.71</v>
      </c>
      <c r="F33" s="201">
        <v>173</v>
      </c>
      <c r="G33" s="201">
        <v>101771</v>
      </c>
      <c r="H33" s="201">
        <v>0.66</v>
      </c>
      <c r="I33" s="201">
        <v>11111</v>
      </c>
      <c r="J33" s="201">
        <v>0</v>
      </c>
      <c r="K33" s="201">
        <v>0</v>
      </c>
      <c r="L33" s="201">
        <v>0</v>
      </c>
      <c r="M33" s="201">
        <v>0</v>
      </c>
      <c r="N33" s="203" t="s">
        <v>4232</v>
      </c>
      <c r="O33" s="131"/>
    </row>
    <row r="34" spans="1:15" ht="16.5">
      <c r="A34" s="181">
        <v>30</v>
      </c>
      <c r="B34" s="199" t="s">
        <v>4691</v>
      </c>
      <c r="C34" s="181">
        <v>12955</v>
      </c>
      <c r="D34" s="181">
        <v>1130127</v>
      </c>
      <c r="E34" s="181">
        <v>7.07</v>
      </c>
      <c r="F34" s="181">
        <v>12830</v>
      </c>
      <c r="G34" s="181">
        <v>1114729</v>
      </c>
      <c r="H34" s="181">
        <v>7.27</v>
      </c>
      <c r="I34" s="181">
        <v>15398</v>
      </c>
      <c r="J34" s="181">
        <v>17</v>
      </c>
      <c r="K34" s="181">
        <v>239</v>
      </c>
      <c r="L34" s="181">
        <v>138</v>
      </c>
      <c r="M34" s="181">
        <v>5316</v>
      </c>
      <c r="N34" s="192" t="s">
        <v>4233</v>
      </c>
      <c r="O34" s="131"/>
    </row>
    <row r="35" spans="1:15" ht="33">
      <c r="A35" s="201">
        <v>31</v>
      </c>
      <c r="B35" s="202" t="s">
        <v>4692</v>
      </c>
      <c r="C35" s="201">
        <v>2774</v>
      </c>
      <c r="D35" s="201">
        <v>143238</v>
      </c>
      <c r="E35" s="201">
        <v>0.9</v>
      </c>
      <c r="F35" s="201">
        <v>2445</v>
      </c>
      <c r="G35" s="201">
        <v>153611</v>
      </c>
      <c r="H35" s="201">
        <v>1</v>
      </c>
      <c r="I35" s="201">
        <v>-10373</v>
      </c>
      <c r="J35" s="201">
        <v>46</v>
      </c>
      <c r="K35" s="201">
        <v>941</v>
      </c>
      <c r="L35" s="201">
        <v>3</v>
      </c>
      <c r="M35" s="201">
        <v>15</v>
      </c>
      <c r="N35" s="203" t="s">
        <v>4242</v>
      </c>
      <c r="O35" s="131"/>
    </row>
    <row r="36" spans="1:15" ht="16.5">
      <c r="A36" s="181">
        <v>32</v>
      </c>
      <c r="B36" s="199" t="s">
        <v>482</v>
      </c>
      <c r="C36" s="181">
        <v>11</v>
      </c>
      <c r="D36" s="181">
        <v>336</v>
      </c>
      <c r="E36" s="181">
        <v>0</v>
      </c>
      <c r="F36" s="181">
        <v>10</v>
      </c>
      <c r="G36" s="181">
        <v>335</v>
      </c>
      <c r="H36" s="181">
        <v>0</v>
      </c>
      <c r="I36" s="181">
        <v>1</v>
      </c>
      <c r="J36" s="181">
        <v>0</v>
      </c>
      <c r="K36" s="181">
        <v>0</v>
      </c>
      <c r="L36" s="181">
        <v>0</v>
      </c>
      <c r="M36" s="181">
        <v>0</v>
      </c>
      <c r="N36" s="192" t="s">
        <v>4234</v>
      </c>
      <c r="O36" s="131"/>
    </row>
    <row r="37" spans="1:15" ht="16.5">
      <c r="A37" s="201">
        <v>33</v>
      </c>
      <c r="B37" s="202" t="s">
        <v>481</v>
      </c>
      <c r="C37" s="201">
        <v>12</v>
      </c>
      <c r="D37" s="201">
        <v>2063</v>
      </c>
      <c r="E37" s="201">
        <v>0.01</v>
      </c>
      <c r="F37" s="201">
        <v>11</v>
      </c>
      <c r="G37" s="201">
        <v>2016</v>
      </c>
      <c r="H37" s="201">
        <v>0.01</v>
      </c>
      <c r="I37" s="201">
        <v>47</v>
      </c>
      <c r="J37" s="201">
        <v>0</v>
      </c>
      <c r="K37" s="201">
        <v>0</v>
      </c>
      <c r="L37" s="201">
        <v>1</v>
      </c>
      <c r="M37" s="201">
        <v>3</v>
      </c>
      <c r="N37" s="203" t="s">
        <v>4235</v>
      </c>
      <c r="O37" s="131"/>
    </row>
    <row r="38" spans="1:15" ht="16.5">
      <c r="A38" s="181">
        <v>34</v>
      </c>
      <c r="B38" s="199" t="s">
        <v>4693</v>
      </c>
      <c r="C38" s="181">
        <v>59</v>
      </c>
      <c r="D38" s="181">
        <v>2728</v>
      </c>
      <c r="E38" s="181">
        <v>0.02</v>
      </c>
      <c r="F38" s="181">
        <v>55</v>
      </c>
      <c r="G38" s="181">
        <v>2834</v>
      </c>
      <c r="H38" s="181">
        <v>0.02</v>
      </c>
      <c r="I38" s="181">
        <v>-106</v>
      </c>
      <c r="J38" s="181">
        <v>0</v>
      </c>
      <c r="K38" s="181">
        <v>0</v>
      </c>
      <c r="L38" s="181">
        <v>0</v>
      </c>
      <c r="M38" s="181">
        <v>0</v>
      </c>
      <c r="N38" s="192" t="s">
        <v>4236</v>
      </c>
      <c r="O38" s="131"/>
    </row>
    <row r="39" spans="1:15" ht="16.5">
      <c r="A39" s="201">
        <v>35</v>
      </c>
      <c r="B39" s="202" t="s">
        <v>478</v>
      </c>
      <c r="C39" s="201">
        <v>50</v>
      </c>
      <c r="D39" s="201">
        <v>79716</v>
      </c>
      <c r="E39" s="201">
        <v>0.5</v>
      </c>
      <c r="F39" s="201">
        <v>1036</v>
      </c>
      <c r="G39" s="201">
        <v>79728</v>
      </c>
      <c r="H39" s="201">
        <v>0.52</v>
      </c>
      <c r="I39" s="201">
        <v>-12</v>
      </c>
      <c r="J39" s="201">
        <v>0</v>
      </c>
      <c r="K39" s="201">
        <v>0</v>
      </c>
      <c r="L39" s="201">
        <v>0</v>
      </c>
      <c r="M39" s="201">
        <v>0</v>
      </c>
      <c r="N39" s="203" t="s">
        <v>4239</v>
      </c>
      <c r="O39" s="131"/>
    </row>
    <row r="40" spans="1:15" ht="21" customHeight="1">
      <c r="A40" s="181">
        <v>36</v>
      </c>
      <c r="B40" s="204" t="s">
        <v>477</v>
      </c>
      <c r="C40" s="181">
        <v>1073</v>
      </c>
      <c r="D40" s="181">
        <v>373049</v>
      </c>
      <c r="E40" s="181">
        <v>2.33</v>
      </c>
      <c r="F40" s="181">
        <v>50</v>
      </c>
      <c r="G40" s="181">
        <v>365294</v>
      </c>
      <c r="H40" s="181">
        <v>2.38</v>
      </c>
      <c r="I40" s="181">
        <v>7755</v>
      </c>
      <c r="J40" s="181">
        <v>7</v>
      </c>
      <c r="K40" s="181">
        <v>36</v>
      </c>
      <c r="L40" s="181">
        <v>19</v>
      </c>
      <c r="M40" s="181">
        <v>107</v>
      </c>
      <c r="N40" s="192" t="s">
        <v>4240</v>
      </c>
      <c r="O40" s="131"/>
    </row>
    <row r="41" spans="1:15" ht="16.5">
      <c r="A41" s="201">
        <v>37</v>
      </c>
      <c r="B41" s="202" t="s">
        <v>476</v>
      </c>
      <c r="C41" s="201">
        <v>139</v>
      </c>
      <c r="D41" s="201">
        <v>5555</v>
      </c>
      <c r="E41" s="201">
        <v>0.03</v>
      </c>
      <c r="F41" s="201">
        <v>125</v>
      </c>
      <c r="G41" s="201">
        <v>5950</v>
      </c>
      <c r="H41" s="201">
        <v>0.04</v>
      </c>
      <c r="I41" s="201">
        <v>-395</v>
      </c>
      <c r="J41" s="201">
        <v>4</v>
      </c>
      <c r="K41" s="201">
        <v>56</v>
      </c>
      <c r="L41" s="201">
        <v>10</v>
      </c>
      <c r="M41" s="201">
        <v>53</v>
      </c>
      <c r="N41" s="203" t="s">
        <v>4241</v>
      </c>
      <c r="O41" s="131"/>
    </row>
    <row r="42" spans="1:15" ht="16.5">
      <c r="A42" s="181"/>
      <c r="B42" s="199" t="s">
        <v>8</v>
      </c>
      <c r="C42" s="181">
        <v>231195</v>
      </c>
      <c r="D42" s="181">
        <v>15981516</v>
      </c>
      <c r="E42" s="181">
        <v>100</v>
      </c>
      <c r="F42" s="181">
        <v>212385</v>
      </c>
      <c r="G42" s="181">
        <v>15339834</v>
      </c>
      <c r="H42" s="181">
        <v>100</v>
      </c>
      <c r="I42" s="181">
        <v>641682</v>
      </c>
      <c r="J42" s="181">
        <v>1342</v>
      </c>
      <c r="K42" s="181">
        <v>25289</v>
      </c>
      <c r="L42" s="181">
        <v>14823</v>
      </c>
      <c r="M42" s="181">
        <v>361667</v>
      </c>
      <c r="N42" s="192" t="s">
        <v>8</v>
      </c>
    </row>
    <row r="43" spans="1:15" ht="35.25" customHeight="1">
      <c r="A43" s="734" t="s">
        <v>4718</v>
      </c>
      <c r="B43" s="735"/>
      <c r="C43" s="735"/>
      <c r="D43" s="735"/>
      <c r="E43" s="735"/>
      <c r="F43" s="735"/>
      <c r="G43" s="735"/>
      <c r="H43" s="735"/>
      <c r="I43" s="735"/>
      <c r="J43" s="735"/>
      <c r="K43" s="735"/>
      <c r="L43" s="735"/>
      <c r="M43" s="735"/>
      <c r="N43" s="736"/>
    </row>
    <row r="44" spans="1:15">
      <c r="A44" s="136"/>
      <c r="B44" s="136"/>
      <c r="C44" s="136"/>
      <c r="D44" s="136"/>
      <c r="E44" s="136"/>
      <c r="F44" s="136"/>
      <c r="G44" s="136"/>
      <c r="H44" s="136"/>
      <c r="I44" s="136"/>
      <c r="J44" s="136"/>
      <c r="K44" s="136"/>
      <c r="L44" s="136"/>
      <c r="M44" s="136"/>
      <c r="N44" s="136"/>
    </row>
    <row r="45" spans="1:15">
      <c r="A45" s="136"/>
      <c r="B45" s="131"/>
      <c r="C45" s="128"/>
      <c r="D45" s="128"/>
      <c r="E45" s="128"/>
      <c r="F45" s="128"/>
      <c r="G45" s="128"/>
      <c r="H45" s="128"/>
      <c r="I45" s="128"/>
      <c r="J45" s="128"/>
      <c r="K45" s="128"/>
      <c r="L45" s="128"/>
      <c r="M45" s="128"/>
    </row>
    <row r="46" spans="1:15">
      <c r="A46" s="128"/>
      <c r="B46" s="128"/>
      <c r="C46" s="128"/>
      <c r="D46" s="128"/>
      <c r="E46" s="128"/>
      <c r="F46" s="128"/>
      <c r="G46" s="128"/>
      <c r="H46" s="128"/>
      <c r="I46" s="128"/>
      <c r="J46" s="128"/>
      <c r="K46" s="128"/>
      <c r="L46" s="128"/>
      <c r="M46" s="128"/>
    </row>
    <row r="47" spans="1:15" s="128" customFormat="1"/>
    <row r="48" spans="1:15" s="128" customFormat="1"/>
    <row r="49" s="128" customFormat="1"/>
    <row r="50" s="128" customFormat="1"/>
    <row r="51" s="128" customFormat="1"/>
    <row r="52" s="128" customFormat="1"/>
    <row r="53" s="128" customFormat="1"/>
    <row r="54" s="128" customFormat="1"/>
    <row r="55" s="128" customFormat="1"/>
    <row r="56" s="128" customFormat="1"/>
    <row r="57" s="128" customFormat="1"/>
    <row r="58" s="128" customFormat="1"/>
    <row r="59" s="128" customFormat="1"/>
    <row r="60" s="128" customFormat="1"/>
    <row r="61" s="128" customFormat="1"/>
    <row r="62" s="128" customFormat="1"/>
    <row r="63" s="128" customFormat="1"/>
    <row r="64" s="128" customFormat="1"/>
    <row r="65" s="128" customFormat="1"/>
    <row r="66" s="128" customFormat="1"/>
    <row r="67" s="128" customFormat="1"/>
    <row r="68" s="128" customFormat="1"/>
    <row r="69" s="128" customFormat="1"/>
    <row r="70" s="128" customFormat="1"/>
    <row r="71" s="128" customFormat="1"/>
    <row r="72" s="128" customFormat="1"/>
    <row r="73" s="128" customFormat="1"/>
    <row r="74" s="128" customFormat="1"/>
    <row r="75" s="128" customFormat="1"/>
    <row r="76" s="128" customFormat="1"/>
    <row r="77" s="128" customFormat="1"/>
    <row r="78" s="128" customFormat="1"/>
    <row r="79" s="128" customFormat="1"/>
    <row r="80" s="128" customFormat="1"/>
    <row r="81" s="128" customFormat="1"/>
    <row r="82" s="128" customFormat="1"/>
    <row r="83" s="128" customFormat="1"/>
    <row r="84" s="128" customFormat="1"/>
    <row r="85" s="128" customFormat="1"/>
    <row r="86" s="128" customFormat="1"/>
    <row r="87" s="128" customFormat="1"/>
    <row r="88" s="128" customFormat="1"/>
    <row r="89" s="128" customFormat="1"/>
    <row r="90" s="128" customFormat="1"/>
    <row r="91" s="128" customFormat="1"/>
    <row r="92" s="128" customFormat="1"/>
    <row r="93" s="128" customFormat="1"/>
    <row r="94" s="128" customFormat="1"/>
    <row r="95" s="128" customFormat="1"/>
    <row r="96" s="128" customFormat="1"/>
    <row r="97" s="128" customFormat="1"/>
    <row r="98" s="128" customFormat="1"/>
    <row r="99" s="128" customFormat="1"/>
    <row r="100" s="128" customFormat="1"/>
    <row r="101" s="128" customFormat="1"/>
    <row r="102" s="128" customFormat="1"/>
    <row r="103" s="128" customFormat="1"/>
    <row r="104" s="128" customFormat="1"/>
    <row r="105" s="128" customFormat="1"/>
    <row r="106" s="128" customFormat="1"/>
    <row r="107" s="128" customFormat="1"/>
    <row r="108" s="128" customFormat="1"/>
    <row r="109" s="128" customFormat="1"/>
    <row r="110" s="128" customFormat="1"/>
    <row r="111" s="128" customFormat="1"/>
    <row r="112" s="128" customFormat="1"/>
    <row r="113" s="128" customFormat="1"/>
    <row r="114" s="128" customFormat="1"/>
    <row r="115" s="128" customFormat="1"/>
    <row r="116" s="128" customFormat="1"/>
    <row r="117" s="128" customFormat="1"/>
    <row r="118" s="128" customFormat="1"/>
    <row r="119" s="128" customFormat="1"/>
    <row r="120" s="128" customFormat="1"/>
    <row r="121" s="128" customFormat="1"/>
    <row r="122" s="128" customFormat="1"/>
    <row r="123" s="128" customFormat="1"/>
    <row r="124" s="128" customFormat="1"/>
    <row r="125" s="128" customFormat="1"/>
    <row r="126" s="128" customFormat="1"/>
    <row r="127" s="128" customFormat="1"/>
    <row r="128" s="128" customFormat="1"/>
    <row r="129" s="128" customFormat="1"/>
    <row r="130" s="128" customFormat="1"/>
    <row r="131" s="128" customFormat="1"/>
    <row r="132" s="128" customFormat="1"/>
    <row r="133" s="128" customFormat="1"/>
    <row r="134" s="128" customFormat="1"/>
    <row r="135" s="128" customFormat="1"/>
    <row r="136" s="128" customFormat="1"/>
    <row r="137" s="128" customFormat="1"/>
    <row r="138" s="128" customFormat="1"/>
    <row r="139" s="128" customFormat="1"/>
    <row r="140" s="128" customFormat="1"/>
    <row r="141" s="128" customFormat="1"/>
    <row r="142" s="128" customFormat="1"/>
    <row r="143" s="128" customFormat="1"/>
    <row r="144" s="128" customFormat="1"/>
    <row r="145" s="128" customFormat="1"/>
    <row r="146" s="128" customFormat="1"/>
    <row r="147" s="128" customFormat="1"/>
    <row r="148" s="128" customFormat="1"/>
    <row r="149" s="128" customFormat="1"/>
    <row r="150" s="128" customFormat="1"/>
    <row r="151" s="128" customFormat="1"/>
    <row r="152" s="128" customFormat="1"/>
    <row r="153" s="128" customFormat="1"/>
    <row r="154" s="128" customFormat="1"/>
    <row r="155" s="128" customFormat="1"/>
    <row r="156" s="128" customFormat="1"/>
    <row r="157" s="128" customFormat="1"/>
    <row r="158" s="128" customFormat="1"/>
    <row r="159" s="128" customFormat="1"/>
    <row r="160" s="128" customFormat="1"/>
    <row r="161" s="128" customFormat="1"/>
    <row r="162" s="128" customFormat="1"/>
    <row r="163" s="128" customFormat="1"/>
    <row r="164" s="128" customFormat="1"/>
    <row r="165" s="128" customFormat="1"/>
    <row r="166" s="128" customFormat="1"/>
    <row r="167" s="128" customFormat="1"/>
    <row r="168" s="128" customFormat="1"/>
    <row r="169" s="128" customFormat="1"/>
    <row r="170" s="128" customFormat="1"/>
    <row r="171" s="128" customFormat="1"/>
    <row r="172" s="128" customFormat="1"/>
    <row r="173" s="128" customFormat="1"/>
    <row r="174" s="128" customFormat="1"/>
    <row r="175" s="128" customFormat="1"/>
    <row r="176" s="128" customFormat="1"/>
    <row r="177" s="128" customFormat="1"/>
    <row r="178" s="128" customFormat="1"/>
    <row r="179" s="128" customFormat="1"/>
    <row r="180" s="128" customFormat="1"/>
    <row r="181" s="128" customFormat="1"/>
    <row r="182" s="128" customFormat="1"/>
    <row r="183" s="128" customFormat="1"/>
    <row r="184" s="128" customFormat="1"/>
    <row r="185" s="128" customFormat="1"/>
    <row r="186" s="128" customFormat="1"/>
    <row r="187" s="128" customFormat="1"/>
    <row r="188" s="128" customFormat="1"/>
    <row r="189" s="128" customFormat="1"/>
    <row r="190" s="128" customFormat="1"/>
    <row r="191" s="128" customFormat="1"/>
    <row r="192" s="128" customFormat="1"/>
    <row r="193" spans="1:13" s="128" customFormat="1"/>
    <row r="194" spans="1:13" s="128" customFormat="1"/>
    <row r="195" spans="1:13" s="128" customFormat="1"/>
    <row r="196" spans="1:13" s="128" customFormat="1"/>
    <row r="197" spans="1:13" s="128" customFormat="1"/>
    <row r="198" spans="1:13" s="128" customFormat="1"/>
    <row r="199" spans="1:13" s="128" customFormat="1"/>
    <row r="200" spans="1:13" s="128" customFormat="1"/>
    <row r="201" spans="1:13" s="128" customFormat="1"/>
    <row r="202" spans="1:13" s="128" customFormat="1"/>
    <row r="203" spans="1:13">
      <c r="A203" s="128"/>
      <c r="B203" s="128"/>
      <c r="C203" s="128"/>
      <c r="D203" s="128"/>
      <c r="E203" s="128"/>
      <c r="F203" s="128"/>
      <c r="G203" s="128"/>
      <c r="H203" s="128"/>
      <c r="I203" s="128"/>
      <c r="J203" s="128"/>
      <c r="K203" s="128"/>
      <c r="L203" s="128"/>
      <c r="M203" s="128"/>
    </row>
    <row r="204" spans="1:13">
      <c r="A204" s="128"/>
      <c r="B204" s="128"/>
      <c r="C204" s="128"/>
      <c r="D204" s="128"/>
      <c r="E204" s="128"/>
      <c r="F204" s="128"/>
      <c r="G204" s="128"/>
      <c r="H204" s="128"/>
      <c r="I204" s="128"/>
      <c r="J204" s="128"/>
      <c r="K204" s="128"/>
      <c r="L204" s="128"/>
      <c r="M204" s="128"/>
    </row>
    <row r="205" spans="1:13">
      <c r="A205" s="128"/>
      <c r="B205" s="128"/>
      <c r="C205" s="128"/>
      <c r="D205" s="128"/>
      <c r="E205" s="128"/>
      <c r="F205" s="128"/>
      <c r="G205" s="128"/>
      <c r="H205" s="128"/>
      <c r="I205" s="128"/>
      <c r="J205" s="128"/>
      <c r="K205" s="128"/>
      <c r="L205" s="128"/>
      <c r="M205" s="128"/>
    </row>
    <row r="206" spans="1:13">
      <c r="A206" s="128"/>
      <c r="B206" s="128"/>
      <c r="C206" s="128"/>
      <c r="D206" s="128"/>
      <c r="E206" s="128"/>
      <c r="F206" s="128"/>
      <c r="G206" s="128"/>
      <c r="H206" s="128"/>
      <c r="I206" s="128"/>
      <c r="J206" s="128"/>
      <c r="K206" s="128"/>
      <c r="L206" s="128"/>
      <c r="M206" s="128"/>
    </row>
    <row r="207" spans="1:13">
      <c r="A207" s="128"/>
      <c r="B207" s="128"/>
      <c r="C207" s="128"/>
      <c r="D207" s="128"/>
      <c r="E207" s="128"/>
      <c r="F207" s="128"/>
      <c r="G207" s="128"/>
      <c r="H207" s="128"/>
      <c r="I207" s="128"/>
      <c r="J207" s="128"/>
      <c r="K207" s="128"/>
      <c r="L207" s="128"/>
      <c r="M207" s="128"/>
    </row>
    <row r="208" spans="1:13">
      <c r="A208" s="128"/>
      <c r="B208" s="128"/>
      <c r="C208" s="128"/>
      <c r="D208" s="128"/>
      <c r="E208" s="128"/>
      <c r="F208" s="128"/>
      <c r="G208" s="128"/>
      <c r="H208" s="128"/>
      <c r="I208" s="128"/>
      <c r="J208" s="128"/>
      <c r="K208" s="128"/>
      <c r="L208" s="128"/>
      <c r="M208" s="128"/>
    </row>
    <row r="209" spans="1:13">
      <c r="A209" s="128"/>
      <c r="B209" s="128"/>
      <c r="C209" s="128"/>
      <c r="D209" s="128"/>
      <c r="E209" s="128"/>
      <c r="F209" s="128"/>
      <c r="G209" s="128"/>
      <c r="H209" s="128"/>
      <c r="I209" s="128"/>
      <c r="J209" s="128"/>
      <c r="K209" s="128"/>
      <c r="L209" s="128"/>
      <c r="M209" s="128"/>
    </row>
    <row r="210" spans="1:13">
      <c r="A210" s="128"/>
      <c r="B210" s="128"/>
      <c r="C210" s="128"/>
      <c r="D210" s="128"/>
      <c r="E210" s="128"/>
      <c r="F210" s="128"/>
      <c r="G210" s="128"/>
      <c r="H210" s="128"/>
      <c r="I210" s="128"/>
      <c r="J210" s="128"/>
      <c r="K210" s="128"/>
      <c r="L210" s="128"/>
      <c r="M210" s="128"/>
    </row>
    <row r="211" spans="1:13">
      <c r="A211" s="128"/>
      <c r="B211" s="128"/>
      <c r="C211" s="128"/>
      <c r="D211" s="128"/>
      <c r="E211" s="128"/>
      <c r="F211" s="128"/>
      <c r="G211" s="128"/>
      <c r="H211" s="128"/>
      <c r="I211" s="128"/>
      <c r="J211" s="128"/>
      <c r="K211" s="128"/>
      <c r="L211" s="128"/>
      <c r="M211" s="128"/>
    </row>
    <row r="212" spans="1:13">
      <c r="A212" s="128"/>
      <c r="B212" s="128"/>
      <c r="C212" s="128"/>
      <c r="D212" s="128"/>
      <c r="E212" s="128"/>
      <c r="F212" s="128"/>
      <c r="G212" s="128"/>
      <c r="H212" s="128"/>
      <c r="I212" s="128"/>
      <c r="J212" s="128"/>
      <c r="K212" s="128"/>
      <c r="L212" s="128"/>
      <c r="M212" s="128"/>
    </row>
    <row r="213" spans="1:13">
      <c r="A213" s="128"/>
      <c r="B213" s="128"/>
      <c r="C213" s="128"/>
      <c r="D213" s="128"/>
      <c r="E213" s="128"/>
      <c r="F213" s="128"/>
      <c r="G213" s="128"/>
      <c r="H213" s="128"/>
      <c r="I213" s="128"/>
      <c r="J213" s="128"/>
      <c r="K213" s="128"/>
      <c r="L213" s="128"/>
      <c r="M213" s="128"/>
    </row>
    <row r="214" spans="1:13">
      <c r="A214" s="128"/>
      <c r="B214" s="128"/>
      <c r="C214" s="128"/>
      <c r="D214" s="128"/>
      <c r="E214" s="128"/>
      <c r="F214" s="128"/>
      <c r="G214" s="128"/>
      <c r="H214" s="128"/>
      <c r="I214" s="128"/>
      <c r="J214" s="128"/>
      <c r="K214" s="128"/>
      <c r="L214" s="128"/>
      <c r="M214" s="128"/>
    </row>
    <row r="215" spans="1:13">
      <c r="A215" s="128"/>
      <c r="B215" s="128"/>
      <c r="C215" s="128"/>
      <c r="D215" s="128"/>
      <c r="E215" s="128"/>
      <c r="F215" s="128"/>
      <c r="G215" s="128"/>
      <c r="H215" s="128"/>
      <c r="I215" s="128"/>
      <c r="J215" s="128"/>
      <c r="K215" s="128"/>
      <c r="L215" s="128"/>
      <c r="M215" s="128"/>
    </row>
    <row r="216" spans="1:13">
      <c r="A216" s="128"/>
      <c r="B216" s="128"/>
      <c r="C216" s="128"/>
      <c r="D216" s="128"/>
      <c r="E216" s="128"/>
      <c r="F216" s="128"/>
      <c r="G216" s="128"/>
      <c r="H216" s="128"/>
      <c r="I216" s="128"/>
      <c r="J216" s="128"/>
      <c r="K216" s="128"/>
      <c r="L216" s="128"/>
      <c r="M216" s="128"/>
    </row>
    <row r="217" spans="1:13">
      <c r="A217" s="128"/>
      <c r="B217" s="128"/>
      <c r="C217" s="128"/>
      <c r="D217" s="128"/>
      <c r="E217" s="128"/>
      <c r="F217" s="128"/>
      <c r="G217" s="128"/>
      <c r="H217" s="128"/>
      <c r="I217" s="128"/>
      <c r="J217" s="128"/>
      <c r="K217" s="128"/>
      <c r="L217" s="128"/>
      <c r="M217" s="128"/>
    </row>
    <row r="218" spans="1:13">
      <c r="A218" s="128"/>
      <c r="B218" s="128"/>
      <c r="C218" s="128"/>
      <c r="D218" s="128"/>
      <c r="E218" s="128"/>
      <c r="F218" s="128"/>
      <c r="G218" s="128"/>
      <c r="H218" s="128"/>
      <c r="I218" s="128"/>
      <c r="J218" s="128"/>
      <c r="K218" s="128"/>
      <c r="L218" s="128"/>
      <c r="M218" s="128"/>
    </row>
    <row r="219" spans="1:13">
      <c r="A219" s="128"/>
      <c r="B219" s="128"/>
      <c r="C219" s="128"/>
      <c r="D219" s="128"/>
      <c r="E219" s="128"/>
      <c r="F219" s="128"/>
      <c r="G219" s="128"/>
      <c r="H219" s="128"/>
      <c r="I219" s="128"/>
      <c r="J219" s="128"/>
      <c r="K219" s="128"/>
      <c r="L219" s="128"/>
      <c r="M219" s="128"/>
    </row>
    <row r="220" spans="1:13">
      <c r="A220" s="128"/>
      <c r="B220" s="128"/>
      <c r="C220" s="128"/>
      <c r="D220" s="128"/>
      <c r="E220" s="128"/>
      <c r="F220" s="128"/>
      <c r="G220" s="128"/>
      <c r="H220" s="128"/>
      <c r="I220" s="128"/>
      <c r="J220" s="128"/>
      <c r="K220" s="128"/>
      <c r="L220" s="128"/>
      <c r="M220" s="128"/>
    </row>
    <row r="221" spans="1:13">
      <c r="A221" s="128"/>
      <c r="B221" s="128"/>
      <c r="C221" s="128"/>
      <c r="D221" s="128"/>
      <c r="E221" s="128"/>
      <c r="F221" s="128"/>
      <c r="G221" s="128"/>
      <c r="H221" s="128"/>
      <c r="I221" s="128"/>
      <c r="J221" s="128"/>
      <c r="K221" s="128"/>
      <c r="L221" s="128"/>
      <c r="M221" s="128"/>
    </row>
    <row r="222" spans="1:13">
      <c r="A222" s="128"/>
      <c r="B222" s="128"/>
      <c r="C222" s="128"/>
      <c r="D222" s="128"/>
      <c r="E222" s="128"/>
      <c r="F222" s="128"/>
      <c r="G222" s="128"/>
      <c r="H222" s="128"/>
      <c r="I222" s="128"/>
      <c r="J222" s="128"/>
      <c r="K222" s="128"/>
      <c r="L222" s="128"/>
      <c r="M222" s="128"/>
    </row>
    <row r="223" spans="1:13">
      <c r="A223" s="128"/>
      <c r="B223" s="128"/>
      <c r="C223" s="128"/>
      <c r="D223" s="128"/>
      <c r="E223" s="128"/>
      <c r="F223" s="128"/>
      <c r="G223" s="128"/>
      <c r="H223" s="128"/>
      <c r="I223" s="128"/>
      <c r="J223" s="128"/>
      <c r="K223" s="128"/>
      <c r="L223" s="128"/>
      <c r="M223" s="128"/>
    </row>
    <row r="224" spans="1:13">
      <c r="A224" s="128"/>
      <c r="B224" s="128"/>
      <c r="C224" s="128"/>
      <c r="D224" s="128"/>
      <c r="E224" s="128"/>
      <c r="F224" s="128"/>
      <c r="G224" s="128"/>
      <c r="H224" s="128"/>
      <c r="I224" s="128"/>
      <c r="J224" s="128"/>
      <c r="K224" s="128"/>
      <c r="L224" s="128"/>
      <c r="M224" s="128"/>
    </row>
    <row r="225" spans="1:13">
      <c r="A225" s="128"/>
      <c r="B225" s="128"/>
      <c r="C225" s="128"/>
      <c r="D225" s="128"/>
      <c r="E225" s="128"/>
      <c r="F225" s="128"/>
      <c r="G225" s="128"/>
      <c r="H225" s="128"/>
      <c r="I225" s="128"/>
      <c r="J225" s="128"/>
      <c r="K225" s="128"/>
      <c r="L225" s="128"/>
      <c r="M225" s="128"/>
    </row>
    <row r="226" spans="1:13">
      <c r="A226" s="128"/>
      <c r="B226" s="128"/>
      <c r="C226" s="128"/>
      <c r="D226" s="128"/>
      <c r="E226" s="128"/>
      <c r="F226" s="128"/>
      <c r="G226" s="128"/>
      <c r="H226" s="128"/>
      <c r="I226" s="128"/>
      <c r="J226" s="128"/>
      <c r="K226" s="128"/>
      <c r="L226" s="128"/>
      <c r="M226" s="128"/>
    </row>
    <row r="227" spans="1:13">
      <c r="A227" s="128"/>
      <c r="B227" s="128"/>
      <c r="C227" s="128"/>
      <c r="D227" s="128"/>
      <c r="E227" s="128"/>
      <c r="F227" s="128"/>
      <c r="G227" s="128"/>
      <c r="H227" s="128"/>
      <c r="I227" s="128"/>
      <c r="J227" s="128"/>
      <c r="K227" s="128"/>
      <c r="L227" s="128"/>
      <c r="M227" s="128"/>
    </row>
    <row r="228" spans="1:13">
      <c r="A228" s="128"/>
      <c r="B228" s="128"/>
      <c r="C228" s="128"/>
      <c r="D228" s="128"/>
      <c r="E228" s="128"/>
      <c r="F228" s="128"/>
      <c r="G228" s="128"/>
      <c r="H228" s="128"/>
      <c r="I228" s="128"/>
      <c r="J228" s="128"/>
      <c r="K228" s="128"/>
      <c r="L228" s="128"/>
      <c r="M228" s="128"/>
    </row>
    <row r="229" spans="1:13">
      <c r="A229" s="128"/>
      <c r="B229" s="128"/>
      <c r="C229" s="128"/>
      <c r="D229" s="128"/>
      <c r="E229" s="128"/>
      <c r="F229" s="128"/>
      <c r="G229" s="128"/>
      <c r="H229" s="128"/>
      <c r="I229" s="128"/>
      <c r="J229" s="128"/>
      <c r="K229" s="128"/>
      <c r="L229" s="128"/>
      <c r="M229" s="128"/>
    </row>
    <row r="230" spans="1:13">
      <c r="A230" s="128"/>
      <c r="B230" s="128"/>
      <c r="C230" s="128"/>
      <c r="D230" s="128"/>
      <c r="E230" s="128"/>
      <c r="F230" s="128"/>
      <c r="G230" s="128"/>
      <c r="H230" s="128"/>
      <c r="I230" s="128"/>
      <c r="J230" s="128"/>
      <c r="K230" s="128"/>
      <c r="L230" s="128"/>
      <c r="M230" s="128"/>
    </row>
    <row r="231" spans="1:13">
      <c r="A231" s="128"/>
      <c r="B231" s="128"/>
      <c r="C231" s="128"/>
      <c r="D231" s="128"/>
      <c r="E231" s="128"/>
      <c r="F231" s="128"/>
      <c r="G231" s="128"/>
      <c r="H231" s="128"/>
      <c r="I231" s="128"/>
      <c r="J231" s="128"/>
      <c r="K231" s="128"/>
      <c r="L231" s="128"/>
      <c r="M231" s="128"/>
    </row>
    <row r="232" spans="1:13">
      <c r="A232" s="128"/>
      <c r="B232" s="128"/>
      <c r="C232" s="128"/>
      <c r="D232" s="128"/>
      <c r="E232" s="128"/>
      <c r="F232" s="128"/>
      <c r="G232" s="128"/>
      <c r="H232" s="128"/>
      <c r="I232" s="128"/>
      <c r="J232" s="128"/>
      <c r="K232" s="128"/>
      <c r="L232" s="128"/>
      <c r="M232" s="128"/>
    </row>
    <row r="233" spans="1:13">
      <c r="A233" s="128"/>
      <c r="B233" s="128"/>
      <c r="C233" s="128"/>
      <c r="D233" s="128"/>
      <c r="E233" s="128"/>
      <c r="F233" s="128"/>
      <c r="G233" s="128"/>
      <c r="H233" s="128"/>
      <c r="I233" s="128"/>
      <c r="J233" s="128"/>
      <c r="K233" s="128"/>
      <c r="L233" s="128"/>
      <c r="M233" s="128"/>
    </row>
    <row r="234" spans="1:13">
      <c r="A234" s="128"/>
      <c r="B234" s="128"/>
      <c r="C234" s="128"/>
      <c r="D234" s="128"/>
      <c r="E234" s="128"/>
      <c r="F234" s="128"/>
      <c r="G234" s="128"/>
      <c r="H234" s="128"/>
      <c r="I234" s="128"/>
      <c r="J234" s="128"/>
      <c r="K234" s="128"/>
      <c r="L234" s="128"/>
      <c r="M234" s="128"/>
    </row>
    <row r="235" spans="1:13">
      <c r="A235" s="128"/>
      <c r="B235" s="128"/>
      <c r="C235" s="128"/>
      <c r="D235" s="128"/>
      <c r="E235" s="128"/>
      <c r="F235" s="128"/>
      <c r="G235" s="128"/>
      <c r="H235" s="128"/>
      <c r="I235" s="128"/>
      <c r="J235" s="128"/>
      <c r="K235" s="128"/>
      <c r="L235" s="128"/>
      <c r="M235" s="128"/>
    </row>
    <row r="236" spans="1:13">
      <c r="A236" s="128"/>
      <c r="B236" s="128"/>
      <c r="C236" s="128"/>
      <c r="D236" s="128"/>
      <c r="E236" s="128"/>
      <c r="F236" s="128"/>
      <c r="G236" s="128"/>
      <c r="H236" s="128"/>
      <c r="I236" s="128"/>
      <c r="J236" s="128"/>
      <c r="K236" s="128"/>
      <c r="L236" s="128"/>
      <c r="M236" s="128"/>
    </row>
    <row r="237" spans="1:13">
      <c r="A237" s="128"/>
      <c r="B237" s="128"/>
      <c r="C237" s="128"/>
      <c r="D237" s="128"/>
      <c r="E237" s="128"/>
      <c r="F237" s="128"/>
      <c r="G237" s="128"/>
      <c r="H237" s="128"/>
      <c r="I237" s="128"/>
      <c r="J237" s="128"/>
      <c r="K237" s="128"/>
      <c r="L237" s="128"/>
      <c r="M237" s="128"/>
    </row>
    <row r="238" spans="1:13">
      <c r="A238" s="128"/>
      <c r="B238" s="128"/>
      <c r="C238" s="128"/>
      <c r="D238" s="128"/>
      <c r="E238" s="128"/>
      <c r="F238" s="128"/>
      <c r="G238" s="128"/>
      <c r="H238" s="128"/>
      <c r="I238" s="128"/>
      <c r="J238" s="128"/>
      <c r="K238" s="128"/>
      <c r="L238" s="128"/>
      <c r="M238" s="128"/>
    </row>
    <row r="239" spans="1:13">
      <c r="A239" s="128"/>
      <c r="B239" s="128"/>
      <c r="C239" s="128"/>
      <c r="D239" s="128"/>
      <c r="E239" s="128"/>
      <c r="F239" s="128"/>
      <c r="G239" s="128"/>
      <c r="H239" s="128"/>
      <c r="I239" s="128"/>
      <c r="J239" s="128"/>
      <c r="K239" s="128"/>
      <c r="L239" s="128"/>
      <c r="M239" s="128"/>
    </row>
    <row r="240" spans="1:13">
      <c r="A240" s="128"/>
      <c r="B240" s="128"/>
      <c r="C240" s="128"/>
      <c r="D240" s="128"/>
      <c r="E240" s="128"/>
      <c r="F240" s="128"/>
      <c r="G240" s="128"/>
      <c r="H240" s="128"/>
      <c r="I240" s="128"/>
      <c r="J240" s="128"/>
      <c r="K240" s="128"/>
      <c r="L240" s="128"/>
      <c r="M240" s="128"/>
    </row>
    <row r="241" spans="1:13">
      <c r="A241" s="128"/>
      <c r="B241" s="128"/>
      <c r="C241" s="128"/>
      <c r="D241" s="128"/>
      <c r="E241" s="128"/>
      <c r="F241" s="128"/>
      <c r="G241" s="128"/>
      <c r="H241" s="128"/>
      <c r="I241" s="128"/>
      <c r="J241" s="128"/>
      <c r="K241" s="128"/>
      <c r="L241" s="128"/>
      <c r="M241" s="128"/>
    </row>
    <row r="242" spans="1:13">
      <c r="A242" s="128"/>
      <c r="B242" s="128"/>
      <c r="C242" s="128"/>
      <c r="D242" s="128"/>
      <c r="E242" s="128"/>
      <c r="F242" s="128"/>
      <c r="G242" s="128"/>
      <c r="H242" s="128"/>
      <c r="I242" s="128"/>
      <c r="J242" s="128"/>
      <c r="K242" s="128"/>
      <c r="L242" s="128"/>
      <c r="M242" s="128"/>
    </row>
    <row r="243" spans="1:13">
      <c r="A243" s="128"/>
      <c r="B243" s="128"/>
      <c r="C243" s="128"/>
      <c r="D243" s="128"/>
      <c r="E243" s="128"/>
      <c r="F243" s="128"/>
      <c r="G243" s="128"/>
      <c r="H243" s="128"/>
      <c r="I243" s="128"/>
      <c r="J243" s="128"/>
      <c r="K243" s="128"/>
      <c r="L243" s="128"/>
      <c r="M243" s="128"/>
    </row>
    <row r="244" spans="1:13">
      <c r="A244" s="128"/>
      <c r="B244" s="128"/>
      <c r="C244" s="128"/>
      <c r="D244" s="128"/>
      <c r="E244" s="128"/>
      <c r="F244" s="128"/>
      <c r="G244" s="128"/>
      <c r="H244" s="128"/>
      <c r="I244" s="128"/>
      <c r="J244" s="128"/>
      <c r="K244" s="128"/>
      <c r="L244" s="128"/>
      <c r="M244" s="128"/>
    </row>
    <row r="245" spans="1:13">
      <c r="A245" s="128"/>
      <c r="B245" s="128"/>
      <c r="C245" s="128"/>
      <c r="D245" s="128"/>
      <c r="E245" s="128"/>
      <c r="F245" s="128"/>
      <c r="G245" s="128"/>
      <c r="H245" s="128"/>
      <c r="I245" s="128"/>
      <c r="J245" s="128"/>
      <c r="K245" s="128"/>
      <c r="L245" s="128"/>
      <c r="M245" s="128"/>
    </row>
    <row r="246" spans="1:13">
      <c r="A246" s="128"/>
      <c r="B246" s="128"/>
      <c r="C246" s="128"/>
      <c r="D246" s="128"/>
      <c r="E246" s="128"/>
      <c r="F246" s="128"/>
      <c r="G246" s="128"/>
      <c r="H246" s="128"/>
      <c r="I246" s="128"/>
      <c r="J246" s="128"/>
      <c r="K246" s="128"/>
      <c r="L246" s="128"/>
      <c r="M246" s="128"/>
    </row>
    <row r="247" spans="1:13">
      <c r="A247" s="128"/>
      <c r="B247" s="128"/>
      <c r="C247" s="128"/>
      <c r="D247" s="128"/>
      <c r="E247" s="128"/>
      <c r="F247" s="128"/>
      <c r="G247" s="128"/>
      <c r="H247" s="128"/>
      <c r="I247" s="128"/>
      <c r="J247" s="128"/>
      <c r="K247" s="128"/>
      <c r="L247" s="128"/>
      <c r="M247" s="128"/>
    </row>
    <row r="248" spans="1:13">
      <c r="A248" s="128"/>
      <c r="B248" s="128"/>
      <c r="C248" s="128"/>
      <c r="D248" s="128"/>
      <c r="E248" s="128"/>
      <c r="F248" s="128"/>
      <c r="G248" s="128"/>
      <c r="H248" s="128"/>
      <c r="I248" s="128"/>
      <c r="J248" s="128"/>
      <c r="K248" s="128"/>
      <c r="L248" s="128"/>
      <c r="M248" s="128"/>
    </row>
    <row r="249" spans="1:13">
      <c r="A249" s="128"/>
      <c r="B249" s="128"/>
      <c r="C249" s="128"/>
      <c r="D249" s="128"/>
      <c r="E249" s="128"/>
      <c r="F249" s="128"/>
      <c r="G249" s="128"/>
      <c r="H249" s="128"/>
      <c r="I249" s="128"/>
      <c r="J249" s="128"/>
      <c r="K249" s="128"/>
      <c r="L249" s="128"/>
      <c r="M249" s="128"/>
    </row>
    <row r="250" spans="1:13">
      <c r="A250" s="128"/>
      <c r="B250" s="128"/>
      <c r="C250" s="128"/>
      <c r="D250" s="128"/>
      <c r="E250" s="128"/>
      <c r="F250" s="128"/>
      <c r="G250" s="128"/>
      <c r="H250" s="128"/>
      <c r="I250" s="128"/>
      <c r="J250" s="128"/>
      <c r="K250" s="128"/>
      <c r="L250" s="128"/>
      <c r="M250" s="128"/>
    </row>
    <row r="251" spans="1:13">
      <c r="A251" s="128"/>
      <c r="B251" s="128"/>
      <c r="C251" s="128"/>
      <c r="D251" s="128"/>
      <c r="E251" s="128"/>
      <c r="F251" s="128"/>
      <c r="G251" s="128"/>
      <c r="H251" s="128"/>
      <c r="I251" s="128"/>
      <c r="J251" s="128"/>
      <c r="K251" s="128"/>
      <c r="L251" s="128"/>
      <c r="M251" s="128"/>
    </row>
    <row r="252" spans="1:13">
      <c r="A252" s="128"/>
      <c r="B252" s="128"/>
      <c r="C252" s="128"/>
      <c r="D252" s="128"/>
      <c r="E252" s="128"/>
      <c r="F252" s="128"/>
      <c r="G252" s="128"/>
      <c r="H252" s="128"/>
      <c r="I252" s="128"/>
      <c r="J252" s="128"/>
      <c r="K252" s="128"/>
      <c r="L252" s="128"/>
      <c r="M252" s="128"/>
    </row>
    <row r="253" spans="1:13">
      <c r="A253" s="128"/>
      <c r="B253" s="128"/>
      <c r="C253" s="128"/>
      <c r="D253" s="128"/>
      <c r="E253" s="128"/>
      <c r="F253" s="128"/>
      <c r="G253" s="128"/>
      <c r="H253" s="128"/>
      <c r="I253" s="128"/>
      <c r="J253" s="128"/>
      <c r="K253" s="128"/>
      <c r="L253" s="128"/>
      <c r="M253" s="128"/>
    </row>
    <row r="254" spans="1:13">
      <c r="A254" s="128"/>
      <c r="B254" s="128"/>
      <c r="C254" s="128"/>
      <c r="D254" s="128"/>
      <c r="E254" s="128"/>
      <c r="F254" s="128"/>
      <c r="G254" s="128"/>
      <c r="H254" s="128"/>
      <c r="I254" s="128"/>
      <c r="J254" s="128"/>
      <c r="K254" s="128"/>
      <c r="L254" s="128"/>
      <c r="M254" s="128"/>
    </row>
    <row r="255" spans="1:13">
      <c r="A255" s="128"/>
      <c r="B255" s="128"/>
      <c r="C255" s="128"/>
      <c r="D255" s="128"/>
      <c r="E255" s="128"/>
      <c r="F255" s="128"/>
      <c r="G255" s="128"/>
      <c r="H255" s="128"/>
      <c r="I255" s="128"/>
      <c r="J255" s="128"/>
      <c r="K255" s="128"/>
      <c r="L255" s="128"/>
      <c r="M255" s="128"/>
    </row>
    <row r="256" spans="1:13">
      <c r="A256" s="128"/>
      <c r="B256" s="128"/>
      <c r="C256" s="128"/>
      <c r="D256" s="128"/>
      <c r="E256" s="128"/>
      <c r="F256" s="128"/>
      <c r="G256" s="128"/>
      <c r="H256" s="128"/>
      <c r="I256" s="128"/>
      <c r="J256" s="128"/>
      <c r="K256" s="128"/>
      <c r="L256" s="128"/>
      <c r="M256" s="128"/>
    </row>
    <row r="257" spans="1:13">
      <c r="A257" s="128"/>
      <c r="B257" s="128"/>
      <c r="C257" s="128"/>
      <c r="D257" s="128"/>
      <c r="E257" s="128"/>
      <c r="F257" s="128"/>
      <c r="G257" s="128"/>
      <c r="H257" s="128"/>
      <c r="I257" s="128"/>
      <c r="J257" s="128"/>
      <c r="K257" s="128"/>
      <c r="L257" s="128"/>
      <c r="M257" s="128"/>
    </row>
    <row r="258" spans="1:13">
      <c r="A258" s="128"/>
      <c r="B258" s="128"/>
      <c r="C258" s="128"/>
      <c r="D258" s="128"/>
      <c r="E258" s="128"/>
      <c r="F258" s="128"/>
      <c r="G258" s="128"/>
      <c r="H258" s="128"/>
      <c r="I258" s="128"/>
      <c r="J258" s="128"/>
      <c r="K258" s="128"/>
      <c r="L258" s="128"/>
      <c r="M258" s="128"/>
    </row>
    <row r="259" spans="1:13">
      <c r="A259" s="128"/>
      <c r="B259" s="128"/>
      <c r="C259" s="128"/>
      <c r="D259" s="128"/>
      <c r="E259" s="128"/>
      <c r="F259" s="128"/>
      <c r="G259" s="128"/>
      <c r="H259" s="128"/>
      <c r="I259" s="128"/>
      <c r="J259" s="128"/>
      <c r="K259" s="128"/>
      <c r="L259" s="128"/>
      <c r="M259" s="128"/>
    </row>
    <row r="260" spans="1:13">
      <c r="A260" s="128"/>
      <c r="B260" s="128"/>
      <c r="C260" s="128"/>
      <c r="D260" s="128"/>
      <c r="E260" s="128"/>
      <c r="F260" s="128"/>
      <c r="G260" s="128"/>
      <c r="H260" s="128"/>
      <c r="I260" s="128"/>
      <c r="J260" s="128"/>
      <c r="K260" s="128"/>
      <c r="L260" s="128"/>
      <c r="M260" s="128"/>
    </row>
    <row r="261" spans="1:13">
      <c r="A261" s="128"/>
      <c r="B261" s="128"/>
      <c r="C261" s="128"/>
      <c r="D261" s="128"/>
      <c r="E261" s="128"/>
      <c r="F261" s="128"/>
      <c r="G261" s="128"/>
      <c r="H261" s="128"/>
      <c r="I261" s="128"/>
      <c r="J261" s="128"/>
      <c r="K261" s="128"/>
      <c r="L261" s="128"/>
      <c r="M261" s="128"/>
    </row>
    <row r="262" spans="1:13">
      <c r="A262" s="128"/>
      <c r="B262" s="128"/>
      <c r="C262" s="128"/>
      <c r="D262" s="128"/>
      <c r="E262" s="128"/>
      <c r="F262" s="128"/>
      <c r="G262" s="128"/>
      <c r="H262" s="128"/>
      <c r="I262" s="128"/>
      <c r="J262" s="128"/>
      <c r="K262" s="128"/>
      <c r="L262" s="128"/>
      <c r="M262" s="128"/>
    </row>
    <row r="263" spans="1:13">
      <c r="A263" s="128"/>
      <c r="B263" s="128"/>
      <c r="C263" s="128"/>
      <c r="D263" s="128"/>
      <c r="E263" s="128"/>
      <c r="F263" s="128"/>
      <c r="G263" s="128"/>
      <c r="H263" s="128"/>
      <c r="I263" s="128"/>
      <c r="J263" s="128"/>
      <c r="K263" s="128"/>
      <c r="L263" s="128"/>
      <c r="M263" s="128"/>
    </row>
    <row r="264" spans="1:13">
      <c r="A264" s="128"/>
      <c r="B264" s="128"/>
      <c r="C264" s="128"/>
      <c r="D264" s="128"/>
      <c r="E264" s="128"/>
      <c r="F264" s="128"/>
      <c r="G264" s="128"/>
      <c r="H264" s="128"/>
      <c r="I264" s="128"/>
      <c r="J264" s="128"/>
      <c r="K264" s="128"/>
      <c r="L264" s="128"/>
      <c r="M264" s="128"/>
    </row>
    <row r="265" spans="1:13">
      <c r="A265" s="128"/>
      <c r="B265" s="128"/>
      <c r="C265" s="128"/>
      <c r="D265" s="128"/>
      <c r="E265" s="128"/>
      <c r="F265" s="128"/>
      <c r="G265" s="128"/>
      <c r="H265" s="128"/>
      <c r="I265" s="128"/>
      <c r="J265" s="128"/>
      <c r="K265" s="128"/>
      <c r="L265" s="128"/>
      <c r="M265" s="128"/>
    </row>
    <row r="266" spans="1:13">
      <c r="A266" s="128"/>
      <c r="B266" s="128"/>
      <c r="C266" s="128"/>
      <c r="D266" s="128"/>
      <c r="E266" s="128"/>
      <c r="F266" s="128"/>
      <c r="G266" s="128"/>
      <c r="H266" s="128"/>
      <c r="I266" s="128"/>
      <c r="J266" s="128"/>
      <c r="K266" s="128"/>
      <c r="L266" s="128"/>
      <c r="M266" s="128"/>
    </row>
    <row r="267" spans="1:13">
      <c r="A267" s="128"/>
      <c r="B267" s="128"/>
      <c r="C267" s="128"/>
      <c r="D267" s="128"/>
      <c r="E267" s="128"/>
      <c r="F267" s="128"/>
      <c r="G267" s="128"/>
      <c r="H267" s="128"/>
      <c r="I267" s="128"/>
      <c r="J267" s="128"/>
      <c r="K267" s="128"/>
      <c r="L267" s="128"/>
      <c r="M267" s="128"/>
    </row>
    <row r="268" spans="1:13">
      <c r="A268" s="128"/>
      <c r="B268" s="128"/>
      <c r="C268" s="128"/>
      <c r="D268" s="128"/>
      <c r="E268" s="128"/>
      <c r="F268" s="128"/>
      <c r="G268" s="128"/>
      <c r="H268" s="128"/>
      <c r="I268" s="128"/>
      <c r="J268" s="128"/>
      <c r="K268" s="128"/>
      <c r="L268" s="128"/>
      <c r="M268" s="128"/>
    </row>
    <row r="269" spans="1:13">
      <c r="A269" s="128"/>
      <c r="B269" s="128"/>
      <c r="C269" s="128"/>
      <c r="D269" s="128"/>
      <c r="E269" s="128"/>
      <c r="F269" s="128"/>
      <c r="G269" s="128"/>
      <c r="H269" s="128"/>
      <c r="I269" s="128"/>
      <c r="J269" s="128"/>
      <c r="K269" s="128"/>
      <c r="L269" s="128"/>
      <c r="M269" s="128"/>
    </row>
    <row r="270" spans="1:13">
      <c r="A270" s="128"/>
      <c r="B270" s="128"/>
      <c r="C270" s="128"/>
      <c r="D270" s="128"/>
      <c r="E270" s="128"/>
      <c r="F270" s="128"/>
      <c r="G270" s="128"/>
      <c r="H270" s="128"/>
      <c r="I270" s="128"/>
      <c r="J270" s="128"/>
      <c r="K270" s="128"/>
      <c r="L270" s="128"/>
      <c r="M270" s="128"/>
    </row>
    <row r="271" spans="1:13">
      <c r="A271" s="128"/>
      <c r="B271" s="128"/>
      <c r="C271" s="128"/>
      <c r="D271" s="128"/>
      <c r="E271" s="128"/>
      <c r="F271" s="128"/>
      <c r="G271" s="128"/>
      <c r="H271" s="128"/>
      <c r="I271" s="128"/>
      <c r="J271" s="128"/>
      <c r="K271" s="128"/>
      <c r="L271" s="128"/>
      <c r="M271" s="128"/>
    </row>
    <row r="272" spans="1:13">
      <c r="A272" s="128"/>
      <c r="B272" s="128"/>
      <c r="C272" s="128"/>
      <c r="D272" s="128"/>
      <c r="E272" s="128"/>
      <c r="F272" s="128"/>
      <c r="G272" s="128"/>
      <c r="H272" s="128"/>
      <c r="I272" s="128"/>
      <c r="J272" s="128"/>
      <c r="K272" s="128"/>
      <c r="L272" s="128"/>
      <c r="M272" s="128"/>
    </row>
    <row r="273" spans="1:13">
      <c r="A273" s="128"/>
      <c r="B273" s="128"/>
      <c r="C273" s="128"/>
      <c r="D273" s="128"/>
      <c r="E273" s="128"/>
      <c r="F273" s="128"/>
      <c r="G273" s="128"/>
      <c r="H273" s="128"/>
      <c r="I273" s="128"/>
      <c r="J273" s="128"/>
      <c r="K273" s="128"/>
      <c r="L273" s="128"/>
      <c r="M273" s="128"/>
    </row>
    <row r="274" spans="1:13">
      <c r="A274" s="128"/>
      <c r="B274" s="128"/>
      <c r="C274" s="128"/>
      <c r="D274" s="128"/>
      <c r="E274" s="128"/>
      <c r="F274" s="128"/>
      <c r="G274" s="128"/>
      <c r="H274" s="128"/>
      <c r="I274" s="128"/>
      <c r="J274" s="128"/>
      <c r="K274" s="128"/>
      <c r="L274" s="128"/>
      <c r="M274" s="128"/>
    </row>
    <row r="275" spans="1:13">
      <c r="A275" s="128"/>
      <c r="B275" s="128"/>
      <c r="C275" s="128"/>
      <c r="D275" s="128"/>
      <c r="E275" s="128"/>
      <c r="F275" s="128"/>
      <c r="G275" s="128"/>
      <c r="H275" s="128"/>
      <c r="I275" s="128"/>
      <c r="J275" s="128"/>
      <c r="K275" s="128"/>
      <c r="L275" s="128"/>
      <c r="M275" s="128"/>
    </row>
    <row r="276" spans="1:13">
      <c r="A276" s="128"/>
      <c r="B276" s="128"/>
      <c r="C276" s="128"/>
      <c r="D276" s="128"/>
      <c r="E276" s="128"/>
      <c r="F276" s="128"/>
      <c r="G276" s="128"/>
      <c r="H276" s="128"/>
      <c r="I276" s="128"/>
      <c r="J276" s="128"/>
      <c r="K276" s="128"/>
      <c r="L276" s="128"/>
      <c r="M276" s="128"/>
    </row>
    <row r="277" spans="1:13">
      <c r="A277" s="128"/>
      <c r="B277" s="128"/>
      <c r="C277" s="128"/>
      <c r="D277" s="128"/>
      <c r="E277" s="128"/>
      <c r="F277" s="128"/>
      <c r="G277" s="128"/>
      <c r="H277" s="128"/>
      <c r="I277" s="128"/>
      <c r="J277" s="128"/>
      <c r="K277" s="128"/>
      <c r="L277" s="128"/>
      <c r="M277" s="128"/>
    </row>
    <row r="278" spans="1:13">
      <c r="A278" s="128"/>
      <c r="B278" s="128"/>
      <c r="C278" s="128"/>
      <c r="D278" s="128"/>
      <c r="E278" s="128"/>
      <c r="F278" s="128"/>
      <c r="G278" s="128"/>
      <c r="H278" s="128"/>
      <c r="I278" s="128"/>
      <c r="J278" s="128"/>
      <c r="K278" s="128"/>
      <c r="L278" s="128"/>
      <c r="M278" s="128"/>
    </row>
    <row r="279" spans="1:13">
      <c r="A279" s="128"/>
      <c r="B279" s="128"/>
      <c r="C279" s="128"/>
      <c r="D279" s="128"/>
      <c r="E279" s="128"/>
      <c r="F279" s="128"/>
      <c r="G279" s="128"/>
      <c r="H279" s="128"/>
      <c r="I279" s="128"/>
      <c r="J279" s="128"/>
      <c r="K279" s="128"/>
      <c r="L279" s="128"/>
      <c r="M279" s="128"/>
    </row>
    <row r="280" spans="1:13">
      <c r="A280" s="128"/>
      <c r="B280" s="128"/>
      <c r="C280" s="128"/>
      <c r="D280" s="128"/>
      <c r="E280" s="128"/>
      <c r="F280" s="128"/>
      <c r="G280" s="128"/>
      <c r="H280" s="128"/>
      <c r="I280" s="128"/>
      <c r="J280" s="128"/>
      <c r="K280" s="128"/>
      <c r="L280" s="128"/>
      <c r="M280" s="128"/>
    </row>
    <row r="281" spans="1:13">
      <c r="A281" s="128"/>
      <c r="B281" s="128"/>
      <c r="C281" s="128"/>
      <c r="D281" s="128"/>
      <c r="E281" s="128"/>
      <c r="F281" s="128"/>
      <c r="G281" s="128"/>
      <c r="H281" s="128"/>
      <c r="I281" s="128"/>
      <c r="J281" s="128"/>
      <c r="K281" s="128"/>
      <c r="L281" s="128"/>
      <c r="M281" s="128"/>
    </row>
    <row r="282" spans="1:13">
      <c r="A282" s="128"/>
      <c r="B282" s="128"/>
      <c r="C282" s="128"/>
      <c r="D282" s="128"/>
      <c r="E282" s="128"/>
      <c r="F282" s="128"/>
      <c r="G282" s="128"/>
      <c r="H282" s="128"/>
      <c r="I282" s="128"/>
      <c r="J282" s="128"/>
      <c r="K282" s="128"/>
      <c r="L282" s="128"/>
      <c r="M282" s="128"/>
    </row>
    <row r="283" spans="1:13">
      <c r="A283" s="128"/>
      <c r="B283" s="128"/>
      <c r="C283" s="128"/>
      <c r="D283" s="128"/>
      <c r="E283" s="128"/>
      <c r="F283" s="128"/>
      <c r="G283" s="128"/>
      <c r="H283" s="128"/>
      <c r="I283" s="128"/>
      <c r="J283" s="128"/>
      <c r="K283" s="128"/>
      <c r="L283" s="128"/>
      <c r="M283" s="128"/>
    </row>
    <row r="284" spans="1:13">
      <c r="A284" s="128"/>
      <c r="B284" s="128"/>
      <c r="C284" s="128"/>
      <c r="D284" s="128"/>
      <c r="E284" s="128"/>
      <c r="F284" s="128"/>
      <c r="G284" s="128"/>
      <c r="H284" s="128"/>
      <c r="I284" s="128"/>
      <c r="J284" s="128"/>
      <c r="K284" s="128"/>
      <c r="L284" s="128"/>
      <c r="M284" s="128"/>
    </row>
    <row r="285" spans="1:13">
      <c r="A285" s="128"/>
      <c r="B285" s="128"/>
      <c r="C285" s="128"/>
      <c r="D285" s="128"/>
      <c r="E285" s="128"/>
      <c r="F285" s="128"/>
      <c r="G285" s="128"/>
      <c r="H285" s="128"/>
      <c r="I285" s="128"/>
      <c r="J285" s="128"/>
      <c r="K285" s="128"/>
      <c r="L285" s="128"/>
      <c r="M285" s="128"/>
    </row>
    <row r="286" spans="1:13">
      <c r="A286" s="128"/>
      <c r="B286" s="128"/>
      <c r="C286" s="128"/>
      <c r="D286" s="128"/>
      <c r="E286" s="128"/>
      <c r="F286" s="128"/>
      <c r="G286" s="128"/>
      <c r="H286" s="128"/>
      <c r="I286" s="128"/>
      <c r="J286" s="128"/>
      <c r="K286" s="128"/>
      <c r="L286" s="128"/>
      <c r="M286" s="128"/>
    </row>
    <row r="287" spans="1:13">
      <c r="A287" s="128"/>
      <c r="B287" s="128"/>
      <c r="C287" s="128"/>
      <c r="D287" s="128"/>
      <c r="E287" s="128"/>
      <c r="F287" s="128"/>
      <c r="G287" s="128"/>
      <c r="H287" s="128"/>
      <c r="I287" s="128"/>
      <c r="J287" s="128"/>
      <c r="K287" s="128"/>
      <c r="L287" s="128"/>
      <c r="M287" s="128"/>
    </row>
    <row r="288" spans="1:13">
      <c r="A288" s="128"/>
      <c r="B288" s="128"/>
      <c r="C288" s="128"/>
      <c r="D288" s="128"/>
      <c r="E288" s="128"/>
      <c r="F288" s="128"/>
      <c r="G288" s="128"/>
      <c r="H288" s="128"/>
      <c r="I288" s="128"/>
      <c r="J288" s="128"/>
      <c r="K288" s="128"/>
      <c r="L288" s="128"/>
      <c r="M288" s="128"/>
    </row>
    <row r="289" spans="1:13">
      <c r="A289" s="128"/>
      <c r="B289" s="128"/>
      <c r="C289" s="128"/>
      <c r="D289" s="128"/>
      <c r="E289" s="128"/>
      <c r="F289" s="128"/>
      <c r="G289" s="128"/>
      <c r="H289" s="128"/>
      <c r="I289" s="128"/>
      <c r="J289" s="128"/>
      <c r="K289" s="128"/>
      <c r="L289" s="128"/>
      <c r="M289" s="128"/>
    </row>
    <row r="290" spans="1:13">
      <c r="A290" s="128"/>
      <c r="B290" s="128"/>
      <c r="C290" s="128"/>
      <c r="D290" s="128"/>
      <c r="E290" s="128"/>
      <c r="F290" s="128"/>
      <c r="G290" s="128"/>
      <c r="H290" s="128"/>
      <c r="I290" s="128"/>
      <c r="J290" s="128"/>
      <c r="K290" s="128"/>
      <c r="L290" s="128"/>
      <c r="M290" s="128"/>
    </row>
    <row r="291" spans="1:13">
      <c r="A291" s="128"/>
      <c r="B291" s="128"/>
      <c r="C291" s="128"/>
      <c r="D291" s="128"/>
      <c r="E291" s="128"/>
      <c r="F291" s="128"/>
      <c r="G291" s="128"/>
      <c r="H291" s="128"/>
      <c r="I291" s="128"/>
      <c r="J291" s="128"/>
      <c r="K291" s="128"/>
      <c r="L291" s="128"/>
      <c r="M291" s="128"/>
    </row>
    <row r="292" spans="1:13">
      <c r="A292" s="128"/>
      <c r="B292" s="128"/>
      <c r="C292" s="128"/>
      <c r="D292" s="128"/>
      <c r="E292" s="128"/>
      <c r="F292" s="128"/>
      <c r="G292" s="128"/>
      <c r="H292" s="128"/>
      <c r="I292" s="128"/>
      <c r="J292" s="128"/>
      <c r="K292" s="128"/>
      <c r="L292" s="128"/>
      <c r="M292" s="128"/>
    </row>
    <row r="293" spans="1:13">
      <c r="A293" s="128"/>
      <c r="B293" s="128"/>
      <c r="C293" s="128"/>
      <c r="D293" s="128"/>
      <c r="E293" s="128"/>
      <c r="F293" s="128"/>
      <c r="G293" s="128"/>
      <c r="H293" s="128"/>
      <c r="I293" s="128"/>
      <c r="J293" s="128"/>
      <c r="K293" s="128"/>
      <c r="L293" s="128"/>
      <c r="M293" s="128"/>
    </row>
    <row r="294" spans="1:13">
      <c r="A294" s="128"/>
      <c r="B294" s="128"/>
      <c r="C294" s="128"/>
      <c r="D294" s="128"/>
      <c r="E294" s="128"/>
      <c r="F294" s="128"/>
      <c r="G294" s="128"/>
      <c r="H294" s="128"/>
      <c r="I294" s="128"/>
      <c r="J294" s="128"/>
      <c r="K294" s="128"/>
      <c r="L294" s="128"/>
      <c r="M294" s="128"/>
    </row>
    <row r="295" spans="1:13">
      <c r="A295" s="128"/>
      <c r="B295" s="128"/>
      <c r="C295" s="128"/>
      <c r="D295" s="128"/>
      <c r="E295" s="128"/>
      <c r="F295" s="128"/>
      <c r="G295" s="128"/>
      <c r="H295" s="128"/>
      <c r="I295" s="128"/>
      <c r="J295" s="128"/>
      <c r="K295" s="128"/>
      <c r="L295" s="128"/>
      <c r="M295" s="128"/>
    </row>
    <row r="296" spans="1:13">
      <c r="A296" s="128"/>
      <c r="B296" s="128"/>
      <c r="C296" s="128"/>
      <c r="D296" s="128"/>
      <c r="E296" s="128"/>
      <c r="F296" s="128"/>
      <c r="G296" s="128"/>
      <c r="H296" s="128"/>
      <c r="I296" s="128"/>
      <c r="J296" s="128"/>
      <c r="K296" s="128"/>
      <c r="L296" s="128"/>
      <c r="M296" s="128"/>
    </row>
    <row r="297" spans="1:13">
      <c r="A297" s="128"/>
      <c r="B297" s="128"/>
      <c r="C297" s="128"/>
      <c r="D297" s="128"/>
      <c r="E297" s="128"/>
      <c r="F297" s="128"/>
      <c r="G297" s="128"/>
      <c r="H297" s="128"/>
      <c r="I297" s="128"/>
      <c r="J297" s="128"/>
      <c r="K297" s="128"/>
      <c r="L297" s="128"/>
      <c r="M297" s="128"/>
    </row>
    <row r="298" spans="1:13">
      <c r="A298" s="128"/>
      <c r="B298" s="128"/>
      <c r="C298" s="128"/>
      <c r="D298" s="128"/>
      <c r="E298" s="128"/>
      <c r="F298" s="128"/>
      <c r="G298" s="128"/>
      <c r="H298" s="128"/>
      <c r="I298" s="128"/>
      <c r="J298" s="128"/>
      <c r="K298" s="128"/>
      <c r="L298" s="128"/>
      <c r="M298" s="128"/>
    </row>
    <row r="299" spans="1:13">
      <c r="A299" s="128"/>
      <c r="B299" s="128"/>
      <c r="C299" s="128"/>
      <c r="D299" s="128"/>
      <c r="E299" s="128"/>
      <c r="F299" s="128"/>
      <c r="G299" s="128"/>
      <c r="H299" s="128"/>
      <c r="I299" s="128"/>
      <c r="J299" s="128"/>
      <c r="K299" s="128"/>
      <c r="L299" s="128"/>
      <c r="M299" s="128"/>
    </row>
    <row r="300" spans="1:13">
      <c r="A300" s="128"/>
      <c r="B300" s="128"/>
      <c r="C300" s="128"/>
      <c r="D300" s="128"/>
      <c r="E300" s="128"/>
      <c r="F300" s="128"/>
      <c r="G300" s="128"/>
      <c r="H300" s="128"/>
      <c r="I300" s="128"/>
      <c r="J300" s="128"/>
      <c r="K300" s="128"/>
      <c r="L300" s="128"/>
      <c r="M300" s="128"/>
    </row>
    <row r="301" spans="1:13">
      <c r="A301" s="128"/>
      <c r="B301" s="128"/>
      <c r="C301" s="128"/>
      <c r="D301" s="128"/>
      <c r="E301" s="128"/>
      <c r="F301" s="128"/>
      <c r="G301" s="128"/>
      <c r="H301" s="128"/>
      <c r="I301" s="128"/>
      <c r="J301" s="128"/>
      <c r="K301" s="128"/>
      <c r="L301" s="128"/>
      <c r="M301" s="128"/>
    </row>
    <row r="302" spans="1:13">
      <c r="A302" s="128"/>
      <c r="B302" s="128"/>
      <c r="C302" s="128"/>
      <c r="D302" s="128"/>
      <c r="E302" s="128"/>
      <c r="F302" s="128"/>
      <c r="G302" s="128"/>
      <c r="H302" s="128"/>
      <c r="I302" s="128"/>
      <c r="J302" s="128"/>
      <c r="K302" s="128"/>
      <c r="L302" s="128"/>
      <c r="M302" s="128"/>
    </row>
    <row r="303" spans="1:13">
      <c r="A303" s="128"/>
      <c r="B303" s="128"/>
      <c r="C303" s="128"/>
      <c r="D303" s="128"/>
      <c r="E303" s="128"/>
      <c r="F303" s="128"/>
      <c r="G303" s="128"/>
      <c r="H303" s="128"/>
      <c r="I303" s="128"/>
      <c r="J303" s="128"/>
      <c r="K303" s="128"/>
      <c r="L303" s="128"/>
      <c r="M303" s="128"/>
    </row>
    <row r="304" spans="1:13">
      <c r="A304" s="128"/>
      <c r="B304" s="128"/>
      <c r="C304" s="128"/>
      <c r="D304" s="128"/>
      <c r="E304" s="128"/>
      <c r="F304" s="128"/>
      <c r="G304" s="128"/>
      <c r="H304" s="128"/>
      <c r="I304" s="128"/>
      <c r="J304" s="128"/>
      <c r="K304" s="128"/>
      <c r="L304" s="128"/>
      <c r="M304" s="128"/>
    </row>
    <row r="305" spans="1:13">
      <c r="A305" s="128"/>
      <c r="B305" s="128"/>
      <c r="C305" s="128"/>
      <c r="D305" s="128"/>
      <c r="E305" s="128"/>
      <c r="F305" s="128"/>
      <c r="G305" s="128"/>
      <c r="H305" s="128"/>
      <c r="I305" s="128"/>
      <c r="J305" s="128"/>
      <c r="K305" s="128"/>
      <c r="L305" s="128"/>
      <c r="M305" s="128"/>
    </row>
    <row r="306" spans="1:13">
      <c r="A306" s="128"/>
      <c r="B306" s="128"/>
      <c r="C306" s="128"/>
      <c r="D306" s="128"/>
      <c r="E306" s="128"/>
      <c r="F306" s="128"/>
      <c r="G306" s="128"/>
      <c r="H306" s="128"/>
      <c r="I306" s="128"/>
      <c r="J306" s="128"/>
      <c r="K306" s="128"/>
      <c r="L306" s="128"/>
      <c r="M306" s="128"/>
    </row>
    <row r="307" spans="1:13">
      <c r="A307" s="128"/>
      <c r="B307" s="128"/>
      <c r="C307" s="128"/>
      <c r="D307" s="128"/>
      <c r="E307" s="128"/>
      <c r="F307" s="128"/>
      <c r="G307" s="128"/>
      <c r="H307" s="128"/>
      <c r="I307" s="128"/>
      <c r="J307" s="128"/>
      <c r="K307" s="128"/>
      <c r="L307" s="128"/>
      <c r="M307" s="128"/>
    </row>
    <row r="308" spans="1:13">
      <c r="A308" s="128"/>
      <c r="B308" s="128"/>
      <c r="C308" s="128"/>
      <c r="D308" s="128"/>
      <c r="E308" s="128"/>
      <c r="F308" s="128"/>
      <c r="G308" s="128"/>
      <c r="H308" s="128"/>
      <c r="I308" s="128"/>
      <c r="J308" s="128"/>
      <c r="K308" s="128"/>
      <c r="L308" s="128"/>
      <c r="M308" s="128"/>
    </row>
    <row r="309" spans="1:13">
      <c r="A309" s="128"/>
      <c r="B309" s="128"/>
      <c r="C309" s="128"/>
      <c r="D309" s="128"/>
      <c r="E309" s="128"/>
      <c r="F309" s="128"/>
      <c r="G309" s="128"/>
      <c r="H309" s="128"/>
      <c r="I309" s="128"/>
      <c r="J309" s="128"/>
      <c r="K309" s="128"/>
      <c r="L309" s="128"/>
      <c r="M309" s="128"/>
    </row>
    <row r="310" spans="1:13">
      <c r="A310" s="128"/>
      <c r="B310" s="128"/>
      <c r="C310" s="128"/>
      <c r="D310" s="128"/>
      <c r="E310" s="128"/>
      <c r="F310" s="128"/>
      <c r="G310" s="128"/>
      <c r="H310" s="128"/>
      <c r="I310" s="128"/>
      <c r="J310" s="128"/>
      <c r="K310" s="128"/>
      <c r="L310" s="128"/>
      <c r="M310" s="128"/>
    </row>
    <row r="311" spans="1:13">
      <c r="A311" s="128"/>
      <c r="B311" s="128"/>
      <c r="C311" s="128"/>
      <c r="D311" s="128"/>
      <c r="E311" s="128"/>
      <c r="F311" s="128"/>
      <c r="G311" s="128"/>
      <c r="H311" s="128"/>
      <c r="I311" s="128"/>
      <c r="J311" s="128"/>
      <c r="K311" s="128"/>
      <c r="L311" s="128"/>
      <c r="M311" s="128"/>
    </row>
    <row r="312" spans="1:13">
      <c r="A312" s="128"/>
      <c r="B312" s="128"/>
      <c r="C312" s="128"/>
      <c r="D312" s="128"/>
      <c r="E312" s="128"/>
      <c r="F312" s="128"/>
      <c r="G312" s="128"/>
      <c r="H312" s="128"/>
      <c r="I312" s="128"/>
      <c r="J312" s="128"/>
      <c r="K312" s="128"/>
      <c r="L312" s="128"/>
      <c r="M312" s="128"/>
    </row>
    <row r="313" spans="1:13">
      <c r="A313" s="128"/>
      <c r="B313" s="128"/>
      <c r="C313" s="128"/>
      <c r="D313" s="128"/>
      <c r="E313" s="128"/>
      <c r="F313" s="128"/>
      <c r="G313" s="128"/>
      <c r="H313" s="128"/>
      <c r="I313" s="128"/>
      <c r="J313" s="128"/>
      <c r="K313" s="128"/>
      <c r="L313" s="128"/>
      <c r="M313" s="128"/>
    </row>
    <row r="314" spans="1:13">
      <c r="A314" s="128"/>
      <c r="B314" s="128"/>
      <c r="C314" s="128"/>
      <c r="D314" s="128"/>
      <c r="E314" s="128"/>
      <c r="F314" s="128"/>
      <c r="G314" s="128"/>
      <c r="H314" s="128"/>
      <c r="I314" s="128"/>
      <c r="J314" s="128"/>
      <c r="K314" s="128"/>
      <c r="L314" s="128"/>
      <c r="M314" s="128"/>
    </row>
    <row r="315" spans="1:13">
      <c r="A315" s="128"/>
      <c r="B315" s="128"/>
      <c r="C315" s="128"/>
      <c r="D315" s="128"/>
      <c r="E315" s="128"/>
      <c r="F315" s="128"/>
      <c r="G315" s="128"/>
      <c r="H315" s="128"/>
      <c r="I315" s="128"/>
      <c r="J315" s="128"/>
      <c r="K315" s="128"/>
      <c r="L315" s="128"/>
      <c r="M315" s="128"/>
    </row>
    <row r="316" spans="1:13">
      <c r="A316" s="128"/>
      <c r="B316" s="128"/>
      <c r="C316" s="128"/>
      <c r="D316" s="128"/>
      <c r="E316" s="128"/>
      <c r="F316" s="128"/>
      <c r="G316" s="128"/>
      <c r="H316" s="128"/>
      <c r="I316" s="128"/>
      <c r="J316" s="128"/>
      <c r="K316" s="128"/>
      <c r="L316" s="128"/>
      <c r="M316" s="128"/>
    </row>
    <row r="317" spans="1:13">
      <c r="A317" s="128"/>
      <c r="B317" s="128"/>
      <c r="C317" s="128"/>
      <c r="D317" s="128"/>
      <c r="E317" s="128"/>
      <c r="F317" s="128"/>
      <c r="G317" s="128"/>
      <c r="H317" s="128"/>
      <c r="I317" s="128"/>
      <c r="J317" s="128"/>
      <c r="K317" s="128"/>
      <c r="L317" s="128"/>
      <c r="M317" s="128"/>
    </row>
    <row r="318" spans="1:13">
      <c r="A318" s="128"/>
      <c r="B318" s="128"/>
      <c r="C318" s="128"/>
      <c r="D318" s="128"/>
      <c r="E318" s="128"/>
      <c r="F318" s="128"/>
      <c r="G318" s="128"/>
      <c r="H318" s="128"/>
      <c r="I318" s="128"/>
      <c r="J318" s="128"/>
      <c r="K318" s="128"/>
      <c r="L318" s="128"/>
      <c r="M318" s="128"/>
    </row>
    <row r="319" spans="1:13">
      <c r="A319" s="128"/>
      <c r="B319" s="128"/>
      <c r="C319" s="128"/>
      <c r="D319" s="128"/>
      <c r="E319" s="128"/>
      <c r="F319" s="128"/>
      <c r="G319" s="128"/>
      <c r="H319" s="128"/>
      <c r="I319" s="128"/>
      <c r="J319" s="128"/>
      <c r="K319" s="128"/>
      <c r="L319" s="128"/>
      <c r="M319" s="128"/>
    </row>
    <row r="320" spans="1:13">
      <c r="A320" s="128"/>
      <c r="B320" s="128"/>
      <c r="C320" s="128"/>
      <c r="D320" s="128"/>
      <c r="E320" s="128"/>
      <c r="F320" s="128"/>
      <c r="G320" s="128"/>
      <c r="H320" s="128"/>
      <c r="I320" s="128"/>
      <c r="J320" s="128"/>
      <c r="K320" s="128"/>
      <c r="L320" s="128"/>
      <c r="M320" s="128"/>
    </row>
    <row r="321" spans="1:13">
      <c r="A321" s="128"/>
      <c r="B321" s="128"/>
      <c r="C321" s="128"/>
      <c r="D321" s="128"/>
      <c r="E321" s="128"/>
      <c r="F321" s="128"/>
      <c r="G321" s="128"/>
      <c r="H321" s="128"/>
      <c r="I321" s="128"/>
      <c r="J321" s="128"/>
      <c r="K321" s="128"/>
      <c r="L321" s="128"/>
      <c r="M321" s="128"/>
    </row>
    <row r="322" spans="1:13">
      <c r="A322" s="128"/>
      <c r="B322" s="128"/>
      <c r="C322" s="128"/>
      <c r="D322" s="128"/>
      <c r="E322" s="128"/>
      <c r="F322" s="128"/>
      <c r="G322" s="128"/>
      <c r="H322" s="128"/>
      <c r="I322" s="128"/>
      <c r="J322" s="128"/>
      <c r="K322" s="128"/>
      <c r="L322" s="128"/>
      <c r="M322" s="128"/>
    </row>
    <row r="323" spans="1:13">
      <c r="A323" s="128"/>
      <c r="B323" s="128"/>
      <c r="C323" s="128"/>
      <c r="D323" s="128"/>
      <c r="E323" s="128"/>
      <c r="F323" s="128"/>
      <c r="G323" s="128"/>
      <c r="H323" s="128"/>
      <c r="I323" s="128"/>
      <c r="J323" s="128"/>
      <c r="K323" s="128"/>
      <c r="L323" s="128"/>
      <c r="M323" s="128"/>
    </row>
    <row r="324" spans="1:13">
      <c r="A324" s="128"/>
      <c r="B324" s="128"/>
      <c r="C324" s="128"/>
      <c r="D324" s="128"/>
      <c r="E324" s="128"/>
      <c r="F324" s="128"/>
      <c r="G324" s="128"/>
      <c r="H324" s="128"/>
      <c r="I324" s="128"/>
      <c r="J324" s="128"/>
      <c r="K324" s="128"/>
      <c r="L324" s="128"/>
      <c r="M324" s="128"/>
    </row>
    <row r="325" spans="1:13">
      <c r="A325" s="128"/>
      <c r="B325" s="128"/>
      <c r="C325" s="128"/>
      <c r="D325" s="128"/>
      <c r="E325" s="128"/>
      <c r="F325" s="128"/>
      <c r="G325" s="128"/>
      <c r="H325" s="128"/>
      <c r="I325" s="128"/>
      <c r="J325" s="128"/>
      <c r="K325" s="128"/>
      <c r="L325" s="128"/>
      <c r="M325" s="128"/>
    </row>
    <row r="326" spans="1:13">
      <c r="A326" s="128"/>
      <c r="B326" s="128"/>
      <c r="C326" s="128"/>
      <c r="D326" s="128"/>
      <c r="E326" s="128"/>
      <c r="F326" s="128"/>
      <c r="G326" s="128"/>
      <c r="H326" s="128"/>
      <c r="I326" s="128"/>
      <c r="J326" s="128"/>
      <c r="K326" s="128"/>
      <c r="L326" s="128"/>
      <c r="M326" s="128"/>
    </row>
    <row r="327" spans="1:13">
      <c r="A327" s="128"/>
      <c r="B327" s="128"/>
      <c r="C327" s="128"/>
      <c r="D327" s="128"/>
      <c r="E327" s="128"/>
      <c r="F327" s="128"/>
      <c r="G327" s="128"/>
      <c r="H327" s="128"/>
      <c r="I327" s="128"/>
      <c r="J327" s="128"/>
      <c r="K327" s="128"/>
      <c r="L327" s="128"/>
      <c r="M327" s="128"/>
    </row>
    <row r="328" spans="1:13">
      <c r="A328" s="128"/>
      <c r="B328" s="128"/>
      <c r="C328" s="128"/>
      <c r="D328" s="128"/>
      <c r="E328" s="128"/>
      <c r="F328" s="128"/>
      <c r="G328" s="128"/>
      <c r="H328" s="128"/>
      <c r="I328" s="128"/>
      <c r="J328" s="128"/>
      <c r="K328" s="128"/>
      <c r="L328" s="128"/>
      <c r="M328" s="128"/>
    </row>
    <row r="329" spans="1:13">
      <c r="A329" s="128"/>
      <c r="B329" s="128"/>
      <c r="C329" s="128"/>
      <c r="D329" s="128"/>
      <c r="E329" s="128"/>
      <c r="F329" s="128"/>
      <c r="G329" s="128"/>
      <c r="H329" s="128"/>
      <c r="I329" s="128"/>
      <c r="J329" s="128"/>
      <c r="K329" s="128"/>
      <c r="L329" s="128"/>
      <c r="M329" s="128"/>
    </row>
    <row r="330" spans="1:13">
      <c r="A330" s="128"/>
      <c r="B330" s="128"/>
      <c r="C330" s="128"/>
      <c r="D330" s="128"/>
      <c r="E330" s="128"/>
      <c r="F330" s="128"/>
      <c r="G330" s="128"/>
      <c r="H330" s="128"/>
      <c r="I330" s="128"/>
      <c r="J330" s="128"/>
      <c r="K330" s="128"/>
      <c r="L330" s="128"/>
      <c r="M330" s="128"/>
    </row>
    <row r="331" spans="1:13">
      <c r="A331" s="128"/>
      <c r="B331" s="128"/>
      <c r="C331" s="128"/>
      <c r="D331" s="128"/>
      <c r="E331" s="128"/>
      <c r="F331" s="128"/>
      <c r="G331" s="128"/>
      <c r="H331" s="128"/>
      <c r="I331" s="128"/>
      <c r="J331" s="128"/>
      <c r="K331" s="128"/>
      <c r="L331" s="128"/>
      <c r="M331" s="128"/>
    </row>
    <row r="332" spans="1:13">
      <c r="A332" s="128"/>
      <c r="B332" s="128"/>
      <c r="C332" s="128"/>
      <c r="D332" s="128"/>
      <c r="E332" s="128"/>
      <c r="F332" s="128"/>
      <c r="G332" s="128"/>
      <c r="H332" s="128"/>
      <c r="I332" s="128"/>
      <c r="J332" s="128"/>
      <c r="K332" s="128"/>
      <c r="L332" s="128"/>
      <c r="M332" s="128"/>
    </row>
    <row r="333" spans="1:13">
      <c r="A333" s="128"/>
      <c r="B333" s="128"/>
      <c r="C333" s="128"/>
      <c r="D333" s="128"/>
      <c r="E333" s="128"/>
      <c r="F333" s="128"/>
      <c r="G333" s="128"/>
      <c r="H333" s="128"/>
      <c r="I333" s="128"/>
      <c r="J333" s="128"/>
      <c r="K333" s="128"/>
      <c r="L333" s="128"/>
      <c r="M333" s="128"/>
    </row>
    <row r="334" spans="1:13">
      <c r="A334" s="128"/>
      <c r="B334" s="128"/>
      <c r="C334" s="128"/>
      <c r="D334" s="128"/>
      <c r="E334" s="128"/>
      <c r="F334" s="128"/>
      <c r="G334" s="128"/>
      <c r="H334" s="128"/>
      <c r="I334" s="128"/>
      <c r="J334" s="128"/>
      <c r="K334" s="128"/>
      <c r="L334" s="128"/>
      <c r="M334" s="128"/>
    </row>
    <row r="335" spans="1:13">
      <c r="A335" s="128"/>
      <c r="B335" s="128"/>
      <c r="C335" s="128"/>
      <c r="D335" s="128"/>
      <c r="E335" s="128"/>
      <c r="F335" s="128"/>
      <c r="G335" s="128"/>
      <c r="H335" s="128"/>
      <c r="I335" s="128"/>
      <c r="J335" s="128"/>
      <c r="K335" s="128"/>
      <c r="L335" s="128"/>
      <c r="M335" s="128"/>
    </row>
    <row r="336" spans="1:13">
      <c r="A336" s="128"/>
      <c r="B336" s="128"/>
      <c r="C336" s="128"/>
      <c r="D336" s="128"/>
      <c r="E336" s="128"/>
      <c r="F336" s="128"/>
      <c r="G336" s="128"/>
      <c r="H336" s="128"/>
      <c r="I336" s="128"/>
      <c r="J336" s="128"/>
      <c r="K336" s="128"/>
      <c r="L336" s="128"/>
      <c r="M336" s="128"/>
    </row>
    <row r="337" spans="1:13">
      <c r="A337" s="128"/>
      <c r="B337" s="128"/>
      <c r="C337" s="128"/>
      <c r="D337" s="128"/>
      <c r="E337" s="128"/>
      <c r="F337" s="128"/>
      <c r="G337" s="128"/>
      <c r="H337" s="128"/>
      <c r="I337" s="128"/>
      <c r="J337" s="128"/>
      <c r="K337" s="128"/>
      <c r="L337" s="128"/>
      <c r="M337" s="128"/>
    </row>
    <row r="338" spans="1:13">
      <c r="A338" s="128"/>
      <c r="B338" s="128"/>
      <c r="C338" s="128"/>
      <c r="D338" s="128"/>
      <c r="E338" s="128"/>
      <c r="F338" s="128"/>
      <c r="G338" s="128"/>
      <c r="H338" s="128"/>
      <c r="I338" s="128"/>
      <c r="J338" s="128"/>
      <c r="K338" s="128"/>
      <c r="L338" s="128"/>
      <c r="M338" s="128"/>
    </row>
    <row r="339" spans="1:13">
      <c r="A339" s="128"/>
      <c r="B339" s="128"/>
      <c r="C339" s="128"/>
      <c r="D339" s="128"/>
      <c r="E339" s="128"/>
      <c r="F339" s="128"/>
      <c r="G339" s="128"/>
      <c r="H339" s="128"/>
      <c r="I339" s="128"/>
      <c r="J339" s="128"/>
      <c r="K339" s="128"/>
      <c r="L339" s="128"/>
      <c r="M339" s="128"/>
    </row>
    <row r="340" spans="1:13">
      <c r="A340" s="128"/>
      <c r="B340" s="128"/>
      <c r="C340" s="128"/>
      <c r="D340" s="128"/>
      <c r="E340" s="128"/>
      <c r="F340" s="128"/>
      <c r="G340" s="128"/>
      <c r="H340" s="128"/>
      <c r="I340" s="128"/>
      <c r="J340" s="128"/>
      <c r="K340" s="128"/>
      <c r="L340" s="128"/>
      <c r="M340" s="128"/>
    </row>
    <row r="341" spans="1:13">
      <c r="A341" s="128"/>
      <c r="B341" s="128"/>
      <c r="C341" s="128"/>
      <c r="D341" s="128"/>
      <c r="E341" s="128"/>
      <c r="F341" s="128"/>
      <c r="G341" s="128"/>
      <c r="H341" s="128"/>
      <c r="I341" s="128"/>
      <c r="J341" s="128"/>
      <c r="K341" s="128"/>
      <c r="L341" s="128"/>
      <c r="M341" s="128"/>
    </row>
    <row r="342" spans="1:13">
      <c r="A342" s="128"/>
      <c r="B342" s="128"/>
      <c r="C342" s="128"/>
      <c r="D342" s="128"/>
      <c r="E342" s="128"/>
      <c r="F342" s="128"/>
      <c r="G342" s="128"/>
      <c r="H342" s="128"/>
      <c r="I342" s="128"/>
      <c r="J342" s="128"/>
      <c r="K342" s="128"/>
      <c r="L342" s="128"/>
      <c r="M342" s="128"/>
    </row>
    <row r="343" spans="1:13">
      <c r="A343" s="128"/>
      <c r="B343" s="128"/>
      <c r="C343" s="128"/>
      <c r="D343" s="128"/>
      <c r="E343" s="128"/>
      <c r="F343" s="128"/>
      <c r="G343" s="128"/>
      <c r="H343" s="128"/>
      <c r="I343" s="128"/>
      <c r="J343" s="128"/>
      <c r="K343" s="128"/>
      <c r="L343" s="128"/>
      <c r="M343" s="128"/>
    </row>
    <row r="344" spans="1:13">
      <c r="A344" s="128"/>
      <c r="B344" s="128"/>
      <c r="C344" s="128"/>
      <c r="D344" s="128"/>
      <c r="E344" s="128"/>
      <c r="F344" s="128"/>
      <c r="G344" s="128"/>
      <c r="H344" s="128"/>
      <c r="I344" s="128"/>
      <c r="J344" s="128"/>
      <c r="K344" s="128"/>
      <c r="L344" s="128"/>
      <c r="M344" s="128"/>
    </row>
    <row r="345" spans="1:13">
      <c r="A345" s="128"/>
      <c r="B345" s="128"/>
      <c r="C345" s="128"/>
      <c r="D345" s="128"/>
      <c r="E345" s="128"/>
      <c r="F345" s="128"/>
      <c r="G345" s="128"/>
      <c r="H345" s="128"/>
      <c r="I345" s="128"/>
      <c r="J345" s="128"/>
      <c r="K345" s="128"/>
      <c r="L345" s="128"/>
      <c r="M345" s="128"/>
    </row>
    <row r="346" spans="1:13">
      <c r="A346" s="128"/>
      <c r="B346" s="128"/>
      <c r="C346" s="128"/>
      <c r="D346" s="128"/>
      <c r="E346" s="128"/>
      <c r="F346" s="128"/>
      <c r="G346" s="128"/>
      <c r="H346" s="128"/>
      <c r="I346" s="128"/>
      <c r="J346" s="128"/>
      <c r="K346" s="128"/>
      <c r="L346" s="128"/>
      <c r="M346" s="128"/>
    </row>
    <row r="347" spans="1:13">
      <c r="A347" s="128"/>
      <c r="B347" s="128"/>
      <c r="C347" s="128"/>
      <c r="D347" s="128"/>
      <c r="E347" s="128"/>
      <c r="F347" s="128"/>
      <c r="G347" s="128"/>
      <c r="H347" s="128"/>
      <c r="I347" s="128"/>
      <c r="J347" s="128"/>
      <c r="K347" s="128"/>
      <c r="L347" s="128"/>
      <c r="M347" s="128"/>
    </row>
    <row r="348" spans="1:13">
      <c r="A348" s="128"/>
      <c r="B348" s="128"/>
      <c r="C348" s="128"/>
      <c r="D348" s="128"/>
      <c r="E348" s="128"/>
      <c r="F348" s="128"/>
      <c r="G348" s="128"/>
      <c r="H348" s="128"/>
      <c r="I348" s="128"/>
      <c r="J348" s="128"/>
      <c r="K348" s="128"/>
      <c r="L348" s="128"/>
      <c r="M348" s="128"/>
    </row>
    <row r="349" spans="1:13">
      <c r="A349" s="128"/>
      <c r="B349" s="128"/>
      <c r="C349" s="128"/>
      <c r="D349" s="128"/>
      <c r="E349" s="128"/>
      <c r="F349" s="128"/>
      <c r="G349" s="128"/>
      <c r="H349" s="128"/>
      <c r="I349" s="128"/>
      <c r="J349" s="128"/>
      <c r="K349" s="128"/>
      <c r="L349" s="128"/>
      <c r="M349" s="128"/>
    </row>
    <row r="350" spans="1:13">
      <c r="A350" s="128"/>
      <c r="B350" s="128"/>
      <c r="C350" s="128"/>
      <c r="D350" s="128"/>
      <c r="E350" s="128"/>
      <c r="F350" s="128"/>
      <c r="G350" s="128"/>
      <c r="H350" s="128"/>
      <c r="I350" s="128"/>
      <c r="J350" s="128"/>
      <c r="K350" s="128"/>
      <c r="L350" s="128"/>
      <c r="M350" s="128"/>
    </row>
    <row r="351" spans="1:13">
      <c r="A351" s="128"/>
      <c r="B351" s="128"/>
      <c r="C351" s="128"/>
      <c r="D351" s="128"/>
      <c r="E351" s="128"/>
      <c r="F351" s="128"/>
      <c r="G351" s="128"/>
      <c r="H351" s="128"/>
      <c r="I351" s="128"/>
      <c r="J351" s="128"/>
      <c r="K351" s="128"/>
      <c r="L351" s="128"/>
      <c r="M351" s="128"/>
    </row>
    <row r="352" spans="1:13">
      <c r="A352" s="128"/>
      <c r="B352" s="128"/>
      <c r="C352" s="128"/>
      <c r="D352" s="128"/>
      <c r="E352" s="128"/>
      <c r="F352" s="128"/>
      <c r="G352" s="128"/>
      <c r="H352" s="128"/>
      <c r="I352" s="128"/>
      <c r="J352" s="128"/>
      <c r="K352" s="128"/>
      <c r="L352" s="128"/>
      <c r="M352" s="128"/>
    </row>
    <row r="353" spans="1:13">
      <c r="A353" s="128"/>
      <c r="B353" s="128"/>
      <c r="C353" s="128"/>
      <c r="D353" s="128"/>
      <c r="E353" s="128"/>
      <c r="F353" s="128"/>
      <c r="G353" s="128"/>
      <c r="H353" s="128"/>
      <c r="I353" s="128"/>
      <c r="J353" s="128"/>
      <c r="K353" s="128"/>
      <c r="L353" s="128"/>
      <c r="M353" s="128"/>
    </row>
    <row r="354" spans="1:13">
      <c r="A354" s="128"/>
      <c r="B354" s="128"/>
      <c r="C354" s="128"/>
      <c r="D354" s="128"/>
      <c r="E354" s="128"/>
      <c r="F354" s="128"/>
      <c r="G354" s="128"/>
      <c r="H354" s="128"/>
      <c r="I354" s="128"/>
      <c r="J354" s="128"/>
      <c r="K354" s="128"/>
      <c r="L354" s="128"/>
      <c r="M354" s="128"/>
    </row>
    <row r="355" spans="1:13">
      <c r="A355" s="128"/>
      <c r="B355" s="128"/>
      <c r="C355" s="128"/>
      <c r="D355" s="128"/>
      <c r="E355" s="128"/>
      <c r="F355" s="128"/>
      <c r="G355" s="128"/>
      <c r="H355" s="128"/>
      <c r="I355" s="128"/>
      <c r="J355" s="128"/>
      <c r="K355" s="128"/>
      <c r="L355" s="128"/>
      <c r="M355" s="128"/>
    </row>
    <row r="356" spans="1:13">
      <c r="A356" s="128"/>
      <c r="B356" s="128"/>
      <c r="C356" s="128"/>
      <c r="D356" s="128"/>
      <c r="E356" s="128"/>
      <c r="F356" s="128"/>
      <c r="G356" s="128"/>
      <c r="H356" s="128"/>
      <c r="I356" s="128"/>
      <c r="J356" s="128"/>
      <c r="K356" s="128"/>
      <c r="L356" s="128"/>
      <c r="M356" s="128"/>
    </row>
    <row r="357" spans="1:13">
      <c r="A357" s="128"/>
      <c r="B357" s="128"/>
      <c r="C357" s="128"/>
      <c r="D357" s="128"/>
      <c r="E357" s="128"/>
      <c r="F357" s="128"/>
      <c r="G357" s="128"/>
      <c r="H357" s="128"/>
      <c r="I357" s="128"/>
      <c r="J357" s="128"/>
      <c r="K357" s="128"/>
      <c r="L357" s="128"/>
      <c r="M357" s="128"/>
    </row>
    <row r="358" spans="1:13">
      <c r="A358" s="128"/>
      <c r="B358" s="128"/>
      <c r="C358" s="128"/>
      <c r="D358" s="128"/>
      <c r="E358" s="128"/>
      <c r="F358" s="128"/>
      <c r="G358" s="128"/>
      <c r="H358" s="128"/>
      <c r="I358" s="128"/>
      <c r="J358" s="128"/>
      <c r="K358" s="128"/>
      <c r="L358" s="128"/>
      <c r="M358" s="128"/>
    </row>
    <row r="359" spans="1:13">
      <c r="A359" s="128"/>
      <c r="B359" s="128"/>
      <c r="C359" s="128"/>
      <c r="D359" s="128"/>
      <c r="E359" s="128"/>
      <c r="F359" s="128"/>
      <c r="G359" s="128"/>
      <c r="H359" s="128"/>
      <c r="I359" s="128"/>
      <c r="J359" s="128"/>
      <c r="K359" s="128"/>
      <c r="L359" s="128"/>
      <c r="M359" s="128"/>
    </row>
    <row r="360" spans="1:13">
      <c r="A360" s="128"/>
      <c r="B360" s="128"/>
      <c r="C360" s="128"/>
      <c r="D360" s="128"/>
      <c r="E360" s="128"/>
      <c r="F360" s="128"/>
      <c r="G360" s="128"/>
      <c r="H360" s="128"/>
      <c r="I360" s="128"/>
      <c r="J360" s="128"/>
      <c r="K360" s="128"/>
      <c r="L360" s="128"/>
      <c r="M360" s="128"/>
    </row>
    <row r="361" spans="1:13">
      <c r="A361" s="128"/>
      <c r="B361" s="128"/>
      <c r="C361" s="128"/>
      <c r="D361" s="128"/>
      <c r="E361" s="128"/>
      <c r="F361" s="128"/>
      <c r="G361" s="128"/>
      <c r="H361" s="128"/>
      <c r="I361" s="128"/>
      <c r="J361" s="128"/>
      <c r="K361" s="128"/>
      <c r="L361" s="128"/>
      <c r="M361" s="128"/>
    </row>
    <row r="362" spans="1:13">
      <c r="A362" s="128"/>
      <c r="B362" s="128"/>
      <c r="C362" s="128"/>
      <c r="D362" s="128"/>
      <c r="E362" s="128"/>
      <c r="F362" s="128"/>
      <c r="G362" s="128"/>
      <c r="H362" s="128"/>
      <c r="I362" s="128"/>
      <c r="J362" s="128"/>
      <c r="K362" s="128"/>
      <c r="L362" s="128"/>
      <c r="M362" s="128"/>
    </row>
    <row r="363" spans="1:13">
      <c r="A363" s="128"/>
      <c r="B363" s="128"/>
      <c r="C363" s="128"/>
      <c r="D363" s="128"/>
      <c r="E363" s="128"/>
      <c r="F363" s="128"/>
      <c r="G363" s="128"/>
      <c r="H363" s="128"/>
      <c r="I363" s="128"/>
      <c r="J363" s="128"/>
      <c r="K363" s="128"/>
      <c r="L363" s="128"/>
      <c r="M363" s="128"/>
    </row>
    <row r="364" spans="1:13">
      <c r="A364" s="128"/>
      <c r="B364" s="128"/>
      <c r="C364" s="128"/>
      <c r="D364" s="128"/>
      <c r="E364" s="128"/>
      <c r="F364" s="128"/>
      <c r="G364" s="128"/>
      <c r="H364" s="128"/>
      <c r="I364" s="128"/>
      <c r="J364" s="128"/>
      <c r="K364" s="128"/>
      <c r="L364" s="128"/>
      <c r="M364" s="128"/>
    </row>
    <row r="365" spans="1:13">
      <c r="A365" s="128"/>
      <c r="B365" s="128"/>
      <c r="C365" s="128"/>
      <c r="D365" s="128"/>
      <c r="E365" s="128"/>
      <c r="F365" s="128"/>
      <c r="G365" s="128"/>
      <c r="H365" s="128"/>
      <c r="I365" s="128"/>
      <c r="J365" s="128"/>
      <c r="K365" s="128"/>
      <c r="L365" s="128"/>
      <c r="M365" s="128"/>
    </row>
    <row r="366" spans="1:13">
      <c r="A366" s="128"/>
      <c r="B366" s="128"/>
      <c r="C366" s="128"/>
      <c r="D366" s="128"/>
      <c r="E366" s="128"/>
      <c r="F366" s="128"/>
      <c r="G366" s="128"/>
      <c r="H366" s="128"/>
      <c r="I366" s="128"/>
      <c r="J366" s="128"/>
      <c r="K366" s="128"/>
      <c r="L366" s="128"/>
      <c r="M366" s="128"/>
    </row>
    <row r="367" spans="1:13">
      <c r="A367" s="128"/>
      <c r="B367" s="128"/>
      <c r="C367" s="128"/>
      <c r="D367" s="128"/>
      <c r="E367" s="128"/>
      <c r="F367" s="128"/>
      <c r="G367" s="128"/>
      <c r="H367" s="128"/>
      <c r="I367" s="128"/>
      <c r="J367" s="128"/>
      <c r="K367" s="128"/>
      <c r="L367" s="128"/>
      <c r="M367" s="128"/>
    </row>
    <row r="368" spans="1:13">
      <c r="A368" s="128"/>
      <c r="B368" s="128"/>
      <c r="C368" s="128"/>
      <c r="D368" s="128"/>
      <c r="E368" s="128"/>
      <c r="F368" s="128"/>
      <c r="G368" s="128"/>
      <c r="H368" s="128"/>
      <c r="I368" s="128"/>
      <c r="J368" s="128"/>
      <c r="K368" s="128"/>
      <c r="L368" s="128"/>
      <c r="M368" s="128"/>
    </row>
    <row r="369" spans="1:13">
      <c r="A369" s="128"/>
      <c r="B369" s="128"/>
      <c r="C369" s="128"/>
      <c r="D369" s="128"/>
      <c r="E369" s="128"/>
      <c r="F369" s="128"/>
      <c r="G369" s="128"/>
      <c r="H369" s="128"/>
      <c r="I369" s="128"/>
      <c r="J369" s="128"/>
      <c r="K369" s="128"/>
      <c r="L369" s="128"/>
      <c r="M369" s="128"/>
    </row>
    <row r="370" spans="1:13">
      <c r="A370" s="128"/>
      <c r="B370" s="128"/>
      <c r="C370" s="128"/>
      <c r="D370" s="128"/>
      <c r="E370" s="128"/>
      <c r="F370" s="128"/>
      <c r="G370" s="128"/>
      <c r="H370" s="128"/>
      <c r="I370" s="128"/>
      <c r="J370" s="128"/>
      <c r="K370" s="128"/>
      <c r="L370" s="128"/>
      <c r="M370" s="128"/>
    </row>
    <row r="371" spans="1:13">
      <c r="A371" s="128"/>
      <c r="B371" s="128"/>
      <c r="C371" s="128"/>
      <c r="D371" s="128"/>
      <c r="E371" s="128"/>
      <c r="F371" s="128"/>
      <c r="G371" s="128"/>
      <c r="H371" s="128"/>
      <c r="I371" s="128"/>
      <c r="J371" s="128"/>
      <c r="K371" s="128"/>
      <c r="L371" s="128"/>
      <c r="M371" s="128"/>
    </row>
    <row r="372" spans="1:13">
      <c r="A372" s="128"/>
      <c r="B372" s="128"/>
      <c r="C372" s="128"/>
      <c r="D372" s="128"/>
      <c r="E372" s="128"/>
      <c r="F372" s="128"/>
      <c r="G372" s="128"/>
      <c r="H372" s="128"/>
      <c r="I372" s="128"/>
      <c r="J372" s="128"/>
      <c r="K372" s="128"/>
      <c r="L372" s="128"/>
      <c r="M372" s="128"/>
    </row>
    <row r="373" spans="1:13">
      <c r="A373" s="128"/>
      <c r="B373" s="128"/>
      <c r="C373" s="128"/>
      <c r="D373" s="128"/>
      <c r="E373" s="128"/>
      <c r="F373" s="128"/>
      <c r="G373" s="128"/>
      <c r="H373" s="128"/>
      <c r="I373" s="128"/>
      <c r="J373" s="128"/>
      <c r="K373" s="128"/>
      <c r="L373" s="128"/>
      <c r="M373" s="128"/>
    </row>
    <row r="374" spans="1:13">
      <c r="A374" s="128"/>
      <c r="B374" s="128"/>
      <c r="C374" s="128"/>
      <c r="D374" s="128"/>
      <c r="E374" s="128"/>
      <c r="F374" s="128"/>
      <c r="G374" s="128"/>
      <c r="H374" s="128"/>
      <c r="I374" s="128"/>
      <c r="J374" s="128"/>
      <c r="K374" s="128"/>
      <c r="L374" s="128"/>
      <c r="M374" s="128"/>
    </row>
    <row r="375" spans="1:13">
      <c r="A375" s="128"/>
      <c r="B375" s="128"/>
      <c r="C375" s="128"/>
      <c r="D375" s="128"/>
      <c r="E375" s="128"/>
      <c r="F375" s="128"/>
      <c r="G375" s="128"/>
      <c r="H375" s="128"/>
      <c r="I375" s="128"/>
      <c r="J375" s="128"/>
      <c r="K375" s="128"/>
      <c r="L375" s="128"/>
      <c r="M375" s="128"/>
    </row>
    <row r="376" spans="1:13">
      <c r="A376" s="128"/>
      <c r="B376" s="128"/>
      <c r="C376" s="128"/>
      <c r="D376" s="128"/>
      <c r="E376" s="128"/>
      <c r="F376" s="128"/>
      <c r="G376" s="128"/>
      <c r="H376" s="128"/>
      <c r="I376" s="128"/>
      <c r="J376" s="128"/>
      <c r="K376" s="128"/>
      <c r="L376" s="128"/>
      <c r="M376" s="128"/>
    </row>
    <row r="377" spans="1:13">
      <c r="A377" s="128"/>
      <c r="B377" s="128"/>
      <c r="C377" s="128"/>
      <c r="D377" s="128"/>
      <c r="E377" s="128"/>
      <c r="F377" s="128"/>
      <c r="G377" s="128"/>
      <c r="H377" s="128"/>
      <c r="I377" s="128"/>
      <c r="J377" s="128"/>
      <c r="K377" s="128"/>
      <c r="L377" s="128"/>
      <c r="M377" s="128"/>
    </row>
    <row r="378" spans="1:13">
      <c r="A378" s="128"/>
      <c r="B378" s="128"/>
      <c r="C378" s="128"/>
      <c r="D378" s="128"/>
      <c r="E378" s="128"/>
      <c r="F378" s="128"/>
      <c r="G378" s="128"/>
      <c r="H378" s="128"/>
      <c r="I378" s="128"/>
      <c r="J378" s="128"/>
      <c r="K378" s="128"/>
      <c r="L378" s="128"/>
      <c r="M378" s="128"/>
    </row>
    <row r="379" spans="1:13">
      <c r="A379" s="128"/>
      <c r="B379" s="128"/>
      <c r="C379" s="128"/>
      <c r="D379" s="128"/>
      <c r="E379" s="128"/>
      <c r="F379" s="128"/>
      <c r="G379" s="128"/>
      <c r="H379" s="128"/>
      <c r="I379" s="128"/>
      <c r="J379" s="128"/>
      <c r="K379" s="128"/>
      <c r="L379" s="128"/>
      <c r="M379" s="128"/>
    </row>
    <row r="380" spans="1:13">
      <c r="A380" s="128"/>
      <c r="B380" s="128"/>
      <c r="C380" s="128"/>
      <c r="D380" s="128"/>
      <c r="E380" s="128"/>
      <c r="F380" s="128"/>
      <c r="G380" s="128"/>
      <c r="H380" s="128"/>
      <c r="I380" s="128"/>
      <c r="J380" s="128"/>
      <c r="K380" s="128"/>
      <c r="L380" s="128"/>
      <c r="M380" s="128"/>
    </row>
    <row r="381" spans="1:13">
      <c r="A381" s="128"/>
      <c r="B381" s="128"/>
      <c r="C381" s="128"/>
      <c r="D381" s="128"/>
      <c r="E381" s="128"/>
      <c r="F381" s="128"/>
      <c r="G381" s="128"/>
      <c r="H381" s="128"/>
      <c r="I381" s="128"/>
      <c r="J381" s="128"/>
      <c r="K381" s="128"/>
      <c r="L381" s="128"/>
      <c r="M381" s="128"/>
    </row>
    <row r="382" spans="1:13">
      <c r="A382" s="128"/>
      <c r="B382" s="128"/>
      <c r="C382" s="128"/>
      <c r="D382" s="128"/>
      <c r="E382" s="128"/>
      <c r="F382" s="128"/>
      <c r="G382" s="128"/>
      <c r="H382" s="128"/>
      <c r="I382" s="128"/>
      <c r="J382" s="128"/>
      <c r="K382" s="128"/>
      <c r="L382" s="128"/>
      <c r="M382" s="128"/>
    </row>
    <row r="383" spans="1:13">
      <c r="A383" s="128"/>
      <c r="B383" s="128"/>
      <c r="C383" s="128"/>
      <c r="D383" s="128"/>
      <c r="E383" s="128"/>
      <c r="F383" s="128"/>
      <c r="G383" s="128"/>
      <c r="H383" s="128"/>
      <c r="I383" s="128"/>
      <c r="J383" s="128"/>
      <c r="K383" s="128"/>
      <c r="L383" s="128"/>
      <c r="M383" s="128"/>
    </row>
    <row r="384" spans="1:13">
      <c r="A384" s="128"/>
      <c r="B384" s="128"/>
      <c r="C384" s="128"/>
      <c r="D384" s="128"/>
      <c r="E384" s="128"/>
      <c r="F384" s="128"/>
      <c r="G384" s="128"/>
      <c r="H384" s="128"/>
      <c r="I384" s="128"/>
      <c r="J384" s="128"/>
      <c r="K384" s="128"/>
      <c r="L384" s="128"/>
      <c r="M384" s="128"/>
    </row>
    <row r="385" spans="1:13">
      <c r="A385" s="128"/>
      <c r="B385" s="128"/>
      <c r="C385" s="128"/>
      <c r="D385" s="128"/>
      <c r="E385" s="128"/>
      <c r="F385" s="128"/>
      <c r="G385" s="128"/>
      <c r="H385" s="128"/>
      <c r="I385" s="128"/>
      <c r="J385" s="128"/>
      <c r="K385" s="128"/>
      <c r="L385" s="128"/>
      <c r="M385" s="128"/>
    </row>
    <row r="386" spans="1:13">
      <c r="A386" s="128"/>
      <c r="B386" s="128"/>
      <c r="C386" s="128"/>
      <c r="D386" s="128"/>
      <c r="E386" s="128"/>
      <c r="F386" s="128"/>
      <c r="G386" s="128"/>
      <c r="H386" s="128"/>
      <c r="I386" s="128"/>
      <c r="J386" s="128"/>
      <c r="K386" s="128"/>
      <c r="L386" s="128"/>
      <c r="M386" s="128"/>
    </row>
    <row r="387" spans="1:13">
      <c r="A387" s="128"/>
      <c r="B387" s="128"/>
      <c r="C387" s="128"/>
      <c r="D387" s="128"/>
      <c r="E387" s="128"/>
      <c r="F387" s="128"/>
      <c r="G387" s="128"/>
      <c r="H387" s="128"/>
      <c r="I387" s="128"/>
      <c r="J387" s="128"/>
      <c r="K387" s="128"/>
      <c r="L387" s="128"/>
      <c r="M387" s="128"/>
    </row>
    <row r="388" spans="1:13">
      <c r="A388" s="128"/>
      <c r="B388" s="128"/>
      <c r="C388" s="128"/>
      <c r="D388" s="128"/>
      <c r="E388" s="128"/>
      <c r="F388" s="128"/>
      <c r="G388" s="128"/>
      <c r="H388" s="128"/>
      <c r="I388" s="128"/>
      <c r="J388" s="128"/>
      <c r="K388" s="128"/>
      <c r="L388" s="128"/>
      <c r="M388" s="128"/>
    </row>
    <row r="389" spans="1:13">
      <c r="A389" s="128"/>
      <c r="B389" s="128"/>
      <c r="C389" s="128"/>
      <c r="D389" s="128"/>
      <c r="E389" s="128"/>
      <c r="F389" s="128"/>
      <c r="G389" s="128"/>
      <c r="H389" s="128"/>
      <c r="I389" s="128"/>
      <c r="J389" s="128"/>
      <c r="K389" s="128"/>
      <c r="L389" s="128"/>
      <c r="M389" s="128"/>
    </row>
    <row r="390" spans="1:13">
      <c r="A390" s="128"/>
      <c r="B390" s="128"/>
      <c r="C390" s="128"/>
      <c r="D390" s="128"/>
      <c r="E390" s="128"/>
      <c r="F390" s="128"/>
      <c r="G390" s="128"/>
      <c r="H390" s="128"/>
      <c r="I390" s="128"/>
      <c r="J390" s="128"/>
      <c r="K390" s="128"/>
      <c r="L390" s="128"/>
      <c r="M390" s="128"/>
    </row>
    <row r="391" spans="1:13">
      <c r="A391" s="128"/>
      <c r="B391" s="128"/>
      <c r="C391" s="128"/>
      <c r="D391" s="128"/>
      <c r="E391" s="128"/>
      <c r="F391" s="128"/>
      <c r="G391" s="128"/>
      <c r="H391" s="128"/>
      <c r="I391" s="128"/>
      <c r="J391" s="128"/>
      <c r="K391" s="128"/>
      <c r="L391" s="128"/>
      <c r="M391" s="128"/>
    </row>
    <row r="392" spans="1:13">
      <c r="A392" s="128"/>
      <c r="B392" s="128"/>
      <c r="C392" s="128"/>
      <c r="D392" s="128"/>
      <c r="E392" s="128"/>
      <c r="F392" s="128"/>
      <c r="G392" s="128"/>
      <c r="H392" s="128"/>
      <c r="I392" s="128"/>
      <c r="J392" s="128"/>
      <c r="K392" s="128"/>
      <c r="L392" s="128"/>
      <c r="M392" s="128"/>
    </row>
    <row r="393" spans="1:13">
      <c r="A393" s="128"/>
      <c r="B393" s="128"/>
      <c r="C393" s="128"/>
      <c r="D393" s="128"/>
      <c r="E393" s="128"/>
      <c r="F393" s="128"/>
      <c r="G393" s="128"/>
      <c r="H393" s="128"/>
      <c r="I393" s="128"/>
      <c r="J393" s="128"/>
      <c r="K393" s="128"/>
      <c r="L393" s="128"/>
      <c r="M393" s="128"/>
    </row>
    <row r="394" spans="1:13">
      <c r="A394" s="128"/>
      <c r="B394" s="128"/>
      <c r="C394" s="128"/>
      <c r="D394" s="128"/>
      <c r="E394" s="128"/>
      <c r="F394" s="128"/>
      <c r="G394" s="128"/>
      <c r="H394" s="128"/>
      <c r="I394" s="128"/>
      <c r="J394" s="128"/>
      <c r="K394" s="128"/>
      <c r="L394" s="128"/>
      <c r="M394" s="128"/>
    </row>
    <row r="395" spans="1:13">
      <c r="A395" s="128"/>
      <c r="B395" s="128"/>
      <c r="C395" s="128"/>
      <c r="D395" s="128"/>
      <c r="E395" s="128"/>
      <c r="F395" s="128"/>
      <c r="G395" s="128"/>
      <c r="H395" s="128"/>
      <c r="I395" s="128"/>
      <c r="J395" s="128"/>
      <c r="K395" s="128"/>
      <c r="L395" s="128"/>
      <c r="M395" s="128"/>
    </row>
    <row r="396" spans="1:13">
      <c r="A396" s="128"/>
      <c r="B396" s="128"/>
      <c r="C396" s="128"/>
      <c r="D396" s="128"/>
      <c r="E396" s="128"/>
      <c r="F396" s="128"/>
      <c r="G396" s="128"/>
      <c r="H396" s="128"/>
      <c r="I396" s="128"/>
      <c r="J396" s="128"/>
      <c r="K396" s="128"/>
      <c r="L396" s="128"/>
      <c r="M396" s="128"/>
    </row>
    <row r="397" spans="1:13">
      <c r="A397" s="128"/>
      <c r="B397" s="128"/>
      <c r="C397" s="128"/>
      <c r="D397" s="128"/>
      <c r="E397" s="128"/>
      <c r="F397" s="128"/>
      <c r="G397" s="128"/>
      <c r="H397" s="128"/>
      <c r="I397" s="128"/>
      <c r="J397" s="128"/>
      <c r="K397" s="128"/>
      <c r="L397" s="128"/>
      <c r="M397" s="128"/>
    </row>
    <row r="398" spans="1:13">
      <c r="A398" s="128"/>
      <c r="B398" s="128"/>
      <c r="C398" s="128"/>
      <c r="D398" s="128"/>
      <c r="E398" s="128"/>
      <c r="F398" s="128"/>
      <c r="G398" s="128"/>
      <c r="H398" s="128"/>
      <c r="I398" s="128"/>
      <c r="J398" s="128"/>
      <c r="K398" s="128"/>
      <c r="L398" s="128"/>
      <c r="M398" s="128"/>
    </row>
    <row r="399" spans="1:13">
      <c r="A399" s="128"/>
      <c r="B399" s="128"/>
      <c r="C399" s="128"/>
      <c r="D399" s="128"/>
      <c r="E399" s="128"/>
      <c r="F399" s="128"/>
      <c r="G399" s="128"/>
      <c r="H399" s="128"/>
      <c r="I399" s="128"/>
      <c r="J399" s="128"/>
      <c r="K399" s="128"/>
      <c r="L399" s="128"/>
      <c r="M399" s="128"/>
    </row>
    <row r="400" spans="1:13">
      <c r="A400" s="128"/>
      <c r="B400" s="128"/>
      <c r="C400" s="128"/>
      <c r="D400" s="128"/>
      <c r="E400" s="128"/>
      <c r="F400" s="128"/>
      <c r="G400" s="128"/>
      <c r="H400" s="128"/>
      <c r="I400" s="128"/>
      <c r="J400" s="128"/>
      <c r="K400" s="128"/>
      <c r="L400" s="128"/>
      <c r="M400" s="128"/>
    </row>
    <row r="401" spans="1:13">
      <c r="A401" s="128"/>
      <c r="B401" s="128"/>
      <c r="C401" s="128"/>
      <c r="D401" s="128"/>
      <c r="E401" s="128"/>
      <c r="F401" s="128"/>
      <c r="G401" s="128"/>
      <c r="H401" s="128"/>
      <c r="I401" s="128"/>
      <c r="J401" s="128"/>
      <c r="K401" s="128"/>
      <c r="L401" s="128"/>
      <c r="M401" s="128"/>
    </row>
    <row r="402" spans="1:13">
      <c r="A402" s="128"/>
      <c r="B402" s="128"/>
      <c r="C402" s="128"/>
      <c r="D402" s="128"/>
      <c r="E402" s="128"/>
      <c r="F402" s="128"/>
      <c r="G402" s="128"/>
      <c r="H402" s="128"/>
      <c r="I402" s="128"/>
      <c r="J402" s="128"/>
      <c r="K402" s="128"/>
      <c r="L402" s="128"/>
      <c r="M402" s="128"/>
    </row>
    <row r="403" spans="1:13">
      <c r="A403" s="128"/>
      <c r="B403" s="128"/>
      <c r="C403" s="128"/>
      <c r="D403" s="128"/>
      <c r="E403" s="128"/>
      <c r="F403" s="128"/>
      <c r="G403" s="128"/>
      <c r="H403" s="128"/>
      <c r="I403" s="128"/>
      <c r="J403" s="128"/>
      <c r="K403" s="128"/>
      <c r="L403" s="128"/>
      <c r="M403" s="128"/>
    </row>
    <row r="404" spans="1:13">
      <c r="A404" s="128"/>
      <c r="B404" s="128"/>
      <c r="C404" s="128"/>
      <c r="D404" s="128"/>
      <c r="E404" s="128"/>
      <c r="F404" s="128"/>
      <c r="G404" s="128"/>
      <c r="H404" s="128"/>
      <c r="I404" s="128"/>
      <c r="J404" s="128"/>
      <c r="K404" s="128"/>
      <c r="L404" s="128"/>
      <c r="M404" s="128"/>
    </row>
    <row r="405" spans="1:13">
      <c r="A405" s="128"/>
      <c r="B405" s="128"/>
      <c r="C405" s="128"/>
      <c r="D405" s="128"/>
      <c r="E405" s="128"/>
      <c r="F405" s="128"/>
      <c r="G405" s="128"/>
      <c r="H405" s="128"/>
      <c r="I405" s="128"/>
      <c r="J405" s="128"/>
      <c r="K405" s="128"/>
      <c r="L405" s="128"/>
      <c r="M405" s="128"/>
    </row>
    <row r="406" spans="1:13">
      <c r="A406" s="128"/>
      <c r="B406" s="128"/>
      <c r="C406" s="128"/>
      <c r="D406" s="128"/>
      <c r="E406" s="128"/>
      <c r="F406" s="128"/>
      <c r="G406" s="128"/>
      <c r="H406" s="128"/>
      <c r="I406" s="128"/>
      <c r="J406" s="128"/>
      <c r="K406" s="128"/>
      <c r="L406" s="128"/>
      <c r="M406" s="128"/>
    </row>
    <row r="407" spans="1:13">
      <c r="A407" s="128"/>
      <c r="B407" s="128"/>
      <c r="C407" s="128"/>
      <c r="D407" s="128"/>
      <c r="E407" s="128"/>
      <c r="F407" s="128"/>
      <c r="G407" s="128"/>
      <c r="H407" s="128"/>
      <c r="I407" s="128"/>
      <c r="J407" s="128"/>
      <c r="K407" s="128"/>
      <c r="L407" s="128"/>
      <c r="M407" s="128"/>
    </row>
    <row r="408" spans="1:13">
      <c r="A408" s="128"/>
      <c r="B408" s="128"/>
      <c r="C408" s="128"/>
      <c r="D408" s="128"/>
      <c r="E408" s="128"/>
      <c r="F408" s="128"/>
      <c r="G408" s="128"/>
      <c r="H408" s="128"/>
      <c r="I408" s="128"/>
      <c r="J408" s="128"/>
      <c r="K408" s="128"/>
      <c r="L408" s="128"/>
      <c r="M408" s="128"/>
    </row>
    <row r="409" spans="1:13">
      <c r="A409" s="128"/>
      <c r="B409" s="128"/>
      <c r="C409" s="128"/>
      <c r="D409" s="128"/>
      <c r="E409" s="128"/>
      <c r="F409" s="128"/>
      <c r="G409" s="128"/>
      <c r="H409" s="128"/>
      <c r="I409" s="128"/>
      <c r="J409" s="128"/>
      <c r="K409" s="128"/>
      <c r="L409" s="128"/>
      <c r="M409" s="128"/>
    </row>
    <row r="410" spans="1:13">
      <c r="A410" s="128"/>
      <c r="B410" s="128"/>
      <c r="C410" s="128"/>
      <c r="D410" s="128"/>
      <c r="E410" s="128"/>
      <c r="F410" s="128"/>
      <c r="G410" s="128"/>
      <c r="H410" s="128"/>
      <c r="I410" s="128"/>
      <c r="J410" s="128"/>
      <c r="K410" s="128"/>
      <c r="L410" s="128"/>
      <c r="M410" s="128"/>
    </row>
    <row r="411" spans="1:13">
      <c r="A411" s="128"/>
      <c r="B411" s="128"/>
      <c r="C411" s="128"/>
      <c r="D411" s="128"/>
      <c r="E411" s="128"/>
      <c r="F411" s="128"/>
      <c r="G411" s="128"/>
      <c r="H411" s="128"/>
      <c r="I411" s="128"/>
      <c r="J411" s="128"/>
      <c r="K411" s="128"/>
      <c r="L411" s="128"/>
      <c r="M411" s="128"/>
    </row>
    <row r="412" spans="1:13">
      <c r="A412" s="128"/>
      <c r="B412" s="128"/>
      <c r="C412" s="128"/>
      <c r="D412" s="128"/>
      <c r="E412" s="128"/>
      <c r="F412" s="128"/>
      <c r="G412" s="128"/>
      <c r="H412" s="128"/>
      <c r="I412" s="128"/>
      <c r="J412" s="128"/>
      <c r="K412" s="128"/>
      <c r="L412" s="128"/>
      <c r="M412" s="128"/>
    </row>
    <row r="413" spans="1:13">
      <c r="A413" s="128"/>
      <c r="B413" s="128"/>
      <c r="C413" s="128"/>
      <c r="D413" s="128"/>
      <c r="E413" s="128"/>
      <c r="F413" s="128"/>
      <c r="G413" s="128"/>
      <c r="H413" s="128"/>
      <c r="I413" s="128"/>
      <c r="J413" s="128"/>
      <c r="K413" s="128"/>
      <c r="L413" s="128"/>
      <c r="M413" s="128"/>
    </row>
    <row r="414" spans="1:13">
      <c r="A414" s="128"/>
      <c r="B414" s="128"/>
      <c r="C414" s="128"/>
      <c r="D414" s="128"/>
      <c r="E414" s="128"/>
      <c r="F414" s="128"/>
      <c r="G414" s="128"/>
      <c r="H414" s="128"/>
      <c r="I414" s="128"/>
      <c r="J414" s="128"/>
      <c r="K414" s="128"/>
      <c r="L414" s="128"/>
      <c r="M414" s="128"/>
    </row>
    <row r="415" spans="1:13">
      <c r="A415" s="128"/>
      <c r="B415" s="128"/>
      <c r="C415" s="128"/>
      <c r="D415" s="128"/>
      <c r="E415" s="128"/>
      <c r="F415" s="128"/>
      <c r="G415" s="128"/>
      <c r="H415" s="128"/>
      <c r="I415" s="128"/>
      <c r="J415" s="128"/>
      <c r="K415" s="128"/>
      <c r="L415" s="128"/>
      <c r="M415" s="128"/>
    </row>
    <row r="416" spans="1:13">
      <c r="A416" s="128"/>
      <c r="B416" s="128"/>
      <c r="C416" s="128"/>
      <c r="D416" s="128"/>
      <c r="E416" s="128"/>
      <c r="F416" s="128"/>
      <c r="G416" s="128"/>
      <c r="H416" s="128"/>
      <c r="I416" s="128"/>
      <c r="J416" s="128"/>
      <c r="K416" s="128"/>
      <c r="L416" s="128"/>
      <c r="M416" s="128"/>
    </row>
    <row r="417" spans="1:13">
      <c r="A417" s="128"/>
      <c r="B417" s="128"/>
      <c r="C417" s="128"/>
      <c r="D417" s="128"/>
      <c r="E417" s="128"/>
      <c r="F417" s="128"/>
      <c r="G417" s="128"/>
      <c r="H417" s="128"/>
      <c r="I417" s="128"/>
      <c r="J417" s="128"/>
      <c r="K417" s="128"/>
      <c r="L417" s="128"/>
      <c r="M417" s="128"/>
    </row>
    <row r="418" spans="1:13">
      <c r="A418" s="128"/>
      <c r="B418" s="128"/>
      <c r="C418" s="128"/>
      <c r="D418" s="128"/>
      <c r="E418" s="128"/>
      <c r="F418" s="128"/>
      <c r="G418" s="128"/>
      <c r="H418" s="128"/>
      <c r="I418" s="128"/>
      <c r="J418" s="128"/>
      <c r="K418" s="128"/>
      <c r="L418" s="128"/>
      <c r="M418" s="128"/>
    </row>
    <row r="419" spans="1:13">
      <c r="A419" s="128"/>
      <c r="B419" s="128"/>
      <c r="C419" s="128"/>
      <c r="D419" s="128"/>
      <c r="E419" s="128"/>
      <c r="F419" s="128"/>
      <c r="G419" s="128"/>
      <c r="H419" s="128"/>
      <c r="I419" s="128"/>
      <c r="J419" s="128"/>
      <c r="K419" s="128"/>
      <c r="L419" s="128"/>
      <c r="M419" s="128"/>
    </row>
    <row r="420" spans="1:13">
      <c r="A420" s="128"/>
      <c r="B420" s="128"/>
      <c r="C420" s="128"/>
      <c r="D420" s="128"/>
      <c r="E420" s="128"/>
      <c r="F420" s="128"/>
      <c r="G420" s="128"/>
      <c r="H420" s="128"/>
      <c r="I420" s="128"/>
      <c r="J420" s="128"/>
      <c r="K420" s="128"/>
      <c r="L420" s="128"/>
      <c r="M420" s="128"/>
    </row>
    <row r="421" spans="1:13">
      <c r="A421" s="128"/>
      <c r="B421" s="128"/>
      <c r="C421" s="128"/>
      <c r="D421" s="128"/>
      <c r="E421" s="128"/>
      <c r="F421" s="128"/>
      <c r="G421" s="128"/>
      <c r="H421" s="128"/>
      <c r="I421" s="128"/>
      <c r="J421" s="128"/>
      <c r="K421" s="128"/>
      <c r="L421" s="128"/>
      <c r="M421" s="128"/>
    </row>
    <row r="422" spans="1:13">
      <c r="A422" s="128"/>
      <c r="B422" s="128"/>
      <c r="C422" s="128"/>
      <c r="D422" s="128"/>
      <c r="E422" s="128"/>
      <c r="F422" s="128"/>
      <c r="G422" s="128"/>
      <c r="H422" s="128"/>
      <c r="I422" s="128"/>
      <c r="J422" s="128"/>
      <c r="K422" s="128"/>
      <c r="L422" s="128"/>
      <c r="M422" s="128"/>
    </row>
    <row r="423" spans="1:13">
      <c r="A423" s="128"/>
      <c r="B423" s="128"/>
      <c r="C423" s="128"/>
      <c r="D423" s="128"/>
      <c r="E423" s="128"/>
      <c r="F423" s="128"/>
      <c r="G423" s="128"/>
      <c r="H423" s="128"/>
      <c r="I423" s="128"/>
      <c r="J423" s="128"/>
      <c r="K423" s="128"/>
      <c r="L423" s="128"/>
      <c r="M423" s="128"/>
    </row>
    <row r="424" spans="1:13">
      <c r="A424" s="128"/>
      <c r="B424" s="128"/>
      <c r="C424" s="128"/>
      <c r="D424" s="128"/>
      <c r="E424" s="128"/>
      <c r="F424" s="128"/>
      <c r="G424" s="128"/>
      <c r="H424" s="128"/>
      <c r="I424" s="128"/>
      <c r="J424" s="128"/>
      <c r="K424" s="128"/>
      <c r="L424" s="128"/>
      <c r="M424" s="128"/>
    </row>
    <row r="425" spans="1:13">
      <c r="A425" s="128"/>
      <c r="B425" s="128"/>
      <c r="C425" s="128"/>
      <c r="D425" s="128"/>
      <c r="E425" s="128"/>
      <c r="F425" s="128"/>
      <c r="G425" s="128"/>
      <c r="H425" s="128"/>
      <c r="I425" s="128"/>
      <c r="J425" s="128"/>
      <c r="K425" s="128"/>
      <c r="L425" s="128"/>
      <c r="M425" s="128"/>
    </row>
    <row r="426" spans="1:13">
      <c r="A426" s="128"/>
      <c r="B426" s="128"/>
      <c r="C426" s="128"/>
      <c r="D426" s="128"/>
      <c r="E426" s="128"/>
      <c r="F426" s="128"/>
      <c r="G426" s="128"/>
      <c r="H426" s="128"/>
      <c r="I426" s="128"/>
      <c r="J426" s="128"/>
      <c r="K426" s="128"/>
      <c r="L426" s="128"/>
      <c r="M426" s="128"/>
    </row>
    <row r="427" spans="1:13">
      <c r="A427" s="128"/>
      <c r="B427" s="128"/>
      <c r="C427" s="128"/>
      <c r="D427" s="128"/>
      <c r="E427" s="128"/>
      <c r="F427" s="128"/>
      <c r="G427" s="128"/>
      <c r="H427" s="128"/>
      <c r="I427" s="128"/>
      <c r="J427" s="128"/>
      <c r="K427" s="128"/>
      <c r="L427" s="128"/>
      <c r="M427" s="128"/>
    </row>
    <row r="428" spans="1:13">
      <c r="A428" s="128"/>
      <c r="B428" s="128"/>
      <c r="C428" s="128"/>
      <c r="D428" s="128"/>
      <c r="E428" s="128"/>
      <c r="F428" s="128"/>
      <c r="G428" s="128"/>
      <c r="H428" s="128"/>
      <c r="I428" s="128"/>
      <c r="J428" s="128"/>
      <c r="K428" s="128"/>
      <c r="L428" s="128"/>
      <c r="M428" s="128"/>
    </row>
    <row r="429" spans="1:13">
      <c r="A429" s="128"/>
      <c r="B429" s="128"/>
      <c r="C429" s="128"/>
      <c r="D429" s="128"/>
      <c r="E429" s="128"/>
      <c r="F429" s="128"/>
      <c r="G429" s="128"/>
      <c r="H429" s="128"/>
      <c r="I429" s="128"/>
      <c r="J429" s="128"/>
      <c r="K429" s="128"/>
      <c r="L429" s="128"/>
      <c r="M429" s="128"/>
    </row>
    <row r="430" spans="1:13">
      <c r="A430" s="128"/>
      <c r="B430" s="128"/>
      <c r="C430" s="128"/>
      <c r="D430" s="128"/>
      <c r="E430" s="128"/>
      <c r="F430" s="128"/>
      <c r="G430" s="128"/>
      <c r="H430" s="128"/>
      <c r="I430" s="128"/>
      <c r="J430" s="128"/>
      <c r="K430" s="128"/>
      <c r="L430" s="128"/>
      <c r="M430" s="128"/>
    </row>
    <row r="431" spans="1:13">
      <c r="A431" s="128"/>
      <c r="B431" s="128"/>
      <c r="C431" s="128"/>
      <c r="D431" s="128"/>
      <c r="E431" s="128"/>
      <c r="F431" s="128"/>
      <c r="G431" s="128"/>
      <c r="H431" s="128"/>
      <c r="I431" s="128"/>
      <c r="J431" s="128"/>
      <c r="K431" s="128"/>
      <c r="L431" s="128"/>
      <c r="M431" s="128"/>
    </row>
    <row r="432" spans="1:13">
      <c r="A432" s="128"/>
      <c r="B432" s="128"/>
      <c r="C432" s="128"/>
      <c r="D432" s="128"/>
      <c r="E432" s="128"/>
      <c r="F432" s="128"/>
      <c r="G432" s="128"/>
      <c r="H432" s="128"/>
      <c r="I432" s="128"/>
      <c r="J432" s="128"/>
      <c r="K432" s="128"/>
      <c r="L432" s="128"/>
      <c r="M432" s="128"/>
    </row>
    <row r="433" spans="1:13">
      <c r="A433" s="128"/>
      <c r="B433" s="128"/>
      <c r="C433" s="128"/>
      <c r="D433" s="128"/>
      <c r="E433" s="128"/>
      <c r="F433" s="128"/>
      <c r="G433" s="128"/>
      <c r="H433" s="128"/>
      <c r="I433" s="128"/>
      <c r="J433" s="128"/>
      <c r="K433" s="128"/>
      <c r="L433" s="128"/>
      <c r="M433" s="128"/>
    </row>
    <row r="434" spans="1:13">
      <c r="A434" s="128"/>
      <c r="B434" s="128"/>
      <c r="C434" s="128"/>
      <c r="D434" s="128"/>
      <c r="E434" s="128"/>
      <c r="F434" s="128"/>
      <c r="G434" s="128"/>
      <c r="H434" s="128"/>
      <c r="I434" s="128"/>
      <c r="J434" s="128"/>
      <c r="K434" s="128"/>
      <c r="L434" s="128"/>
      <c r="M434" s="128"/>
    </row>
    <row r="435" spans="1:13">
      <c r="A435" s="128"/>
      <c r="B435" s="128"/>
      <c r="C435" s="128"/>
      <c r="D435" s="128"/>
      <c r="E435" s="128"/>
      <c r="F435" s="128"/>
      <c r="G435" s="128"/>
      <c r="H435" s="128"/>
      <c r="I435" s="128"/>
      <c r="J435" s="128"/>
      <c r="K435" s="128"/>
      <c r="L435" s="128"/>
      <c r="M435" s="128"/>
    </row>
    <row r="436" spans="1:13">
      <c r="A436" s="128"/>
      <c r="B436" s="128"/>
      <c r="C436" s="128"/>
      <c r="D436" s="128"/>
      <c r="E436" s="128"/>
      <c r="F436" s="128"/>
      <c r="G436" s="128"/>
      <c r="H436" s="128"/>
      <c r="I436" s="128"/>
      <c r="J436" s="128"/>
      <c r="K436" s="128"/>
      <c r="L436" s="128"/>
      <c r="M436" s="128"/>
    </row>
    <row r="437" spans="1:13">
      <c r="A437" s="128"/>
      <c r="B437" s="128"/>
      <c r="C437" s="128"/>
      <c r="D437" s="128"/>
      <c r="E437" s="128"/>
      <c r="F437" s="128"/>
      <c r="G437" s="128"/>
      <c r="H437" s="128"/>
      <c r="I437" s="128"/>
      <c r="J437" s="128"/>
      <c r="K437" s="128"/>
      <c r="L437" s="128"/>
      <c r="M437" s="128"/>
    </row>
    <row r="438" spans="1:13">
      <c r="A438" s="128"/>
      <c r="B438" s="128"/>
      <c r="C438" s="128"/>
      <c r="D438" s="128"/>
      <c r="E438" s="128"/>
      <c r="F438" s="128"/>
      <c r="G438" s="128"/>
      <c r="H438" s="128"/>
      <c r="I438" s="128"/>
      <c r="J438" s="128"/>
      <c r="K438" s="128"/>
      <c r="L438" s="128"/>
      <c r="M438" s="128"/>
    </row>
    <row r="439" spans="1:13">
      <c r="A439" s="128"/>
      <c r="B439" s="128"/>
      <c r="C439" s="128"/>
      <c r="D439" s="128"/>
      <c r="E439" s="128"/>
      <c r="F439" s="128"/>
      <c r="G439" s="128"/>
      <c r="H439" s="128"/>
      <c r="I439" s="128"/>
      <c r="J439" s="128"/>
      <c r="K439" s="128"/>
      <c r="L439" s="128"/>
      <c r="M439" s="128"/>
    </row>
    <row r="440" spans="1:13">
      <c r="A440" s="128"/>
      <c r="B440" s="128"/>
      <c r="C440" s="128"/>
      <c r="D440" s="128"/>
      <c r="E440" s="128"/>
      <c r="F440" s="128"/>
      <c r="G440" s="128"/>
      <c r="H440" s="128"/>
      <c r="I440" s="128"/>
      <c r="J440" s="128"/>
      <c r="K440" s="128"/>
      <c r="L440" s="128"/>
      <c r="M440" s="128"/>
    </row>
    <row r="441" spans="1:13">
      <c r="A441" s="128"/>
      <c r="B441" s="128"/>
      <c r="C441" s="128"/>
      <c r="D441" s="128"/>
      <c r="E441" s="128"/>
      <c r="F441" s="128"/>
      <c r="G441" s="128"/>
      <c r="H441" s="128"/>
      <c r="I441" s="128"/>
      <c r="J441" s="128"/>
      <c r="K441" s="128"/>
      <c r="L441" s="128"/>
      <c r="M441" s="128"/>
    </row>
    <row r="442" spans="1:13">
      <c r="A442" s="128"/>
      <c r="B442" s="128"/>
      <c r="C442" s="128"/>
      <c r="D442" s="128"/>
      <c r="E442" s="128"/>
      <c r="F442" s="128"/>
      <c r="G442" s="128"/>
      <c r="H442" s="128"/>
      <c r="I442" s="128"/>
      <c r="J442" s="128"/>
      <c r="K442" s="128"/>
      <c r="L442" s="128"/>
      <c r="M442" s="128"/>
    </row>
    <row r="443" spans="1:13">
      <c r="A443" s="128"/>
      <c r="B443" s="128"/>
      <c r="C443" s="128"/>
      <c r="D443" s="128"/>
      <c r="E443" s="128"/>
      <c r="F443" s="128"/>
      <c r="G443" s="128"/>
      <c r="H443" s="128"/>
      <c r="I443" s="128"/>
      <c r="J443" s="128"/>
      <c r="K443" s="128"/>
      <c r="L443" s="128"/>
      <c r="M443" s="128"/>
    </row>
    <row r="444" spans="1:13">
      <c r="A444" s="128"/>
      <c r="B444" s="128"/>
      <c r="C444" s="128"/>
      <c r="D444" s="128"/>
      <c r="E444" s="128"/>
      <c r="F444" s="128"/>
      <c r="G444" s="128"/>
      <c r="H444" s="128"/>
      <c r="I444" s="128"/>
      <c r="J444" s="128"/>
      <c r="K444" s="128"/>
      <c r="L444" s="128"/>
      <c r="M444" s="128"/>
    </row>
    <row r="445" spans="1:13">
      <c r="A445" s="128"/>
      <c r="B445" s="128"/>
      <c r="C445" s="128"/>
      <c r="D445" s="128"/>
      <c r="E445" s="128"/>
      <c r="F445" s="128"/>
      <c r="G445" s="128"/>
      <c r="H445" s="128"/>
      <c r="I445" s="128"/>
      <c r="J445" s="128"/>
      <c r="K445" s="128"/>
      <c r="L445" s="128"/>
      <c r="M445" s="128"/>
    </row>
    <row r="446" spans="1:13">
      <c r="A446" s="128"/>
      <c r="B446" s="128"/>
      <c r="C446" s="128"/>
      <c r="D446" s="128"/>
      <c r="E446" s="128"/>
      <c r="F446" s="128"/>
      <c r="G446" s="128"/>
      <c r="H446" s="128"/>
      <c r="I446" s="128"/>
      <c r="J446" s="128"/>
      <c r="K446" s="128"/>
      <c r="L446" s="128"/>
      <c r="M446" s="128"/>
    </row>
    <row r="447" spans="1:13">
      <c r="A447" s="128"/>
      <c r="B447" s="128"/>
      <c r="C447" s="128"/>
      <c r="D447" s="128"/>
      <c r="E447" s="128"/>
      <c r="F447" s="128"/>
      <c r="G447" s="128"/>
      <c r="H447" s="128"/>
      <c r="I447" s="128"/>
      <c r="J447" s="128"/>
      <c r="K447" s="128"/>
      <c r="L447" s="128"/>
      <c r="M447" s="128"/>
    </row>
    <row r="448" spans="1:13">
      <c r="A448" s="128"/>
      <c r="B448" s="128"/>
      <c r="C448" s="128"/>
      <c r="D448" s="128"/>
      <c r="E448" s="128"/>
      <c r="F448" s="128"/>
      <c r="G448" s="128"/>
      <c r="H448" s="128"/>
      <c r="I448" s="128"/>
      <c r="J448" s="128"/>
      <c r="K448" s="128"/>
      <c r="L448" s="128"/>
      <c r="M448" s="128"/>
    </row>
    <row r="449" spans="1:13">
      <c r="A449" s="128"/>
      <c r="B449" s="128"/>
      <c r="C449" s="128"/>
      <c r="D449" s="128"/>
      <c r="E449" s="128"/>
      <c r="F449" s="128"/>
      <c r="G449" s="128"/>
      <c r="H449" s="128"/>
      <c r="I449" s="128"/>
      <c r="J449" s="128"/>
      <c r="K449" s="128"/>
      <c r="L449" s="128"/>
      <c r="M449" s="128"/>
    </row>
    <row r="450" spans="1:13">
      <c r="A450" s="128"/>
      <c r="B450" s="128"/>
      <c r="C450" s="128"/>
      <c r="D450" s="128"/>
      <c r="E450" s="128"/>
      <c r="F450" s="128"/>
      <c r="G450" s="128"/>
      <c r="H450" s="128"/>
      <c r="I450" s="128"/>
      <c r="J450" s="128"/>
      <c r="K450" s="128"/>
      <c r="L450" s="128"/>
      <c r="M450" s="128"/>
    </row>
    <row r="451" spans="1:13">
      <c r="A451" s="128"/>
      <c r="B451" s="128"/>
      <c r="C451" s="128"/>
      <c r="D451" s="128"/>
      <c r="E451" s="128"/>
      <c r="F451" s="128"/>
      <c r="G451" s="128"/>
      <c r="H451" s="128"/>
      <c r="I451" s="128"/>
      <c r="J451" s="128"/>
      <c r="K451" s="128"/>
      <c r="L451" s="128"/>
      <c r="M451" s="128"/>
    </row>
    <row r="452" spans="1:13">
      <c r="A452" s="128"/>
      <c r="B452" s="128"/>
      <c r="C452" s="128"/>
      <c r="D452" s="128"/>
      <c r="E452" s="128"/>
      <c r="F452" s="128"/>
      <c r="G452" s="128"/>
      <c r="H452" s="128"/>
      <c r="I452" s="128"/>
      <c r="J452" s="128"/>
      <c r="K452" s="128"/>
      <c r="L452" s="128"/>
      <c r="M452" s="128"/>
    </row>
    <row r="453" spans="1:13">
      <c r="A453" s="128"/>
      <c r="B453" s="128"/>
      <c r="C453" s="128"/>
      <c r="D453" s="128"/>
      <c r="E453" s="128"/>
      <c r="F453" s="128"/>
      <c r="G453" s="128"/>
      <c r="H453" s="128"/>
      <c r="I453" s="128"/>
      <c r="J453" s="128"/>
      <c r="K453" s="128"/>
      <c r="L453" s="128"/>
      <c r="M453" s="128"/>
    </row>
    <row r="454" spans="1:13">
      <c r="A454" s="128"/>
      <c r="B454" s="128"/>
      <c r="C454" s="128"/>
      <c r="D454" s="128"/>
      <c r="E454" s="128"/>
      <c r="F454" s="128"/>
      <c r="G454" s="128"/>
      <c r="H454" s="128"/>
      <c r="I454" s="128"/>
      <c r="J454" s="128"/>
      <c r="K454" s="128"/>
      <c r="L454" s="128"/>
      <c r="M454" s="128"/>
    </row>
    <row r="455" spans="1:13">
      <c r="A455" s="128"/>
      <c r="B455" s="128"/>
      <c r="C455" s="128"/>
      <c r="D455" s="128"/>
      <c r="E455" s="128"/>
      <c r="F455" s="128"/>
      <c r="G455" s="128"/>
      <c r="H455" s="128"/>
      <c r="I455" s="128"/>
      <c r="J455" s="128"/>
      <c r="K455" s="128"/>
      <c r="L455" s="128"/>
      <c r="M455" s="128"/>
    </row>
    <row r="456" spans="1:13">
      <c r="A456" s="128"/>
      <c r="B456" s="128"/>
      <c r="C456" s="128"/>
      <c r="D456" s="128"/>
      <c r="E456" s="128"/>
      <c r="F456" s="128"/>
      <c r="G456" s="128"/>
      <c r="H456" s="128"/>
      <c r="I456" s="128"/>
      <c r="J456" s="128"/>
      <c r="K456" s="128"/>
      <c r="L456" s="128"/>
      <c r="M456" s="128"/>
    </row>
    <row r="457" spans="1:13">
      <c r="A457" s="128"/>
      <c r="B457" s="128"/>
      <c r="C457" s="128"/>
      <c r="D457" s="128"/>
      <c r="E457" s="128"/>
      <c r="F457" s="128"/>
      <c r="G457" s="128"/>
      <c r="H457" s="128"/>
      <c r="I457" s="128"/>
      <c r="J457" s="128"/>
      <c r="K457" s="128"/>
      <c r="L457" s="128"/>
      <c r="M457" s="128"/>
    </row>
    <row r="458" spans="1:13">
      <c r="A458" s="128"/>
      <c r="B458" s="128"/>
      <c r="C458" s="128"/>
      <c r="D458" s="128"/>
      <c r="E458" s="128"/>
      <c r="F458" s="128"/>
      <c r="G458" s="128"/>
      <c r="H458" s="128"/>
      <c r="I458" s="128"/>
      <c r="J458" s="128"/>
      <c r="K458" s="128"/>
      <c r="L458" s="128"/>
      <c r="M458" s="128"/>
    </row>
    <row r="459" spans="1:13">
      <c r="A459" s="128"/>
      <c r="B459" s="128"/>
      <c r="C459" s="128"/>
      <c r="D459" s="128"/>
      <c r="E459" s="128"/>
      <c r="F459" s="128"/>
      <c r="G459" s="128"/>
      <c r="H459" s="128"/>
      <c r="I459" s="128"/>
      <c r="J459" s="128"/>
      <c r="K459" s="128"/>
      <c r="L459" s="128"/>
      <c r="M459" s="128"/>
    </row>
    <row r="460" spans="1:13">
      <c r="A460" s="128"/>
      <c r="B460" s="128"/>
      <c r="C460" s="128"/>
      <c r="D460" s="128"/>
      <c r="E460" s="128"/>
      <c r="F460" s="128"/>
      <c r="G460" s="128"/>
      <c r="H460" s="128"/>
      <c r="I460" s="128"/>
      <c r="J460" s="128"/>
      <c r="K460" s="128"/>
      <c r="L460" s="128"/>
      <c r="M460" s="128"/>
    </row>
    <row r="461" spans="1:13">
      <c r="A461" s="128"/>
      <c r="B461" s="128"/>
      <c r="C461" s="128"/>
      <c r="D461" s="128"/>
      <c r="E461" s="128"/>
      <c r="F461" s="128"/>
      <c r="G461" s="128"/>
      <c r="H461" s="128"/>
      <c r="I461" s="128"/>
      <c r="J461" s="128"/>
      <c r="K461" s="128"/>
      <c r="L461" s="128"/>
      <c r="M461" s="128"/>
    </row>
    <row r="462" spans="1:13">
      <c r="A462" s="128"/>
      <c r="B462" s="128"/>
      <c r="C462" s="128"/>
      <c r="D462" s="128"/>
      <c r="E462" s="128"/>
      <c r="F462" s="128"/>
      <c r="G462" s="128"/>
      <c r="H462" s="128"/>
      <c r="I462" s="128"/>
      <c r="J462" s="128"/>
      <c r="K462" s="128"/>
      <c r="L462" s="128"/>
      <c r="M462" s="128"/>
    </row>
    <row r="463" spans="1:13">
      <c r="A463" s="128"/>
      <c r="B463" s="128"/>
      <c r="C463" s="128"/>
      <c r="D463" s="128"/>
      <c r="E463" s="128"/>
      <c r="F463" s="128"/>
      <c r="G463" s="128"/>
      <c r="H463" s="128"/>
      <c r="I463" s="128"/>
      <c r="J463" s="128"/>
      <c r="K463" s="128"/>
      <c r="L463" s="128"/>
      <c r="M463" s="128"/>
    </row>
    <row r="464" spans="1:13">
      <c r="A464" s="128"/>
      <c r="B464" s="128"/>
      <c r="C464" s="128"/>
      <c r="D464" s="128"/>
      <c r="E464" s="128"/>
      <c r="F464" s="128"/>
      <c r="G464" s="128"/>
      <c r="H464" s="128"/>
      <c r="I464" s="128"/>
      <c r="J464" s="128"/>
      <c r="K464" s="128"/>
      <c r="L464" s="128"/>
      <c r="M464" s="128"/>
    </row>
    <row r="465" spans="1:13">
      <c r="A465" s="128"/>
      <c r="B465" s="128"/>
      <c r="C465" s="128"/>
      <c r="D465" s="128"/>
      <c r="E465" s="128"/>
      <c r="F465" s="128"/>
      <c r="G465" s="128"/>
      <c r="H465" s="128"/>
      <c r="I465" s="128"/>
      <c r="J465" s="128"/>
      <c r="K465" s="128"/>
      <c r="L465" s="128"/>
      <c r="M465" s="128"/>
    </row>
    <row r="466" spans="1:13">
      <c r="A466" s="128"/>
      <c r="B466" s="128"/>
      <c r="C466" s="128"/>
      <c r="D466" s="128"/>
      <c r="E466" s="128"/>
      <c r="F466" s="128"/>
      <c r="G466" s="128"/>
      <c r="H466" s="128"/>
      <c r="I466" s="128"/>
      <c r="J466" s="128"/>
      <c r="K466" s="128"/>
      <c r="L466" s="128"/>
      <c r="M466" s="128"/>
    </row>
    <row r="467" spans="1:13">
      <c r="A467" s="128"/>
      <c r="B467" s="128"/>
      <c r="C467" s="128"/>
      <c r="D467" s="128"/>
      <c r="E467" s="128"/>
      <c r="F467" s="128"/>
      <c r="G467" s="128"/>
      <c r="H467" s="128"/>
      <c r="I467" s="128"/>
      <c r="J467" s="128"/>
      <c r="K467" s="128"/>
      <c r="L467" s="128"/>
      <c r="M467" s="128"/>
    </row>
    <row r="468" spans="1:13">
      <c r="A468" s="128"/>
      <c r="B468" s="128"/>
      <c r="C468" s="128"/>
      <c r="D468" s="128"/>
      <c r="E468" s="128"/>
      <c r="F468" s="128"/>
      <c r="G468" s="128"/>
      <c r="H468" s="128"/>
      <c r="I468" s="128"/>
      <c r="J468" s="128"/>
      <c r="K468" s="128"/>
      <c r="L468" s="128"/>
      <c r="M468" s="128"/>
    </row>
    <row r="469" spans="1:13">
      <c r="A469" s="128"/>
      <c r="B469" s="128"/>
      <c r="C469" s="128"/>
      <c r="D469" s="128"/>
      <c r="E469" s="128"/>
      <c r="F469" s="128"/>
      <c r="G469" s="128"/>
      <c r="H469" s="128"/>
      <c r="I469" s="128"/>
      <c r="J469" s="128"/>
      <c r="K469" s="128"/>
      <c r="L469" s="128"/>
      <c r="M469" s="128"/>
    </row>
    <row r="470" spans="1:13">
      <c r="A470" s="128"/>
      <c r="B470" s="128"/>
      <c r="C470" s="128"/>
      <c r="D470" s="128"/>
      <c r="E470" s="128"/>
      <c r="F470" s="128"/>
      <c r="G470" s="128"/>
      <c r="H470" s="128"/>
      <c r="I470" s="128"/>
      <c r="J470" s="128"/>
      <c r="K470" s="128"/>
      <c r="L470" s="128"/>
      <c r="M470" s="128"/>
    </row>
    <row r="471" spans="1:13">
      <c r="A471" s="128"/>
      <c r="B471" s="128"/>
      <c r="C471" s="128"/>
      <c r="D471" s="128"/>
      <c r="E471" s="128"/>
      <c r="F471" s="128"/>
      <c r="G471" s="128"/>
      <c r="H471" s="128"/>
      <c r="I471" s="128"/>
      <c r="J471" s="128"/>
      <c r="K471" s="128"/>
      <c r="L471" s="128"/>
      <c r="M471" s="128"/>
    </row>
    <row r="472" spans="1:13">
      <c r="A472" s="128"/>
      <c r="B472" s="128"/>
      <c r="C472" s="128"/>
      <c r="D472" s="128"/>
      <c r="E472" s="128"/>
      <c r="F472" s="128"/>
      <c r="G472" s="128"/>
      <c r="H472" s="128"/>
      <c r="I472" s="128"/>
      <c r="J472" s="128"/>
      <c r="K472" s="128"/>
      <c r="L472" s="128"/>
      <c r="M472" s="128"/>
    </row>
    <row r="473" spans="1:13">
      <c r="A473" s="128"/>
      <c r="B473" s="128"/>
      <c r="C473" s="128"/>
      <c r="D473" s="128"/>
      <c r="E473" s="128"/>
      <c r="F473" s="128"/>
      <c r="G473" s="128"/>
      <c r="H473" s="128"/>
      <c r="I473" s="128"/>
      <c r="J473" s="128"/>
      <c r="K473" s="128"/>
      <c r="L473" s="128"/>
      <c r="M473" s="128"/>
    </row>
    <row r="474" spans="1:13">
      <c r="A474" s="128"/>
      <c r="B474" s="128"/>
      <c r="C474" s="128"/>
      <c r="D474" s="128"/>
      <c r="E474" s="128"/>
      <c r="F474" s="128"/>
      <c r="G474" s="128"/>
      <c r="H474" s="128"/>
      <c r="I474" s="128"/>
      <c r="J474" s="128"/>
      <c r="K474" s="128"/>
      <c r="L474" s="128"/>
      <c r="M474" s="128"/>
    </row>
    <row r="475" spans="1:13">
      <c r="A475" s="128"/>
      <c r="B475" s="128"/>
      <c r="C475" s="128"/>
      <c r="D475" s="128"/>
      <c r="E475" s="128"/>
      <c r="F475" s="128"/>
      <c r="G475" s="128"/>
      <c r="H475" s="128"/>
      <c r="I475" s="128"/>
      <c r="J475" s="128"/>
      <c r="K475" s="128"/>
      <c r="L475" s="128"/>
      <c r="M475" s="128"/>
    </row>
    <row r="476" spans="1:13">
      <c r="A476" s="128"/>
      <c r="B476" s="128"/>
      <c r="C476" s="128"/>
      <c r="D476" s="128"/>
      <c r="E476" s="128"/>
      <c r="F476" s="128"/>
      <c r="G476" s="128"/>
      <c r="H476" s="128"/>
      <c r="I476" s="128"/>
      <c r="J476" s="128"/>
      <c r="K476" s="128"/>
      <c r="L476" s="128"/>
      <c r="M476" s="128"/>
    </row>
    <row r="477" spans="1:13">
      <c r="A477" s="128"/>
      <c r="B477" s="128"/>
      <c r="C477" s="128"/>
      <c r="D477" s="128"/>
      <c r="E477" s="128"/>
      <c r="F477" s="128"/>
      <c r="G477" s="128"/>
      <c r="H477" s="128"/>
      <c r="I477" s="128"/>
      <c r="J477" s="128"/>
      <c r="K477" s="128"/>
      <c r="L477" s="128"/>
      <c r="M477" s="128"/>
    </row>
    <row r="478" spans="1:13">
      <c r="A478" s="128"/>
      <c r="B478" s="128"/>
      <c r="C478" s="128"/>
      <c r="D478" s="128"/>
      <c r="E478" s="128"/>
      <c r="F478" s="128"/>
      <c r="G478" s="128"/>
      <c r="H478" s="128"/>
      <c r="I478" s="128"/>
      <c r="J478" s="128"/>
      <c r="K478" s="128"/>
      <c r="L478" s="128"/>
      <c r="M478" s="128"/>
    </row>
    <row r="479" spans="1:13">
      <c r="A479" s="128"/>
      <c r="B479" s="128"/>
      <c r="C479" s="128"/>
      <c r="D479" s="128"/>
      <c r="E479" s="128"/>
      <c r="F479" s="128"/>
      <c r="G479" s="128"/>
      <c r="H479" s="128"/>
      <c r="I479" s="128"/>
      <c r="J479" s="128"/>
      <c r="K479" s="128"/>
      <c r="L479" s="128"/>
      <c r="M479" s="128"/>
    </row>
    <row r="480" spans="1:13">
      <c r="A480" s="128"/>
      <c r="B480" s="128"/>
      <c r="C480" s="128"/>
      <c r="D480" s="128"/>
      <c r="E480" s="128"/>
      <c r="F480" s="128"/>
      <c r="G480" s="128"/>
      <c r="H480" s="128"/>
      <c r="I480" s="128"/>
      <c r="J480" s="128"/>
      <c r="K480" s="128"/>
      <c r="L480" s="128"/>
      <c r="M480" s="128"/>
    </row>
    <row r="481" spans="1:13">
      <c r="A481" s="128"/>
      <c r="B481" s="128"/>
      <c r="C481" s="128"/>
      <c r="D481" s="128"/>
      <c r="E481" s="128"/>
      <c r="F481" s="128"/>
      <c r="G481" s="128"/>
      <c r="H481" s="128"/>
      <c r="I481" s="128"/>
      <c r="J481" s="128"/>
      <c r="K481" s="128"/>
      <c r="L481" s="128"/>
      <c r="M481" s="128"/>
    </row>
    <row r="482" spans="1:13">
      <c r="A482" s="128"/>
      <c r="B482" s="128"/>
      <c r="C482" s="128"/>
      <c r="D482" s="128"/>
      <c r="E482" s="128"/>
      <c r="F482" s="128"/>
      <c r="G482" s="128"/>
      <c r="H482" s="128"/>
      <c r="I482" s="128"/>
      <c r="J482" s="128"/>
      <c r="K482" s="128"/>
      <c r="L482" s="128"/>
      <c r="M482" s="128"/>
    </row>
    <row r="483" spans="1:13">
      <c r="A483" s="128"/>
      <c r="B483" s="128"/>
      <c r="C483" s="128"/>
      <c r="D483" s="128"/>
      <c r="E483" s="128"/>
      <c r="F483" s="128"/>
      <c r="G483" s="128"/>
      <c r="H483" s="128"/>
      <c r="I483" s="128"/>
      <c r="J483" s="128"/>
      <c r="K483" s="128"/>
      <c r="L483" s="128"/>
      <c r="M483" s="128"/>
    </row>
    <row r="484" spans="1:13">
      <c r="A484" s="128"/>
      <c r="B484" s="128"/>
      <c r="C484" s="128"/>
      <c r="D484" s="128"/>
      <c r="E484" s="128"/>
      <c r="F484" s="128"/>
      <c r="G484" s="128"/>
      <c r="H484" s="128"/>
      <c r="I484" s="128"/>
      <c r="J484" s="128"/>
      <c r="K484" s="128"/>
      <c r="L484" s="128"/>
      <c r="M484" s="128"/>
    </row>
    <row r="485" spans="1:13">
      <c r="A485" s="128"/>
      <c r="B485" s="128"/>
      <c r="C485" s="128"/>
      <c r="D485" s="128"/>
      <c r="E485" s="128"/>
      <c r="F485" s="128"/>
      <c r="G485" s="128"/>
      <c r="H485" s="128"/>
      <c r="I485" s="128"/>
      <c r="J485" s="128"/>
      <c r="K485" s="128"/>
      <c r="L485" s="128"/>
      <c r="M485" s="128"/>
    </row>
    <row r="486" spans="1:13">
      <c r="A486" s="128"/>
      <c r="B486" s="128"/>
      <c r="C486" s="128"/>
      <c r="D486" s="128"/>
      <c r="E486" s="128"/>
      <c r="F486" s="128"/>
      <c r="G486" s="128"/>
      <c r="H486" s="128"/>
      <c r="I486" s="128"/>
      <c r="J486" s="128"/>
      <c r="K486" s="128"/>
      <c r="L486" s="128"/>
      <c r="M486" s="128"/>
    </row>
    <row r="487" spans="1:13">
      <c r="A487" s="128"/>
      <c r="B487" s="128"/>
      <c r="C487" s="128"/>
      <c r="D487" s="128"/>
      <c r="E487" s="128"/>
      <c r="F487" s="128"/>
      <c r="G487" s="128"/>
      <c r="H487" s="128"/>
      <c r="I487" s="128"/>
      <c r="J487" s="128"/>
      <c r="K487" s="128"/>
      <c r="L487" s="128"/>
      <c r="M487" s="128"/>
    </row>
    <row r="488" spans="1:13">
      <c r="A488" s="128"/>
      <c r="B488" s="128"/>
      <c r="C488" s="128"/>
      <c r="D488" s="128"/>
      <c r="E488" s="128"/>
      <c r="F488" s="128"/>
      <c r="G488" s="128"/>
      <c r="H488" s="128"/>
      <c r="I488" s="128"/>
      <c r="J488" s="128"/>
      <c r="K488" s="128"/>
      <c r="L488" s="128"/>
      <c r="M488" s="128"/>
    </row>
    <row r="489" spans="1:13">
      <c r="A489" s="128"/>
      <c r="B489" s="128"/>
      <c r="C489" s="128"/>
      <c r="D489" s="128"/>
      <c r="E489" s="128"/>
      <c r="F489" s="128"/>
      <c r="G489" s="128"/>
      <c r="H489" s="128"/>
      <c r="I489" s="128"/>
      <c r="J489" s="128"/>
      <c r="K489" s="128"/>
      <c r="L489" s="128"/>
      <c r="M489" s="128"/>
    </row>
    <row r="490" spans="1:13">
      <c r="A490" s="128"/>
      <c r="B490" s="128"/>
      <c r="C490" s="128"/>
      <c r="D490" s="128"/>
      <c r="E490" s="128"/>
      <c r="F490" s="128"/>
      <c r="G490" s="128"/>
      <c r="H490" s="128"/>
      <c r="I490" s="128"/>
      <c r="J490" s="128"/>
      <c r="K490" s="128"/>
      <c r="L490" s="128"/>
      <c r="M490" s="128"/>
    </row>
    <row r="491" spans="1:13">
      <c r="A491" s="128"/>
      <c r="B491" s="128"/>
      <c r="C491" s="128"/>
      <c r="D491" s="128"/>
      <c r="E491" s="128"/>
      <c r="F491" s="128"/>
      <c r="G491" s="128"/>
      <c r="H491" s="128"/>
      <c r="I491" s="128"/>
      <c r="J491" s="128"/>
      <c r="K491" s="128"/>
      <c r="L491" s="128"/>
      <c r="M491" s="128"/>
    </row>
    <row r="492" spans="1:13">
      <c r="A492" s="128"/>
      <c r="B492" s="128"/>
      <c r="C492" s="128"/>
      <c r="D492" s="128"/>
      <c r="E492" s="128"/>
      <c r="F492" s="128"/>
      <c r="G492" s="128"/>
      <c r="H492" s="128"/>
      <c r="I492" s="128"/>
      <c r="J492" s="128"/>
      <c r="K492" s="128"/>
      <c r="L492" s="128"/>
      <c r="M492" s="128"/>
    </row>
    <row r="493" spans="1:13">
      <c r="A493" s="128"/>
      <c r="B493" s="128"/>
      <c r="C493" s="128"/>
      <c r="D493" s="128"/>
      <c r="E493" s="128"/>
      <c r="F493" s="128"/>
      <c r="G493" s="128"/>
      <c r="H493" s="128"/>
      <c r="I493" s="128"/>
      <c r="J493" s="128"/>
      <c r="K493" s="128"/>
      <c r="L493" s="128"/>
      <c r="M493" s="128"/>
    </row>
    <row r="494" spans="1:13">
      <c r="A494" s="128"/>
      <c r="B494" s="128"/>
      <c r="C494" s="128"/>
      <c r="D494" s="128"/>
      <c r="E494" s="128"/>
      <c r="F494" s="128"/>
      <c r="G494" s="128"/>
      <c r="H494" s="128"/>
      <c r="I494" s="128"/>
      <c r="J494" s="128"/>
      <c r="K494" s="128"/>
      <c r="L494" s="128"/>
      <c r="M494" s="128"/>
    </row>
    <row r="495" spans="1:13">
      <c r="A495" s="128"/>
      <c r="B495" s="128"/>
      <c r="C495" s="128"/>
      <c r="D495" s="128"/>
      <c r="E495" s="128"/>
      <c r="F495" s="128"/>
      <c r="G495" s="128"/>
      <c r="H495" s="128"/>
      <c r="I495" s="128"/>
      <c r="J495" s="128"/>
      <c r="K495" s="128"/>
      <c r="L495" s="128"/>
      <c r="M495" s="128"/>
    </row>
    <row r="496" spans="1:13">
      <c r="A496" s="128"/>
      <c r="B496" s="128"/>
      <c r="C496" s="128"/>
      <c r="D496" s="128"/>
      <c r="E496" s="128"/>
      <c r="F496" s="128"/>
      <c r="G496" s="128"/>
      <c r="H496" s="128"/>
      <c r="I496" s="128"/>
      <c r="J496" s="128"/>
      <c r="K496" s="128"/>
      <c r="L496" s="128"/>
      <c r="M496" s="128"/>
    </row>
    <row r="497" spans="1:13">
      <c r="A497" s="128"/>
      <c r="B497" s="128"/>
      <c r="C497" s="128"/>
      <c r="D497" s="128"/>
      <c r="E497" s="128"/>
      <c r="F497" s="128"/>
      <c r="G497" s="128"/>
      <c r="H497" s="128"/>
      <c r="I497" s="128"/>
      <c r="J497" s="128"/>
      <c r="K497" s="128"/>
      <c r="L497" s="128"/>
      <c r="M497" s="128"/>
    </row>
    <row r="498" spans="1:13">
      <c r="A498" s="128"/>
      <c r="B498" s="128"/>
      <c r="C498" s="128"/>
      <c r="D498" s="128"/>
      <c r="E498" s="128"/>
      <c r="F498" s="128"/>
      <c r="G498" s="128"/>
      <c r="H498" s="128"/>
      <c r="I498" s="128"/>
      <c r="J498" s="128"/>
      <c r="K498" s="128"/>
      <c r="L498" s="128"/>
      <c r="M498" s="128"/>
    </row>
    <row r="499" spans="1:13">
      <c r="A499" s="128"/>
      <c r="B499" s="128"/>
      <c r="C499" s="128"/>
      <c r="D499" s="128"/>
      <c r="E499" s="128"/>
      <c r="F499" s="128"/>
      <c r="G499" s="128"/>
      <c r="H499" s="128"/>
      <c r="I499" s="128"/>
      <c r="J499" s="128"/>
      <c r="K499" s="128"/>
      <c r="L499" s="128"/>
      <c r="M499" s="128"/>
    </row>
    <row r="500" spans="1:13">
      <c r="A500" s="128"/>
      <c r="B500" s="128"/>
      <c r="C500" s="128"/>
      <c r="D500" s="128"/>
      <c r="E500" s="128"/>
      <c r="F500" s="128"/>
      <c r="G500" s="128"/>
      <c r="H500" s="128"/>
      <c r="I500" s="128"/>
      <c r="J500" s="128"/>
      <c r="K500" s="128"/>
      <c r="L500" s="128"/>
      <c r="M500" s="128"/>
    </row>
    <row r="501" spans="1:13">
      <c r="A501" s="128"/>
      <c r="B501" s="128"/>
      <c r="C501" s="128"/>
      <c r="D501" s="128"/>
      <c r="E501" s="128"/>
      <c r="F501" s="128"/>
      <c r="G501" s="128"/>
      <c r="H501" s="128"/>
      <c r="I501" s="128"/>
      <c r="J501" s="128"/>
      <c r="K501" s="128"/>
      <c r="L501" s="128"/>
      <c r="M501" s="128"/>
    </row>
    <row r="502" spans="1:13">
      <c r="A502" s="128"/>
      <c r="B502" s="128"/>
      <c r="C502" s="128"/>
      <c r="D502" s="128"/>
      <c r="E502" s="128"/>
      <c r="F502" s="128"/>
      <c r="G502" s="128"/>
      <c r="H502" s="128"/>
      <c r="I502" s="128"/>
      <c r="J502" s="128"/>
      <c r="K502" s="128"/>
      <c r="L502" s="128"/>
      <c r="M502" s="128"/>
    </row>
    <row r="503" spans="1:13">
      <c r="A503" s="128"/>
      <c r="B503" s="128"/>
      <c r="C503" s="128"/>
      <c r="D503" s="128"/>
      <c r="E503" s="128"/>
      <c r="F503" s="128"/>
      <c r="G503" s="128"/>
      <c r="H503" s="128"/>
      <c r="I503" s="128"/>
      <c r="J503" s="128"/>
      <c r="K503" s="128"/>
      <c r="L503" s="128"/>
      <c r="M503" s="128"/>
    </row>
    <row r="504" spans="1:13">
      <c r="A504" s="128"/>
      <c r="B504" s="128"/>
      <c r="C504" s="128"/>
      <c r="D504" s="128"/>
      <c r="E504" s="128"/>
      <c r="F504" s="128"/>
      <c r="G504" s="128"/>
      <c r="H504" s="128"/>
      <c r="I504" s="128"/>
      <c r="J504" s="128"/>
      <c r="K504" s="128"/>
      <c r="L504" s="128"/>
      <c r="M504" s="128"/>
    </row>
    <row r="505" spans="1:13">
      <c r="A505" s="128"/>
      <c r="B505" s="128"/>
      <c r="C505" s="128"/>
      <c r="D505" s="128"/>
      <c r="E505" s="128"/>
      <c r="F505" s="128"/>
      <c r="G505" s="128"/>
      <c r="H505" s="128"/>
      <c r="I505" s="128"/>
      <c r="J505" s="128"/>
      <c r="K505" s="128"/>
      <c r="L505" s="128"/>
      <c r="M505" s="128"/>
    </row>
    <row r="506" spans="1:13">
      <c r="A506" s="128"/>
      <c r="B506" s="128"/>
      <c r="C506" s="128"/>
      <c r="D506" s="128"/>
      <c r="E506" s="128"/>
      <c r="F506" s="128"/>
      <c r="G506" s="128"/>
      <c r="H506" s="128"/>
      <c r="I506" s="128"/>
      <c r="J506" s="128"/>
      <c r="K506" s="128"/>
      <c r="L506" s="128"/>
      <c r="M506" s="128"/>
    </row>
    <row r="507" spans="1:13">
      <c r="A507" s="128"/>
      <c r="B507" s="128"/>
      <c r="C507" s="128"/>
      <c r="D507" s="128"/>
      <c r="E507" s="128"/>
      <c r="F507" s="128"/>
      <c r="G507" s="128"/>
      <c r="H507" s="128"/>
      <c r="I507" s="128"/>
      <c r="J507" s="128"/>
      <c r="K507" s="128"/>
      <c r="L507" s="128"/>
      <c r="M507" s="128"/>
    </row>
    <row r="508" spans="1:13">
      <c r="A508" s="128"/>
      <c r="B508" s="128"/>
      <c r="C508" s="128"/>
      <c r="D508" s="128"/>
      <c r="E508" s="128"/>
      <c r="F508" s="128"/>
      <c r="G508" s="128"/>
      <c r="H508" s="128"/>
      <c r="I508" s="128"/>
      <c r="J508" s="128"/>
      <c r="K508" s="128"/>
      <c r="L508" s="128"/>
      <c r="M508" s="128"/>
    </row>
    <row r="509" spans="1:13">
      <c r="A509" s="128"/>
      <c r="B509" s="128"/>
      <c r="C509" s="128"/>
      <c r="D509" s="128"/>
      <c r="E509" s="128"/>
      <c r="F509" s="128"/>
      <c r="G509" s="128"/>
      <c r="H509" s="128"/>
      <c r="I509" s="128"/>
      <c r="J509" s="128"/>
      <c r="K509" s="128"/>
      <c r="L509" s="128"/>
      <c r="M509" s="128"/>
    </row>
    <row r="510" spans="1:13">
      <c r="A510" s="128"/>
      <c r="B510" s="128"/>
      <c r="C510" s="128"/>
      <c r="D510" s="128"/>
      <c r="E510" s="128"/>
      <c r="F510" s="128"/>
      <c r="G510" s="128"/>
      <c r="H510" s="128"/>
      <c r="I510" s="128"/>
      <c r="J510" s="128"/>
      <c r="K510" s="128"/>
      <c r="L510" s="128"/>
      <c r="M510" s="128"/>
    </row>
    <row r="511" spans="1:13">
      <c r="A511" s="128"/>
      <c r="B511" s="128"/>
      <c r="C511" s="128"/>
      <c r="D511" s="128"/>
      <c r="E511" s="128"/>
      <c r="F511" s="128"/>
      <c r="G511" s="128"/>
      <c r="H511" s="128"/>
      <c r="I511" s="128"/>
      <c r="J511" s="128"/>
      <c r="K511" s="128"/>
      <c r="L511" s="128"/>
      <c r="M511" s="128"/>
    </row>
    <row r="512" spans="1:13">
      <c r="A512" s="128"/>
      <c r="B512" s="128"/>
      <c r="C512" s="128"/>
      <c r="D512" s="128"/>
      <c r="E512" s="128"/>
      <c r="F512" s="128"/>
      <c r="G512" s="128"/>
      <c r="H512" s="128"/>
      <c r="I512" s="128"/>
      <c r="J512" s="128"/>
      <c r="K512" s="128"/>
      <c r="L512" s="128"/>
      <c r="M512" s="128"/>
    </row>
    <row r="513" spans="1:13">
      <c r="A513" s="128"/>
      <c r="B513" s="128"/>
      <c r="C513" s="128"/>
      <c r="D513" s="128"/>
      <c r="E513" s="128"/>
      <c r="F513" s="128"/>
      <c r="G513" s="128"/>
      <c r="H513" s="128"/>
      <c r="I513" s="128"/>
      <c r="J513" s="128"/>
      <c r="K513" s="128"/>
      <c r="L513" s="128"/>
      <c r="M513" s="128"/>
    </row>
    <row r="514" spans="1:13">
      <c r="A514" s="128"/>
      <c r="B514" s="128"/>
      <c r="C514" s="128"/>
      <c r="D514" s="128"/>
      <c r="E514" s="128"/>
      <c r="F514" s="128"/>
      <c r="G514" s="128"/>
      <c r="H514" s="128"/>
      <c r="I514" s="128"/>
      <c r="J514" s="128"/>
      <c r="K514" s="128"/>
      <c r="L514" s="128"/>
      <c r="M514" s="128"/>
    </row>
    <row r="515" spans="1:13">
      <c r="A515" s="128"/>
      <c r="B515" s="128"/>
      <c r="C515" s="128"/>
      <c r="D515" s="128"/>
      <c r="E515" s="128"/>
      <c r="F515" s="128"/>
      <c r="G515" s="128"/>
      <c r="H515" s="128"/>
      <c r="I515" s="128"/>
      <c r="J515" s="128"/>
      <c r="K515" s="128"/>
      <c r="L515" s="128"/>
      <c r="M515" s="128"/>
    </row>
    <row r="516" spans="1:13">
      <c r="A516" s="128"/>
      <c r="B516" s="128"/>
      <c r="C516" s="128"/>
      <c r="D516" s="128"/>
      <c r="E516" s="128"/>
      <c r="F516" s="128"/>
      <c r="G516" s="128"/>
      <c r="H516" s="128"/>
      <c r="I516" s="128"/>
      <c r="J516" s="128"/>
      <c r="K516" s="128"/>
      <c r="L516" s="128"/>
      <c r="M516" s="128"/>
    </row>
    <row r="517" spans="1:13">
      <c r="A517" s="128"/>
      <c r="B517" s="128"/>
      <c r="C517" s="128"/>
      <c r="D517" s="128"/>
      <c r="E517" s="128"/>
      <c r="F517" s="128"/>
      <c r="G517" s="128"/>
      <c r="H517" s="128"/>
      <c r="I517" s="128"/>
      <c r="J517" s="128"/>
      <c r="K517" s="128"/>
      <c r="L517" s="128"/>
      <c r="M517" s="128"/>
    </row>
    <row r="518" spans="1:13">
      <c r="A518" s="128"/>
      <c r="B518" s="128"/>
      <c r="C518" s="128"/>
      <c r="D518" s="128"/>
      <c r="E518" s="128"/>
      <c r="F518" s="128"/>
      <c r="G518" s="128"/>
      <c r="H518" s="128"/>
      <c r="I518" s="128"/>
      <c r="J518" s="128"/>
      <c r="K518" s="128"/>
      <c r="L518" s="128"/>
      <c r="M518" s="128"/>
    </row>
    <row r="519" spans="1:13">
      <c r="A519" s="128"/>
      <c r="B519" s="128"/>
      <c r="C519" s="128"/>
      <c r="D519" s="128"/>
      <c r="E519" s="128"/>
      <c r="F519" s="128"/>
      <c r="G519" s="128"/>
      <c r="H519" s="128"/>
      <c r="I519" s="128"/>
      <c r="J519" s="128"/>
      <c r="K519" s="128"/>
      <c r="L519" s="128"/>
      <c r="M519" s="128"/>
    </row>
    <row r="520" spans="1:13">
      <c r="A520" s="128"/>
      <c r="B520" s="128"/>
      <c r="C520" s="128"/>
      <c r="D520" s="128"/>
      <c r="E520" s="128"/>
      <c r="F520" s="128"/>
      <c r="G520" s="128"/>
      <c r="H520" s="128"/>
      <c r="I520" s="128"/>
      <c r="J520" s="128"/>
      <c r="K520" s="128"/>
      <c r="L520" s="128"/>
      <c r="M520" s="128"/>
    </row>
    <row r="521" spans="1:13">
      <c r="A521" s="128"/>
      <c r="B521" s="128"/>
      <c r="C521" s="128"/>
      <c r="D521" s="128"/>
      <c r="E521" s="128"/>
      <c r="F521" s="128"/>
      <c r="G521" s="128"/>
      <c r="H521" s="128"/>
      <c r="I521" s="128"/>
      <c r="J521" s="128"/>
      <c r="K521" s="128"/>
      <c r="L521" s="128"/>
      <c r="M521" s="128"/>
    </row>
    <row r="522" spans="1:13">
      <c r="A522" s="128"/>
      <c r="B522" s="128"/>
      <c r="C522" s="128"/>
      <c r="D522" s="128"/>
      <c r="E522" s="128"/>
      <c r="F522" s="128"/>
      <c r="G522" s="128"/>
      <c r="H522" s="128"/>
      <c r="I522" s="128"/>
      <c r="J522" s="128"/>
      <c r="K522" s="128"/>
      <c r="L522" s="128"/>
      <c r="M522" s="128"/>
    </row>
    <row r="523" spans="1:13">
      <c r="A523" s="128"/>
      <c r="B523" s="128"/>
      <c r="C523" s="128"/>
      <c r="D523" s="128"/>
      <c r="E523" s="128"/>
      <c r="F523" s="128"/>
      <c r="G523" s="128"/>
      <c r="H523" s="128"/>
      <c r="I523" s="128"/>
      <c r="J523" s="128"/>
      <c r="K523" s="128"/>
      <c r="L523" s="128"/>
      <c r="M523" s="128"/>
    </row>
    <row r="524" spans="1:13">
      <c r="A524" s="128"/>
      <c r="B524" s="128"/>
      <c r="C524" s="128"/>
      <c r="D524" s="128"/>
      <c r="E524" s="128"/>
      <c r="F524" s="128"/>
      <c r="G524" s="128"/>
      <c r="H524" s="128"/>
      <c r="I524" s="128"/>
      <c r="J524" s="128"/>
      <c r="K524" s="128"/>
      <c r="L524" s="128"/>
      <c r="M524" s="128"/>
    </row>
    <row r="525" spans="1:13">
      <c r="A525" s="128"/>
      <c r="B525" s="128"/>
      <c r="C525" s="128"/>
      <c r="D525" s="128"/>
      <c r="E525" s="128"/>
      <c r="F525" s="128"/>
      <c r="G525" s="128"/>
      <c r="H525" s="128"/>
      <c r="I525" s="128"/>
      <c r="J525" s="128"/>
      <c r="K525" s="128"/>
      <c r="L525" s="128"/>
      <c r="M525" s="128"/>
    </row>
    <row r="526" spans="1:13">
      <c r="A526" s="128"/>
      <c r="B526" s="128"/>
      <c r="C526" s="128"/>
      <c r="D526" s="128"/>
      <c r="E526" s="128"/>
      <c r="F526" s="128"/>
      <c r="G526" s="128"/>
      <c r="H526" s="128"/>
      <c r="I526" s="128"/>
      <c r="J526" s="128"/>
      <c r="K526" s="128"/>
      <c r="L526" s="128"/>
      <c r="M526" s="128"/>
    </row>
    <row r="527" spans="1:13">
      <c r="A527" s="128"/>
      <c r="B527" s="128"/>
      <c r="C527" s="128"/>
      <c r="D527" s="128"/>
      <c r="E527" s="128"/>
      <c r="F527" s="128"/>
      <c r="G527" s="128"/>
      <c r="H527" s="128"/>
      <c r="I527" s="128"/>
      <c r="J527" s="128"/>
      <c r="K527" s="128"/>
      <c r="L527" s="128"/>
      <c r="M527" s="128"/>
    </row>
    <row r="528" spans="1:13">
      <c r="A528" s="128"/>
      <c r="B528" s="128"/>
      <c r="C528" s="128"/>
      <c r="D528" s="128"/>
      <c r="E528" s="128"/>
      <c r="F528" s="128"/>
      <c r="G528" s="128"/>
      <c r="H528" s="128"/>
      <c r="I528" s="128"/>
      <c r="J528" s="128"/>
      <c r="K528" s="128"/>
      <c r="L528" s="128"/>
      <c r="M528" s="128"/>
    </row>
    <row r="529" spans="1:13">
      <c r="A529" s="128"/>
      <c r="B529" s="128"/>
      <c r="C529" s="128"/>
      <c r="D529" s="128"/>
      <c r="E529" s="128"/>
      <c r="F529" s="128"/>
      <c r="G529" s="128"/>
      <c r="H529" s="128"/>
      <c r="I529" s="128"/>
      <c r="J529" s="128"/>
      <c r="K529" s="128"/>
      <c r="L529" s="128"/>
      <c r="M529" s="128"/>
    </row>
    <row r="530" spans="1:13">
      <c r="A530" s="128"/>
      <c r="B530" s="128"/>
      <c r="C530" s="128"/>
      <c r="D530" s="128"/>
      <c r="E530" s="128"/>
      <c r="F530" s="128"/>
      <c r="G530" s="128"/>
      <c r="H530" s="128"/>
      <c r="I530" s="128"/>
      <c r="J530" s="128"/>
      <c r="K530" s="128"/>
      <c r="L530" s="128"/>
      <c r="M530" s="128"/>
    </row>
    <row r="531" spans="1:13">
      <c r="A531" s="128"/>
      <c r="B531" s="128"/>
      <c r="C531" s="128"/>
      <c r="D531" s="128"/>
      <c r="E531" s="128"/>
      <c r="F531" s="128"/>
      <c r="G531" s="128"/>
      <c r="H531" s="128"/>
      <c r="I531" s="128"/>
      <c r="J531" s="128"/>
      <c r="K531" s="128"/>
      <c r="L531" s="128"/>
      <c r="M531" s="128"/>
    </row>
    <row r="532" spans="1:13">
      <c r="A532" s="128"/>
      <c r="B532" s="128"/>
      <c r="C532" s="128"/>
      <c r="D532" s="128"/>
      <c r="E532" s="128"/>
      <c r="F532" s="128"/>
      <c r="G532" s="128"/>
      <c r="H532" s="128"/>
      <c r="I532" s="128"/>
      <c r="J532" s="128"/>
      <c r="K532" s="128"/>
      <c r="L532" s="128"/>
      <c r="M532" s="128"/>
    </row>
    <row r="533" spans="1:13">
      <c r="A533" s="128"/>
      <c r="B533" s="128"/>
      <c r="C533" s="128"/>
      <c r="D533" s="128"/>
      <c r="E533" s="128"/>
      <c r="F533" s="128"/>
      <c r="G533" s="128"/>
      <c r="H533" s="128"/>
      <c r="I533" s="128"/>
      <c r="J533" s="128"/>
      <c r="K533" s="128"/>
      <c r="L533" s="128"/>
      <c r="M533" s="128"/>
    </row>
    <row r="534" spans="1:13">
      <c r="A534" s="128"/>
      <c r="B534" s="128"/>
      <c r="C534" s="128"/>
      <c r="D534" s="128"/>
      <c r="E534" s="128"/>
      <c r="F534" s="128"/>
      <c r="G534" s="128"/>
      <c r="H534" s="128"/>
      <c r="I534" s="128"/>
      <c r="J534" s="128"/>
      <c r="K534" s="128"/>
      <c r="L534" s="128"/>
      <c r="M534" s="128"/>
    </row>
    <row r="535" spans="1:13">
      <c r="A535" s="128"/>
      <c r="B535" s="128"/>
      <c r="C535" s="128"/>
      <c r="D535" s="128"/>
      <c r="E535" s="128"/>
      <c r="F535" s="128"/>
      <c r="G535" s="128"/>
      <c r="H535" s="128"/>
      <c r="I535" s="128"/>
      <c r="J535" s="128"/>
      <c r="K535" s="128"/>
      <c r="L535" s="128"/>
      <c r="M535" s="128"/>
    </row>
    <row r="536" spans="1:13">
      <c r="A536" s="128"/>
      <c r="B536" s="128"/>
      <c r="C536" s="128"/>
      <c r="D536" s="128"/>
      <c r="E536" s="128"/>
      <c r="F536" s="128"/>
      <c r="G536" s="128"/>
      <c r="H536" s="128"/>
      <c r="I536" s="128"/>
      <c r="J536" s="128"/>
      <c r="K536" s="128"/>
      <c r="L536" s="128"/>
      <c r="M536" s="128"/>
    </row>
    <row r="537" spans="1:13">
      <c r="A537" s="128"/>
      <c r="B537" s="128"/>
      <c r="C537" s="128"/>
      <c r="D537" s="128"/>
      <c r="E537" s="128"/>
      <c r="F537" s="128"/>
      <c r="G537" s="128"/>
      <c r="H537" s="128"/>
      <c r="I537" s="128"/>
      <c r="J537" s="128"/>
      <c r="K537" s="128"/>
      <c r="L537" s="128"/>
      <c r="M537" s="128"/>
    </row>
    <row r="538" spans="1:13">
      <c r="A538" s="128"/>
      <c r="B538" s="128"/>
      <c r="C538" s="128"/>
      <c r="D538" s="128"/>
      <c r="E538" s="128"/>
      <c r="F538" s="128"/>
      <c r="G538" s="128"/>
      <c r="H538" s="128"/>
      <c r="I538" s="128"/>
      <c r="J538" s="128"/>
      <c r="K538" s="128"/>
      <c r="L538" s="128"/>
      <c r="M538" s="128"/>
    </row>
    <row r="539" spans="1:13">
      <c r="A539" s="128"/>
      <c r="B539" s="128"/>
      <c r="C539" s="128"/>
      <c r="D539" s="128"/>
      <c r="E539" s="128"/>
      <c r="F539" s="128"/>
      <c r="G539" s="128"/>
      <c r="H539" s="128"/>
      <c r="I539" s="128"/>
      <c r="J539" s="128"/>
      <c r="K539" s="128"/>
      <c r="L539" s="128"/>
      <c r="M539" s="128"/>
    </row>
    <row r="540" spans="1:13">
      <c r="A540" s="128"/>
      <c r="B540" s="128"/>
      <c r="C540" s="128"/>
      <c r="D540" s="128"/>
      <c r="E540" s="128"/>
      <c r="F540" s="128"/>
      <c r="G540" s="128"/>
      <c r="H540" s="128"/>
      <c r="I540" s="128"/>
      <c r="J540" s="128"/>
      <c r="K540" s="128"/>
      <c r="L540" s="128"/>
      <c r="M540" s="128"/>
    </row>
    <row r="541" spans="1:13">
      <c r="A541" s="128"/>
      <c r="B541" s="128"/>
      <c r="C541" s="128"/>
      <c r="D541" s="128"/>
      <c r="E541" s="128"/>
      <c r="F541" s="128"/>
      <c r="G541" s="128"/>
      <c r="H541" s="128"/>
      <c r="I541" s="128"/>
      <c r="J541" s="128"/>
      <c r="K541" s="128"/>
      <c r="L541" s="128"/>
      <c r="M541" s="128"/>
    </row>
    <row r="542" spans="1:13">
      <c r="A542" s="128"/>
      <c r="B542" s="128"/>
      <c r="C542" s="128"/>
      <c r="D542" s="128"/>
      <c r="E542" s="128"/>
      <c r="F542" s="128"/>
      <c r="G542" s="128"/>
      <c r="H542" s="128"/>
      <c r="I542" s="128"/>
      <c r="J542" s="128"/>
      <c r="K542" s="128"/>
      <c r="L542" s="128"/>
      <c r="M542" s="128"/>
    </row>
    <row r="543" spans="1:13">
      <c r="A543" s="128"/>
      <c r="B543" s="128"/>
      <c r="C543" s="128"/>
      <c r="D543" s="128"/>
      <c r="E543" s="128"/>
      <c r="F543" s="128"/>
      <c r="G543" s="128"/>
      <c r="H543" s="128"/>
      <c r="I543" s="128"/>
      <c r="J543" s="128"/>
      <c r="K543" s="128"/>
      <c r="L543" s="128"/>
      <c r="M543" s="128"/>
    </row>
    <row r="544" spans="1:13">
      <c r="A544" s="128"/>
      <c r="B544" s="128"/>
      <c r="C544" s="128"/>
      <c r="D544" s="128"/>
      <c r="E544" s="128"/>
      <c r="F544" s="128"/>
      <c r="G544" s="128"/>
      <c r="H544" s="128"/>
      <c r="I544" s="128"/>
      <c r="J544" s="128"/>
      <c r="K544" s="128"/>
      <c r="L544" s="128"/>
      <c r="M544" s="128"/>
    </row>
    <row r="545" spans="1:13">
      <c r="A545" s="128"/>
      <c r="B545" s="128"/>
      <c r="C545" s="128"/>
      <c r="D545" s="128"/>
      <c r="E545" s="128"/>
      <c r="F545" s="128"/>
      <c r="G545" s="128"/>
      <c r="H545" s="128"/>
      <c r="I545" s="128"/>
      <c r="J545" s="128"/>
      <c r="K545" s="128"/>
      <c r="L545" s="128"/>
      <c r="M545" s="128"/>
    </row>
    <row r="546" spans="1:13">
      <c r="A546" s="128"/>
      <c r="B546" s="128"/>
      <c r="C546" s="128"/>
      <c r="D546" s="128"/>
      <c r="E546" s="128"/>
      <c r="F546" s="128"/>
      <c r="G546" s="128"/>
      <c r="H546" s="128"/>
      <c r="I546" s="128"/>
      <c r="J546" s="128"/>
      <c r="K546" s="128"/>
      <c r="L546" s="128"/>
      <c r="M546" s="128"/>
    </row>
    <row r="547" spans="1:13">
      <c r="A547" s="128"/>
      <c r="B547" s="128"/>
      <c r="C547" s="128"/>
      <c r="D547" s="128"/>
      <c r="E547" s="128"/>
      <c r="F547" s="128"/>
      <c r="G547" s="128"/>
      <c r="H547" s="128"/>
      <c r="I547" s="128"/>
      <c r="J547" s="128"/>
      <c r="K547" s="128"/>
      <c r="L547" s="128"/>
      <c r="M547" s="128"/>
    </row>
    <row r="548" spans="1:13">
      <c r="A548" s="128"/>
      <c r="B548" s="128"/>
      <c r="C548" s="128"/>
      <c r="D548" s="128"/>
      <c r="E548" s="128"/>
      <c r="F548" s="128"/>
      <c r="G548" s="128"/>
      <c r="H548" s="128"/>
      <c r="I548" s="128"/>
      <c r="J548" s="128"/>
      <c r="K548" s="128"/>
      <c r="L548" s="128"/>
      <c r="M548" s="128"/>
    </row>
    <row r="549" spans="1:13">
      <c r="A549" s="128"/>
      <c r="B549" s="128"/>
      <c r="C549" s="128"/>
      <c r="D549" s="128"/>
      <c r="E549" s="128"/>
      <c r="F549" s="128"/>
      <c r="G549" s="128"/>
      <c r="H549" s="128"/>
      <c r="I549" s="128"/>
      <c r="J549" s="128"/>
      <c r="K549" s="128"/>
      <c r="L549" s="128"/>
      <c r="M549" s="128"/>
    </row>
    <row r="550" spans="1:13">
      <c r="A550" s="128"/>
      <c r="B550" s="128"/>
      <c r="C550" s="128"/>
      <c r="D550" s="128"/>
      <c r="E550" s="128"/>
      <c r="F550" s="128"/>
      <c r="G550" s="128"/>
      <c r="H550" s="128"/>
      <c r="I550" s="128"/>
      <c r="J550" s="128"/>
      <c r="K550" s="128"/>
      <c r="L550" s="128"/>
      <c r="M550" s="128"/>
    </row>
    <row r="551" spans="1:13">
      <c r="A551" s="128"/>
      <c r="B551" s="128"/>
      <c r="C551" s="128"/>
      <c r="D551" s="128"/>
      <c r="E551" s="128"/>
      <c r="F551" s="128"/>
      <c r="G551" s="128"/>
      <c r="H551" s="128"/>
      <c r="I551" s="128"/>
      <c r="J551" s="128"/>
      <c r="K551" s="128"/>
      <c r="L551" s="128"/>
      <c r="M551" s="128"/>
    </row>
    <row r="552" spans="1:13">
      <c r="A552" s="128"/>
      <c r="B552" s="128"/>
      <c r="C552" s="128"/>
      <c r="D552" s="128"/>
      <c r="E552" s="128"/>
      <c r="F552" s="128"/>
      <c r="G552" s="128"/>
      <c r="H552" s="128"/>
      <c r="I552" s="128"/>
      <c r="J552" s="128"/>
      <c r="K552" s="128"/>
      <c r="L552" s="128"/>
      <c r="M552" s="128"/>
    </row>
    <row r="553" spans="1:13">
      <c r="A553" s="128"/>
      <c r="B553" s="128"/>
      <c r="C553" s="128"/>
      <c r="D553" s="128"/>
      <c r="E553" s="128"/>
      <c r="F553" s="128"/>
      <c r="G553" s="128"/>
      <c r="H553" s="128"/>
      <c r="I553" s="128"/>
      <c r="J553" s="128"/>
      <c r="K553" s="128"/>
      <c r="L553" s="128"/>
      <c r="M553" s="128"/>
    </row>
    <row r="554" spans="1:13">
      <c r="A554" s="128"/>
      <c r="B554" s="128"/>
      <c r="C554" s="128"/>
      <c r="D554" s="128"/>
      <c r="E554" s="128"/>
      <c r="F554" s="128"/>
      <c r="G554" s="128"/>
      <c r="H554" s="128"/>
      <c r="I554" s="128"/>
      <c r="J554" s="128"/>
      <c r="K554" s="128"/>
      <c r="L554" s="128"/>
      <c r="M554" s="128"/>
    </row>
    <row r="555" spans="1:13">
      <c r="A555" s="128"/>
      <c r="B555" s="128"/>
      <c r="C555" s="128"/>
      <c r="D555" s="128"/>
      <c r="E555" s="128"/>
      <c r="F555" s="128"/>
      <c r="G555" s="128"/>
      <c r="H555" s="128"/>
      <c r="I555" s="128"/>
      <c r="J555" s="128"/>
      <c r="K555" s="128"/>
      <c r="L555" s="128"/>
      <c r="M555" s="128"/>
    </row>
    <row r="556" spans="1:13">
      <c r="A556" s="128"/>
      <c r="B556" s="128"/>
      <c r="C556" s="128"/>
      <c r="D556" s="128"/>
      <c r="E556" s="128"/>
      <c r="F556" s="128"/>
      <c r="G556" s="128"/>
      <c r="H556" s="128"/>
      <c r="I556" s="128"/>
      <c r="J556" s="128"/>
      <c r="K556" s="128"/>
      <c r="L556" s="128"/>
      <c r="M556" s="128"/>
    </row>
    <row r="557" spans="1:13">
      <c r="A557" s="128"/>
      <c r="B557" s="128"/>
      <c r="C557" s="128"/>
      <c r="D557" s="128"/>
      <c r="E557" s="128"/>
      <c r="F557" s="128"/>
      <c r="G557" s="128"/>
      <c r="H557" s="128"/>
      <c r="I557" s="128"/>
      <c r="J557" s="128"/>
      <c r="K557" s="128"/>
      <c r="L557" s="128"/>
      <c r="M557" s="128"/>
    </row>
    <row r="558" spans="1:13">
      <c r="A558" s="128"/>
      <c r="B558" s="128"/>
      <c r="C558" s="128"/>
      <c r="D558" s="128"/>
      <c r="E558" s="128"/>
      <c r="F558" s="128"/>
      <c r="G558" s="128"/>
      <c r="H558" s="128"/>
      <c r="I558" s="128"/>
      <c r="J558" s="128"/>
      <c r="K558" s="128"/>
      <c r="L558" s="128"/>
      <c r="M558" s="128"/>
    </row>
    <row r="559" spans="1:13">
      <c r="A559" s="128"/>
      <c r="B559" s="128"/>
      <c r="C559" s="128"/>
      <c r="D559" s="128"/>
      <c r="E559" s="128"/>
      <c r="F559" s="128"/>
      <c r="G559" s="128"/>
      <c r="H559" s="128"/>
      <c r="I559" s="128"/>
      <c r="J559" s="128"/>
      <c r="K559" s="128"/>
      <c r="L559" s="128"/>
      <c r="M559" s="128"/>
    </row>
    <row r="560" spans="1:13">
      <c r="A560" s="128"/>
      <c r="B560" s="128"/>
      <c r="C560" s="128"/>
      <c r="D560" s="128"/>
      <c r="E560" s="128"/>
      <c r="F560" s="128"/>
      <c r="G560" s="128"/>
      <c r="H560" s="128"/>
      <c r="I560" s="128"/>
      <c r="J560" s="128"/>
      <c r="K560" s="128"/>
      <c r="L560" s="128"/>
      <c r="M560" s="128"/>
    </row>
    <row r="561" spans="1:13">
      <c r="A561" s="128"/>
      <c r="B561" s="128"/>
      <c r="C561" s="128"/>
      <c r="D561" s="128"/>
      <c r="E561" s="128"/>
      <c r="F561" s="128"/>
      <c r="G561" s="128"/>
      <c r="H561" s="128"/>
      <c r="I561" s="128"/>
      <c r="J561" s="128"/>
      <c r="K561" s="128"/>
      <c r="L561" s="128"/>
      <c r="M561" s="128"/>
    </row>
    <row r="562" spans="1:13">
      <c r="A562" s="128"/>
      <c r="B562" s="128"/>
      <c r="C562" s="128"/>
      <c r="D562" s="128"/>
      <c r="E562" s="128"/>
      <c r="F562" s="128"/>
      <c r="G562" s="128"/>
      <c r="H562" s="128"/>
      <c r="I562" s="128"/>
      <c r="J562" s="128"/>
      <c r="K562" s="128"/>
      <c r="L562" s="128"/>
      <c r="M562" s="128"/>
    </row>
  </sheetData>
  <mergeCells count="10">
    <mergeCell ref="N3:N4"/>
    <mergeCell ref="A1:N1"/>
    <mergeCell ref="A43:N43"/>
    <mergeCell ref="A3:A4"/>
    <mergeCell ref="B3:B4"/>
    <mergeCell ref="C3:E3"/>
    <mergeCell ref="F3:H3"/>
    <mergeCell ref="J3:K3"/>
    <mergeCell ref="L3:M3"/>
    <mergeCell ref="A2:N2"/>
  </mergeCells>
  <pageMargins left="0.70866141732283472" right="0.70866141732283472" top="0.74803149606299213" bottom="0.7480314960629921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7B825-F79A-485F-A506-9EB30AA35EA8}">
  <sheetPr>
    <tabColor rgb="FF00B050"/>
  </sheetPr>
  <dimension ref="A1:M104"/>
  <sheetViews>
    <sheetView tabSelected="1" topLeftCell="B1" zoomScaleNormal="100" zoomScaleSheetLayoutView="40" workbookViewId="0">
      <selection activeCell="J141" sqref="J141"/>
    </sheetView>
  </sheetViews>
  <sheetFormatPr defaultColWidth="9.140625" defaultRowHeight="15"/>
  <cols>
    <col min="1" max="1" width="39.42578125" style="156" customWidth="1"/>
    <col min="2" max="2" width="9.140625" style="157" customWidth="1"/>
    <col min="3" max="3" width="21" style="157" customWidth="1"/>
    <col min="4" max="5" width="15.28515625" style="154" customWidth="1"/>
    <col min="6" max="12" width="13.7109375" style="154" customWidth="1"/>
    <col min="13" max="13" width="35.28515625" style="154" customWidth="1"/>
    <col min="14" max="16384" width="9.140625" style="154"/>
  </cols>
  <sheetData>
    <row r="1" spans="1:13" ht="17.25">
      <c r="A1" s="753" t="s">
        <v>4723</v>
      </c>
      <c r="B1" s="754"/>
      <c r="C1" s="754"/>
      <c r="D1" s="754"/>
      <c r="E1" s="754"/>
      <c r="F1" s="754"/>
      <c r="G1" s="754"/>
      <c r="H1" s="754"/>
      <c r="I1" s="754"/>
      <c r="J1" s="754"/>
      <c r="K1" s="754"/>
      <c r="L1" s="754"/>
      <c r="M1" s="755"/>
    </row>
    <row r="2" spans="1:13" ht="16.5">
      <c r="A2" s="759" t="s">
        <v>4633</v>
      </c>
      <c r="B2" s="760"/>
      <c r="C2" s="760"/>
      <c r="D2" s="760"/>
      <c r="E2" s="760"/>
      <c r="F2" s="760"/>
      <c r="G2" s="760"/>
      <c r="H2" s="760"/>
      <c r="I2" s="760"/>
      <c r="J2" s="760"/>
      <c r="K2" s="760"/>
      <c r="L2" s="760"/>
      <c r="M2" s="761"/>
    </row>
    <row r="3" spans="1:13" ht="17.25" customHeight="1">
      <c r="A3" s="756" t="s">
        <v>4425</v>
      </c>
      <c r="B3" s="757"/>
      <c r="C3" s="757"/>
      <c r="D3" s="757"/>
      <c r="E3" s="757"/>
      <c r="F3" s="757"/>
      <c r="G3" s="757"/>
      <c r="H3" s="757"/>
      <c r="I3" s="757"/>
      <c r="J3" s="757"/>
      <c r="K3" s="757"/>
      <c r="L3" s="757"/>
      <c r="M3" s="758"/>
    </row>
    <row r="4" spans="1:13" s="155" customFormat="1" ht="87" customHeight="1">
      <c r="A4" s="213" t="s">
        <v>4732</v>
      </c>
      <c r="B4" s="210" t="s">
        <v>4724</v>
      </c>
      <c r="C4" s="211" t="s">
        <v>234</v>
      </c>
      <c r="D4" s="209" t="s">
        <v>4725</v>
      </c>
      <c r="E4" s="209" t="s">
        <v>5434</v>
      </c>
      <c r="F4" s="209" t="s">
        <v>5435</v>
      </c>
      <c r="G4" s="209" t="s">
        <v>4726</v>
      </c>
      <c r="H4" s="209" t="s">
        <v>4727</v>
      </c>
      <c r="I4" s="210" t="s">
        <v>4728</v>
      </c>
      <c r="J4" s="209" t="s">
        <v>4729</v>
      </c>
      <c r="K4" s="209" t="s">
        <v>4730</v>
      </c>
      <c r="L4" s="209" t="s">
        <v>4731</v>
      </c>
      <c r="M4" s="214" t="s">
        <v>29</v>
      </c>
    </row>
    <row r="5" spans="1:13" ht="15.95" customHeight="1">
      <c r="A5" s="744" t="s">
        <v>4733</v>
      </c>
      <c r="B5" s="215">
        <v>1</v>
      </c>
      <c r="C5" s="216" t="s">
        <v>235</v>
      </c>
      <c r="D5" s="217">
        <v>19002.47</v>
      </c>
      <c r="E5" s="218" t="s">
        <v>31</v>
      </c>
      <c r="F5" s="215">
        <v>30</v>
      </c>
      <c r="G5" s="215">
        <v>13</v>
      </c>
      <c r="H5" s="215">
        <v>2</v>
      </c>
      <c r="I5" s="215">
        <v>6</v>
      </c>
      <c r="J5" s="215">
        <v>0</v>
      </c>
      <c r="K5" s="215">
        <v>4</v>
      </c>
      <c r="L5" s="215">
        <v>16</v>
      </c>
      <c r="M5" s="609" t="s">
        <v>30</v>
      </c>
    </row>
    <row r="6" spans="1:13" ht="15.95" customHeight="1">
      <c r="A6" s="744"/>
      <c r="B6" s="205">
        <v>2</v>
      </c>
      <c r="C6" s="212" t="s">
        <v>236</v>
      </c>
      <c r="D6" s="206">
        <v>29981.38</v>
      </c>
      <c r="E6" s="207" t="s">
        <v>33</v>
      </c>
      <c r="F6" s="205">
        <v>48</v>
      </c>
      <c r="G6" s="208">
        <v>4</v>
      </c>
      <c r="H6" s="208">
        <v>0</v>
      </c>
      <c r="I6" s="208">
        <v>1</v>
      </c>
      <c r="J6" s="208">
        <v>0</v>
      </c>
      <c r="K6" s="208">
        <v>4</v>
      </c>
      <c r="L6" s="208">
        <v>7</v>
      </c>
      <c r="M6" s="610" t="s">
        <v>32</v>
      </c>
    </row>
    <row r="7" spans="1:13" ht="15.95" customHeight="1">
      <c r="A7" s="744"/>
      <c r="B7" s="215">
        <v>3</v>
      </c>
      <c r="C7" s="216" t="s">
        <v>237</v>
      </c>
      <c r="D7" s="217">
        <v>26235.29</v>
      </c>
      <c r="E7" s="218" t="s">
        <v>35</v>
      </c>
      <c r="F7" s="215">
        <v>45</v>
      </c>
      <c r="G7" s="215">
        <v>3</v>
      </c>
      <c r="H7" s="215">
        <v>0</v>
      </c>
      <c r="I7" s="215">
        <v>1</v>
      </c>
      <c r="J7" s="215">
        <v>0</v>
      </c>
      <c r="K7" s="215">
        <v>6</v>
      </c>
      <c r="L7" s="215">
        <v>0</v>
      </c>
      <c r="M7" s="609" t="s">
        <v>34</v>
      </c>
    </row>
    <row r="8" spans="1:13" ht="15.95" customHeight="1">
      <c r="A8" s="744"/>
      <c r="B8" s="205">
        <v>4</v>
      </c>
      <c r="C8" s="212" t="s">
        <v>238</v>
      </c>
      <c r="D8" s="206">
        <v>27088.7</v>
      </c>
      <c r="E8" s="207" t="s">
        <v>37</v>
      </c>
      <c r="F8" s="205">
        <v>37</v>
      </c>
      <c r="G8" s="208">
        <v>0</v>
      </c>
      <c r="H8" s="208">
        <v>0</v>
      </c>
      <c r="I8" s="208">
        <v>0</v>
      </c>
      <c r="J8" s="208">
        <v>0</v>
      </c>
      <c r="K8" s="208">
        <v>0</v>
      </c>
      <c r="L8" s="208">
        <v>0</v>
      </c>
      <c r="M8" s="610" t="s">
        <v>36</v>
      </c>
    </row>
    <row r="9" spans="1:13" ht="15.95" customHeight="1">
      <c r="A9" s="744"/>
      <c r="B9" s="215">
        <v>5</v>
      </c>
      <c r="C9" s="216" t="s">
        <v>239</v>
      </c>
      <c r="D9" s="217">
        <v>29200.52</v>
      </c>
      <c r="E9" s="218" t="s">
        <v>39</v>
      </c>
      <c r="F9" s="215">
        <v>44</v>
      </c>
      <c r="G9" s="215">
        <v>4</v>
      </c>
      <c r="H9" s="215">
        <v>1</v>
      </c>
      <c r="I9" s="215">
        <v>5</v>
      </c>
      <c r="J9" s="215">
        <v>0</v>
      </c>
      <c r="K9" s="215">
        <v>30</v>
      </c>
      <c r="L9" s="215">
        <v>7</v>
      </c>
      <c r="M9" s="609" t="s">
        <v>38</v>
      </c>
    </row>
    <row r="10" spans="1:13" ht="15.95" customHeight="1">
      <c r="A10" s="744"/>
      <c r="B10" s="205">
        <v>6</v>
      </c>
      <c r="C10" s="212" t="s">
        <v>240</v>
      </c>
      <c r="D10" s="206">
        <v>23894.1</v>
      </c>
      <c r="E10" s="207" t="s">
        <v>41</v>
      </c>
      <c r="F10" s="205">
        <v>31</v>
      </c>
      <c r="G10" s="208">
        <v>0</v>
      </c>
      <c r="H10" s="208">
        <v>0</v>
      </c>
      <c r="I10" s="208">
        <v>0</v>
      </c>
      <c r="J10" s="208">
        <v>0</v>
      </c>
      <c r="K10" s="208">
        <v>0</v>
      </c>
      <c r="L10" s="208">
        <v>0</v>
      </c>
      <c r="M10" s="610" t="s">
        <v>40</v>
      </c>
    </row>
    <row r="11" spans="1:13" ht="15.95" customHeight="1">
      <c r="A11" s="744"/>
      <c r="B11" s="215">
        <v>7</v>
      </c>
      <c r="C11" s="216" t="s">
        <v>241</v>
      </c>
      <c r="D11" s="217">
        <v>13710.2</v>
      </c>
      <c r="E11" s="218" t="s">
        <v>43</v>
      </c>
      <c r="F11" s="215">
        <v>20</v>
      </c>
      <c r="G11" s="215">
        <v>9</v>
      </c>
      <c r="H11" s="215">
        <v>3</v>
      </c>
      <c r="I11" s="215">
        <v>1</v>
      </c>
      <c r="J11" s="215"/>
      <c r="K11" s="215">
        <v>2</v>
      </c>
      <c r="L11" s="215">
        <v>10</v>
      </c>
      <c r="M11" s="609" t="s">
        <v>42</v>
      </c>
    </row>
    <row r="12" spans="1:13" ht="15.95" customHeight="1">
      <c r="A12" s="744"/>
      <c r="B12" s="205">
        <v>8</v>
      </c>
      <c r="C12" s="212" t="s">
        <v>242</v>
      </c>
      <c r="D12" s="206">
        <v>38545.050000000003</v>
      </c>
      <c r="E12" s="207" t="s">
        <v>45</v>
      </c>
      <c r="F12" s="205">
        <v>53</v>
      </c>
      <c r="G12" s="208">
        <v>0</v>
      </c>
      <c r="H12" s="208">
        <v>0</v>
      </c>
      <c r="I12" s="208">
        <v>0</v>
      </c>
      <c r="J12" s="208">
        <v>0</v>
      </c>
      <c r="K12" s="208">
        <v>0</v>
      </c>
      <c r="L12" s="208">
        <v>0</v>
      </c>
      <c r="M12" s="610" t="s">
        <v>44</v>
      </c>
    </row>
    <row r="13" spans="1:13" ht="15.95" customHeight="1">
      <c r="A13" s="744"/>
      <c r="B13" s="215">
        <v>9</v>
      </c>
      <c r="C13" s="216" t="s">
        <v>243</v>
      </c>
      <c r="D13" s="217">
        <v>38442.79</v>
      </c>
      <c r="E13" s="218" t="s">
        <v>47</v>
      </c>
      <c r="F13" s="215">
        <v>58</v>
      </c>
      <c r="G13" s="215">
        <v>8</v>
      </c>
      <c r="H13" s="215">
        <v>4</v>
      </c>
      <c r="I13" s="215">
        <v>0</v>
      </c>
      <c r="J13" s="215">
        <v>0</v>
      </c>
      <c r="K13" s="215">
        <v>3</v>
      </c>
      <c r="L13" s="215">
        <v>6</v>
      </c>
      <c r="M13" s="609" t="s">
        <v>46</v>
      </c>
    </row>
    <row r="14" spans="1:13" ht="15.95" customHeight="1">
      <c r="A14" s="744"/>
      <c r="B14" s="205">
        <v>10</v>
      </c>
      <c r="C14" s="212" t="s">
        <v>244</v>
      </c>
      <c r="D14" s="206">
        <v>21439.43</v>
      </c>
      <c r="E14" s="207" t="s">
        <v>49</v>
      </c>
      <c r="F14" s="205">
        <v>31</v>
      </c>
      <c r="G14" s="208">
        <v>4</v>
      </c>
      <c r="H14" s="208">
        <v>1</v>
      </c>
      <c r="I14" s="208">
        <v>2</v>
      </c>
      <c r="J14" s="208">
        <v>0</v>
      </c>
      <c r="K14" s="208">
        <v>0</v>
      </c>
      <c r="L14" s="208">
        <v>10</v>
      </c>
      <c r="M14" s="610" t="s">
        <v>48</v>
      </c>
    </row>
    <row r="15" spans="1:13" ht="15.95" customHeight="1">
      <c r="A15" s="744"/>
      <c r="B15" s="215">
        <v>11</v>
      </c>
      <c r="C15" s="216" t="s">
        <v>245</v>
      </c>
      <c r="D15" s="217">
        <v>46450.13</v>
      </c>
      <c r="E15" s="218" t="s">
        <v>51</v>
      </c>
      <c r="F15" s="215">
        <v>70</v>
      </c>
      <c r="G15" s="215">
        <v>1</v>
      </c>
      <c r="H15" s="215">
        <v>2</v>
      </c>
      <c r="I15" s="215">
        <v>2</v>
      </c>
      <c r="J15" s="215">
        <v>0</v>
      </c>
      <c r="K15" s="215">
        <v>0</v>
      </c>
      <c r="L15" s="215">
        <v>4</v>
      </c>
      <c r="M15" s="609" t="s">
        <v>50</v>
      </c>
    </row>
    <row r="16" spans="1:13" ht="30" customHeight="1">
      <c r="A16" s="762" t="s">
        <v>4734</v>
      </c>
      <c r="B16" s="205">
        <v>12</v>
      </c>
      <c r="C16" s="212" t="s">
        <v>246</v>
      </c>
      <c r="D16" s="206">
        <v>39104.61</v>
      </c>
      <c r="E16" s="207" t="s">
        <v>160</v>
      </c>
      <c r="F16" s="205">
        <v>51</v>
      </c>
      <c r="G16" s="208">
        <v>7</v>
      </c>
      <c r="H16" s="208">
        <v>8</v>
      </c>
      <c r="I16" s="208">
        <v>0</v>
      </c>
      <c r="J16" s="208">
        <v>0</v>
      </c>
      <c r="K16" s="208">
        <v>0</v>
      </c>
      <c r="L16" s="208">
        <v>10</v>
      </c>
      <c r="M16" s="610" t="s">
        <v>52</v>
      </c>
    </row>
    <row r="17" spans="1:13" ht="15.95" customHeight="1">
      <c r="A17" s="763"/>
      <c r="B17" s="215">
        <v>13</v>
      </c>
      <c r="C17" s="216" t="s">
        <v>247</v>
      </c>
      <c r="D17" s="217">
        <v>51651.51</v>
      </c>
      <c r="E17" s="218" t="s">
        <v>161</v>
      </c>
      <c r="F17" s="215">
        <v>64</v>
      </c>
      <c r="G17" s="215">
        <v>81</v>
      </c>
      <c r="H17" s="215">
        <v>0</v>
      </c>
      <c r="I17" s="215">
        <v>0</v>
      </c>
      <c r="J17" s="215">
        <v>0</v>
      </c>
      <c r="K17" s="215">
        <v>0</v>
      </c>
      <c r="L17" s="215">
        <v>0</v>
      </c>
      <c r="M17" s="609" t="s">
        <v>53</v>
      </c>
    </row>
    <row r="18" spans="1:13" ht="30" customHeight="1">
      <c r="A18" s="763"/>
      <c r="B18" s="205">
        <v>14</v>
      </c>
      <c r="C18" s="212" t="s">
        <v>248</v>
      </c>
      <c r="D18" s="206">
        <v>64038.97</v>
      </c>
      <c r="E18" s="207" t="s">
        <v>162</v>
      </c>
      <c r="F18" s="205">
        <v>75</v>
      </c>
      <c r="G18" s="208">
        <v>12</v>
      </c>
      <c r="H18" s="208">
        <v>10</v>
      </c>
      <c r="I18" s="208">
        <v>3</v>
      </c>
      <c r="J18" s="208">
        <v>0</v>
      </c>
      <c r="K18" s="208">
        <v>1</v>
      </c>
      <c r="L18" s="208">
        <v>4</v>
      </c>
      <c r="M18" s="610" t="s">
        <v>54</v>
      </c>
    </row>
    <row r="19" spans="1:13" ht="15.95" customHeight="1">
      <c r="A19" s="763"/>
      <c r="B19" s="215">
        <v>15</v>
      </c>
      <c r="C19" s="216" t="s">
        <v>249</v>
      </c>
      <c r="D19" s="217">
        <v>10941.26</v>
      </c>
      <c r="E19" s="218" t="s">
        <v>163</v>
      </c>
      <c r="F19" s="215">
        <v>14</v>
      </c>
      <c r="G19" s="215">
        <v>6</v>
      </c>
      <c r="H19" s="215">
        <v>0</v>
      </c>
      <c r="I19" s="215">
        <v>0</v>
      </c>
      <c r="J19" s="215">
        <v>0</v>
      </c>
      <c r="K19" s="215">
        <v>2</v>
      </c>
      <c r="L19" s="215">
        <v>0</v>
      </c>
      <c r="M19" s="609" t="s">
        <v>55</v>
      </c>
    </row>
    <row r="20" spans="1:13" ht="15.95" customHeight="1">
      <c r="A20" s="763"/>
      <c r="B20" s="205">
        <v>16</v>
      </c>
      <c r="C20" s="212" t="s">
        <v>250</v>
      </c>
      <c r="D20" s="206">
        <v>25546.57</v>
      </c>
      <c r="E20" s="207" t="s">
        <v>164</v>
      </c>
      <c r="F20" s="205">
        <v>30</v>
      </c>
      <c r="G20" s="208">
        <v>37</v>
      </c>
      <c r="H20" s="208">
        <v>1</v>
      </c>
      <c r="I20" s="208">
        <v>0</v>
      </c>
      <c r="J20" s="208">
        <v>0</v>
      </c>
      <c r="K20" s="208">
        <v>0</v>
      </c>
      <c r="L20" s="208">
        <v>2</v>
      </c>
      <c r="M20" s="610" t="s">
        <v>56</v>
      </c>
    </row>
    <row r="21" spans="1:13" ht="15.95" customHeight="1">
      <c r="A21" s="763"/>
      <c r="B21" s="215">
        <v>17</v>
      </c>
      <c r="C21" s="216" t="s">
        <v>251</v>
      </c>
      <c r="D21" s="217">
        <v>41965.49</v>
      </c>
      <c r="E21" s="218" t="s">
        <v>165</v>
      </c>
      <c r="F21" s="215">
        <v>60</v>
      </c>
      <c r="G21" s="215">
        <v>39</v>
      </c>
      <c r="H21" s="215">
        <v>5</v>
      </c>
      <c r="I21" s="215">
        <v>11</v>
      </c>
      <c r="J21" s="215">
        <v>0</v>
      </c>
      <c r="K21" s="215">
        <v>0</v>
      </c>
      <c r="L21" s="215">
        <v>4</v>
      </c>
      <c r="M21" s="609" t="s">
        <v>57</v>
      </c>
    </row>
    <row r="22" spans="1:13" ht="15.95" customHeight="1">
      <c r="A22" s="763"/>
      <c r="B22" s="205">
        <v>18</v>
      </c>
      <c r="C22" s="212" t="s">
        <v>252</v>
      </c>
      <c r="D22" s="206">
        <v>56260.43</v>
      </c>
      <c r="E22" s="207" t="s">
        <v>166</v>
      </c>
      <c r="F22" s="205">
        <v>76</v>
      </c>
      <c r="G22" s="208">
        <v>30</v>
      </c>
      <c r="H22" s="208">
        <v>5</v>
      </c>
      <c r="I22" s="208">
        <v>47</v>
      </c>
      <c r="J22" s="208">
        <v>0</v>
      </c>
      <c r="K22" s="208">
        <v>6</v>
      </c>
      <c r="L22" s="208">
        <v>1</v>
      </c>
      <c r="M22" s="610" t="s">
        <v>58</v>
      </c>
    </row>
    <row r="23" spans="1:13" ht="15.95" customHeight="1">
      <c r="A23" s="763"/>
      <c r="B23" s="215">
        <v>19</v>
      </c>
      <c r="C23" s="216" t="s">
        <v>253</v>
      </c>
      <c r="D23" s="217">
        <v>58634.18</v>
      </c>
      <c r="E23" s="218" t="s">
        <v>167</v>
      </c>
      <c r="F23" s="215">
        <v>36</v>
      </c>
      <c r="G23" s="215">
        <v>12</v>
      </c>
      <c r="H23" s="215">
        <v>0</v>
      </c>
      <c r="I23" s="215">
        <v>7</v>
      </c>
      <c r="J23" s="215">
        <v>0</v>
      </c>
      <c r="K23" s="215">
        <v>18</v>
      </c>
      <c r="L23" s="215">
        <v>1</v>
      </c>
      <c r="M23" s="609" t="s">
        <v>59</v>
      </c>
    </row>
    <row r="24" spans="1:13" ht="15.95" customHeight="1">
      <c r="A24" s="763"/>
      <c r="B24" s="205">
        <v>20</v>
      </c>
      <c r="C24" s="212" t="s">
        <v>254</v>
      </c>
      <c r="D24" s="206">
        <v>26254.06</v>
      </c>
      <c r="E24" s="207" t="s">
        <v>168</v>
      </c>
      <c r="F24" s="205">
        <v>76</v>
      </c>
      <c r="G24" s="208">
        <v>11</v>
      </c>
      <c r="H24" s="208">
        <v>8</v>
      </c>
      <c r="I24" s="208">
        <v>0</v>
      </c>
      <c r="J24" s="208">
        <v>0</v>
      </c>
      <c r="K24" s="208">
        <v>11</v>
      </c>
      <c r="L24" s="208">
        <v>3</v>
      </c>
      <c r="M24" s="610" t="s">
        <v>60</v>
      </c>
    </row>
    <row r="25" spans="1:13" ht="15.95" customHeight="1">
      <c r="A25" s="763"/>
      <c r="B25" s="215">
        <v>21</v>
      </c>
      <c r="C25" s="216" t="s">
        <v>255</v>
      </c>
      <c r="D25" s="217">
        <v>29865.21</v>
      </c>
      <c r="E25" s="218" t="s">
        <v>169</v>
      </c>
      <c r="F25" s="215">
        <v>41</v>
      </c>
      <c r="G25" s="215"/>
      <c r="H25" s="215">
        <v>1</v>
      </c>
      <c r="I25" s="215">
        <v>0</v>
      </c>
      <c r="J25" s="215">
        <v>0</v>
      </c>
      <c r="K25" s="215">
        <v>0</v>
      </c>
      <c r="L25" s="215">
        <v>0</v>
      </c>
      <c r="M25" s="609" t="s">
        <v>61</v>
      </c>
    </row>
    <row r="26" spans="1:13" ht="15.95" customHeight="1">
      <c r="A26" s="763"/>
      <c r="B26" s="205">
        <v>22</v>
      </c>
      <c r="C26" s="212" t="s">
        <v>256</v>
      </c>
      <c r="D26" s="206">
        <v>48492.61</v>
      </c>
      <c r="E26" s="207" t="s">
        <v>170</v>
      </c>
      <c r="F26" s="205">
        <v>64</v>
      </c>
      <c r="G26" s="208">
        <v>130</v>
      </c>
      <c r="H26" s="208">
        <v>3</v>
      </c>
      <c r="I26" s="208">
        <v>2</v>
      </c>
      <c r="J26" s="208">
        <v>0</v>
      </c>
      <c r="K26" s="208">
        <v>1</v>
      </c>
      <c r="L26" s="208">
        <v>1</v>
      </c>
      <c r="M26" s="610" t="s">
        <v>62</v>
      </c>
    </row>
    <row r="27" spans="1:13" ht="15.95" customHeight="1">
      <c r="A27" s="763"/>
      <c r="B27" s="215">
        <v>23</v>
      </c>
      <c r="C27" s="216" t="s">
        <v>257</v>
      </c>
      <c r="D27" s="217">
        <v>18413.580000000002</v>
      </c>
      <c r="E27" s="218" t="s">
        <v>171</v>
      </c>
      <c r="F27" s="215">
        <v>19</v>
      </c>
      <c r="G27" s="215"/>
      <c r="H27" s="215">
        <v>1</v>
      </c>
      <c r="I27" s="215">
        <v>2</v>
      </c>
      <c r="J27" s="215">
        <v>0</v>
      </c>
      <c r="K27" s="215">
        <v>0</v>
      </c>
      <c r="L27" s="215">
        <v>1</v>
      </c>
      <c r="M27" s="609" t="s">
        <v>63</v>
      </c>
    </row>
    <row r="28" spans="1:13" ht="15.95" customHeight="1">
      <c r="A28" s="763"/>
      <c r="B28" s="205">
        <v>24</v>
      </c>
      <c r="C28" s="212" t="s">
        <v>258</v>
      </c>
      <c r="D28" s="206">
        <v>30839.69</v>
      </c>
      <c r="E28" s="207" t="s">
        <v>172</v>
      </c>
      <c r="F28" s="205">
        <v>40</v>
      </c>
      <c r="G28" s="208">
        <v>11</v>
      </c>
      <c r="H28" s="208">
        <v>10</v>
      </c>
      <c r="I28" s="208">
        <v>3</v>
      </c>
      <c r="J28" s="208">
        <v>0</v>
      </c>
      <c r="K28" s="208">
        <v>0</v>
      </c>
      <c r="L28" s="208">
        <v>1</v>
      </c>
      <c r="M28" s="610" t="s">
        <v>64</v>
      </c>
    </row>
    <row r="29" spans="1:13" ht="15.95" customHeight="1">
      <c r="A29" s="763"/>
      <c r="B29" s="215">
        <v>25</v>
      </c>
      <c r="C29" s="216" t="s">
        <v>259</v>
      </c>
      <c r="D29" s="217">
        <v>65110.05</v>
      </c>
      <c r="E29" s="218" t="s">
        <v>173</v>
      </c>
      <c r="F29" s="215">
        <v>83</v>
      </c>
      <c r="G29" s="215">
        <v>201</v>
      </c>
      <c r="H29" s="215">
        <v>4</v>
      </c>
      <c r="I29" s="215">
        <v>19</v>
      </c>
      <c r="J29" s="215">
        <v>0</v>
      </c>
      <c r="K29" s="215">
        <v>7</v>
      </c>
      <c r="L29" s="215">
        <v>7</v>
      </c>
      <c r="M29" s="609" t="s">
        <v>65</v>
      </c>
    </row>
    <row r="30" spans="1:13" ht="15.95" customHeight="1">
      <c r="A30" s="763"/>
      <c r="B30" s="205">
        <v>26</v>
      </c>
      <c r="C30" s="212" t="s">
        <v>260</v>
      </c>
      <c r="D30" s="206">
        <v>16905.740000000002</v>
      </c>
      <c r="E30" s="207" t="s">
        <v>174</v>
      </c>
      <c r="F30" s="205">
        <v>23</v>
      </c>
      <c r="G30" s="208">
        <v>44</v>
      </c>
      <c r="H30" s="208">
        <v>3</v>
      </c>
      <c r="I30" s="208">
        <v>5</v>
      </c>
      <c r="J30" s="208">
        <v>0</v>
      </c>
      <c r="K30" s="208">
        <v>7</v>
      </c>
      <c r="L30" s="208">
        <v>2</v>
      </c>
      <c r="M30" s="610" t="s">
        <v>66</v>
      </c>
    </row>
    <row r="31" spans="1:13" ht="48" customHeight="1">
      <c r="A31" s="763"/>
      <c r="B31" s="215">
        <v>27</v>
      </c>
      <c r="C31" s="216" t="s">
        <v>261</v>
      </c>
      <c r="D31" s="217">
        <v>29061.37</v>
      </c>
      <c r="E31" s="218" t="s">
        <v>175</v>
      </c>
      <c r="F31" s="215">
        <v>40</v>
      </c>
      <c r="G31" s="215">
        <v>14</v>
      </c>
      <c r="H31" s="215">
        <v>0</v>
      </c>
      <c r="I31" s="215">
        <v>1</v>
      </c>
      <c r="J31" s="215">
        <v>0</v>
      </c>
      <c r="K31" s="215">
        <v>9</v>
      </c>
      <c r="L31" s="215">
        <v>1</v>
      </c>
      <c r="M31" s="609" t="s">
        <v>67</v>
      </c>
    </row>
    <row r="32" spans="1:13" ht="15.95" customHeight="1">
      <c r="A32" s="763"/>
      <c r="B32" s="205">
        <v>28</v>
      </c>
      <c r="C32" s="212" t="s">
        <v>262</v>
      </c>
      <c r="D32" s="206">
        <v>124867.19</v>
      </c>
      <c r="E32" s="207" t="s">
        <v>367</v>
      </c>
      <c r="F32" s="205">
        <v>98</v>
      </c>
      <c r="G32" s="208">
        <v>252</v>
      </c>
      <c r="H32" s="208">
        <v>9</v>
      </c>
      <c r="I32" s="208">
        <v>12</v>
      </c>
      <c r="J32" s="208">
        <v>1</v>
      </c>
      <c r="K32" s="208">
        <v>14</v>
      </c>
      <c r="L32" s="208">
        <v>3</v>
      </c>
      <c r="M32" s="610" t="s">
        <v>68</v>
      </c>
    </row>
    <row r="33" spans="1:13" ht="15.95" customHeight="1">
      <c r="A33" s="763"/>
      <c r="B33" s="215">
        <v>29</v>
      </c>
      <c r="C33" s="216" t="s">
        <v>263</v>
      </c>
      <c r="D33" s="217">
        <v>34586.39</v>
      </c>
      <c r="E33" s="218" t="s">
        <v>176</v>
      </c>
      <c r="F33" s="215">
        <v>43</v>
      </c>
      <c r="G33" s="215">
        <v>21</v>
      </c>
      <c r="H33" s="215">
        <v>1</v>
      </c>
      <c r="I33" s="215">
        <v>0</v>
      </c>
      <c r="J33" s="215">
        <v>0</v>
      </c>
      <c r="K33" s="215">
        <v>0</v>
      </c>
      <c r="L33" s="215">
        <v>0</v>
      </c>
      <c r="M33" s="609" t="s">
        <v>69</v>
      </c>
    </row>
    <row r="34" spans="1:13" ht="15.95" customHeight="1">
      <c r="A34" s="764"/>
      <c r="B34" s="205">
        <v>30</v>
      </c>
      <c r="C34" s="212" t="s">
        <v>264</v>
      </c>
      <c r="D34" s="206">
        <v>35798.19</v>
      </c>
      <c r="E34" s="207" t="s">
        <v>366</v>
      </c>
      <c r="F34" s="205">
        <v>47</v>
      </c>
      <c r="G34" s="208">
        <v>9</v>
      </c>
      <c r="H34" s="208">
        <v>12</v>
      </c>
      <c r="I34" s="208">
        <v>3</v>
      </c>
      <c r="J34" s="208">
        <v>0</v>
      </c>
      <c r="K34" s="208">
        <v>16</v>
      </c>
      <c r="L34" s="208">
        <v>15</v>
      </c>
      <c r="M34" s="610" t="s">
        <v>70</v>
      </c>
    </row>
    <row r="35" spans="1:13" ht="15.95" customHeight="1">
      <c r="A35" s="744" t="s">
        <v>4735</v>
      </c>
      <c r="B35" s="215">
        <v>31</v>
      </c>
      <c r="C35" s="216" t="s">
        <v>265</v>
      </c>
      <c r="D35" s="217">
        <v>87392.22</v>
      </c>
      <c r="E35" s="218" t="s">
        <v>177</v>
      </c>
      <c r="F35" s="215">
        <v>83</v>
      </c>
      <c r="G35" s="215">
        <v>18</v>
      </c>
      <c r="H35" s="215">
        <v>16</v>
      </c>
      <c r="I35" s="215">
        <v>6</v>
      </c>
      <c r="J35" s="215">
        <v>0</v>
      </c>
      <c r="K35" s="215">
        <v>26</v>
      </c>
      <c r="L35" s="215">
        <v>20</v>
      </c>
      <c r="M35" s="609" t="s">
        <v>71</v>
      </c>
    </row>
    <row r="36" spans="1:13" ht="18.75" customHeight="1">
      <c r="A36" s="744"/>
      <c r="B36" s="205">
        <v>32</v>
      </c>
      <c r="C36" s="212" t="s">
        <v>266</v>
      </c>
      <c r="D36" s="206">
        <v>98972.87</v>
      </c>
      <c r="E36" s="207" t="s">
        <v>178</v>
      </c>
      <c r="F36" s="205">
        <v>97</v>
      </c>
      <c r="G36" s="208">
        <v>4</v>
      </c>
      <c r="H36" s="208">
        <v>1</v>
      </c>
      <c r="I36" s="208">
        <v>0</v>
      </c>
      <c r="J36" s="208">
        <v>0</v>
      </c>
      <c r="K36" s="208">
        <v>1</v>
      </c>
      <c r="L36" s="208">
        <v>3</v>
      </c>
      <c r="M36" s="610" t="s">
        <v>72</v>
      </c>
    </row>
    <row r="37" spans="1:13" ht="15.95" customHeight="1">
      <c r="A37" s="744" t="s">
        <v>4736</v>
      </c>
      <c r="B37" s="215">
        <v>33</v>
      </c>
      <c r="C37" s="216" t="s">
        <v>267</v>
      </c>
      <c r="D37" s="217">
        <v>17386.45</v>
      </c>
      <c r="E37" s="218" t="s">
        <v>179</v>
      </c>
      <c r="F37" s="215">
        <v>28</v>
      </c>
      <c r="G37" s="215">
        <v>2</v>
      </c>
      <c r="H37" s="215">
        <v>0</v>
      </c>
      <c r="I37" s="215">
        <v>2</v>
      </c>
      <c r="J37" s="215">
        <v>5</v>
      </c>
      <c r="K37" s="215">
        <v>0</v>
      </c>
      <c r="L37" s="215">
        <v>0</v>
      </c>
      <c r="M37" s="609" t="s">
        <v>73</v>
      </c>
    </row>
    <row r="38" spans="1:13" ht="15.95" customHeight="1">
      <c r="A38" s="744"/>
      <c r="B38" s="205">
        <v>34</v>
      </c>
      <c r="C38" s="212" t="s">
        <v>268</v>
      </c>
      <c r="D38" s="206">
        <v>57280.98</v>
      </c>
      <c r="E38" s="207" t="s">
        <v>180</v>
      </c>
      <c r="F38" s="205">
        <v>86</v>
      </c>
      <c r="G38" s="208">
        <v>102</v>
      </c>
      <c r="H38" s="208">
        <v>11</v>
      </c>
      <c r="I38" s="208">
        <v>6</v>
      </c>
      <c r="J38" s="208">
        <v>49</v>
      </c>
      <c r="K38" s="208">
        <v>10</v>
      </c>
      <c r="L38" s="208">
        <v>23</v>
      </c>
      <c r="M38" s="610" t="s">
        <v>74</v>
      </c>
    </row>
    <row r="39" spans="1:13" ht="15.95" customHeight="1">
      <c r="A39" s="744"/>
      <c r="B39" s="215">
        <v>35</v>
      </c>
      <c r="C39" s="216" t="s">
        <v>269</v>
      </c>
      <c r="D39" s="217">
        <v>10958.8</v>
      </c>
      <c r="E39" s="218" t="s">
        <v>181</v>
      </c>
      <c r="F39" s="215">
        <v>18</v>
      </c>
      <c r="G39" s="215">
        <v>9</v>
      </c>
      <c r="H39" s="215">
        <v>0</v>
      </c>
      <c r="I39" s="215">
        <v>5</v>
      </c>
      <c r="J39" s="215">
        <v>5</v>
      </c>
      <c r="K39" s="215">
        <v>10</v>
      </c>
      <c r="L39" s="215">
        <v>1</v>
      </c>
      <c r="M39" s="609" t="s">
        <v>75</v>
      </c>
    </row>
    <row r="40" spans="1:13" ht="15.95" customHeight="1">
      <c r="A40" s="744" t="s">
        <v>4737</v>
      </c>
      <c r="B40" s="205">
        <v>36</v>
      </c>
      <c r="C40" s="212" t="s">
        <v>270</v>
      </c>
      <c r="D40" s="206">
        <v>46242.09</v>
      </c>
      <c r="E40" s="207" t="s">
        <v>77</v>
      </c>
      <c r="F40" s="205">
        <v>69</v>
      </c>
      <c r="G40" s="208">
        <v>321</v>
      </c>
      <c r="H40" s="208">
        <v>5</v>
      </c>
      <c r="I40" s="208">
        <v>5</v>
      </c>
      <c r="J40" s="208">
        <v>0</v>
      </c>
      <c r="K40" s="208">
        <v>10</v>
      </c>
      <c r="L40" s="208">
        <v>0</v>
      </c>
      <c r="M40" s="610" t="s">
        <v>76</v>
      </c>
    </row>
    <row r="41" spans="1:13" ht="15.95" customHeight="1">
      <c r="A41" s="744"/>
      <c r="B41" s="215">
        <v>37</v>
      </c>
      <c r="C41" s="216" t="s">
        <v>271</v>
      </c>
      <c r="D41" s="217">
        <v>49695.4</v>
      </c>
      <c r="E41" s="218" t="s">
        <v>79</v>
      </c>
      <c r="F41" s="215">
        <v>80</v>
      </c>
      <c r="G41" s="215">
        <v>168</v>
      </c>
      <c r="H41" s="215">
        <v>4</v>
      </c>
      <c r="I41" s="215">
        <v>3</v>
      </c>
      <c r="J41" s="215">
        <v>0</v>
      </c>
      <c r="K41" s="215">
        <v>25</v>
      </c>
      <c r="L41" s="215">
        <v>1</v>
      </c>
      <c r="M41" s="609" t="s">
        <v>78</v>
      </c>
    </row>
    <row r="42" spans="1:13" ht="15.95" customHeight="1">
      <c r="A42" s="744"/>
      <c r="B42" s="205">
        <v>38</v>
      </c>
      <c r="C42" s="212" t="s">
        <v>272</v>
      </c>
      <c r="D42" s="206">
        <v>44492.93</v>
      </c>
      <c r="E42" s="207" t="s">
        <v>81</v>
      </c>
      <c r="F42" s="205">
        <v>67</v>
      </c>
      <c r="G42" s="208">
        <v>30</v>
      </c>
      <c r="H42" s="208">
        <v>5</v>
      </c>
      <c r="I42" s="208">
        <v>3</v>
      </c>
      <c r="J42" s="208">
        <v>1</v>
      </c>
      <c r="K42" s="208">
        <v>20</v>
      </c>
      <c r="L42" s="208">
        <v>8</v>
      </c>
      <c r="M42" s="610" t="s">
        <v>80</v>
      </c>
    </row>
    <row r="43" spans="1:13" ht="15.95" customHeight="1">
      <c r="A43" s="744"/>
      <c r="B43" s="215">
        <v>39</v>
      </c>
      <c r="C43" s="216" t="s">
        <v>273</v>
      </c>
      <c r="D43" s="217">
        <v>36290.47</v>
      </c>
      <c r="E43" s="218" t="s">
        <v>83</v>
      </c>
      <c r="F43" s="215">
        <v>56</v>
      </c>
      <c r="G43" s="215">
        <v>282</v>
      </c>
      <c r="H43" s="215">
        <v>17</v>
      </c>
      <c r="I43" s="215">
        <v>1</v>
      </c>
      <c r="J43" s="215">
        <v>0</v>
      </c>
      <c r="K43" s="215">
        <v>16</v>
      </c>
      <c r="L43" s="215">
        <v>2</v>
      </c>
      <c r="M43" s="609" t="s">
        <v>82</v>
      </c>
    </row>
    <row r="44" spans="1:13" ht="15.95" customHeight="1">
      <c r="A44" s="744"/>
      <c r="B44" s="205">
        <v>40</v>
      </c>
      <c r="C44" s="212" t="s">
        <v>274</v>
      </c>
      <c r="D44" s="206">
        <v>21443.23</v>
      </c>
      <c r="E44" s="207" t="s">
        <v>85</v>
      </c>
      <c r="F44" s="205">
        <v>33</v>
      </c>
      <c r="G44" s="208">
        <v>153</v>
      </c>
      <c r="H44" s="208">
        <v>0</v>
      </c>
      <c r="I44" s="208">
        <v>5</v>
      </c>
      <c r="J44" s="208">
        <v>0</v>
      </c>
      <c r="K44" s="208">
        <v>7</v>
      </c>
      <c r="L44" s="208">
        <v>3</v>
      </c>
      <c r="M44" s="610" t="s">
        <v>84</v>
      </c>
    </row>
    <row r="45" spans="1:13" ht="15.95" customHeight="1">
      <c r="A45" s="744"/>
      <c r="B45" s="215">
        <v>41</v>
      </c>
      <c r="C45" s="216" t="s">
        <v>275</v>
      </c>
      <c r="D45" s="217">
        <v>38306.1</v>
      </c>
      <c r="E45" s="218" t="s">
        <v>87</v>
      </c>
      <c r="F45" s="215">
        <v>60</v>
      </c>
      <c r="G45" s="215">
        <v>23</v>
      </c>
      <c r="H45" s="215">
        <v>0</v>
      </c>
      <c r="I45" s="215">
        <v>0</v>
      </c>
      <c r="J45" s="215">
        <v>0</v>
      </c>
      <c r="K45" s="215">
        <v>0</v>
      </c>
      <c r="L45" s="215">
        <v>0</v>
      </c>
      <c r="M45" s="609" t="s">
        <v>86</v>
      </c>
    </row>
    <row r="46" spans="1:13" ht="15.95" customHeight="1">
      <c r="A46" s="744"/>
      <c r="B46" s="205">
        <v>42</v>
      </c>
      <c r="C46" s="212" t="s">
        <v>276</v>
      </c>
      <c r="D46" s="206">
        <v>29472.880000000001</v>
      </c>
      <c r="E46" s="207" t="s">
        <v>89</v>
      </c>
      <c r="F46" s="205">
        <v>44</v>
      </c>
      <c r="G46" s="208">
        <v>201</v>
      </c>
      <c r="H46" s="208">
        <v>8</v>
      </c>
      <c r="I46" s="208">
        <v>1</v>
      </c>
      <c r="J46" s="208">
        <v>1</v>
      </c>
      <c r="K46" s="208">
        <v>8</v>
      </c>
      <c r="L46" s="208">
        <v>2</v>
      </c>
      <c r="M46" s="610" t="s">
        <v>88</v>
      </c>
    </row>
    <row r="47" spans="1:13" ht="23.25" customHeight="1">
      <c r="A47" s="744"/>
      <c r="B47" s="215">
        <v>43</v>
      </c>
      <c r="C47" s="216" t="s">
        <v>277</v>
      </c>
      <c r="D47" s="217">
        <v>36119.599999999999</v>
      </c>
      <c r="E47" s="218" t="s">
        <v>91</v>
      </c>
      <c r="F47" s="215">
        <v>57</v>
      </c>
      <c r="G47" s="215">
        <v>67</v>
      </c>
      <c r="H47" s="215">
        <v>4</v>
      </c>
      <c r="I47" s="215">
        <v>2</v>
      </c>
      <c r="J47" s="215">
        <v>2</v>
      </c>
      <c r="K47" s="215">
        <v>34</v>
      </c>
      <c r="L47" s="215">
        <v>1</v>
      </c>
      <c r="M47" s="609" t="s">
        <v>90</v>
      </c>
    </row>
    <row r="48" spans="1:13" ht="15.95" customHeight="1">
      <c r="A48" s="744" t="s">
        <v>4738</v>
      </c>
      <c r="B48" s="205">
        <v>44</v>
      </c>
      <c r="C48" s="212" t="s">
        <v>278</v>
      </c>
      <c r="D48" s="206">
        <v>25792.16</v>
      </c>
      <c r="E48" s="207" t="s">
        <v>182</v>
      </c>
      <c r="F48" s="205">
        <v>45</v>
      </c>
      <c r="G48" s="208">
        <v>39</v>
      </c>
      <c r="H48" s="208">
        <v>4</v>
      </c>
      <c r="I48" s="208">
        <v>14</v>
      </c>
      <c r="J48" s="208">
        <v>0</v>
      </c>
      <c r="K48" s="208">
        <v>0</v>
      </c>
      <c r="L48" s="208">
        <v>3</v>
      </c>
      <c r="M48" s="610" t="s">
        <v>92</v>
      </c>
    </row>
    <row r="49" spans="1:13" ht="15.95" customHeight="1">
      <c r="A49" s="744"/>
      <c r="B49" s="215">
        <v>45</v>
      </c>
      <c r="C49" s="216" t="s">
        <v>279</v>
      </c>
      <c r="D49" s="217">
        <v>27658.98</v>
      </c>
      <c r="E49" s="218" t="s">
        <v>183</v>
      </c>
      <c r="F49" s="215">
        <v>47</v>
      </c>
      <c r="G49" s="215">
        <v>2</v>
      </c>
      <c r="H49" s="215">
        <v>2</v>
      </c>
      <c r="I49" s="215">
        <v>0</v>
      </c>
      <c r="J49" s="215">
        <v>0</v>
      </c>
      <c r="K49" s="215">
        <v>0</v>
      </c>
      <c r="L49" s="215">
        <v>1</v>
      </c>
      <c r="M49" s="609" t="s">
        <v>93</v>
      </c>
    </row>
    <row r="50" spans="1:13" ht="33" customHeight="1">
      <c r="A50" s="744"/>
      <c r="B50" s="205">
        <v>46</v>
      </c>
      <c r="C50" s="212" t="s">
        <v>280</v>
      </c>
      <c r="D50" s="206">
        <v>10267.39</v>
      </c>
      <c r="E50" s="207" t="s">
        <v>184</v>
      </c>
      <c r="F50" s="205">
        <v>17</v>
      </c>
      <c r="G50" s="208">
        <v>2</v>
      </c>
      <c r="H50" s="208">
        <v>0</v>
      </c>
      <c r="I50" s="208">
        <v>0</v>
      </c>
      <c r="J50" s="208">
        <v>0</v>
      </c>
      <c r="K50" s="208">
        <v>0</v>
      </c>
      <c r="L50" s="208">
        <v>1</v>
      </c>
      <c r="M50" s="610" t="s">
        <v>94</v>
      </c>
    </row>
    <row r="51" spans="1:13" ht="31.5" customHeight="1">
      <c r="A51" s="744"/>
      <c r="B51" s="215">
        <v>47</v>
      </c>
      <c r="C51" s="216" t="s">
        <v>281</v>
      </c>
      <c r="D51" s="217" t="s">
        <v>96</v>
      </c>
      <c r="E51" s="218" t="s">
        <v>185</v>
      </c>
      <c r="F51" s="215">
        <v>13</v>
      </c>
      <c r="G51" s="215">
        <v>1</v>
      </c>
      <c r="H51" s="215">
        <v>3</v>
      </c>
      <c r="I51" s="215">
        <v>0</v>
      </c>
      <c r="J51" s="215">
        <v>0</v>
      </c>
      <c r="K51" s="215">
        <v>0</v>
      </c>
      <c r="L51" s="215">
        <v>1</v>
      </c>
      <c r="M51" s="609" t="s">
        <v>95</v>
      </c>
    </row>
    <row r="52" spans="1:13" ht="15.95" customHeight="1">
      <c r="A52" s="744" t="s">
        <v>4739</v>
      </c>
      <c r="B52" s="205">
        <v>48</v>
      </c>
      <c r="C52" s="212" t="s">
        <v>282</v>
      </c>
      <c r="D52" s="206">
        <v>23652.7</v>
      </c>
      <c r="E52" s="207" t="s">
        <v>98</v>
      </c>
      <c r="F52" s="205">
        <v>36</v>
      </c>
      <c r="G52" s="208">
        <v>73</v>
      </c>
      <c r="H52" s="208">
        <v>6</v>
      </c>
      <c r="I52" s="208">
        <v>10</v>
      </c>
      <c r="J52" s="208">
        <v>0</v>
      </c>
      <c r="K52" s="208">
        <v>5</v>
      </c>
      <c r="L52" s="208">
        <v>0</v>
      </c>
      <c r="M52" s="610" t="s">
        <v>97</v>
      </c>
    </row>
    <row r="53" spans="1:13" ht="15.95" customHeight="1">
      <c r="A53" s="744"/>
      <c r="B53" s="215">
        <v>49</v>
      </c>
      <c r="C53" s="216" t="s">
        <v>283</v>
      </c>
      <c r="D53" s="217">
        <v>44793.32</v>
      </c>
      <c r="E53" s="218" t="s">
        <v>100</v>
      </c>
      <c r="F53" s="215">
        <v>71</v>
      </c>
      <c r="G53" s="215">
        <v>315</v>
      </c>
      <c r="H53" s="215"/>
      <c r="I53" s="215">
        <v>166</v>
      </c>
      <c r="J53" s="215"/>
      <c r="K53" s="215">
        <v>31</v>
      </c>
      <c r="L53" s="215">
        <v>9</v>
      </c>
      <c r="M53" s="609" t="s">
        <v>99</v>
      </c>
    </row>
    <row r="54" spans="1:13" ht="15.95" customHeight="1">
      <c r="A54" s="744"/>
      <c r="B54" s="205">
        <v>50</v>
      </c>
      <c r="C54" s="212" t="s">
        <v>284</v>
      </c>
      <c r="D54" s="206">
        <v>39494.33</v>
      </c>
      <c r="E54" s="207" t="s">
        <v>102</v>
      </c>
      <c r="F54" s="205">
        <v>59</v>
      </c>
      <c r="G54" s="208">
        <v>36</v>
      </c>
      <c r="H54" s="208">
        <v>2</v>
      </c>
      <c r="I54" s="208">
        <v>0</v>
      </c>
      <c r="J54" s="208">
        <v>5</v>
      </c>
      <c r="K54" s="208">
        <v>39</v>
      </c>
      <c r="L54" s="208">
        <v>4</v>
      </c>
      <c r="M54" s="610" t="s">
        <v>101</v>
      </c>
    </row>
    <row r="55" spans="1:13" ht="15.95" customHeight="1">
      <c r="A55" s="744"/>
      <c r="B55" s="215">
        <v>51</v>
      </c>
      <c r="C55" s="216" t="s">
        <v>285</v>
      </c>
      <c r="D55" s="217">
        <v>22229.119999999999</v>
      </c>
      <c r="E55" s="218" t="s">
        <v>104</v>
      </c>
      <c r="F55" s="215">
        <v>36</v>
      </c>
      <c r="G55" s="215">
        <v>40</v>
      </c>
      <c r="H55" s="215">
        <v>0</v>
      </c>
      <c r="I55" s="215">
        <v>1</v>
      </c>
      <c r="J55" s="215">
        <v>1</v>
      </c>
      <c r="K55" s="215">
        <v>20</v>
      </c>
      <c r="L55" s="215">
        <v>5</v>
      </c>
      <c r="M55" s="609" t="s">
        <v>103</v>
      </c>
    </row>
    <row r="56" spans="1:13" ht="15.95" customHeight="1">
      <c r="A56" s="744"/>
      <c r="B56" s="205">
        <v>52</v>
      </c>
      <c r="C56" s="212" t="s">
        <v>286</v>
      </c>
      <c r="D56" s="206">
        <v>54504.77</v>
      </c>
      <c r="E56" s="207" t="s">
        <v>106</v>
      </c>
      <c r="F56" s="205">
        <v>85</v>
      </c>
      <c r="G56" s="208">
        <v>218</v>
      </c>
      <c r="H56" s="208">
        <v>4</v>
      </c>
      <c r="I56" s="208">
        <v>170</v>
      </c>
      <c r="J56" s="208"/>
      <c r="K56" s="208">
        <v>114</v>
      </c>
      <c r="L56" s="208">
        <v>12</v>
      </c>
      <c r="M56" s="610" t="s">
        <v>105</v>
      </c>
    </row>
    <row r="57" spans="1:13" ht="15.95" customHeight="1">
      <c r="A57" s="744"/>
      <c r="B57" s="215">
        <v>53</v>
      </c>
      <c r="C57" s="216" t="s">
        <v>287</v>
      </c>
      <c r="D57" s="217">
        <v>41556.480000000003</v>
      </c>
      <c r="E57" s="218" t="s">
        <v>108</v>
      </c>
      <c r="F57" s="215">
        <v>59</v>
      </c>
      <c r="G57" s="215">
        <v>38</v>
      </c>
      <c r="H57" s="215">
        <v>1</v>
      </c>
      <c r="I57" s="215">
        <v>0</v>
      </c>
      <c r="J57" s="215">
        <v>2</v>
      </c>
      <c r="K57" s="215">
        <v>42</v>
      </c>
      <c r="L57" s="215">
        <v>3</v>
      </c>
      <c r="M57" s="609" t="s">
        <v>107</v>
      </c>
    </row>
    <row r="58" spans="1:13" ht="15.95" customHeight="1">
      <c r="A58" s="744"/>
      <c r="B58" s="205">
        <v>54</v>
      </c>
      <c r="C58" s="212" t="s">
        <v>288</v>
      </c>
      <c r="D58" s="206">
        <v>28519.41</v>
      </c>
      <c r="E58" s="207" t="s">
        <v>110</v>
      </c>
      <c r="F58" s="205">
        <v>45</v>
      </c>
      <c r="G58" s="208">
        <v>36</v>
      </c>
      <c r="H58" s="208">
        <v>1</v>
      </c>
      <c r="I58" s="208">
        <v>6</v>
      </c>
      <c r="J58" s="208">
        <v>2</v>
      </c>
      <c r="K58" s="208">
        <v>14</v>
      </c>
      <c r="L58" s="208">
        <v>5</v>
      </c>
      <c r="M58" s="610" t="s">
        <v>109</v>
      </c>
    </row>
    <row r="59" spans="1:13" ht="15.95" customHeight="1">
      <c r="A59" s="750" t="s">
        <v>4740</v>
      </c>
      <c r="B59" s="215">
        <v>55</v>
      </c>
      <c r="C59" s="216" t="s">
        <v>289</v>
      </c>
      <c r="D59" s="217">
        <v>14351.23</v>
      </c>
      <c r="E59" s="218" t="s">
        <v>186</v>
      </c>
      <c r="F59" s="215">
        <v>21</v>
      </c>
      <c r="G59" s="215">
        <v>20</v>
      </c>
      <c r="H59" s="215">
        <v>2</v>
      </c>
      <c r="I59" s="215">
        <v>1</v>
      </c>
      <c r="J59" s="215">
        <v>1</v>
      </c>
      <c r="K59" s="215">
        <v>0</v>
      </c>
      <c r="L59" s="215">
        <v>0</v>
      </c>
      <c r="M59" s="609" t="s">
        <v>111</v>
      </c>
    </row>
    <row r="60" spans="1:13" ht="57" customHeight="1">
      <c r="A60" s="751"/>
      <c r="B60" s="205">
        <v>56</v>
      </c>
      <c r="C60" s="212" t="s">
        <v>290</v>
      </c>
      <c r="D60" s="206">
        <v>37545.83</v>
      </c>
      <c r="E60" s="207" t="s">
        <v>187</v>
      </c>
      <c r="F60" s="205">
        <v>58</v>
      </c>
      <c r="G60" s="208">
        <v>46</v>
      </c>
      <c r="H60" s="208">
        <v>3</v>
      </c>
      <c r="I60" s="208">
        <v>3</v>
      </c>
      <c r="J60" s="208">
        <v>0</v>
      </c>
      <c r="K60" s="208">
        <v>0</v>
      </c>
      <c r="L60" s="208">
        <v>1</v>
      </c>
      <c r="M60" s="610" t="s">
        <v>112</v>
      </c>
    </row>
    <row r="61" spans="1:13" ht="19.5" customHeight="1">
      <c r="A61" s="750" t="s">
        <v>4741</v>
      </c>
      <c r="B61" s="215">
        <v>57</v>
      </c>
      <c r="C61" s="216" t="s">
        <v>291</v>
      </c>
      <c r="D61" s="217">
        <v>17979.849999999999</v>
      </c>
      <c r="E61" s="218" t="s">
        <v>188</v>
      </c>
      <c r="F61" s="215">
        <v>29</v>
      </c>
      <c r="G61" s="215">
        <v>27</v>
      </c>
      <c r="H61" s="215">
        <v>0</v>
      </c>
      <c r="I61" s="215">
        <v>1</v>
      </c>
      <c r="J61" s="215">
        <v>3</v>
      </c>
      <c r="K61" s="215">
        <v>15</v>
      </c>
      <c r="L61" s="215">
        <v>0</v>
      </c>
      <c r="M61" s="609" t="s">
        <v>113</v>
      </c>
    </row>
    <row r="62" spans="1:13" ht="19.5" customHeight="1">
      <c r="A62" s="751"/>
      <c r="B62" s="205">
        <v>58</v>
      </c>
      <c r="C62" s="212" t="s">
        <v>292</v>
      </c>
      <c r="D62" s="206">
        <v>36263.58</v>
      </c>
      <c r="E62" s="207" t="s">
        <v>189</v>
      </c>
      <c r="F62" s="205">
        <v>61</v>
      </c>
      <c r="G62" s="208">
        <v>52</v>
      </c>
      <c r="H62" s="208">
        <v>1</v>
      </c>
      <c r="I62" s="208">
        <v>1</v>
      </c>
      <c r="J62" s="208">
        <v>4</v>
      </c>
      <c r="K62" s="208">
        <v>53</v>
      </c>
      <c r="L62" s="208">
        <v>1</v>
      </c>
      <c r="M62" s="610" t="s">
        <v>114</v>
      </c>
    </row>
    <row r="63" spans="1:13" ht="15.95" customHeight="1">
      <c r="A63" s="750" t="s">
        <v>383</v>
      </c>
      <c r="B63" s="215">
        <v>59</v>
      </c>
      <c r="C63" s="216" t="s">
        <v>293</v>
      </c>
      <c r="D63" s="217">
        <v>57958.879999999997</v>
      </c>
      <c r="E63" s="218" t="s">
        <v>190</v>
      </c>
      <c r="F63" s="215">
        <v>91</v>
      </c>
      <c r="G63" s="215">
        <v>93</v>
      </c>
      <c r="H63" s="215">
        <v>8</v>
      </c>
      <c r="I63" s="215">
        <v>5</v>
      </c>
      <c r="J63" s="215">
        <v>0</v>
      </c>
      <c r="K63" s="215">
        <v>1</v>
      </c>
      <c r="L63" s="215">
        <v>3</v>
      </c>
      <c r="M63" s="609" t="s">
        <v>115</v>
      </c>
    </row>
    <row r="64" spans="1:13" ht="27.75" customHeight="1">
      <c r="A64" s="751"/>
      <c r="B64" s="205">
        <v>60</v>
      </c>
      <c r="C64" s="212" t="s">
        <v>294</v>
      </c>
      <c r="D64" s="206">
        <v>51895.91</v>
      </c>
      <c r="E64" s="207" t="s">
        <v>191</v>
      </c>
      <c r="F64" s="205">
        <v>88</v>
      </c>
      <c r="G64" s="208">
        <v>125</v>
      </c>
      <c r="H64" s="208">
        <v>4</v>
      </c>
      <c r="I64" s="208">
        <v>5</v>
      </c>
      <c r="J64" s="208">
        <v>0</v>
      </c>
      <c r="K64" s="208">
        <v>2</v>
      </c>
      <c r="L64" s="208">
        <v>3</v>
      </c>
      <c r="M64" s="610" t="s">
        <v>116</v>
      </c>
    </row>
    <row r="65" spans="1:13" ht="15.95" customHeight="1">
      <c r="A65" s="605"/>
      <c r="B65" s="215">
        <v>61</v>
      </c>
      <c r="C65" s="216" t="s">
        <v>295</v>
      </c>
      <c r="D65" s="217">
        <v>29796.639999999999</v>
      </c>
      <c r="E65" s="218" t="s">
        <v>192</v>
      </c>
      <c r="F65" s="215">
        <v>48</v>
      </c>
      <c r="G65" s="215">
        <v>65</v>
      </c>
      <c r="H65" s="215">
        <v>5</v>
      </c>
      <c r="I65" s="215">
        <v>3</v>
      </c>
      <c r="J65" s="215">
        <v>0</v>
      </c>
      <c r="K65" s="215">
        <v>1</v>
      </c>
      <c r="L65" s="215">
        <v>0</v>
      </c>
      <c r="M65" s="609" t="s">
        <v>117</v>
      </c>
    </row>
    <row r="66" spans="1:13" ht="15.95" customHeight="1">
      <c r="A66" s="744" t="s">
        <v>384</v>
      </c>
      <c r="B66" s="205">
        <v>62</v>
      </c>
      <c r="C66" s="212" t="s">
        <v>296</v>
      </c>
      <c r="D66" s="206">
        <v>27473.95</v>
      </c>
      <c r="E66" s="207" t="s">
        <v>193</v>
      </c>
      <c r="F66" s="205">
        <v>47</v>
      </c>
      <c r="G66" s="208">
        <v>134</v>
      </c>
      <c r="H66" s="208">
        <v>0</v>
      </c>
      <c r="I66" s="208">
        <v>17</v>
      </c>
      <c r="J66" s="208">
        <v>0</v>
      </c>
      <c r="K66" s="208">
        <v>0</v>
      </c>
      <c r="L66" s="208">
        <v>11</v>
      </c>
      <c r="M66" s="610" t="s">
        <v>118</v>
      </c>
    </row>
    <row r="67" spans="1:13" ht="69" customHeight="1">
      <c r="A67" s="751"/>
      <c r="B67" s="215">
        <v>63</v>
      </c>
      <c r="C67" s="216" t="s">
        <v>297</v>
      </c>
      <c r="D67" s="217">
        <v>29348.9</v>
      </c>
      <c r="E67" s="218" t="s">
        <v>194</v>
      </c>
      <c r="F67" s="215">
        <v>49</v>
      </c>
      <c r="G67" s="215">
        <v>169</v>
      </c>
      <c r="H67" s="215">
        <v>0</v>
      </c>
      <c r="I67" s="215">
        <v>5</v>
      </c>
      <c r="J67" s="215">
        <v>0</v>
      </c>
      <c r="K67" s="215">
        <v>1</v>
      </c>
      <c r="L67" s="215">
        <v>9</v>
      </c>
      <c r="M67" s="609" t="s">
        <v>119</v>
      </c>
    </row>
    <row r="68" spans="1:13" ht="15.95" customHeight="1">
      <c r="A68" s="751" t="s">
        <v>385</v>
      </c>
      <c r="B68" s="205">
        <v>64</v>
      </c>
      <c r="C68" s="212" t="s">
        <v>298</v>
      </c>
      <c r="D68" s="206">
        <v>13377</v>
      </c>
      <c r="E68" s="207" t="s">
        <v>121</v>
      </c>
      <c r="F68" s="205">
        <v>22</v>
      </c>
      <c r="G68" s="208">
        <v>56</v>
      </c>
      <c r="H68" s="208">
        <v>0</v>
      </c>
      <c r="I68" s="208">
        <v>1</v>
      </c>
      <c r="J68" s="208">
        <v>0</v>
      </c>
      <c r="K68" s="208">
        <v>2</v>
      </c>
      <c r="L68" s="208">
        <v>1</v>
      </c>
      <c r="M68" s="610" t="s">
        <v>120</v>
      </c>
    </row>
    <row r="69" spans="1:13" ht="15.95" customHeight="1">
      <c r="A69" s="751"/>
      <c r="B69" s="215">
        <v>65</v>
      </c>
      <c r="C69" s="216" t="s">
        <v>299</v>
      </c>
      <c r="D69" s="217">
        <v>24959.8</v>
      </c>
      <c r="E69" s="218" t="s">
        <v>123</v>
      </c>
      <c r="F69" s="215">
        <v>41</v>
      </c>
      <c r="G69" s="215">
        <v>111</v>
      </c>
      <c r="H69" s="215">
        <v>0</v>
      </c>
      <c r="I69" s="215">
        <v>2</v>
      </c>
      <c r="J69" s="215">
        <v>0</v>
      </c>
      <c r="K69" s="215">
        <v>0</v>
      </c>
      <c r="L69" s="215">
        <v>2</v>
      </c>
      <c r="M69" s="609" t="s">
        <v>122</v>
      </c>
    </row>
    <row r="70" spans="1:13" ht="15.95" customHeight="1">
      <c r="A70" s="751" t="s">
        <v>386</v>
      </c>
      <c r="B70" s="205">
        <v>66</v>
      </c>
      <c r="C70" s="212" t="s">
        <v>300</v>
      </c>
      <c r="D70" s="206">
        <v>4108.8999999999996</v>
      </c>
      <c r="E70" s="207" t="s">
        <v>195</v>
      </c>
      <c r="F70" s="205">
        <v>7</v>
      </c>
      <c r="G70" s="208">
        <v>9</v>
      </c>
      <c r="H70" s="208">
        <v>0</v>
      </c>
      <c r="I70" s="208">
        <v>2</v>
      </c>
      <c r="J70" s="208">
        <v>0</v>
      </c>
      <c r="K70" s="208">
        <v>0</v>
      </c>
      <c r="L70" s="208">
        <v>1</v>
      </c>
      <c r="M70" s="610" t="s">
        <v>124</v>
      </c>
    </row>
    <row r="71" spans="1:13" ht="15.95" customHeight="1">
      <c r="A71" s="751"/>
      <c r="B71" s="215">
        <v>67</v>
      </c>
      <c r="C71" s="216" t="s">
        <v>301</v>
      </c>
      <c r="D71" s="217">
        <v>31766.67</v>
      </c>
      <c r="E71" s="218" t="s">
        <v>196</v>
      </c>
      <c r="F71" s="215">
        <v>47</v>
      </c>
      <c r="G71" s="215">
        <v>297</v>
      </c>
      <c r="H71" s="215">
        <v>12</v>
      </c>
      <c r="I71" s="215">
        <v>10</v>
      </c>
      <c r="J71" s="215">
        <v>0</v>
      </c>
      <c r="K71" s="215">
        <v>12</v>
      </c>
      <c r="L71" s="215">
        <v>1</v>
      </c>
      <c r="M71" s="609" t="s">
        <v>125</v>
      </c>
    </row>
    <row r="72" spans="1:13" ht="15.95" customHeight="1">
      <c r="A72" s="751"/>
      <c r="B72" s="205">
        <v>68</v>
      </c>
      <c r="C72" s="212" t="s">
        <v>302</v>
      </c>
      <c r="D72" s="206">
        <v>28047.34</v>
      </c>
      <c r="E72" s="207" t="s">
        <v>197</v>
      </c>
      <c r="F72" s="205">
        <v>46</v>
      </c>
      <c r="G72" s="208">
        <v>170</v>
      </c>
      <c r="H72" s="208">
        <v>2</v>
      </c>
      <c r="I72" s="208">
        <v>3</v>
      </c>
      <c r="J72" s="208">
        <v>0</v>
      </c>
      <c r="K72" s="208">
        <v>11</v>
      </c>
      <c r="L72" s="208">
        <v>0</v>
      </c>
      <c r="M72" s="610" t="s">
        <v>126</v>
      </c>
    </row>
    <row r="73" spans="1:13" ht="18.75" customHeight="1">
      <c r="A73" s="751" t="s">
        <v>387</v>
      </c>
      <c r="B73" s="215">
        <v>69</v>
      </c>
      <c r="C73" s="216" t="s">
        <v>303</v>
      </c>
      <c r="D73" s="217">
        <v>20356.689999999999</v>
      </c>
      <c r="E73" s="218" t="s">
        <v>198</v>
      </c>
      <c r="F73" s="215">
        <v>33</v>
      </c>
      <c r="G73" s="215">
        <v>19</v>
      </c>
      <c r="H73" s="215">
        <v>0</v>
      </c>
      <c r="I73" s="215">
        <v>2</v>
      </c>
      <c r="J73" s="215">
        <v>33</v>
      </c>
      <c r="K73" s="215">
        <v>0</v>
      </c>
      <c r="L73" s="215">
        <v>2</v>
      </c>
      <c r="M73" s="609" t="s">
        <v>127</v>
      </c>
    </row>
    <row r="74" spans="1:13" ht="15.95" customHeight="1">
      <c r="A74" s="751"/>
      <c r="B74" s="205">
        <v>70</v>
      </c>
      <c r="C74" s="212" t="s">
        <v>304</v>
      </c>
      <c r="D74" s="206">
        <v>35392.339999999997</v>
      </c>
      <c r="E74" s="207" t="s">
        <v>199</v>
      </c>
      <c r="F74" s="205">
        <v>56</v>
      </c>
      <c r="G74" s="208">
        <v>28</v>
      </c>
      <c r="H74" s="208">
        <v>1</v>
      </c>
      <c r="I74" s="208">
        <v>3</v>
      </c>
      <c r="J74" s="208">
        <v>11</v>
      </c>
      <c r="K74" s="208">
        <v>1</v>
      </c>
      <c r="L74" s="208">
        <v>0</v>
      </c>
      <c r="M74" s="610" t="s">
        <v>128</v>
      </c>
    </row>
    <row r="75" spans="1:13" ht="15.95" customHeight="1">
      <c r="A75" s="751"/>
      <c r="B75" s="215">
        <v>71</v>
      </c>
      <c r="C75" s="216" t="s">
        <v>305</v>
      </c>
      <c r="D75" s="217">
        <v>18289.41</v>
      </c>
      <c r="E75" s="218" t="s">
        <v>201</v>
      </c>
      <c r="F75" s="215">
        <v>30</v>
      </c>
      <c r="G75" s="215">
        <v>13</v>
      </c>
      <c r="H75" s="215"/>
      <c r="I75" s="215">
        <v>4</v>
      </c>
      <c r="J75" s="215">
        <v>35</v>
      </c>
      <c r="K75" s="215"/>
      <c r="L75" s="215">
        <v>3</v>
      </c>
      <c r="M75" s="609" t="s">
        <v>129</v>
      </c>
    </row>
    <row r="76" spans="1:13" ht="41.25" customHeight="1">
      <c r="A76" s="751"/>
      <c r="B76" s="205">
        <v>72</v>
      </c>
      <c r="C76" s="212" t="s">
        <v>306</v>
      </c>
      <c r="D76" s="206">
        <v>28249.49</v>
      </c>
      <c r="E76" s="207" t="s">
        <v>202</v>
      </c>
      <c r="F76" s="205">
        <v>46</v>
      </c>
      <c r="G76" s="208">
        <v>18</v>
      </c>
      <c r="H76" s="208">
        <v>0</v>
      </c>
      <c r="I76" s="208">
        <v>2</v>
      </c>
      <c r="J76" s="208">
        <v>14</v>
      </c>
      <c r="K76" s="208">
        <v>0</v>
      </c>
      <c r="L76" s="208">
        <v>1</v>
      </c>
      <c r="M76" s="610" t="s">
        <v>130</v>
      </c>
    </row>
    <row r="77" spans="1:13" ht="15.95" customHeight="1">
      <c r="A77" s="751" t="s">
        <v>388</v>
      </c>
      <c r="B77" s="215">
        <v>73</v>
      </c>
      <c r="C77" s="216" t="s">
        <v>307</v>
      </c>
      <c r="D77" s="217">
        <v>8904.02</v>
      </c>
      <c r="E77" s="218" t="s">
        <v>203</v>
      </c>
      <c r="F77" s="215">
        <v>16</v>
      </c>
      <c r="G77" s="215">
        <v>29</v>
      </c>
      <c r="H77" s="215">
        <v>0</v>
      </c>
      <c r="I77" s="215">
        <v>2</v>
      </c>
      <c r="J77" s="215">
        <v>0</v>
      </c>
      <c r="K77" s="215">
        <v>0</v>
      </c>
      <c r="L77" s="215">
        <v>2</v>
      </c>
      <c r="M77" s="609" t="s">
        <v>131</v>
      </c>
    </row>
    <row r="78" spans="1:13" ht="15.95" customHeight="1">
      <c r="A78" s="751"/>
      <c r="B78" s="205">
        <v>74</v>
      </c>
      <c r="C78" s="212" t="s">
        <v>308</v>
      </c>
      <c r="D78" s="206">
        <v>40575.72</v>
      </c>
      <c r="E78" s="207" t="s">
        <v>204</v>
      </c>
      <c r="F78" s="205">
        <v>63</v>
      </c>
      <c r="G78" s="208">
        <v>153</v>
      </c>
      <c r="H78" s="208">
        <v>1</v>
      </c>
      <c r="I78" s="208">
        <v>0</v>
      </c>
      <c r="J78" s="208">
        <v>0</v>
      </c>
      <c r="K78" s="208">
        <v>5</v>
      </c>
      <c r="L78" s="208">
        <v>4</v>
      </c>
      <c r="M78" s="610" t="s">
        <v>132</v>
      </c>
    </row>
    <row r="79" spans="1:13" ht="15.95" customHeight="1">
      <c r="A79" s="751"/>
      <c r="B79" s="215">
        <v>75</v>
      </c>
      <c r="C79" s="216" t="s">
        <v>309</v>
      </c>
      <c r="D79" s="217">
        <v>43192.68</v>
      </c>
      <c r="E79" s="218" t="s">
        <v>205</v>
      </c>
      <c r="F79" s="215">
        <v>71</v>
      </c>
      <c r="G79" s="215">
        <v>142</v>
      </c>
      <c r="H79" s="215">
        <v>0</v>
      </c>
      <c r="I79" s="215">
        <v>1</v>
      </c>
      <c r="J79" s="215">
        <v>0</v>
      </c>
      <c r="K79" s="215">
        <v>5</v>
      </c>
      <c r="L79" s="215">
        <v>3</v>
      </c>
      <c r="M79" s="609" t="s">
        <v>133</v>
      </c>
    </row>
    <row r="80" spans="1:13" ht="15.95" customHeight="1">
      <c r="A80" s="748" t="s">
        <v>4245</v>
      </c>
      <c r="B80" s="205">
        <v>76</v>
      </c>
      <c r="C80" s="212" t="s">
        <v>310</v>
      </c>
      <c r="D80" s="206">
        <v>70202.58</v>
      </c>
      <c r="E80" s="207" t="s">
        <v>206</v>
      </c>
      <c r="F80" s="205">
        <v>81</v>
      </c>
      <c r="G80" s="208">
        <v>28</v>
      </c>
      <c r="H80" s="208">
        <v>0</v>
      </c>
      <c r="I80" s="208">
        <v>0</v>
      </c>
      <c r="J80" s="208">
        <v>0</v>
      </c>
      <c r="K80" s="208">
        <v>13</v>
      </c>
      <c r="L80" s="208">
        <v>0</v>
      </c>
      <c r="M80" s="610" t="s">
        <v>134</v>
      </c>
    </row>
    <row r="81" spans="1:13" ht="15.95" customHeight="1">
      <c r="A81" s="749"/>
      <c r="B81" s="215">
        <v>77</v>
      </c>
      <c r="C81" s="216" t="s">
        <v>311</v>
      </c>
      <c r="D81" s="217">
        <v>29180.12</v>
      </c>
      <c r="E81" s="218" t="s">
        <v>207</v>
      </c>
      <c r="F81" s="215">
        <v>42</v>
      </c>
      <c r="G81" s="215">
        <v>57</v>
      </c>
      <c r="H81" s="215">
        <v>0</v>
      </c>
      <c r="I81" s="215">
        <v>0</v>
      </c>
      <c r="J81" s="215">
        <v>0</v>
      </c>
      <c r="K81" s="215">
        <v>3</v>
      </c>
      <c r="L81" s="215">
        <v>0</v>
      </c>
      <c r="M81" s="609" t="s">
        <v>135</v>
      </c>
    </row>
    <row r="82" spans="1:13" ht="20.25" customHeight="1">
      <c r="A82" s="749"/>
      <c r="B82" s="205">
        <v>78</v>
      </c>
      <c r="C82" s="212" t="s">
        <v>312</v>
      </c>
      <c r="D82" s="206">
        <v>21229.9</v>
      </c>
      <c r="E82" s="207" t="s">
        <v>208</v>
      </c>
      <c r="F82" s="205">
        <v>40</v>
      </c>
      <c r="G82" s="208">
        <v>123</v>
      </c>
      <c r="H82" s="208">
        <v>0</v>
      </c>
      <c r="I82" s="208">
        <v>0</v>
      </c>
      <c r="J82" s="208">
        <v>0</v>
      </c>
      <c r="K82" s="208">
        <v>0</v>
      </c>
      <c r="L82" s="208">
        <v>0</v>
      </c>
      <c r="M82" s="610" t="s">
        <v>136</v>
      </c>
    </row>
    <row r="83" spans="1:13" ht="15.95" customHeight="1">
      <c r="A83" s="750"/>
      <c r="B83" s="215">
        <v>79</v>
      </c>
      <c r="C83" s="216" t="s">
        <v>313</v>
      </c>
      <c r="D83" s="217">
        <v>27260.84</v>
      </c>
      <c r="E83" s="218" t="s">
        <v>209</v>
      </c>
      <c r="F83" s="215">
        <v>43</v>
      </c>
      <c r="G83" s="215">
        <v>62</v>
      </c>
      <c r="H83" s="215">
        <v>1</v>
      </c>
      <c r="I83" s="215">
        <v>0</v>
      </c>
      <c r="J83" s="215">
        <v>0</v>
      </c>
      <c r="K83" s="215">
        <v>0</v>
      </c>
      <c r="L83" s="215">
        <v>0</v>
      </c>
      <c r="M83" s="609" t="s">
        <v>137</v>
      </c>
    </row>
    <row r="84" spans="1:13" ht="30.75" customHeight="1">
      <c r="A84" s="752" t="s">
        <v>4244</v>
      </c>
      <c r="B84" s="205">
        <v>80</v>
      </c>
      <c r="C84" s="212" t="s">
        <v>314</v>
      </c>
      <c r="D84" s="206">
        <v>18489.7</v>
      </c>
      <c r="E84" s="207" t="s">
        <v>210</v>
      </c>
      <c r="F84" s="205">
        <v>30</v>
      </c>
      <c r="G84" s="208">
        <v>85</v>
      </c>
      <c r="H84" s="208">
        <v>0</v>
      </c>
      <c r="I84" s="208">
        <v>7</v>
      </c>
      <c r="J84" s="208">
        <v>0</v>
      </c>
      <c r="K84" s="208">
        <v>0</v>
      </c>
      <c r="L84" s="208">
        <v>0</v>
      </c>
      <c r="M84" s="610" t="s">
        <v>138</v>
      </c>
    </row>
    <row r="85" spans="1:13" ht="19.5" customHeight="1">
      <c r="A85" s="744"/>
      <c r="B85" s="215">
        <v>81</v>
      </c>
      <c r="C85" s="216" t="s">
        <v>315</v>
      </c>
      <c r="D85" s="217">
        <v>18221.669999999998</v>
      </c>
      <c r="E85" s="218" t="s">
        <v>211</v>
      </c>
      <c r="F85" s="215">
        <v>32</v>
      </c>
      <c r="G85" s="215">
        <v>104</v>
      </c>
      <c r="H85" s="215">
        <v>0</v>
      </c>
      <c r="I85" s="215">
        <v>3</v>
      </c>
      <c r="J85" s="215">
        <v>0</v>
      </c>
      <c r="K85" s="215">
        <v>0</v>
      </c>
      <c r="L85" s="215">
        <v>0</v>
      </c>
      <c r="M85" s="609" t="s">
        <v>139</v>
      </c>
    </row>
    <row r="86" spans="1:13" ht="15.95" customHeight="1">
      <c r="A86" s="744" t="s">
        <v>389</v>
      </c>
      <c r="B86" s="205">
        <v>82</v>
      </c>
      <c r="C86" s="212" t="s">
        <v>316</v>
      </c>
      <c r="D86" s="206">
        <v>8904.02</v>
      </c>
      <c r="E86" s="207" t="s">
        <v>212</v>
      </c>
      <c r="F86" s="205">
        <v>17</v>
      </c>
      <c r="G86" s="208">
        <v>21</v>
      </c>
      <c r="H86" s="208">
        <v>0</v>
      </c>
      <c r="I86" s="208">
        <v>0</v>
      </c>
      <c r="J86" s="208">
        <v>0</v>
      </c>
      <c r="K86" s="208">
        <v>5</v>
      </c>
      <c r="L86" s="208">
        <v>0</v>
      </c>
      <c r="M86" s="610" t="s">
        <v>140</v>
      </c>
    </row>
    <row r="87" spans="1:13" ht="15.95" customHeight="1">
      <c r="A87" s="744"/>
      <c r="B87" s="215">
        <v>83</v>
      </c>
      <c r="C87" s="216" t="s">
        <v>317</v>
      </c>
      <c r="D87" s="217">
        <v>40575.72</v>
      </c>
      <c r="E87" s="218" t="s">
        <v>213</v>
      </c>
      <c r="F87" s="215">
        <v>34</v>
      </c>
      <c r="G87" s="215">
        <v>40</v>
      </c>
      <c r="H87" s="215">
        <v>2</v>
      </c>
      <c r="I87" s="215">
        <v>7</v>
      </c>
      <c r="J87" s="215"/>
      <c r="K87" s="215">
        <v>1</v>
      </c>
      <c r="L87" s="215">
        <v>0</v>
      </c>
      <c r="M87" s="609" t="s">
        <v>141</v>
      </c>
    </row>
    <row r="88" spans="1:13" ht="21.75" customHeight="1">
      <c r="A88" s="744" t="s">
        <v>390</v>
      </c>
      <c r="B88" s="205">
        <v>84</v>
      </c>
      <c r="C88" s="212" t="s">
        <v>318</v>
      </c>
      <c r="D88" s="206">
        <v>21870.63</v>
      </c>
      <c r="E88" s="207" t="s">
        <v>214</v>
      </c>
      <c r="F88" s="205">
        <v>34</v>
      </c>
      <c r="G88" s="208">
        <v>31</v>
      </c>
      <c r="H88" s="208">
        <v>3</v>
      </c>
      <c r="I88" s="208">
        <v>11</v>
      </c>
      <c r="J88" s="208">
        <v>7</v>
      </c>
      <c r="K88" s="208">
        <v>7</v>
      </c>
      <c r="L88" s="208">
        <v>0</v>
      </c>
      <c r="M88" s="610" t="s">
        <v>142</v>
      </c>
    </row>
    <row r="89" spans="1:13" ht="15.75" customHeight="1">
      <c r="A89" s="744"/>
      <c r="B89" s="215">
        <v>85</v>
      </c>
      <c r="C89" s="216" t="s">
        <v>319</v>
      </c>
      <c r="D89" s="217">
        <v>24372.240000000002</v>
      </c>
      <c r="E89" s="218" t="s">
        <v>215</v>
      </c>
      <c r="F89" s="215">
        <v>41</v>
      </c>
      <c r="G89" s="215">
        <v>27</v>
      </c>
      <c r="H89" s="215">
        <v>2</v>
      </c>
      <c r="I89" s="215">
        <v>4</v>
      </c>
      <c r="J89" s="215">
        <v>9</v>
      </c>
      <c r="K89" s="215">
        <v>7</v>
      </c>
      <c r="L89" s="215">
        <v>0</v>
      </c>
      <c r="M89" s="609" t="s">
        <v>143</v>
      </c>
    </row>
    <row r="90" spans="1:13" ht="46.5" customHeight="1">
      <c r="A90" s="744"/>
      <c r="B90" s="205">
        <v>86</v>
      </c>
      <c r="C90" s="212" t="s">
        <v>320</v>
      </c>
      <c r="D90" s="206">
        <v>10342.290000000001</v>
      </c>
      <c r="E90" s="207" t="s">
        <v>216</v>
      </c>
      <c r="F90" s="205">
        <v>16</v>
      </c>
      <c r="G90" s="208">
        <v>5</v>
      </c>
      <c r="H90" s="208">
        <v>0</v>
      </c>
      <c r="I90" s="208">
        <v>0</v>
      </c>
      <c r="J90" s="208">
        <v>1</v>
      </c>
      <c r="K90" s="208">
        <v>1</v>
      </c>
      <c r="L90" s="208">
        <v>0</v>
      </c>
      <c r="M90" s="610" t="s">
        <v>144</v>
      </c>
    </row>
    <row r="91" spans="1:13" ht="45" customHeight="1">
      <c r="A91" s="744"/>
      <c r="B91" s="215">
        <v>87</v>
      </c>
      <c r="C91" s="216" t="s">
        <v>321</v>
      </c>
      <c r="D91" s="217">
        <v>23334.63</v>
      </c>
      <c r="E91" s="218" t="s">
        <v>217</v>
      </c>
      <c r="F91" s="215">
        <v>41</v>
      </c>
      <c r="G91" s="215">
        <v>22</v>
      </c>
      <c r="H91" s="215">
        <v>1</v>
      </c>
      <c r="I91" s="215">
        <v>0</v>
      </c>
      <c r="J91" s="215">
        <v>3</v>
      </c>
      <c r="K91" s="215">
        <v>3</v>
      </c>
      <c r="L91" s="215">
        <v>0</v>
      </c>
      <c r="M91" s="609" t="s">
        <v>145</v>
      </c>
    </row>
    <row r="92" spans="1:13" ht="15.95" customHeight="1">
      <c r="A92" s="744" t="s">
        <v>391</v>
      </c>
      <c r="B92" s="205">
        <v>88</v>
      </c>
      <c r="C92" s="212" t="s">
        <v>322</v>
      </c>
      <c r="D92" s="206">
        <v>18762.09</v>
      </c>
      <c r="E92" s="207" t="s">
        <v>218</v>
      </c>
      <c r="F92" s="205">
        <v>32</v>
      </c>
      <c r="G92" s="208">
        <v>14</v>
      </c>
      <c r="H92" s="208">
        <v>1</v>
      </c>
      <c r="I92" s="208">
        <v>2</v>
      </c>
      <c r="J92" s="208">
        <v>1</v>
      </c>
      <c r="K92" s="208">
        <v>0</v>
      </c>
      <c r="L92" s="208">
        <v>7</v>
      </c>
      <c r="M92" s="610" t="s">
        <v>146</v>
      </c>
    </row>
    <row r="93" spans="1:13" ht="15.95" customHeight="1">
      <c r="A93" s="744"/>
      <c r="B93" s="215">
        <v>89</v>
      </c>
      <c r="C93" s="216" t="s">
        <v>323</v>
      </c>
      <c r="D93" s="217">
        <v>21895.21</v>
      </c>
      <c r="E93" s="218" t="s">
        <v>219</v>
      </c>
      <c r="F93" s="215">
        <v>37</v>
      </c>
      <c r="G93" s="215">
        <v>53</v>
      </c>
      <c r="H93" s="215">
        <v>4</v>
      </c>
      <c r="I93" s="215">
        <v>3</v>
      </c>
      <c r="J93" s="215">
        <v>1</v>
      </c>
      <c r="K93" s="215">
        <v>0</v>
      </c>
      <c r="L93" s="215">
        <v>18</v>
      </c>
      <c r="M93" s="609" t="s">
        <v>147</v>
      </c>
    </row>
    <row r="94" spans="1:13" ht="58.5" customHeight="1">
      <c r="A94" s="744"/>
      <c r="B94" s="205">
        <v>90</v>
      </c>
      <c r="C94" s="212" t="s">
        <v>324</v>
      </c>
      <c r="D94" s="206">
        <v>14164.7</v>
      </c>
      <c r="E94" s="207" t="s">
        <v>200</v>
      </c>
      <c r="F94" s="205">
        <v>23</v>
      </c>
      <c r="G94" s="208">
        <v>21</v>
      </c>
      <c r="H94" s="208">
        <v>2</v>
      </c>
      <c r="I94" s="208">
        <v>4</v>
      </c>
      <c r="J94" s="208">
        <v>8</v>
      </c>
      <c r="K94" s="208">
        <v>1</v>
      </c>
      <c r="L94" s="208">
        <v>6</v>
      </c>
      <c r="M94" s="610" t="s">
        <v>148</v>
      </c>
    </row>
    <row r="95" spans="1:13" ht="32.25" customHeight="1">
      <c r="A95" s="744" t="s">
        <v>392</v>
      </c>
      <c r="B95" s="215">
        <v>92</v>
      </c>
      <c r="C95" s="216" t="s">
        <v>325</v>
      </c>
      <c r="D95" s="217">
        <v>16754.900000000001</v>
      </c>
      <c r="E95" s="218" t="s">
        <v>150</v>
      </c>
      <c r="F95" s="215">
        <v>29</v>
      </c>
      <c r="G95" s="215">
        <v>3</v>
      </c>
      <c r="H95" s="215">
        <v>5</v>
      </c>
      <c r="I95" s="215"/>
      <c r="J95" s="215"/>
      <c r="K95" s="215">
        <v>3</v>
      </c>
      <c r="L95" s="215"/>
      <c r="M95" s="609" t="s">
        <v>149</v>
      </c>
    </row>
    <row r="96" spans="1:13" ht="52.5" customHeight="1">
      <c r="A96" s="744"/>
      <c r="B96" s="205">
        <v>93</v>
      </c>
      <c r="C96" s="212" t="s">
        <v>326</v>
      </c>
      <c r="D96" s="206">
        <v>3776.84</v>
      </c>
      <c r="E96" s="207" t="s">
        <v>152</v>
      </c>
      <c r="F96" s="205">
        <v>6</v>
      </c>
      <c r="G96" s="208">
        <v>0</v>
      </c>
      <c r="H96" s="208">
        <v>0</v>
      </c>
      <c r="I96" s="208">
        <v>0</v>
      </c>
      <c r="J96" s="208">
        <v>0</v>
      </c>
      <c r="K96" s="208">
        <v>0</v>
      </c>
      <c r="L96" s="208">
        <v>0</v>
      </c>
      <c r="M96" s="610" t="s">
        <v>151</v>
      </c>
    </row>
    <row r="97" spans="1:13" ht="31.5" customHeight="1">
      <c r="A97" s="744"/>
      <c r="B97" s="215">
        <v>94</v>
      </c>
      <c r="C97" s="216" t="s">
        <v>327</v>
      </c>
      <c r="D97" s="217">
        <v>7976.18</v>
      </c>
      <c r="E97" s="218" t="s">
        <v>154</v>
      </c>
      <c r="F97" s="215">
        <v>16</v>
      </c>
      <c r="G97" s="215">
        <v>0</v>
      </c>
      <c r="H97" s="215">
        <v>0</v>
      </c>
      <c r="I97" s="215">
        <v>0</v>
      </c>
      <c r="J97" s="215">
        <v>0</v>
      </c>
      <c r="K97" s="215">
        <v>0</v>
      </c>
      <c r="L97" s="215">
        <v>0</v>
      </c>
      <c r="M97" s="609" t="s">
        <v>153</v>
      </c>
    </row>
    <row r="98" spans="1:13" ht="28.5" customHeight="1">
      <c r="A98" s="744"/>
      <c r="B98" s="205">
        <v>95</v>
      </c>
      <c r="C98" s="212" t="s">
        <v>328</v>
      </c>
      <c r="D98" s="206">
        <v>1676.39</v>
      </c>
      <c r="E98" s="207" t="s">
        <v>156</v>
      </c>
      <c r="F98" s="205">
        <v>3</v>
      </c>
      <c r="G98" s="208">
        <v>0</v>
      </c>
      <c r="H98" s="208">
        <v>0</v>
      </c>
      <c r="I98" s="208">
        <v>0</v>
      </c>
      <c r="J98" s="208">
        <v>0</v>
      </c>
      <c r="K98" s="208">
        <v>0</v>
      </c>
      <c r="L98" s="208">
        <v>0</v>
      </c>
      <c r="M98" s="610" t="s">
        <v>155</v>
      </c>
    </row>
    <row r="99" spans="1:13" ht="33" customHeight="1">
      <c r="A99" s="745" t="s">
        <v>4742</v>
      </c>
      <c r="B99" s="746"/>
      <c r="C99" s="746"/>
      <c r="D99" s="746"/>
      <c r="E99" s="746"/>
      <c r="F99" s="746"/>
      <c r="G99" s="746"/>
      <c r="H99" s="746"/>
      <c r="I99" s="746"/>
      <c r="J99" s="746"/>
      <c r="K99" s="746"/>
      <c r="L99" s="746"/>
      <c r="M99" s="747"/>
    </row>
    <row r="103" spans="1:13" ht="15.75">
      <c r="H103" s="158"/>
    </row>
    <row r="104" spans="1:13" s="160" customFormat="1">
      <c r="A104" s="159"/>
    </row>
  </sheetData>
  <mergeCells count="25">
    <mergeCell ref="A86:A87"/>
    <mergeCell ref="A88:A91"/>
    <mergeCell ref="A37:A39"/>
    <mergeCell ref="A1:M1"/>
    <mergeCell ref="A3:M3"/>
    <mergeCell ref="A5:A15"/>
    <mergeCell ref="A35:A36"/>
    <mergeCell ref="A2:M2"/>
    <mergeCell ref="A16:A34"/>
    <mergeCell ref="A92:A94"/>
    <mergeCell ref="A95:A98"/>
    <mergeCell ref="A99:M99"/>
    <mergeCell ref="A80:A83"/>
    <mergeCell ref="A40:A47"/>
    <mergeCell ref="A48:A51"/>
    <mergeCell ref="A52:A58"/>
    <mergeCell ref="A59:A60"/>
    <mergeCell ref="A61:A62"/>
    <mergeCell ref="A66:A67"/>
    <mergeCell ref="A68:A69"/>
    <mergeCell ref="A70:A72"/>
    <mergeCell ref="A73:A76"/>
    <mergeCell ref="A77:A79"/>
    <mergeCell ref="A63:A64"/>
    <mergeCell ref="A84:A85"/>
  </mergeCells>
  <printOptions horizontalCentered="1"/>
  <pageMargins left="0.25" right="0.25" top="0.75" bottom="0.75" header="0.3" footer="0.3"/>
  <pageSetup paperSize="9" scale="54" orientation="landscape" r:id="rId1"/>
  <rowBreaks count="2" manualBreakCount="2">
    <brk id="47" max="12" man="1"/>
    <brk id="82"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E28"/>
  <sheetViews>
    <sheetView tabSelected="1" view="pageBreakPreview" topLeftCell="A25" zoomScale="106" zoomScaleSheetLayoutView="106" workbookViewId="0">
      <selection activeCell="J141" sqref="J141"/>
    </sheetView>
  </sheetViews>
  <sheetFormatPr defaultColWidth="9.140625" defaultRowHeight="15"/>
  <cols>
    <col min="1" max="1" width="8.85546875" style="1" customWidth="1"/>
    <col min="2" max="2" width="36" style="1" bestFit="1" customWidth="1"/>
    <col min="3" max="3" width="26.28515625" style="1" customWidth="1"/>
    <col min="4" max="4" width="16.85546875" style="10" customWidth="1"/>
    <col min="5" max="5" width="16.28515625" style="10" customWidth="1"/>
    <col min="6" max="6" width="9.140625" style="1"/>
    <col min="7" max="7" width="13.85546875" style="1" customWidth="1"/>
    <col min="8" max="16384" width="9.140625" style="1"/>
  </cols>
  <sheetData>
    <row r="1" spans="1:5" ht="17.25">
      <c r="A1" s="765" t="s">
        <v>4743</v>
      </c>
      <c r="B1" s="766"/>
      <c r="C1" s="766"/>
      <c r="D1" s="766"/>
      <c r="E1" s="767"/>
    </row>
    <row r="2" spans="1:5" ht="16.5">
      <c r="A2" s="774" t="s">
        <v>5131</v>
      </c>
      <c r="B2" s="775"/>
      <c r="C2" s="775"/>
      <c r="D2" s="775"/>
      <c r="E2" s="776"/>
    </row>
    <row r="3" spans="1:5" ht="13.5" customHeight="1">
      <c r="A3" s="768" t="s">
        <v>371</v>
      </c>
      <c r="B3" s="769"/>
      <c r="C3" s="769"/>
      <c r="D3" s="769"/>
      <c r="E3" s="770"/>
    </row>
    <row r="4" spans="1:5" s="9" customFormat="1" ht="99" customHeight="1">
      <c r="A4" s="221" t="s">
        <v>4744</v>
      </c>
      <c r="B4" s="226" t="s">
        <v>4547</v>
      </c>
      <c r="C4" s="219" t="s">
        <v>4570</v>
      </c>
      <c r="D4" s="220" t="s">
        <v>4246</v>
      </c>
      <c r="E4" s="221" t="s">
        <v>4247</v>
      </c>
    </row>
    <row r="5" spans="1:5" ht="48" customHeight="1">
      <c r="A5" s="230">
        <v>1</v>
      </c>
      <c r="B5" s="227" t="s">
        <v>4548</v>
      </c>
      <c r="C5" s="227" t="s">
        <v>4571</v>
      </c>
      <c r="D5" s="228" t="s">
        <v>220</v>
      </c>
      <c r="E5" s="229">
        <v>317708</v>
      </c>
    </row>
    <row r="6" spans="1:5" ht="33.75" customHeight="1">
      <c r="A6" s="225">
        <v>2</v>
      </c>
      <c r="B6" s="222" t="s">
        <v>4549</v>
      </c>
      <c r="C6" s="222" t="s">
        <v>4572</v>
      </c>
      <c r="D6" s="223">
        <v>2525</v>
      </c>
      <c r="E6" s="224">
        <v>838803</v>
      </c>
    </row>
    <row r="7" spans="1:5" ht="33.75" customHeight="1">
      <c r="A7" s="230"/>
      <c r="B7" s="227" t="s">
        <v>4550</v>
      </c>
      <c r="C7" s="227" t="s">
        <v>4573</v>
      </c>
      <c r="D7" s="228" t="s">
        <v>221</v>
      </c>
      <c r="E7" s="229">
        <v>193252</v>
      </c>
    </row>
    <row r="8" spans="1:5" ht="66">
      <c r="A8" s="225"/>
      <c r="B8" s="222" t="s">
        <v>4567</v>
      </c>
      <c r="C8" s="222" t="s">
        <v>4574</v>
      </c>
      <c r="D8" s="223">
        <v>564</v>
      </c>
      <c r="E8" s="224">
        <v>86335</v>
      </c>
    </row>
    <row r="9" spans="1:5" ht="49.5">
      <c r="A9" s="230">
        <v>3</v>
      </c>
      <c r="B9" s="227" t="s">
        <v>4551</v>
      </c>
      <c r="C9" s="227" t="s">
        <v>4575</v>
      </c>
      <c r="D9" s="228">
        <v>371</v>
      </c>
      <c r="E9" s="229">
        <v>31901</v>
      </c>
    </row>
    <row r="10" spans="1:5" ht="33.75" customHeight="1">
      <c r="A10" s="225">
        <v>4</v>
      </c>
      <c r="B10" s="222" t="s">
        <v>4552</v>
      </c>
      <c r="C10" s="222" t="s">
        <v>4576</v>
      </c>
      <c r="D10" s="223">
        <v>583</v>
      </c>
      <c r="E10" s="224">
        <v>39566</v>
      </c>
    </row>
    <row r="11" spans="1:5" ht="49.5">
      <c r="A11" s="230">
        <v>5</v>
      </c>
      <c r="B11" s="227" t="s">
        <v>4553</v>
      </c>
      <c r="C11" s="227" t="s">
        <v>4577</v>
      </c>
      <c r="D11" s="228">
        <v>1312</v>
      </c>
      <c r="E11" s="229">
        <v>96659.79</v>
      </c>
    </row>
    <row r="12" spans="1:5" ht="33.75" customHeight="1">
      <c r="A12" s="225">
        <v>6</v>
      </c>
      <c r="B12" s="222" t="s">
        <v>4554</v>
      </c>
      <c r="C12" s="222" t="s">
        <v>4578</v>
      </c>
      <c r="D12" s="223">
        <v>724</v>
      </c>
      <c r="E12" s="224">
        <v>65805.8</v>
      </c>
    </row>
    <row r="13" spans="1:5" ht="33">
      <c r="A13" s="230">
        <v>7</v>
      </c>
      <c r="B13" s="227" t="s">
        <v>4555</v>
      </c>
      <c r="C13" s="227" t="s">
        <v>4579</v>
      </c>
      <c r="D13" s="228">
        <v>851</v>
      </c>
      <c r="E13" s="229">
        <v>144905</v>
      </c>
    </row>
    <row r="14" spans="1:5" ht="33.75" customHeight="1">
      <c r="A14" s="225">
        <v>8</v>
      </c>
      <c r="B14" s="222" t="s">
        <v>4556</v>
      </c>
      <c r="C14" s="222" t="s">
        <v>4580</v>
      </c>
      <c r="D14" s="223">
        <v>1465</v>
      </c>
      <c r="E14" s="224">
        <v>312150</v>
      </c>
    </row>
    <row r="15" spans="1:5" ht="49.5">
      <c r="A15" s="230">
        <v>9</v>
      </c>
      <c r="B15" s="227" t="s">
        <v>4557</v>
      </c>
      <c r="C15" s="227" t="s">
        <v>4581</v>
      </c>
      <c r="D15" s="228">
        <v>1400</v>
      </c>
      <c r="E15" s="229">
        <v>259439</v>
      </c>
    </row>
    <row r="16" spans="1:5" ht="33.75" customHeight="1">
      <c r="A16" s="225">
        <v>10</v>
      </c>
      <c r="B16" s="222" t="s">
        <v>4558</v>
      </c>
      <c r="C16" s="222" t="s">
        <v>4582</v>
      </c>
      <c r="D16" s="223">
        <v>597</v>
      </c>
      <c r="E16" s="224">
        <v>54905</v>
      </c>
    </row>
    <row r="17" spans="1:5" ht="33.75" customHeight="1">
      <c r="A17" s="230">
        <v>11</v>
      </c>
      <c r="B17" s="227" t="s">
        <v>4559</v>
      </c>
      <c r="C17" s="227" t="s">
        <v>4583</v>
      </c>
      <c r="D17" s="228">
        <v>800</v>
      </c>
      <c r="E17" s="229">
        <v>85167</v>
      </c>
    </row>
    <row r="18" spans="1:5" ht="33.75" customHeight="1">
      <c r="A18" s="225">
        <v>12</v>
      </c>
      <c r="B18" s="222" t="s">
        <v>4560</v>
      </c>
      <c r="C18" s="222" t="s">
        <v>4584</v>
      </c>
      <c r="D18" s="223">
        <v>395</v>
      </c>
      <c r="E18" s="224">
        <v>26804</v>
      </c>
    </row>
    <row r="19" spans="1:5" ht="66">
      <c r="A19" s="230">
        <v>13</v>
      </c>
      <c r="B19" s="227" t="s">
        <v>4561</v>
      </c>
      <c r="C19" s="227" t="s">
        <v>4585</v>
      </c>
      <c r="D19" s="228" t="s">
        <v>368</v>
      </c>
      <c r="E19" s="229">
        <v>53902</v>
      </c>
    </row>
    <row r="20" spans="1:5" ht="48" customHeight="1">
      <c r="A20" s="225">
        <v>14</v>
      </c>
      <c r="B20" s="222" t="s">
        <v>4562</v>
      </c>
      <c r="C20" s="222"/>
      <c r="D20" s="223"/>
      <c r="E20" s="224">
        <v>58360</v>
      </c>
    </row>
    <row r="21" spans="1:5" ht="48" customHeight="1">
      <c r="A21" s="230">
        <v>15</v>
      </c>
      <c r="B21" s="227" t="s">
        <v>4563</v>
      </c>
      <c r="C21" s="227"/>
      <c r="D21" s="228"/>
      <c r="E21" s="229">
        <v>54231</v>
      </c>
    </row>
    <row r="22" spans="1:5" ht="48" customHeight="1">
      <c r="A22" s="225">
        <v>16</v>
      </c>
      <c r="B22" s="222" t="s">
        <v>4564</v>
      </c>
      <c r="C22" s="222"/>
      <c r="D22" s="223"/>
      <c r="E22" s="224">
        <v>82073</v>
      </c>
    </row>
    <row r="23" spans="1:5" ht="49.5">
      <c r="A23" s="230">
        <v>17</v>
      </c>
      <c r="B23" s="227" t="s">
        <v>4565</v>
      </c>
      <c r="C23" s="227"/>
      <c r="D23" s="228"/>
      <c r="E23" s="229">
        <v>101657</v>
      </c>
    </row>
    <row r="24" spans="1:5" ht="49.5">
      <c r="A24" s="225">
        <v>18</v>
      </c>
      <c r="B24" s="222" t="s">
        <v>4566</v>
      </c>
      <c r="C24" s="222"/>
      <c r="D24" s="223" t="s">
        <v>369</v>
      </c>
      <c r="E24" s="224">
        <v>192112</v>
      </c>
    </row>
    <row r="25" spans="1:5" ht="49.5">
      <c r="A25" s="230">
        <v>19</v>
      </c>
      <c r="B25" s="227" t="s">
        <v>4568</v>
      </c>
      <c r="C25" s="227"/>
      <c r="D25" s="228"/>
      <c r="E25" s="229">
        <v>144835.9</v>
      </c>
    </row>
    <row r="26" spans="1:5" ht="48" customHeight="1">
      <c r="A26" s="225">
        <v>20</v>
      </c>
      <c r="B26" s="222" t="s">
        <v>4569</v>
      </c>
      <c r="C26" s="222"/>
      <c r="D26" s="223"/>
      <c r="E26" s="224">
        <v>31382</v>
      </c>
    </row>
    <row r="27" spans="1:5" ht="33.75" customHeight="1">
      <c r="A27" s="230"/>
      <c r="B27" s="227"/>
      <c r="C27" s="227" t="s">
        <v>393</v>
      </c>
      <c r="D27" s="228"/>
      <c r="E27" s="229">
        <f>SUM(E5:E26)</f>
        <v>3271953.4899999998</v>
      </c>
    </row>
    <row r="28" spans="1:5" ht="63" customHeight="1">
      <c r="A28" s="771" t="s">
        <v>4745</v>
      </c>
      <c r="B28" s="772"/>
      <c r="C28" s="772"/>
      <c r="D28" s="772"/>
      <c r="E28" s="773"/>
    </row>
  </sheetData>
  <mergeCells count="4">
    <mergeCell ref="A1:E1"/>
    <mergeCell ref="A3:E3"/>
    <mergeCell ref="A28:E28"/>
    <mergeCell ref="A2:E2"/>
  </mergeCells>
  <printOptions horizontalCentered="1"/>
  <pageMargins left="0.47244094488188981" right="0.47244094488188981" top="0.59055118110236227" bottom="0.6692913385826772" header="0" footer="0"/>
  <pageSetup paperSize="9" scale="87" fitToHeight="0" pageOrder="overThenDown" orientation="portrait" r:id="rId1"/>
  <rowBreaks count="1" manualBreakCount="1">
    <brk id="18" max="6"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I74"/>
  <sheetViews>
    <sheetView tabSelected="1" view="pageBreakPreview" topLeftCell="A67" zoomScaleNormal="100" zoomScaleSheetLayoutView="100" workbookViewId="0">
      <selection activeCell="J141" sqref="J141"/>
    </sheetView>
  </sheetViews>
  <sheetFormatPr defaultColWidth="9.140625" defaultRowHeight="15"/>
  <cols>
    <col min="1" max="1" width="6.85546875" style="19" customWidth="1"/>
    <col min="2" max="2" width="9.7109375" style="19" customWidth="1"/>
    <col min="3" max="3" width="14.28515625" style="19" customWidth="1"/>
    <col min="4" max="8" width="15.42578125" style="19" customWidth="1"/>
    <col min="9" max="9" width="7.28515625" style="19" bestFit="1" customWidth="1"/>
    <col min="10" max="10" width="12.7109375" style="19" customWidth="1"/>
    <col min="11" max="16384" width="9.140625" style="19"/>
  </cols>
  <sheetData>
    <row r="1" spans="1:9" s="18" customFormat="1" ht="38.25" customHeight="1">
      <c r="A1" s="780" t="s">
        <v>4884</v>
      </c>
      <c r="B1" s="781"/>
      <c r="C1" s="781"/>
      <c r="D1" s="781"/>
      <c r="E1" s="781"/>
      <c r="F1" s="781"/>
      <c r="G1" s="781"/>
      <c r="H1" s="781"/>
      <c r="I1" s="1211"/>
    </row>
    <row r="2" spans="1:9" s="18" customFormat="1" ht="34.5" customHeight="1">
      <c r="A2" s="786" t="s">
        <v>4746</v>
      </c>
      <c r="B2" s="787"/>
      <c r="C2" s="787"/>
      <c r="D2" s="787"/>
      <c r="E2" s="787"/>
      <c r="F2" s="787"/>
      <c r="G2" s="787"/>
      <c r="H2" s="787"/>
      <c r="I2" s="1212"/>
    </row>
    <row r="3" spans="1:9" ht="89.25" customHeight="1">
      <c r="A3" s="782" t="s">
        <v>4888</v>
      </c>
      <c r="B3" s="782" t="s">
        <v>4887</v>
      </c>
      <c r="C3" s="782" t="s">
        <v>4886</v>
      </c>
      <c r="D3" s="432" t="s">
        <v>4889</v>
      </c>
      <c r="E3" s="783" t="s">
        <v>4885</v>
      </c>
      <c r="F3" s="784"/>
      <c r="G3" s="784"/>
      <c r="H3" s="784"/>
      <c r="I3" s="785"/>
    </row>
    <row r="4" spans="1:9" ht="30">
      <c r="A4" s="782"/>
      <c r="B4" s="782"/>
      <c r="C4" s="782"/>
      <c r="D4" s="432" t="s">
        <v>4890</v>
      </c>
      <c r="E4" s="238">
        <v>2017</v>
      </c>
      <c r="F4" s="239">
        <v>2018</v>
      </c>
      <c r="G4" s="238">
        <v>2019</v>
      </c>
      <c r="H4" s="238">
        <v>2020</v>
      </c>
      <c r="I4" s="238">
        <v>2021</v>
      </c>
    </row>
    <row r="5" spans="1:9" ht="19.5" customHeight="1">
      <c r="A5" s="242">
        <v>1</v>
      </c>
      <c r="B5" s="240" t="s">
        <v>4747</v>
      </c>
      <c r="C5" s="241" t="s">
        <v>4748</v>
      </c>
      <c r="D5" s="242">
        <v>139</v>
      </c>
      <c r="E5" s="243">
        <v>-54.98</v>
      </c>
      <c r="F5" s="244">
        <v>176.62</v>
      </c>
      <c r="G5" s="245">
        <v>238.13</v>
      </c>
      <c r="H5" s="246">
        <v>273.38</v>
      </c>
      <c r="I5" s="247">
        <v>388.49</v>
      </c>
    </row>
    <row r="6" spans="1:9" ht="19.5" customHeight="1">
      <c r="A6" s="233">
        <v>2</v>
      </c>
      <c r="B6" s="231" t="s">
        <v>4749</v>
      </c>
      <c r="C6" s="232" t="s">
        <v>4750</v>
      </c>
      <c r="D6" s="233">
        <v>46</v>
      </c>
      <c r="E6" s="236">
        <v>157.88</v>
      </c>
      <c r="F6" s="234">
        <v>243.48</v>
      </c>
      <c r="G6" s="235">
        <v>252.17</v>
      </c>
      <c r="H6" s="236">
        <v>260.87</v>
      </c>
      <c r="I6" s="237">
        <v>219.57</v>
      </c>
    </row>
    <row r="7" spans="1:9" ht="19.5" customHeight="1">
      <c r="A7" s="242">
        <v>3</v>
      </c>
      <c r="B7" s="240" t="s">
        <v>4751</v>
      </c>
      <c r="C7" s="241" t="s">
        <v>4752</v>
      </c>
      <c r="D7" s="242">
        <v>51</v>
      </c>
      <c r="E7" s="243">
        <v>-11.25</v>
      </c>
      <c r="F7" s="244">
        <v>-3.92</v>
      </c>
      <c r="G7" s="245">
        <v>74.510000000000005</v>
      </c>
      <c r="H7" s="246">
        <v>203.92</v>
      </c>
      <c r="I7" s="247">
        <v>158.82</v>
      </c>
    </row>
    <row r="8" spans="1:9" ht="19.5" customHeight="1">
      <c r="A8" s="233">
        <v>4</v>
      </c>
      <c r="B8" s="231" t="s">
        <v>4753</v>
      </c>
      <c r="C8" s="232" t="s">
        <v>4754</v>
      </c>
      <c r="D8" s="233">
        <v>50</v>
      </c>
      <c r="E8" s="236" t="s">
        <v>4755</v>
      </c>
      <c r="F8" s="234">
        <v>-21.86</v>
      </c>
      <c r="G8" s="235">
        <v>44</v>
      </c>
      <c r="H8" s="236" t="s">
        <v>4755</v>
      </c>
      <c r="I8" s="237">
        <v>92</v>
      </c>
    </row>
    <row r="9" spans="1:9" ht="19.5" customHeight="1">
      <c r="A9" s="242">
        <v>5</v>
      </c>
      <c r="B9" s="240" t="s">
        <v>4756</v>
      </c>
      <c r="C9" s="241" t="s">
        <v>4757</v>
      </c>
      <c r="D9" s="242">
        <v>140</v>
      </c>
      <c r="E9" s="243">
        <v>22.21</v>
      </c>
      <c r="F9" s="244">
        <v>78.569999999999993</v>
      </c>
      <c r="G9" s="245">
        <v>95.71</v>
      </c>
      <c r="H9" s="246">
        <v>86.43</v>
      </c>
      <c r="I9" s="247">
        <v>91.43</v>
      </c>
    </row>
    <row r="10" spans="1:9" ht="19.5" customHeight="1">
      <c r="A10" s="233">
        <v>6</v>
      </c>
      <c r="B10" s="231" t="s">
        <v>4758</v>
      </c>
      <c r="C10" s="232" t="s">
        <v>4759</v>
      </c>
      <c r="D10" s="233">
        <v>46</v>
      </c>
      <c r="E10" s="236">
        <v>66.97</v>
      </c>
      <c r="F10" s="234">
        <v>63.42</v>
      </c>
      <c r="G10" s="235">
        <v>65.22</v>
      </c>
      <c r="H10" s="236">
        <v>63.04</v>
      </c>
      <c r="I10" s="237">
        <v>82.61</v>
      </c>
    </row>
    <row r="11" spans="1:9" ht="19.5" customHeight="1">
      <c r="A11" s="242">
        <v>7</v>
      </c>
      <c r="B11" s="240" t="s">
        <v>4760</v>
      </c>
      <c r="C11" s="241" t="s">
        <v>4761</v>
      </c>
      <c r="D11" s="242">
        <v>45</v>
      </c>
      <c r="E11" s="243" t="s">
        <v>4755</v>
      </c>
      <c r="F11" s="244">
        <v>80.19</v>
      </c>
      <c r="G11" s="245">
        <v>82.22</v>
      </c>
      <c r="H11" s="246">
        <v>82.22</v>
      </c>
      <c r="I11" s="247">
        <v>68.89</v>
      </c>
    </row>
    <row r="12" spans="1:9" ht="19.5" customHeight="1">
      <c r="A12" s="233">
        <v>8</v>
      </c>
      <c r="B12" s="231" t="s">
        <v>4762</v>
      </c>
      <c r="C12" s="232" t="s">
        <v>4763</v>
      </c>
      <c r="D12" s="233">
        <v>100</v>
      </c>
      <c r="E12" s="236">
        <v>44.68</v>
      </c>
      <c r="F12" s="234">
        <v>75</v>
      </c>
      <c r="G12" s="235">
        <v>92</v>
      </c>
      <c r="H12" s="236">
        <v>69</v>
      </c>
      <c r="I12" s="237">
        <v>65</v>
      </c>
    </row>
    <row r="13" spans="1:9" ht="19.5" customHeight="1">
      <c r="A13" s="242">
        <v>9</v>
      </c>
      <c r="B13" s="240" t="s">
        <v>4764</v>
      </c>
      <c r="C13" s="241" t="s">
        <v>4765</v>
      </c>
      <c r="D13" s="242">
        <v>62</v>
      </c>
      <c r="E13" s="243">
        <v>44.58</v>
      </c>
      <c r="F13" s="244">
        <v>74.569999999999993</v>
      </c>
      <c r="G13" s="245">
        <v>72.58</v>
      </c>
      <c r="H13" s="246">
        <v>70.97</v>
      </c>
      <c r="I13" s="247">
        <v>64.52</v>
      </c>
    </row>
    <row r="14" spans="1:9" ht="19.5" customHeight="1">
      <c r="A14" s="233">
        <v>10</v>
      </c>
      <c r="B14" s="231" t="s">
        <v>4766</v>
      </c>
      <c r="C14" s="232" t="s">
        <v>4767</v>
      </c>
      <c r="D14" s="233">
        <v>45</v>
      </c>
      <c r="E14" s="236">
        <v>-8.4600000000000009</v>
      </c>
      <c r="F14" s="234">
        <v>-8.89</v>
      </c>
      <c r="G14" s="235">
        <v>35.56</v>
      </c>
      <c r="H14" s="236" t="s">
        <v>4755</v>
      </c>
      <c r="I14" s="237">
        <v>64.44</v>
      </c>
    </row>
    <row r="15" spans="1:9" ht="19.5" customHeight="1">
      <c r="A15" s="242">
        <v>11</v>
      </c>
      <c r="B15" s="240" t="s">
        <v>4768</v>
      </c>
      <c r="C15" s="241" t="s">
        <v>4769</v>
      </c>
      <c r="D15" s="242">
        <v>94</v>
      </c>
      <c r="E15" s="243">
        <v>5.2</v>
      </c>
      <c r="F15" s="244">
        <v>65.959999999999994</v>
      </c>
      <c r="G15" s="245">
        <v>65.959999999999994</v>
      </c>
      <c r="H15" s="246">
        <v>59.57</v>
      </c>
      <c r="I15" s="247">
        <v>63.83</v>
      </c>
    </row>
    <row r="16" spans="1:9" ht="19.5" customHeight="1">
      <c r="A16" s="233">
        <v>12</v>
      </c>
      <c r="B16" s="231" t="s">
        <v>4770</v>
      </c>
      <c r="C16" s="232" t="s">
        <v>4771</v>
      </c>
      <c r="D16" s="233">
        <v>378</v>
      </c>
      <c r="E16" s="236">
        <v>45.7</v>
      </c>
      <c r="F16" s="234">
        <v>57.58</v>
      </c>
      <c r="G16" s="235">
        <v>57.41</v>
      </c>
      <c r="H16" s="236">
        <v>48.68</v>
      </c>
      <c r="I16" s="237">
        <v>63.23</v>
      </c>
    </row>
    <row r="17" spans="1:9" ht="19.5" customHeight="1">
      <c r="A17" s="242">
        <v>13</v>
      </c>
      <c r="B17" s="240" t="s">
        <v>4772</v>
      </c>
      <c r="C17" s="241" t="s">
        <v>4773</v>
      </c>
      <c r="D17" s="242">
        <v>46</v>
      </c>
      <c r="E17" s="243">
        <v>29.97</v>
      </c>
      <c r="F17" s="244">
        <v>73.91</v>
      </c>
      <c r="G17" s="245">
        <v>89.13</v>
      </c>
      <c r="H17" s="246">
        <v>69.569999999999993</v>
      </c>
      <c r="I17" s="247">
        <v>58.7</v>
      </c>
    </row>
    <row r="18" spans="1:9" ht="19.5" customHeight="1">
      <c r="A18" s="233">
        <v>14</v>
      </c>
      <c r="B18" s="231" t="s">
        <v>4774</v>
      </c>
      <c r="C18" s="232" t="s">
        <v>4775</v>
      </c>
      <c r="D18" s="233">
        <v>116</v>
      </c>
      <c r="E18" s="236" t="s">
        <v>4755</v>
      </c>
      <c r="F18" s="234">
        <v>1.31</v>
      </c>
      <c r="G18" s="235" t="s">
        <v>4755</v>
      </c>
      <c r="H18" s="236" t="s">
        <v>4755</v>
      </c>
      <c r="I18" s="237">
        <v>56.03</v>
      </c>
    </row>
    <row r="19" spans="1:9" ht="19.5" customHeight="1">
      <c r="A19" s="242">
        <v>15</v>
      </c>
      <c r="B19" s="240" t="s">
        <v>4776</v>
      </c>
      <c r="C19" s="241" t="s">
        <v>4777</v>
      </c>
      <c r="D19" s="242">
        <v>68</v>
      </c>
      <c r="E19" s="243">
        <v>-18.64</v>
      </c>
      <c r="F19" s="244" t="s">
        <v>4755</v>
      </c>
      <c r="G19" s="245" t="s">
        <v>4755</v>
      </c>
      <c r="H19" s="246">
        <v>-14.71</v>
      </c>
      <c r="I19" s="247">
        <v>54.41</v>
      </c>
    </row>
    <row r="20" spans="1:9" ht="19.5" customHeight="1">
      <c r="A20" s="233">
        <v>16</v>
      </c>
      <c r="B20" s="231" t="s">
        <v>4778</v>
      </c>
      <c r="C20" s="232" t="s">
        <v>4779</v>
      </c>
      <c r="D20" s="233">
        <v>408</v>
      </c>
      <c r="E20" s="236">
        <v>27.3</v>
      </c>
      <c r="F20" s="234">
        <v>33.33</v>
      </c>
      <c r="G20" s="235">
        <v>45.59</v>
      </c>
      <c r="H20" s="236">
        <v>53.43</v>
      </c>
      <c r="I20" s="237">
        <v>52.94</v>
      </c>
    </row>
    <row r="21" spans="1:9" ht="19.5" customHeight="1">
      <c r="A21" s="242">
        <v>17</v>
      </c>
      <c r="B21" s="240" t="s">
        <v>4780</v>
      </c>
      <c r="C21" s="241" t="s">
        <v>4781</v>
      </c>
      <c r="D21" s="242">
        <v>115</v>
      </c>
      <c r="E21" s="243">
        <v>2.38</v>
      </c>
      <c r="F21" s="244">
        <v>-1.2</v>
      </c>
      <c r="G21" s="245">
        <v>10.43</v>
      </c>
      <c r="H21" s="246" t="s">
        <v>4755</v>
      </c>
      <c r="I21" s="247">
        <v>52.17</v>
      </c>
    </row>
    <row r="22" spans="1:9" ht="19.5" customHeight="1">
      <c r="A22" s="233">
        <v>18</v>
      </c>
      <c r="B22" s="231" t="s">
        <v>4782</v>
      </c>
      <c r="C22" s="232" t="s">
        <v>4783</v>
      </c>
      <c r="D22" s="233">
        <v>220</v>
      </c>
      <c r="E22" s="236">
        <v>4.1900000000000004</v>
      </c>
      <c r="F22" s="234">
        <v>4.1900000000000004</v>
      </c>
      <c r="G22" s="235">
        <v>64.09</v>
      </c>
      <c r="H22" s="236">
        <v>50.91</v>
      </c>
      <c r="I22" s="237">
        <v>50.91</v>
      </c>
    </row>
    <row r="23" spans="1:9" ht="19.5" customHeight="1">
      <c r="A23" s="242">
        <v>19</v>
      </c>
      <c r="B23" s="240" t="s">
        <v>4784</v>
      </c>
      <c r="C23" s="241" t="s">
        <v>4785</v>
      </c>
      <c r="D23" s="242">
        <v>79</v>
      </c>
      <c r="E23" s="243">
        <v>5.2</v>
      </c>
      <c r="F23" s="244">
        <v>-4.53</v>
      </c>
      <c r="G23" s="245">
        <v>25.32</v>
      </c>
      <c r="H23" s="246" t="s">
        <v>4755</v>
      </c>
      <c r="I23" s="247">
        <v>50.63</v>
      </c>
    </row>
    <row r="24" spans="1:9" ht="19.5" customHeight="1">
      <c r="A24" s="233">
        <v>20</v>
      </c>
      <c r="B24" s="231" t="s">
        <v>4786</v>
      </c>
      <c r="C24" s="232" t="s">
        <v>4787</v>
      </c>
      <c r="D24" s="233">
        <v>121</v>
      </c>
      <c r="E24" s="236">
        <v>71.92</v>
      </c>
      <c r="F24" s="234">
        <v>75.209999999999994</v>
      </c>
      <c r="G24" s="235">
        <v>97.52</v>
      </c>
      <c r="H24" s="236">
        <v>73.55</v>
      </c>
      <c r="I24" s="237">
        <v>49.59</v>
      </c>
    </row>
    <row r="25" spans="1:9" ht="19.5" customHeight="1">
      <c r="A25" s="242">
        <v>21</v>
      </c>
      <c r="B25" s="240" t="s">
        <v>4788</v>
      </c>
      <c r="C25" s="241" t="s">
        <v>4789</v>
      </c>
      <c r="D25" s="242">
        <v>156</v>
      </c>
      <c r="E25" s="243" t="s">
        <v>4755</v>
      </c>
      <c r="F25" s="244">
        <v>40.4</v>
      </c>
      <c r="G25" s="245">
        <v>40.380000000000003</v>
      </c>
      <c r="H25" s="246">
        <v>34.619999999999997</v>
      </c>
      <c r="I25" s="247">
        <v>45.51</v>
      </c>
    </row>
    <row r="26" spans="1:9" ht="19.5" customHeight="1">
      <c r="A26" s="233">
        <v>22</v>
      </c>
      <c r="B26" s="231" t="s">
        <v>4790</v>
      </c>
      <c r="C26" s="232" t="s">
        <v>4791</v>
      </c>
      <c r="D26" s="233">
        <v>56</v>
      </c>
      <c r="E26" s="236">
        <v>-87.99</v>
      </c>
      <c r="F26" s="234">
        <v>-39.29</v>
      </c>
      <c r="G26" s="235">
        <v>37.5</v>
      </c>
      <c r="H26" s="236">
        <v>44.64</v>
      </c>
      <c r="I26" s="237">
        <v>44.64</v>
      </c>
    </row>
    <row r="27" spans="1:9" ht="19.5" customHeight="1">
      <c r="A27" s="242">
        <v>23</v>
      </c>
      <c r="B27" s="240" t="s">
        <v>4792</v>
      </c>
      <c r="C27" s="241" t="s">
        <v>4793</v>
      </c>
      <c r="D27" s="242">
        <v>148</v>
      </c>
      <c r="E27" s="243">
        <v>48.13</v>
      </c>
      <c r="F27" s="244">
        <v>40.54</v>
      </c>
      <c r="G27" s="245">
        <v>71.62</v>
      </c>
      <c r="H27" s="246">
        <v>50.68</v>
      </c>
      <c r="I27" s="247">
        <v>43.92</v>
      </c>
    </row>
    <row r="28" spans="1:9" ht="19.5" customHeight="1">
      <c r="A28" s="233">
        <v>24</v>
      </c>
      <c r="B28" s="231" t="s">
        <v>4794</v>
      </c>
      <c r="C28" s="232" t="s">
        <v>4795</v>
      </c>
      <c r="D28" s="233">
        <v>63</v>
      </c>
      <c r="E28" s="236">
        <v>28.29</v>
      </c>
      <c r="F28" s="234">
        <v>57.07</v>
      </c>
      <c r="G28" s="235">
        <v>66.67</v>
      </c>
      <c r="H28" s="236">
        <v>38.1</v>
      </c>
      <c r="I28" s="237">
        <v>41.27</v>
      </c>
    </row>
    <row r="29" spans="1:9" ht="19.5" customHeight="1">
      <c r="A29" s="242">
        <v>25</v>
      </c>
      <c r="B29" s="240" t="s">
        <v>4796</v>
      </c>
      <c r="C29" s="241" t="s">
        <v>4797</v>
      </c>
      <c r="D29" s="242">
        <v>45</v>
      </c>
      <c r="E29" s="243">
        <v>-9.84</v>
      </c>
      <c r="F29" s="244" t="s">
        <v>4755</v>
      </c>
      <c r="G29" s="245">
        <v>82.22</v>
      </c>
      <c r="H29" s="246">
        <v>82.22</v>
      </c>
      <c r="I29" s="247">
        <v>40</v>
      </c>
    </row>
    <row r="30" spans="1:9" ht="19.5" customHeight="1">
      <c r="A30" s="233">
        <v>26</v>
      </c>
      <c r="B30" s="231" t="s">
        <v>4798</v>
      </c>
      <c r="C30" s="232" t="s">
        <v>4799</v>
      </c>
      <c r="D30" s="233">
        <v>88</v>
      </c>
      <c r="E30" s="236">
        <v>27.78</v>
      </c>
      <c r="F30" s="234">
        <v>35.229999999999997</v>
      </c>
      <c r="G30" s="235">
        <v>61.36</v>
      </c>
      <c r="H30" s="236">
        <v>59.09</v>
      </c>
      <c r="I30" s="237">
        <v>39.770000000000003</v>
      </c>
    </row>
    <row r="31" spans="1:9" ht="19.5" customHeight="1">
      <c r="A31" s="242">
        <v>27</v>
      </c>
      <c r="B31" s="240" t="s">
        <v>4800</v>
      </c>
      <c r="C31" s="241" t="s">
        <v>4801</v>
      </c>
      <c r="D31" s="242">
        <v>151</v>
      </c>
      <c r="E31" s="243">
        <v>15.32</v>
      </c>
      <c r="F31" s="244">
        <v>18.54</v>
      </c>
      <c r="G31" s="245">
        <v>44.37</v>
      </c>
      <c r="H31" s="246">
        <v>44.37</v>
      </c>
      <c r="I31" s="247">
        <v>37.75</v>
      </c>
    </row>
    <row r="32" spans="1:9" ht="19.5" customHeight="1">
      <c r="A32" s="233">
        <v>28</v>
      </c>
      <c r="B32" s="231" t="s">
        <v>4802</v>
      </c>
      <c r="C32" s="232" t="s">
        <v>4803</v>
      </c>
      <c r="D32" s="233">
        <v>72</v>
      </c>
      <c r="E32" s="236">
        <v>-6.54</v>
      </c>
      <c r="F32" s="234">
        <v>23.61</v>
      </c>
      <c r="G32" s="235">
        <v>72.22</v>
      </c>
      <c r="H32" s="236">
        <v>58.33</v>
      </c>
      <c r="I32" s="237">
        <v>36.11</v>
      </c>
    </row>
    <row r="33" spans="1:9" ht="19.5" customHeight="1">
      <c r="A33" s="242">
        <v>29</v>
      </c>
      <c r="B33" s="240" t="s">
        <v>4804</v>
      </c>
      <c r="C33" s="241" t="s">
        <v>4805</v>
      </c>
      <c r="D33" s="242">
        <v>45</v>
      </c>
      <c r="E33" s="243">
        <v>49.72</v>
      </c>
      <c r="F33" s="244">
        <v>85.66</v>
      </c>
      <c r="G33" s="245">
        <v>64.44</v>
      </c>
      <c r="H33" s="246">
        <v>68.89</v>
      </c>
      <c r="I33" s="247">
        <v>35.56</v>
      </c>
    </row>
    <row r="34" spans="1:9" ht="19.5" customHeight="1">
      <c r="A34" s="233">
        <v>30</v>
      </c>
      <c r="B34" s="231" t="s">
        <v>4806</v>
      </c>
      <c r="C34" s="232" t="s">
        <v>4807</v>
      </c>
      <c r="D34" s="233">
        <v>66</v>
      </c>
      <c r="E34" s="236">
        <v>-10.89</v>
      </c>
      <c r="F34" s="234">
        <v>7.58</v>
      </c>
      <c r="G34" s="235">
        <v>19.7</v>
      </c>
      <c r="H34" s="236">
        <v>4.55</v>
      </c>
      <c r="I34" s="237">
        <v>34.85</v>
      </c>
    </row>
    <row r="35" spans="1:9" ht="19.5" customHeight="1">
      <c r="A35" s="242">
        <v>31</v>
      </c>
      <c r="B35" s="240" t="s">
        <v>4808</v>
      </c>
      <c r="C35" s="241" t="s">
        <v>4809</v>
      </c>
      <c r="D35" s="242">
        <v>92</v>
      </c>
      <c r="E35" s="243">
        <v>15.77</v>
      </c>
      <c r="F35" s="244">
        <v>35.1</v>
      </c>
      <c r="G35" s="245" t="s">
        <v>4755</v>
      </c>
      <c r="H35" s="246" t="s">
        <v>4755</v>
      </c>
      <c r="I35" s="247">
        <v>34.78</v>
      </c>
    </row>
    <row r="36" spans="1:9" ht="19.5" customHeight="1">
      <c r="A36" s="233">
        <v>32</v>
      </c>
      <c r="B36" s="231" t="s">
        <v>4810</v>
      </c>
      <c r="C36" s="232" t="s">
        <v>4811</v>
      </c>
      <c r="D36" s="233">
        <v>50</v>
      </c>
      <c r="E36" s="236" t="s">
        <v>4755</v>
      </c>
      <c r="F36" s="234">
        <v>62</v>
      </c>
      <c r="G36" s="235">
        <v>104</v>
      </c>
      <c r="H36" s="236">
        <v>96</v>
      </c>
      <c r="I36" s="237">
        <v>32</v>
      </c>
    </row>
    <row r="37" spans="1:9" ht="19.5" customHeight="1">
      <c r="A37" s="242">
        <v>33</v>
      </c>
      <c r="B37" s="240" t="s">
        <v>4812</v>
      </c>
      <c r="C37" s="241" t="s">
        <v>4813</v>
      </c>
      <c r="D37" s="242">
        <v>57</v>
      </c>
      <c r="E37" s="243" t="s">
        <v>4755</v>
      </c>
      <c r="F37" s="244" t="s">
        <v>4755</v>
      </c>
      <c r="G37" s="245" t="s">
        <v>4755</v>
      </c>
      <c r="H37" s="246" t="s">
        <v>4755</v>
      </c>
      <c r="I37" s="247">
        <v>31.58</v>
      </c>
    </row>
    <row r="38" spans="1:9" ht="19.5" customHeight="1">
      <c r="A38" s="233">
        <v>34</v>
      </c>
      <c r="B38" s="231" t="s">
        <v>4814</v>
      </c>
      <c r="C38" s="232" t="s">
        <v>4815</v>
      </c>
      <c r="D38" s="233">
        <v>137</v>
      </c>
      <c r="E38" s="236">
        <v>20.37</v>
      </c>
      <c r="F38" s="234">
        <v>21.9</v>
      </c>
      <c r="G38" s="235">
        <v>44.53</v>
      </c>
      <c r="H38" s="236">
        <v>32.119999999999997</v>
      </c>
      <c r="I38" s="237">
        <v>31.39</v>
      </c>
    </row>
    <row r="39" spans="1:9" ht="19.5" customHeight="1">
      <c r="A39" s="242">
        <v>35</v>
      </c>
      <c r="B39" s="240" t="s">
        <v>4816</v>
      </c>
      <c r="C39" s="241" t="s">
        <v>4817</v>
      </c>
      <c r="D39" s="242">
        <v>1192</v>
      </c>
      <c r="E39" s="243">
        <v>7.27</v>
      </c>
      <c r="F39" s="244">
        <v>33.049999999999997</v>
      </c>
      <c r="G39" s="245">
        <v>37.58</v>
      </c>
      <c r="H39" s="246">
        <v>33.64</v>
      </c>
      <c r="I39" s="247">
        <v>31.12</v>
      </c>
    </row>
    <row r="40" spans="1:9" ht="19.5" customHeight="1">
      <c r="A40" s="233">
        <v>36</v>
      </c>
      <c r="B40" s="231" t="s">
        <v>4818</v>
      </c>
      <c r="C40" s="232" t="s">
        <v>4819</v>
      </c>
      <c r="D40" s="233">
        <v>124</v>
      </c>
      <c r="E40" s="236">
        <v>22.35</v>
      </c>
      <c r="F40" s="234">
        <v>33.869999999999997</v>
      </c>
      <c r="G40" s="235">
        <v>37.9</v>
      </c>
      <c r="H40" s="236">
        <v>20.16</v>
      </c>
      <c r="I40" s="237">
        <v>30.65</v>
      </c>
    </row>
    <row r="41" spans="1:9" ht="19.5" customHeight="1">
      <c r="A41" s="242">
        <v>37</v>
      </c>
      <c r="B41" s="240" t="s">
        <v>4820</v>
      </c>
      <c r="C41" s="241" t="s">
        <v>4821</v>
      </c>
      <c r="D41" s="242">
        <v>153</v>
      </c>
      <c r="E41" s="243">
        <v>-0.52</v>
      </c>
      <c r="F41" s="244">
        <v>16.760000000000002</v>
      </c>
      <c r="G41" s="245">
        <v>6.54</v>
      </c>
      <c r="H41" s="246">
        <v>47.06</v>
      </c>
      <c r="I41" s="247">
        <v>30.07</v>
      </c>
    </row>
    <row r="42" spans="1:9" ht="19.5" customHeight="1">
      <c r="A42" s="233">
        <v>38</v>
      </c>
      <c r="B42" s="231" t="s">
        <v>4822</v>
      </c>
      <c r="C42" s="232" t="s">
        <v>4823</v>
      </c>
      <c r="D42" s="233">
        <v>721</v>
      </c>
      <c r="E42" s="236">
        <v>9.4499999999999993</v>
      </c>
      <c r="F42" s="234">
        <v>19.97</v>
      </c>
      <c r="G42" s="235">
        <v>43.83</v>
      </c>
      <c r="H42" s="236">
        <v>42.16</v>
      </c>
      <c r="I42" s="237">
        <v>29.96</v>
      </c>
    </row>
    <row r="43" spans="1:9" ht="19.5" customHeight="1">
      <c r="A43" s="242">
        <v>39</v>
      </c>
      <c r="B43" s="240" t="s">
        <v>4824</v>
      </c>
      <c r="C43" s="241" t="s">
        <v>4825</v>
      </c>
      <c r="D43" s="242">
        <v>813</v>
      </c>
      <c r="E43" s="243">
        <v>77.540000000000006</v>
      </c>
      <c r="F43" s="244">
        <v>7.75</v>
      </c>
      <c r="G43" s="245">
        <v>45.51</v>
      </c>
      <c r="H43" s="246">
        <v>43.67</v>
      </c>
      <c r="I43" s="247">
        <v>29.64</v>
      </c>
    </row>
    <row r="44" spans="1:9" ht="19.5" customHeight="1">
      <c r="A44" s="233">
        <v>40</v>
      </c>
      <c r="B44" s="231" t="s">
        <v>4826</v>
      </c>
      <c r="C44" s="232" t="s">
        <v>4827</v>
      </c>
      <c r="D44" s="233">
        <v>119</v>
      </c>
      <c r="E44" s="236">
        <v>11.33</v>
      </c>
      <c r="F44" s="234">
        <v>18.489999999999998</v>
      </c>
      <c r="G44" s="235">
        <v>52.1</v>
      </c>
      <c r="H44" s="236">
        <v>72.27</v>
      </c>
      <c r="I44" s="237">
        <v>29.41</v>
      </c>
    </row>
    <row r="45" spans="1:9" ht="19.5" customHeight="1">
      <c r="A45" s="242">
        <v>41</v>
      </c>
      <c r="B45" s="240" t="s">
        <v>4828</v>
      </c>
      <c r="C45" s="241" t="s">
        <v>4829</v>
      </c>
      <c r="D45" s="242">
        <v>85</v>
      </c>
      <c r="E45" s="243">
        <v>-3.83</v>
      </c>
      <c r="F45" s="244">
        <v>1.53</v>
      </c>
      <c r="G45" s="245">
        <v>28.24</v>
      </c>
      <c r="H45" s="246">
        <v>-11.76</v>
      </c>
      <c r="I45" s="247">
        <v>29.41</v>
      </c>
    </row>
    <row r="46" spans="1:9" ht="19.5" customHeight="1">
      <c r="A46" s="233">
        <v>42</v>
      </c>
      <c r="B46" s="231" t="s">
        <v>4830</v>
      </c>
      <c r="C46" s="232" t="s">
        <v>4831</v>
      </c>
      <c r="D46" s="233">
        <v>181</v>
      </c>
      <c r="E46" s="236" t="s">
        <v>4755</v>
      </c>
      <c r="F46" s="234">
        <v>37.020000000000003</v>
      </c>
      <c r="G46" s="235">
        <v>41.99</v>
      </c>
      <c r="H46" s="236">
        <v>38.119999999999997</v>
      </c>
      <c r="I46" s="237">
        <v>29.28</v>
      </c>
    </row>
    <row r="47" spans="1:9" ht="19.5" customHeight="1">
      <c r="A47" s="242">
        <v>43</v>
      </c>
      <c r="B47" s="240" t="s">
        <v>4832</v>
      </c>
      <c r="C47" s="241" t="s">
        <v>4833</v>
      </c>
      <c r="D47" s="242">
        <v>72</v>
      </c>
      <c r="E47" s="243">
        <v>81.650000000000006</v>
      </c>
      <c r="F47" s="244">
        <v>90.54</v>
      </c>
      <c r="G47" s="245">
        <v>98.61</v>
      </c>
      <c r="H47" s="246">
        <v>140.28</v>
      </c>
      <c r="I47" s="247">
        <v>29.17</v>
      </c>
    </row>
    <row r="48" spans="1:9" ht="19.5" customHeight="1">
      <c r="A48" s="233">
        <v>44</v>
      </c>
      <c r="B48" s="231" t="s">
        <v>4834</v>
      </c>
      <c r="C48" s="232" t="s">
        <v>4835</v>
      </c>
      <c r="D48" s="233">
        <v>103</v>
      </c>
      <c r="E48" s="236">
        <v>24.7</v>
      </c>
      <c r="F48" s="234">
        <v>36.89</v>
      </c>
      <c r="G48" s="235">
        <v>37.86</v>
      </c>
      <c r="H48" s="236">
        <v>33.979999999999997</v>
      </c>
      <c r="I48" s="237">
        <v>28.16</v>
      </c>
    </row>
    <row r="49" spans="1:9" ht="19.5" customHeight="1">
      <c r="A49" s="242">
        <v>45</v>
      </c>
      <c r="B49" s="240" t="s">
        <v>4836</v>
      </c>
      <c r="C49" s="241" t="s">
        <v>4837</v>
      </c>
      <c r="D49" s="242">
        <v>89</v>
      </c>
      <c r="E49" s="243">
        <v>42.15</v>
      </c>
      <c r="F49" s="244">
        <v>56.18</v>
      </c>
      <c r="G49" s="245">
        <v>56.18</v>
      </c>
      <c r="H49" s="246">
        <v>59.55</v>
      </c>
      <c r="I49" s="247">
        <v>28.09</v>
      </c>
    </row>
    <row r="50" spans="1:9" ht="19.5" customHeight="1">
      <c r="A50" s="233">
        <v>46</v>
      </c>
      <c r="B50" s="231" t="s">
        <v>4838</v>
      </c>
      <c r="C50" s="232" t="s">
        <v>4839</v>
      </c>
      <c r="D50" s="233">
        <v>77</v>
      </c>
      <c r="E50" s="236">
        <v>25.26</v>
      </c>
      <c r="F50" s="234">
        <v>18.18</v>
      </c>
      <c r="G50" s="235">
        <v>64.94</v>
      </c>
      <c r="H50" s="236">
        <v>36.36</v>
      </c>
      <c r="I50" s="237">
        <v>27.27</v>
      </c>
    </row>
    <row r="51" spans="1:9" ht="19.5" customHeight="1">
      <c r="A51" s="242">
        <v>47</v>
      </c>
      <c r="B51" s="240" t="s">
        <v>4840</v>
      </c>
      <c r="C51" s="241" t="s">
        <v>4841</v>
      </c>
      <c r="D51" s="242">
        <v>106</v>
      </c>
      <c r="E51" s="243">
        <v>17.07</v>
      </c>
      <c r="F51" s="244">
        <v>35.85</v>
      </c>
      <c r="G51" s="245">
        <v>40.57</v>
      </c>
      <c r="H51" s="246">
        <v>19.809999999999999</v>
      </c>
      <c r="I51" s="247">
        <v>26.42</v>
      </c>
    </row>
    <row r="52" spans="1:9" ht="19.5" customHeight="1">
      <c r="A52" s="233">
        <v>48</v>
      </c>
      <c r="B52" s="231" t="s">
        <v>4842</v>
      </c>
      <c r="C52" s="232" t="s">
        <v>4843</v>
      </c>
      <c r="D52" s="233">
        <v>244</v>
      </c>
      <c r="E52" s="236">
        <v>19.989999999999998</v>
      </c>
      <c r="F52" s="234">
        <v>37.299999999999997</v>
      </c>
      <c r="G52" s="235">
        <v>47.54</v>
      </c>
      <c r="H52" s="236">
        <v>31.15</v>
      </c>
      <c r="I52" s="237">
        <v>25.41</v>
      </c>
    </row>
    <row r="53" spans="1:9" ht="19.5" customHeight="1">
      <c r="A53" s="242">
        <v>49</v>
      </c>
      <c r="B53" s="240" t="s">
        <v>4844</v>
      </c>
      <c r="C53" s="241" t="s">
        <v>4845</v>
      </c>
      <c r="D53" s="242">
        <v>67</v>
      </c>
      <c r="E53" s="243">
        <v>4.9000000000000004</v>
      </c>
      <c r="F53" s="244">
        <v>31.34</v>
      </c>
      <c r="G53" s="245" t="s">
        <v>4755</v>
      </c>
      <c r="H53" s="246">
        <v>7.46</v>
      </c>
      <c r="I53" s="247">
        <v>25.37</v>
      </c>
    </row>
    <row r="54" spans="1:9" ht="19.5" customHeight="1">
      <c r="A54" s="233">
        <v>50</v>
      </c>
      <c r="B54" s="231" t="s">
        <v>4846</v>
      </c>
      <c r="C54" s="232" t="s">
        <v>4847</v>
      </c>
      <c r="D54" s="233">
        <v>52</v>
      </c>
      <c r="E54" s="236">
        <v>25.11</v>
      </c>
      <c r="F54" s="234">
        <v>23.08</v>
      </c>
      <c r="G54" s="235">
        <v>32.69</v>
      </c>
      <c r="H54" s="236">
        <v>23.08</v>
      </c>
      <c r="I54" s="237">
        <v>25</v>
      </c>
    </row>
    <row r="55" spans="1:9" ht="19.5" customHeight="1">
      <c r="A55" s="242">
        <v>51</v>
      </c>
      <c r="B55" s="240" t="s">
        <v>4848</v>
      </c>
      <c r="C55" s="241" t="s">
        <v>4849</v>
      </c>
      <c r="D55" s="242">
        <v>74</v>
      </c>
      <c r="E55" s="243">
        <v>39.29</v>
      </c>
      <c r="F55" s="244">
        <v>45.95</v>
      </c>
      <c r="G55" s="245">
        <v>45.95</v>
      </c>
      <c r="H55" s="246">
        <v>51.35</v>
      </c>
      <c r="I55" s="247">
        <v>24.32</v>
      </c>
    </row>
    <row r="56" spans="1:9" ht="19.5" customHeight="1">
      <c r="A56" s="233">
        <v>52</v>
      </c>
      <c r="B56" s="231" t="s">
        <v>4850</v>
      </c>
      <c r="C56" s="232" t="s">
        <v>4851</v>
      </c>
      <c r="D56" s="233">
        <v>170</v>
      </c>
      <c r="E56" s="236">
        <v>35.299999999999997</v>
      </c>
      <c r="F56" s="234">
        <v>46.47</v>
      </c>
      <c r="G56" s="235">
        <v>90</v>
      </c>
      <c r="H56" s="236">
        <v>32.94</v>
      </c>
      <c r="I56" s="237">
        <v>24.12</v>
      </c>
    </row>
    <row r="57" spans="1:9" ht="19.5" customHeight="1">
      <c r="A57" s="242">
        <v>53</v>
      </c>
      <c r="B57" s="240" t="s">
        <v>4852</v>
      </c>
      <c r="C57" s="241" t="s">
        <v>4853</v>
      </c>
      <c r="D57" s="242">
        <v>97</v>
      </c>
      <c r="E57" s="243">
        <v>7.47</v>
      </c>
      <c r="F57" s="244">
        <v>32.99</v>
      </c>
      <c r="G57" s="245">
        <v>54.64</v>
      </c>
      <c r="H57" s="246">
        <v>45.36</v>
      </c>
      <c r="I57" s="247">
        <v>23.71</v>
      </c>
    </row>
    <row r="58" spans="1:9" ht="19.5" customHeight="1">
      <c r="A58" s="233">
        <v>54</v>
      </c>
      <c r="B58" s="231" t="s">
        <v>4854</v>
      </c>
      <c r="C58" s="232" t="s">
        <v>4855</v>
      </c>
      <c r="D58" s="233">
        <v>166</v>
      </c>
      <c r="E58" s="236">
        <v>36.51</v>
      </c>
      <c r="F58" s="234">
        <v>46.99</v>
      </c>
      <c r="G58" s="235">
        <v>50</v>
      </c>
      <c r="H58" s="236">
        <v>33.130000000000003</v>
      </c>
      <c r="I58" s="237">
        <v>23.49</v>
      </c>
    </row>
    <row r="59" spans="1:9" ht="19.5" customHeight="1">
      <c r="A59" s="242">
        <v>55</v>
      </c>
      <c r="B59" s="240" t="s">
        <v>4856</v>
      </c>
      <c r="C59" s="241" t="s">
        <v>4857</v>
      </c>
      <c r="D59" s="242">
        <v>124</v>
      </c>
      <c r="E59" s="243">
        <v>-10.61</v>
      </c>
      <c r="F59" s="244">
        <v>3.42</v>
      </c>
      <c r="G59" s="245">
        <v>13.71</v>
      </c>
      <c r="H59" s="246">
        <v>-0.81</v>
      </c>
      <c r="I59" s="247">
        <v>23.39</v>
      </c>
    </row>
    <row r="60" spans="1:9" ht="19.5" customHeight="1">
      <c r="A60" s="233">
        <v>56</v>
      </c>
      <c r="B60" s="231" t="s">
        <v>4858</v>
      </c>
      <c r="C60" s="232" t="s">
        <v>4859</v>
      </c>
      <c r="D60" s="233">
        <v>86</v>
      </c>
      <c r="E60" s="236">
        <v>38.86</v>
      </c>
      <c r="F60" s="234">
        <v>35.26</v>
      </c>
      <c r="G60" s="235">
        <v>54.65</v>
      </c>
      <c r="H60" s="236">
        <v>40.700000000000003</v>
      </c>
      <c r="I60" s="237">
        <v>23.26</v>
      </c>
    </row>
    <row r="61" spans="1:9" ht="19.5" customHeight="1">
      <c r="A61" s="242">
        <v>57</v>
      </c>
      <c r="B61" s="240" t="s">
        <v>4860</v>
      </c>
      <c r="C61" s="241" t="s">
        <v>4861</v>
      </c>
      <c r="D61" s="242">
        <v>685</v>
      </c>
      <c r="E61" s="243">
        <v>18.52</v>
      </c>
      <c r="F61" s="244">
        <v>21.84</v>
      </c>
      <c r="G61" s="245">
        <v>25.84</v>
      </c>
      <c r="H61" s="246">
        <v>25.4</v>
      </c>
      <c r="I61" s="247">
        <v>22.77</v>
      </c>
    </row>
    <row r="62" spans="1:9" ht="19.5" customHeight="1">
      <c r="A62" s="233">
        <v>58</v>
      </c>
      <c r="B62" s="231" t="s">
        <v>4862</v>
      </c>
      <c r="C62" s="232" t="s">
        <v>4863</v>
      </c>
      <c r="D62" s="233">
        <v>53</v>
      </c>
      <c r="E62" s="236" t="s">
        <v>4755</v>
      </c>
      <c r="F62" s="234">
        <v>15.09</v>
      </c>
      <c r="G62" s="235">
        <v>32.08</v>
      </c>
      <c r="H62" s="236">
        <v>3.77</v>
      </c>
      <c r="I62" s="237">
        <v>22.64</v>
      </c>
    </row>
    <row r="63" spans="1:9" ht="19.5" customHeight="1">
      <c r="A63" s="242">
        <v>59</v>
      </c>
      <c r="B63" s="240" t="s">
        <v>4864</v>
      </c>
      <c r="C63" s="241" t="s">
        <v>4865</v>
      </c>
      <c r="D63" s="242">
        <v>58</v>
      </c>
      <c r="E63" s="243">
        <v>249.67</v>
      </c>
      <c r="F63" s="244" t="s">
        <v>4755</v>
      </c>
      <c r="G63" s="245">
        <v>43.1</v>
      </c>
      <c r="H63" s="246" t="s">
        <v>4755</v>
      </c>
      <c r="I63" s="247">
        <v>22.41</v>
      </c>
    </row>
    <row r="64" spans="1:9" ht="19.5" customHeight="1">
      <c r="A64" s="233">
        <v>60</v>
      </c>
      <c r="B64" s="231" t="s">
        <v>4866</v>
      </c>
      <c r="C64" s="232" t="s">
        <v>4867</v>
      </c>
      <c r="D64" s="233">
        <v>239</v>
      </c>
      <c r="E64" s="236">
        <v>31.5</v>
      </c>
      <c r="F64" s="234">
        <v>40.68</v>
      </c>
      <c r="G64" s="235">
        <v>32.22</v>
      </c>
      <c r="H64" s="236">
        <v>30.13</v>
      </c>
      <c r="I64" s="237">
        <v>22.18</v>
      </c>
    </row>
    <row r="65" spans="1:9" ht="19.5" customHeight="1">
      <c r="A65" s="242">
        <v>61</v>
      </c>
      <c r="B65" s="240" t="s">
        <v>4868</v>
      </c>
      <c r="C65" s="241" t="s">
        <v>4869</v>
      </c>
      <c r="D65" s="242">
        <v>250</v>
      </c>
      <c r="E65" s="243">
        <v>22.25</v>
      </c>
      <c r="F65" s="244">
        <v>29.2</v>
      </c>
      <c r="G65" s="245">
        <v>34.4</v>
      </c>
      <c r="H65" s="246">
        <v>31.2</v>
      </c>
      <c r="I65" s="247">
        <v>22</v>
      </c>
    </row>
    <row r="66" spans="1:9" ht="19.5" customHeight="1">
      <c r="A66" s="233">
        <v>62</v>
      </c>
      <c r="B66" s="231" t="s">
        <v>4870</v>
      </c>
      <c r="C66" s="232" t="s">
        <v>4871</v>
      </c>
      <c r="D66" s="233">
        <v>112</v>
      </c>
      <c r="E66" s="236">
        <v>26.1</v>
      </c>
      <c r="F66" s="234">
        <v>19.73</v>
      </c>
      <c r="G66" s="235">
        <v>36.61</v>
      </c>
      <c r="H66" s="236">
        <v>26.79</v>
      </c>
      <c r="I66" s="237">
        <v>20.54</v>
      </c>
    </row>
    <row r="67" spans="1:9" ht="19.5" customHeight="1">
      <c r="A67" s="242">
        <v>63</v>
      </c>
      <c r="B67" s="240" t="s">
        <v>4872</v>
      </c>
      <c r="C67" s="241" t="s">
        <v>4873</v>
      </c>
      <c r="D67" s="242">
        <v>49</v>
      </c>
      <c r="E67" s="243">
        <v>30.08</v>
      </c>
      <c r="F67" s="244">
        <v>34.69</v>
      </c>
      <c r="G67" s="245">
        <v>34.69</v>
      </c>
      <c r="H67" s="246">
        <v>65.31</v>
      </c>
      <c r="I67" s="247">
        <v>20.41</v>
      </c>
    </row>
    <row r="68" spans="1:9" ht="19.5" customHeight="1">
      <c r="A68" s="233">
        <v>64</v>
      </c>
      <c r="B68" s="231" t="s">
        <v>4874</v>
      </c>
      <c r="C68" s="232" t="s">
        <v>4875</v>
      </c>
      <c r="D68" s="233">
        <v>79</v>
      </c>
      <c r="E68" s="236">
        <v>-23.83</v>
      </c>
      <c r="F68" s="234">
        <v>41.77</v>
      </c>
      <c r="G68" s="235">
        <v>49.37</v>
      </c>
      <c r="H68" s="236">
        <v>40.51</v>
      </c>
      <c r="I68" s="237">
        <v>20.25</v>
      </c>
    </row>
    <row r="69" spans="1:9" ht="19.5" customHeight="1">
      <c r="A69" s="242">
        <v>65</v>
      </c>
      <c r="B69" s="240" t="s">
        <v>4876</v>
      </c>
      <c r="C69" s="241" t="s">
        <v>4877</v>
      </c>
      <c r="D69" s="242">
        <v>89</v>
      </c>
      <c r="E69" s="243">
        <v>-20.2</v>
      </c>
      <c r="F69" s="244">
        <v>-1.1399999999999999</v>
      </c>
      <c r="G69" s="245">
        <v>7.87</v>
      </c>
      <c r="H69" s="246" t="s">
        <v>4755</v>
      </c>
      <c r="I69" s="247">
        <v>20.22</v>
      </c>
    </row>
    <row r="70" spans="1:9" ht="19.5" customHeight="1">
      <c r="A70" s="233">
        <v>66</v>
      </c>
      <c r="B70" s="231" t="s">
        <v>4878</v>
      </c>
      <c r="C70" s="232" t="s">
        <v>4879</v>
      </c>
      <c r="D70" s="233">
        <v>134</v>
      </c>
      <c r="E70" s="236" t="s">
        <v>4755</v>
      </c>
      <c r="F70" s="234">
        <v>-1.62</v>
      </c>
      <c r="G70" s="235" t="s">
        <v>4755</v>
      </c>
      <c r="H70" s="236" t="s">
        <v>4755</v>
      </c>
      <c r="I70" s="237">
        <v>20.149999999999999</v>
      </c>
    </row>
    <row r="71" spans="1:9" ht="19.5" customHeight="1">
      <c r="A71" s="242">
        <v>67</v>
      </c>
      <c r="B71" s="240" t="s">
        <v>4880</v>
      </c>
      <c r="C71" s="241" t="s">
        <v>4881</v>
      </c>
      <c r="D71" s="242">
        <v>45</v>
      </c>
      <c r="E71" s="243">
        <v>27.36</v>
      </c>
      <c r="F71" s="244">
        <v>73.33</v>
      </c>
      <c r="G71" s="245">
        <v>73.33</v>
      </c>
      <c r="H71" s="246">
        <v>48.89</v>
      </c>
      <c r="I71" s="247">
        <v>20</v>
      </c>
    </row>
    <row r="72" spans="1:9" ht="19.5" customHeight="1">
      <c r="A72" s="233">
        <v>68</v>
      </c>
      <c r="B72" s="231" t="s">
        <v>4882</v>
      </c>
      <c r="C72" s="232" t="s">
        <v>4883</v>
      </c>
      <c r="D72" s="233">
        <v>85</v>
      </c>
      <c r="E72" s="236">
        <v>-7.05</v>
      </c>
      <c r="F72" s="234">
        <v>20.72</v>
      </c>
      <c r="G72" s="235">
        <v>20</v>
      </c>
      <c r="H72" s="236">
        <v>12.94</v>
      </c>
      <c r="I72" s="237">
        <v>20</v>
      </c>
    </row>
    <row r="73" spans="1:9" s="18" customFormat="1" ht="55.5" customHeight="1">
      <c r="A73" s="1213" t="s">
        <v>4891</v>
      </c>
      <c r="B73" s="1214"/>
      <c r="C73" s="1214"/>
      <c r="D73" s="1214"/>
      <c r="E73" s="1214"/>
      <c r="F73" s="1214"/>
      <c r="G73" s="1214"/>
      <c r="H73" s="1214"/>
      <c r="I73" s="1215"/>
    </row>
    <row r="74" spans="1:9" s="18" customFormat="1" ht="64.5" customHeight="1">
      <c r="A74" s="777" t="s">
        <v>4892</v>
      </c>
      <c r="B74" s="778"/>
      <c r="C74" s="778"/>
      <c r="D74" s="778"/>
      <c r="E74" s="778"/>
      <c r="F74" s="778"/>
      <c r="G74" s="778"/>
      <c r="H74" s="778"/>
      <c r="I74" s="779"/>
    </row>
  </sheetData>
  <mergeCells count="8">
    <mergeCell ref="A73:I73"/>
    <mergeCell ref="A74:I74"/>
    <mergeCell ref="A1:I1"/>
    <mergeCell ref="A3:A4"/>
    <mergeCell ref="B3:B4"/>
    <mergeCell ref="C3:C4"/>
    <mergeCell ref="E3:I3"/>
    <mergeCell ref="A2:I2"/>
  </mergeCells>
  <conditionalFormatting sqref="A3:E3 A4:I4">
    <cfRule type="expression" dxfId="18" priority="1">
      <formula xml:space="preserve"> MOD(ROW(),3)=1</formula>
    </cfRule>
  </conditionalFormatting>
  <pageMargins left="0.70866141732283472" right="0.70866141732283472" top="0.74803149606299213" bottom="0.74803149606299213" header="0.31496062992125984" footer="0.31496062992125984"/>
  <pageSetup scale="76" fitToHeight="0" orientation="portrait" r:id="rId1"/>
  <rowBreaks count="1" manualBreakCount="1">
    <brk id="4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N65"/>
  <sheetViews>
    <sheetView tabSelected="1" view="pageBreakPreview" zoomScale="96" zoomScaleNormal="100" zoomScaleSheetLayoutView="96" workbookViewId="0">
      <selection activeCell="J141" sqref="J141"/>
    </sheetView>
  </sheetViews>
  <sheetFormatPr defaultColWidth="9.140625" defaultRowHeight="15"/>
  <cols>
    <col min="1" max="1" width="6.85546875" style="19" customWidth="1"/>
    <col min="2" max="2" width="9.7109375" style="19" customWidth="1"/>
    <col min="3" max="3" width="14.28515625" style="19" customWidth="1"/>
    <col min="4" max="4" width="20.140625" style="19" customWidth="1"/>
    <col min="5" max="8" width="15.42578125" style="19" customWidth="1"/>
    <col min="9" max="9" width="19.7109375" style="19" customWidth="1"/>
    <col min="10" max="10" width="12.7109375" style="19" customWidth="1"/>
    <col min="11" max="16384" width="9.140625" style="19"/>
  </cols>
  <sheetData>
    <row r="1" spans="1:9" s="18" customFormat="1" ht="40.5" customHeight="1">
      <c r="A1" s="791" t="s">
        <v>5010</v>
      </c>
      <c r="B1" s="792"/>
      <c r="C1" s="792"/>
      <c r="D1" s="792"/>
      <c r="E1" s="792"/>
      <c r="F1" s="792"/>
      <c r="G1" s="792"/>
      <c r="H1" s="792"/>
      <c r="I1" s="793"/>
    </row>
    <row r="2" spans="1:9" s="18" customFormat="1" ht="56.25" customHeight="1">
      <c r="A2" s="1216" t="s">
        <v>4893</v>
      </c>
      <c r="B2" s="1217"/>
      <c r="C2" s="1217"/>
      <c r="D2" s="1217"/>
      <c r="E2" s="1217"/>
      <c r="F2" s="1217"/>
      <c r="G2" s="1217"/>
      <c r="H2" s="1217"/>
      <c r="I2" s="1218"/>
    </row>
    <row r="3" spans="1:9" ht="85.5" customHeight="1">
      <c r="A3" s="782" t="s">
        <v>157</v>
      </c>
      <c r="B3" s="782" t="s">
        <v>4248</v>
      </c>
      <c r="C3" s="782" t="s">
        <v>5013</v>
      </c>
      <c r="D3" s="669" t="s">
        <v>5016</v>
      </c>
      <c r="E3" s="783" t="s">
        <v>5012</v>
      </c>
      <c r="F3" s="784"/>
      <c r="G3" s="784"/>
      <c r="H3" s="784"/>
      <c r="I3" s="785"/>
    </row>
    <row r="4" spans="1:9" ht="44.25" customHeight="1">
      <c r="A4" s="782"/>
      <c r="B4" s="782"/>
      <c r="C4" s="782"/>
      <c r="D4" s="669" t="s">
        <v>5011</v>
      </c>
      <c r="E4" s="238">
        <v>2017</v>
      </c>
      <c r="F4" s="239">
        <v>2018</v>
      </c>
      <c r="G4" s="238">
        <v>2019</v>
      </c>
      <c r="H4" s="238">
        <v>2020</v>
      </c>
      <c r="I4" s="238">
        <v>2021</v>
      </c>
    </row>
    <row r="5" spans="1:9" ht="24.75" customHeight="1">
      <c r="A5" s="242">
        <v>1</v>
      </c>
      <c r="B5" s="240" t="s">
        <v>4894</v>
      </c>
      <c r="C5" s="241" t="s">
        <v>4895</v>
      </c>
      <c r="D5" s="242">
        <v>55</v>
      </c>
      <c r="E5" s="247">
        <v>-27.64</v>
      </c>
      <c r="F5" s="244">
        <v>-4.38</v>
      </c>
      <c r="G5" s="246">
        <v>-3.64</v>
      </c>
      <c r="H5" s="247">
        <v>-23.64</v>
      </c>
      <c r="I5" s="247">
        <v>-20</v>
      </c>
    </row>
    <row r="6" spans="1:9" ht="24.6" customHeight="1">
      <c r="A6" s="233">
        <v>2</v>
      </c>
      <c r="B6" s="231" t="s">
        <v>4896</v>
      </c>
      <c r="C6" s="232" t="s">
        <v>4897</v>
      </c>
      <c r="D6" s="233">
        <v>108</v>
      </c>
      <c r="E6" s="237">
        <v>-0.13</v>
      </c>
      <c r="F6" s="234">
        <v>21.21</v>
      </c>
      <c r="G6" s="236">
        <v>20.37</v>
      </c>
      <c r="H6" s="237">
        <v>13.89</v>
      </c>
      <c r="I6" s="237">
        <v>-20.37</v>
      </c>
    </row>
    <row r="7" spans="1:9" ht="24.6" customHeight="1">
      <c r="A7" s="242">
        <v>3</v>
      </c>
      <c r="B7" s="240" t="s">
        <v>4898</v>
      </c>
      <c r="C7" s="241" t="s">
        <v>4899</v>
      </c>
      <c r="D7" s="242">
        <v>49</v>
      </c>
      <c r="E7" s="247">
        <v>-17.72</v>
      </c>
      <c r="F7" s="244">
        <v>2.98</v>
      </c>
      <c r="G7" s="246">
        <v>26.53</v>
      </c>
      <c r="H7" s="247">
        <v>2.04</v>
      </c>
      <c r="I7" s="247">
        <v>-20.41</v>
      </c>
    </row>
    <row r="8" spans="1:9" ht="24.6" customHeight="1">
      <c r="A8" s="233">
        <v>4</v>
      </c>
      <c r="B8" s="231" t="s">
        <v>4900</v>
      </c>
      <c r="C8" s="232" t="s">
        <v>4901</v>
      </c>
      <c r="D8" s="233">
        <v>63</v>
      </c>
      <c r="E8" s="237" t="s">
        <v>4755</v>
      </c>
      <c r="F8" s="234" t="s">
        <v>4755</v>
      </c>
      <c r="G8" s="236">
        <v>39.68</v>
      </c>
      <c r="H8" s="237">
        <v>4.76</v>
      </c>
      <c r="I8" s="237">
        <v>-20.63</v>
      </c>
    </row>
    <row r="9" spans="1:9" ht="24.75" customHeight="1">
      <c r="A9" s="242">
        <v>5</v>
      </c>
      <c r="B9" s="240" t="s">
        <v>4902</v>
      </c>
      <c r="C9" s="241" t="s">
        <v>4903</v>
      </c>
      <c r="D9" s="242">
        <v>58</v>
      </c>
      <c r="E9" s="247">
        <v>-6.45</v>
      </c>
      <c r="F9" s="244">
        <v>24.14</v>
      </c>
      <c r="G9" s="246">
        <v>46.55</v>
      </c>
      <c r="H9" s="247">
        <v>13.79</v>
      </c>
      <c r="I9" s="247">
        <v>-20.69</v>
      </c>
    </row>
    <row r="10" spans="1:9" ht="24.6" customHeight="1">
      <c r="A10" s="233">
        <v>6</v>
      </c>
      <c r="B10" s="231" t="s">
        <v>4904</v>
      </c>
      <c r="C10" s="232" t="s">
        <v>4905</v>
      </c>
      <c r="D10" s="233">
        <v>58</v>
      </c>
      <c r="E10" s="237">
        <v>-18.41</v>
      </c>
      <c r="F10" s="234">
        <v>-5.17</v>
      </c>
      <c r="G10" s="236">
        <v>8.6199999999999992</v>
      </c>
      <c r="H10" s="237">
        <v>-6.9</v>
      </c>
      <c r="I10" s="237">
        <v>-20.69</v>
      </c>
    </row>
    <row r="11" spans="1:9" ht="24.6" customHeight="1">
      <c r="A11" s="242">
        <v>7</v>
      </c>
      <c r="B11" s="240" t="s">
        <v>4906</v>
      </c>
      <c r="C11" s="241" t="s">
        <v>4907</v>
      </c>
      <c r="D11" s="242">
        <v>178</v>
      </c>
      <c r="E11" s="247">
        <v>-12.32</v>
      </c>
      <c r="F11" s="244">
        <v>-1.1200000000000001</v>
      </c>
      <c r="G11" s="246">
        <v>3.93</v>
      </c>
      <c r="H11" s="247">
        <v>-4.49</v>
      </c>
      <c r="I11" s="247">
        <v>-20.79</v>
      </c>
    </row>
    <row r="12" spans="1:9" ht="24.6" customHeight="1">
      <c r="A12" s="233">
        <v>8</v>
      </c>
      <c r="B12" s="231" t="s">
        <v>4908</v>
      </c>
      <c r="C12" s="232" t="s">
        <v>4909</v>
      </c>
      <c r="D12" s="233">
        <v>47</v>
      </c>
      <c r="E12" s="237">
        <v>0.51</v>
      </c>
      <c r="F12" s="234">
        <v>25.53</v>
      </c>
      <c r="G12" s="236">
        <v>25.53</v>
      </c>
      <c r="H12" s="237">
        <v>-4.26</v>
      </c>
      <c r="I12" s="237">
        <v>-21.28</v>
      </c>
    </row>
    <row r="13" spans="1:9" ht="24.75" customHeight="1">
      <c r="A13" s="242">
        <v>9</v>
      </c>
      <c r="B13" s="240" t="s">
        <v>4910</v>
      </c>
      <c r="C13" s="241" t="s">
        <v>4911</v>
      </c>
      <c r="D13" s="242">
        <v>50</v>
      </c>
      <c r="E13" s="247">
        <v>-16.690000000000001</v>
      </c>
      <c r="F13" s="244">
        <v>2.79</v>
      </c>
      <c r="G13" s="246">
        <v>-6</v>
      </c>
      <c r="H13" s="247">
        <v>-12</v>
      </c>
      <c r="I13" s="247">
        <v>-22</v>
      </c>
    </row>
    <row r="14" spans="1:9" ht="24.6" customHeight="1">
      <c r="A14" s="233">
        <v>10</v>
      </c>
      <c r="B14" s="231" t="s">
        <v>4912</v>
      </c>
      <c r="C14" s="232" t="s">
        <v>4913</v>
      </c>
      <c r="D14" s="233">
        <v>50</v>
      </c>
      <c r="E14" s="237">
        <v>-31.14</v>
      </c>
      <c r="F14" s="234" t="s">
        <v>4755</v>
      </c>
      <c r="G14" s="236" t="s">
        <v>4755</v>
      </c>
      <c r="H14" s="237" t="s">
        <v>4755</v>
      </c>
      <c r="I14" s="237">
        <v>-22</v>
      </c>
    </row>
    <row r="15" spans="1:9" ht="24.6" customHeight="1">
      <c r="A15" s="242">
        <v>11</v>
      </c>
      <c r="B15" s="240" t="s">
        <v>4914</v>
      </c>
      <c r="C15" s="241" t="s">
        <v>4915</v>
      </c>
      <c r="D15" s="242">
        <v>1597</v>
      </c>
      <c r="E15" s="247">
        <v>-16.62</v>
      </c>
      <c r="F15" s="244">
        <v>-8.27</v>
      </c>
      <c r="G15" s="246">
        <v>-3.82</v>
      </c>
      <c r="H15" s="247">
        <v>-20.66</v>
      </c>
      <c r="I15" s="247">
        <v>-22.17</v>
      </c>
    </row>
    <row r="16" spans="1:9" ht="24.6" customHeight="1">
      <c r="A16" s="233">
        <v>12</v>
      </c>
      <c r="B16" s="231" t="s">
        <v>4916</v>
      </c>
      <c r="C16" s="232" t="s">
        <v>4917</v>
      </c>
      <c r="D16" s="233">
        <v>67</v>
      </c>
      <c r="E16" s="237">
        <v>-13.97</v>
      </c>
      <c r="F16" s="234">
        <v>4.72</v>
      </c>
      <c r="G16" s="236">
        <v>4.4800000000000004</v>
      </c>
      <c r="H16" s="237">
        <v>8.9600000000000009</v>
      </c>
      <c r="I16" s="237">
        <v>-22.39</v>
      </c>
    </row>
    <row r="17" spans="1:9" ht="24.75" customHeight="1">
      <c r="A17" s="242">
        <v>13</v>
      </c>
      <c r="B17" s="240" t="s">
        <v>4918</v>
      </c>
      <c r="C17" s="241" t="s">
        <v>4919</v>
      </c>
      <c r="D17" s="242">
        <v>98</v>
      </c>
      <c r="E17" s="247">
        <v>-9.25</v>
      </c>
      <c r="F17" s="244">
        <v>0.14000000000000001</v>
      </c>
      <c r="G17" s="246">
        <v>18.37</v>
      </c>
      <c r="H17" s="247" t="s">
        <v>4755</v>
      </c>
      <c r="I17" s="247">
        <v>-22.45</v>
      </c>
    </row>
    <row r="18" spans="1:9" ht="24.6" customHeight="1">
      <c r="A18" s="233">
        <v>14</v>
      </c>
      <c r="B18" s="231" t="s">
        <v>4920</v>
      </c>
      <c r="C18" s="232" t="s">
        <v>4921</v>
      </c>
      <c r="D18" s="233">
        <v>48</v>
      </c>
      <c r="E18" s="237">
        <v>-29.88</v>
      </c>
      <c r="F18" s="234">
        <v>32.5</v>
      </c>
      <c r="G18" s="236">
        <v>164.58</v>
      </c>
      <c r="H18" s="237">
        <v>-12.5</v>
      </c>
      <c r="I18" s="237">
        <v>-22.92</v>
      </c>
    </row>
    <row r="19" spans="1:9" ht="24.6" customHeight="1">
      <c r="A19" s="242">
        <v>15</v>
      </c>
      <c r="B19" s="240" t="s">
        <v>4922</v>
      </c>
      <c r="C19" s="241" t="s">
        <v>4923</v>
      </c>
      <c r="D19" s="242">
        <v>47</v>
      </c>
      <c r="E19" s="247">
        <v>-18.170000000000002</v>
      </c>
      <c r="F19" s="244">
        <v>4.26</v>
      </c>
      <c r="G19" s="246">
        <v>4.26</v>
      </c>
      <c r="H19" s="247">
        <v>-19.149999999999999</v>
      </c>
      <c r="I19" s="247">
        <v>-23.4</v>
      </c>
    </row>
    <row r="20" spans="1:9" ht="24.6" customHeight="1">
      <c r="A20" s="233">
        <v>16</v>
      </c>
      <c r="B20" s="231" t="s">
        <v>4924</v>
      </c>
      <c r="C20" s="232" t="s">
        <v>4925</v>
      </c>
      <c r="D20" s="233">
        <v>110</v>
      </c>
      <c r="E20" s="237">
        <v>-4.78</v>
      </c>
      <c r="F20" s="234">
        <v>7.55</v>
      </c>
      <c r="G20" s="236">
        <v>9.09</v>
      </c>
      <c r="H20" s="237">
        <v>-21.82</v>
      </c>
      <c r="I20" s="237">
        <v>-23.64</v>
      </c>
    </row>
    <row r="21" spans="1:9" ht="24.75" customHeight="1">
      <c r="A21" s="242">
        <v>17</v>
      </c>
      <c r="B21" s="240" t="s">
        <v>4926</v>
      </c>
      <c r="C21" s="241" t="s">
        <v>4927</v>
      </c>
      <c r="D21" s="242">
        <v>76</v>
      </c>
      <c r="E21" s="247">
        <v>19.190000000000001</v>
      </c>
      <c r="F21" s="244">
        <v>18.420000000000002</v>
      </c>
      <c r="G21" s="246">
        <v>18.420000000000002</v>
      </c>
      <c r="H21" s="247">
        <v>18.420000000000002</v>
      </c>
      <c r="I21" s="247">
        <v>-23.68</v>
      </c>
    </row>
    <row r="22" spans="1:9" ht="24.6" customHeight="1">
      <c r="A22" s="233">
        <v>18</v>
      </c>
      <c r="B22" s="231" t="s">
        <v>4928</v>
      </c>
      <c r="C22" s="232" t="s">
        <v>4929</v>
      </c>
      <c r="D22" s="233">
        <v>67</v>
      </c>
      <c r="E22" s="237">
        <v>-11.23</v>
      </c>
      <c r="F22" s="234">
        <v>5.97</v>
      </c>
      <c r="G22" s="236">
        <v>8.9600000000000009</v>
      </c>
      <c r="H22" s="237">
        <v>-5.97</v>
      </c>
      <c r="I22" s="237">
        <v>-23.88</v>
      </c>
    </row>
    <row r="23" spans="1:9" ht="24.6" customHeight="1">
      <c r="A23" s="242">
        <v>19</v>
      </c>
      <c r="B23" s="240" t="s">
        <v>4930</v>
      </c>
      <c r="C23" s="241" t="s">
        <v>4931</v>
      </c>
      <c r="D23" s="242">
        <v>50</v>
      </c>
      <c r="E23" s="247" t="s">
        <v>4755</v>
      </c>
      <c r="F23" s="244">
        <v>-3.04</v>
      </c>
      <c r="G23" s="246">
        <v>2</v>
      </c>
      <c r="H23" s="247">
        <v>-8</v>
      </c>
      <c r="I23" s="247">
        <v>-24</v>
      </c>
    </row>
    <row r="24" spans="1:9" ht="24.6" customHeight="1">
      <c r="A24" s="233">
        <v>20</v>
      </c>
      <c r="B24" s="231" t="s">
        <v>4932</v>
      </c>
      <c r="C24" s="232" t="s">
        <v>4933</v>
      </c>
      <c r="D24" s="233">
        <v>58</v>
      </c>
      <c r="E24" s="237" t="s">
        <v>4755</v>
      </c>
      <c r="F24" s="234">
        <v>220.69</v>
      </c>
      <c r="G24" s="236">
        <v>55.17</v>
      </c>
      <c r="H24" s="237">
        <v>8.6199999999999992</v>
      </c>
      <c r="I24" s="237">
        <v>-24.14</v>
      </c>
    </row>
    <row r="25" spans="1:9" ht="24.75" customHeight="1">
      <c r="A25" s="242">
        <v>21</v>
      </c>
      <c r="B25" s="240" t="s">
        <v>4934</v>
      </c>
      <c r="C25" s="241" t="s">
        <v>4935</v>
      </c>
      <c r="D25" s="242">
        <v>66</v>
      </c>
      <c r="E25" s="247">
        <v>4.13</v>
      </c>
      <c r="F25" s="244">
        <v>6.72</v>
      </c>
      <c r="G25" s="246">
        <v>22.73</v>
      </c>
      <c r="H25" s="247">
        <v>10.61</v>
      </c>
      <c r="I25" s="247">
        <v>-24.24</v>
      </c>
    </row>
    <row r="26" spans="1:9" ht="24.6" customHeight="1">
      <c r="A26" s="233">
        <v>22</v>
      </c>
      <c r="B26" s="231" t="s">
        <v>4936</v>
      </c>
      <c r="C26" s="232" t="s">
        <v>4937</v>
      </c>
      <c r="D26" s="233">
        <v>69</v>
      </c>
      <c r="E26" s="237" t="s">
        <v>4755</v>
      </c>
      <c r="F26" s="234">
        <v>2.9</v>
      </c>
      <c r="G26" s="236">
        <v>2.9</v>
      </c>
      <c r="H26" s="237" t="s">
        <v>4755</v>
      </c>
      <c r="I26" s="237">
        <v>-24.64</v>
      </c>
    </row>
    <row r="27" spans="1:9" ht="24.6" customHeight="1">
      <c r="A27" s="242">
        <v>23</v>
      </c>
      <c r="B27" s="240" t="s">
        <v>4938</v>
      </c>
      <c r="C27" s="241" t="s">
        <v>4939</v>
      </c>
      <c r="D27" s="242">
        <v>60</v>
      </c>
      <c r="E27" s="247">
        <v>-10.18</v>
      </c>
      <c r="F27" s="244">
        <v>-1.67</v>
      </c>
      <c r="G27" s="246">
        <v>3.33</v>
      </c>
      <c r="H27" s="247" t="s">
        <v>4755</v>
      </c>
      <c r="I27" s="247">
        <v>-25</v>
      </c>
    </row>
    <row r="28" spans="1:9" ht="24.6" customHeight="1">
      <c r="A28" s="233">
        <v>24</v>
      </c>
      <c r="B28" s="231" t="s">
        <v>4940</v>
      </c>
      <c r="C28" s="232" t="s">
        <v>4941</v>
      </c>
      <c r="D28" s="233">
        <v>51</v>
      </c>
      <c r="E28" s="237">
        <v>-9.8000000000000007</v>
      </c>
      <c r="F28" s="234">
        <v>6.89</v>
      </c>
      <c r="G28" s="236">
        <v>13.73</v>
      </c>
      <c r="H28" s="237">
        <v>-21.57</v>
      </c>
      <c r="I28" s="237">
        <v>-25.49</v>
      </c>
    </row>
    <row r="29" spans="1:9" ht="24.75" customHeight="1">
      <c r="A29" s="242">
        <v>25</v>
      </c>
      <c r="B29" s="240" t="s">
        <v>4942</v>
      </c>
      <c r="C29" s="241" t="s">
        <v>4943</v>
      </c>
      <c r="D29" s="242">
        <v>66</v>
      </c>
      <c r="E29" s="247" t="s">
        <v>4755</v>
      </c>
      <c r="F29" s="244">
        <v>0.65</v>
      </c>
      <c r="G29" s="246" t="s">
        <v>4755</v>
      </c>
      <c r="H29" s="247" t="s">
        <v>4755</v>
      </c>
      <c r="I29" s="247">
        <v>-25.76</v>
      </c>
    </row>
    <row r="30" spans="1:9" ht="24.6" customHeight="1">
      <c r="A30" s="233">
        <v>26</v>
      </c>
      <c r="B30" s="231" t="s">
        <v>4944</v>
      </c>
      <c r="C30" s="232" t="s">
        <v>4945</v>
      </c>
      <c r="D30" s="233">
        <v>1238</v>
      </c>
      <c r="E30" s="237">
        <v>-11.51</v>
      </c>
      <c r="F30" s="234">
        <v>-11.15</v>
      </c>
      <c r="G30" s="236">
        <v>-11.15</v>
      </c>
      <c r="H30" s="237">
        <v>-11.79</v>
      </c>
      <c r="I30" s="237">
        <v>-26.41</v>
      </c>
    </row>
    <row r="31" spans="1:9" ht="24.6" customHeight="1">
      <c r="A31" s="242">
        <v>27</v>
      </c>
      <c r="B31" s="240" t="s">
        <v>4946</v>
      </c>
      <c r="C31" s="241" t="s">
        <v>4947</v>
      </c>
      <c r="D31" s="242">
        <v>86</v>
      </c>
      <c r="E31" s="247">
        <v>-5.38</v>
      </c>
      <c r="F31" s="244">
        <v>8.14</v>
      </c>
      <c r="G31" s="246">
        <v>18.600000000000001</v>
      </c>
      <c r="H31" s="247">
        <v>6.98</v>
      </c>
      <c r="I31" s="247">
        <v>-26.74</v>
      </c>
    </row>
    <row r="32" spans="1:9" ht="24.6" customHeight="1">
      <c r="A32" s="233">
        <v>28</v>
      </c>
      <c r="B32" s="231" t="s">
        <v>4948</v>
      </c>
      <c r="C32" s="232" t="s">
        <v>4949</v>
      </c>
      <c r="D32" s="233">
        <v>86</v>
      </c>
      <c r="E32" s="237">
        <v>-7.31</v>
      </c>
      <c r="F32" s="234">
        <v>2.17</v>
      </c>
      <c r="G32" s="236">
        <v>3.49</v>
      </c>
      <c r="H32" s="237">
        <v>-3.49</v>
      </c>
      <c r="I32" s="237">
        <v>-29.07</v>
      </c>
    </row>
    <row r="33" spans="1:9" ht="24.6" customHeight="1">
      <c r="A33" s="242">
        <v>29</v>
      </c>
      <c r="B33" s="240" t="s">
        <v>4950</v>
      </c>
      <c r="C33" s="241" t="s">
        <v>4951</v>
      </c>
      <c r="D33" s="242">
        <v>1273</v>
      </c>
      <c r="E33" s="247">
        <v>-41.75</v>
      </c>
      <c r="F33" s="244">
        <v>-1.96</v>
      </c>
      <c r="G33" s="246">
        <v>-38.1</v>
      </c>
      <c r="H33" s="247">
        <v>-63</v>
      </c>
      <c r="I33" s="247">
        <v>-29.54</v>
      </c>
    </row>
    <row r="34" spans="1:9" ht="24.75" customHeight="1">
      <c r="A34" s="233">
        <v>30</v>
      </c>
      <c r="B34" s="231" t="s">
        <v>4952</v>
      </c>
      <c r="C34" s="232" t="s">
        <v>4953</v>
      </c>
      <c r="D34" s="233">
        <v>60</v>
      </c>
      <c r="E34" s="237">
        <v>31.11</v>
      </c>
      <c r="F34" s="234">
        <v>12.18</v>
      </c>
      <c r="G34" s="236">
        <v>10</v>
      </c>
      <c r="H34" s="237">
        <v>0</v>
      </c>
      <c r="I34" s="237">
        <v>-30</v>
      </c>
    </row>
    <row r="35" spans="1:9" ht="24.6" customHeight="1">
      <c r="A35" s="242">
        <v>31</v>
      </c>
      <c r="B35" s="240" t="s">
        <v>4954</v>
      </c>
      <c r="C35" s="241" t="s">
        <v>4955</v>
      </c>
      <c r="D35" s="242">
        <v>62</v>
      </c>
      <c r="E35" s="247">
        <v>-22.69</v>
      </c>
      <c r="F35" s="244">
        <v>5.71</v>
      </c>
      <c r="G35" s="246" t="s">
        <v>4755</v>
      </c>
      <c r="H35" s="247" t="s">
        <v>4755</v>
      </c>
      <c r="I35" s="247">
        <v>-30.65</v>
      </c>
    </row>
    <row r="36" spans="1:9" ht="24.6" customHeight="1">
      <c r="A36" s="233">
        <v>32</v>
      </c>
      <c r="B36" s="231" t="s">
        <v>4956</v>
      </c>
      <c r="C36" s="232" t="s">
        <v>4957</v>
      </c>
      <c r="D36" s="233">
        <v>65</v>
      </c>
      <c r="E36" s="237">
        <v>-14.63</v>
      </c>
      <c r="F36" s="234">
        <v>-4.62</v>
      </c>
      <c r="G36" s="236" t="s">
        <v>4755</v>
      </c>
      <c r="H36" s="237">
        <v>-23.08</v>
      </c>
      <c r="I36" s="237">
        <v>-30.77</v>
      </c>
    </row>
    <row r="37" spans="1:9" ht="24.6" customHeight="1">
      <c r="A37" s="242">
        <v>33</v>
      </c>
      <c r="B37" s="240" t="s">
        <v>4958</v>
      </c>
      <c r="C37" s="241" t="s">
        <v>4959</v>
      </c>
      <c r="D37" s="242">
        <v>153</v>
      </c>
      <c r="E37" s="247">
        <v>-33.76</v>
      </c>
      <c r="F37" s="244">
        <v>-0.12</v>
      </c>
      <c r="G37" s="246">
        <v>-1.31</v>
      </c>
      <c r="H37" s="247">
        <v>-65.36</v>
      </c>
      <c r="I37" s="247">
        <v>-31.37</v>
      </c>
    </row>
    <row r="38" spans="1:9" ht="24.6" customHeight="1">
      <c r="A38" s="233">
        <v>34</v>
      </c>
      <c r="B38" s="231" t="s">
        <v>4960</v>
      </c>
      <c r="C38" s="232" t="s">
        <v>4961</v>
      </c>
      <c r="D38" s="233">
        <v>63</v>
      </c>
      <c r="E38" s="237">
        <v>0.85</v>
      </c>
      <c r="F38" s="234">
        <v>14.29</v>
      </c>
      <c r="G38" s="236">
        <v>46.03</v>
      </c>
      <c r="H38" s="237">
        <v>-4.76</v>
      </c>
      <c r="I38" s="237">
        <v>-31.75</v>
      </c>
    </row>
    <row r="39" spans="1:9" ht="24.75" customHeight="1">
      <c r="A39" s="242">
        <v>35</v>
      </c>
      <c r="B39" s="240" t="s">
        <v>4962</v>
      </c>
      <c r="C39" s="241" t="s">
        <v>4963</v>
      </c>
      <c r="D39" s="242">
        <v>48</v>
      </c>
      <c r="E39" s="247" t="s">
        <v>4755</v>
      </c>
      <c r="F39" s="244">
        <v>12.5</v>
      </c>
      <c r="G39" s="246">
        <v>16.670000000000002</v>
      </c>
      <c r="H39" s="247">
        <v>10.42</v>
      </c>
      <c r="I39" s="247">
        <v>-33.33</v>
      </c>
    </row>
    <row r="40" spans="1:9" ht="24.6" customHeight="1">
      <c r="A40" s="233">
        <v>36</v>
      </c>
      <c r="B40" s="231" t="s">
        <v>4964</v>
      </c>
      <c r="C40" s="232" t="s">
        <v>4965</v>
      </c>
      <c r="D40" s="233">
        <v>197</v>
      </c>
      <c r="E40" s="237">
        <v>5.45</v>
      </c>
      <c r="F40" s="234">
        <v>8.1199999999999992</v>
      </c>
      <c r="G40" s="236">
        <v>14.72</v>
      </c>
      <c r="H40" s="237">
        <v>7.11</v>
      </c>
      <c r="I40" s="237">
        <v>-33.5</v>
      </c>
    </row>
    <row r="41" spans="1:9" ht="24.6" customHeight="1">
      <c r="A41" s="242">
        <v>37</v>
      </c>
      <c r="B41" s="240" t="s">
        <v>4966</v>
      </c>
      <c r="C41" s="241" t="s">
        <v>4967</v>
      </c>
      <c r="D41" s="242">
        <v>1502</v>
      </c>
      <c r="E41" s="247">
        <v>-7.27</v>
      </c>
      <c r="F41" s="244">
        <v>6.47</v>
      </c>
      <c r="G41" s="246">
        <v>6.46</v>
      </c>
      <c r="H41" s="247">
        <v>-1.86</v>
      </c>
      <c r="I41" s="247">
        <v>-33.56</v>
      </c>
    </row>
    <row r="42" spans="1:9" ht="24.6" customHeight="1">
      <c r="A42" s="233">
        <v>38</v>
      </c>
      <c r="B42" s="231" t="s">
        <v>4968</v>
      </c>
      <c r="C42" s="232" t="s">
        <v>4969</v>
      </c>
      <c r="D42" s="233">
        <v>44</v>
      </c>
      <c r="E42" s="237">
        <v>15.97</v>
      </c>
      <c r="F42" s="234">
        <v>1.54</v>
      </c>
      <c r="G42" s="236">
        <v>25</v>
      </c>
      <c r="H42" s="237">
        <v>-6.82</v>
      </c>
      <c r="I42" s="237">
        <v>-34.090000000000003</v>
      </c>
    </row>
    <row r="43" spans="1:9" ht="24.75" customHeight="1">
      <c r="A43" s="242">
        <v>39</v>
      </c>
      <c r="B43" s="240" t="s">
        <v>4970</v>
      </c>
      <c r="C43" s="241" t="s">
        <v>4971</v>
      </c>
      <c r="D43" s="242">
        <v>52</v>
      </c>
      <c r="E43" s="247">
        <v>-18.72</v>
      </c>
      <c r="F43" s="244">
        <v>-3.85</v>
      </c>
      <c r="G43" s="246">
        <v>28.85</v>
      </c>
      <c r="H43" s="247">
        <v>-7.69</v>
      </c>
      <c r="I43" s="247">
        <v>-34.619999999999997</v>
      </c>
    </row>
    <row r="44" spans="1:9" ht="24.6" customHeight="1">
      <c r="A44" s="233">
        <v>40</v>
      </c>
      <c r="B44" s="231" t="s">
        <v>4972</v>
      </c>
      <c r="C44" s="232" t="s">
        <v>4973</v>
      </c>
      <c r="D44" s="233">
        <v>46</v>
      </c>
      <c r="E44" s="237">
        <v>37</v>
      </c>
      <c r="F44" s="234">
        <v>12.21</v>
      </c>
      <c r="G44" s="236">
        <v>10.87</v>
      </c>
      <c r="H44" s="237">
        <v>-2.17</v>
      </c>
      <c r="I44" s="237">
        <v>-34.78</v>
      </c>
    </row>
    <row r="45" spans="1:9" ht="24.6" customHeight="1">
      <c r="A45" s="242">
        <v>41</v>
      </c>
      <c r="B45" s="240" t="s">
        <v>4974</v>
      </c>
      <c r="C45" s="241" t="s">
        <v>4975</v>
      </c>
      <c r="D45" s="242">
        <v>135</v>
      </c>
      <c r="E45" s="247">
        <v>-11.07</v>
      </c>
      <c r="F45" s="244">
        <v>2.2200000000000002</v>
      </c>
      <c r="G45" s="246">
        <v>12.59</v>
      </c>
      <c r="H45" s="247">
        <v>7.41</v>
      </c>
      <c r="I45" s="247">
        <v>-34.81</v>
      </c>
    </row>
    <row r="46" spans="1:9" ht="24.6" customHeight="1">
      <c r="A46" s="233">
        <v>42</v>
      </c>
      <c r="B46" s="231" t="s">
        <v>4976</v>
      </c>
      <c r="C46" s="232" t="s">
        <v>4977</v>
      </c>
      <c r="D46" s="233">
        <v>57</v>
      </c>
      <c r="E46" s="237">
        <v>-6.53</v>
      </c>
      <c r="F46" s="234">
        <v>25.32</v>
      </c>
      <c r="G46" s="236">
        <v>42.11</v>
      </c>
      <c r="H46" s="237">
        <v>24.56</v>
      </c>
      <c r="I46" s="237">
        <v>-35.090000000000003</v>
      </c>
    </row>
    <row r="47" spans="1:9" ht="24.6" customHeight="1">
      <c r="A47" s="242">
        <v>43</v>
      </c>
      <c r="B47" s="240" t="s">
        <v>4978</v>
      </c>
      <c r="C47" s="241" t="s">
        <v>4979</v>
      </c>
      <c r="D47" s="242">
        <v>85</v>
      </c>
      <c r="E47" s="247">
        <v>-9.89</v>
      </c>
      <c r="F47" s="244">
        <v>1.18</v>
      </c>
      <c r="G47" s="246">
        <v>22.35</v>
      </c>
      <c r="H47" s="247">
        <v>40</v>
      </c>
      <c r="I47" s="247">
        <v>-35.29</v>
      </c>
    </row>
    <row r="48" spans="1:9" ht="24.75" customHeight="1">
      <c r="A48" s="233">
        <v>44</v>
      </c>
      <c r="B48" s="231" t="s">
        <v>4980</v>
      </c>
      <c r="C48" s="232" t="s">
        <v>4981</v>
      </c>
      <c r="D48" s="233">
        <v>201</v>
      </c>
      <c r="E48" s="237">
        <v>-3.57</v>
      </c>
      <c r="F48" s="234">
        <v>7.75</v>
      </c>
      <c r="G48" s="236">
        <v>0</v>
      </c>
      <c r="H48" s="237">
        <v>-35.82</v>
      </c>
      <c r="I48" s="237">
        <v>-35.32</v>
      </c>
    </row>
    <row r="49" spans="1:9" ht="24.6" customHeight="1">
      <c r="A49" s="242">
        <v>45</v>
      </c>
      <c r="B49" s="240" t="s">
        <v>4982</v>
      </c>
      <c r="C49" s="241" t="s">
        <v>4983</v>
      </c>
      <c r="D49" s="242">
        <v>5831</v>
      </c>
      <c r="E49" s="247">
        <v>-38.1</v>
      </c>
      <c r="F49" s="244">
        <v>-18.28</v>
      </c>
      <c r="G49" s="246">
        <v>-18.28</v>
      </c>
      <c r="H49" s="247">
        <v>-36.32</v>
      </c>
      <c r="I49" s="247">
        <v>-36.17</v>
      </c>
    </row>
    <row r="50" spans="1:9" ht="24.6" customHeight="1">
      <c r="A50" s="233">
        <v>46</v>
      </c>
      <c r="B50" s="231" t="s">
        <v>4984</v>
      </c>
      <c r="C50" s="232" t="s">
        <v>4985</v>
      </c>
      <c r="D50" s="233">
        <v>13679</v>
      </c>
      <c r="E50" s="237">
        <v>-2.89</v>
      </c>
      <c r="F50" s="234">
        <v>-1.29</v>
      </c>
      <c r="G50" s="236">
        <v>7.29</v>
      </c>
      <c r="H50" s="237">
        <v>-13.26</v>
      </c>
      <c r="I50" s="237">
        <v>-36.270000000000003</v>
      </c>
    </row>
    <row r="51" spans="1:9" ht="24.6" customHeight="1">
      <c r="A51" s="242">
        <v>47</v>
      </c>
      <c r="B51" s="240" t="s">
        <v>4986</v>
      </c>
      <c r="C51" s="241" t="s">
        <v>4987</v>
      </c>
      <c r="D51" s="242">
        <v>64</v>
      </c>
      <c r="E51" s="247">
        <v>-29</v>
      </c>
      <c r="F51" s="244">
        <v>-31</v>
      </c>
      <c r="G51" s="246">
        <v>-21.88</v>
      </c>
      <c r="H51" s="247" t="s">
        <v>4755</v>
      </c>
      <c r="I51" s="247">
        <v>-39.06</v>
      </c>
    </row>
    <row r="52" spans="1:9" ht="24.75" customHeight="1">
      <c r="A52" s="233">
        <v>48</v>
      </c>
      <c r="B52" s="231" t="s">
        <v>4988</v>
      </c>
      <c r="C52" s="232" t="s">
        <v>4989</v>
      </c>
      <c r="D52" s="233">
        <v>440</v>
      </c>
      <c r="E52" s="237">
        <v>-26.14</v>
      </c>
      <c r="F52" s="234">
        <v>-2.6</v>
      </c>
      <c r="G52" s="236">
        <v>-2.73</v>
      </c>
      <c r="H52" s="237">
        <v>-27.73</v>
      </c>
      <c r="I52" s="237">
        <v>-40.450000000000003</v>
      </c>
    </row>
    <row r="53" spans="1:9" ht="24.6" customHeight="1">
      <c r="A53" s="242">
        <v>49</v>
      </c>
      <c r="B53" s="240" t="s">
        <v>4990</v>
      </c>
      <c r="C53" s="241" t="s">
        <v>4991</v>
      </c>
      <c r="D53" s="242">
        <v>76</v>
      </c>
      <c r="E53" s="247">
        <v>-77.53</v>
      </c>
      <c r="F53" s="244">
        <v>0.35</v>
      </c>
      <c r="G53" s="246">
        <v>-7.89</v>
      </c>
      <c r="H53" s="247">
        <v>-22.37</v>
      </c>
      <c r="I53" s="247">
        <v>-40.79</v>
      </c>
    </row>
    <row r="54" spans="1:9" ht="24.6" customHeight="1">
      <c r="A54" s="233">
        <v>50</v>
      </c>
      <c r="B54" s="231" t="s">
        <v>4992</v>
      </c>
      <c r="C54" s="232" t="s">
        <v>4993</v>
      </c>
      <c r="D54" s="233">
        <v>1078</v>
      </c>
      <c r="E54" s="237">
        <v>-31.82</v>
      </c>
      <c r="F54" s="234">
        <v>2.38</v>
      </c>
      <c r="G54" s="236">
        <v>3.71</v>
      </c>
      <c r="H54" s="237">
        <v>-12.24</v>
      </c>
      <c r="I54" s="237">
        <v>-40.909999999999997</v>
      </c>
    </row>
    <row r="55" spans="1:9" ht="24.6" customHeight="1">
      <c r="A55" s="242">
        <v>51</v>
      </c>
      <c r="B55" s="240" t="s">
        <v>4994</v>
      </c>
      <c r="C55" s="241" t="s">
        <v>4995</v>
      </c>
      <c r="D55" s="242">
        <v>67</v>
      </c>
      <c r="E55" s="247" t="s">
        <v>4755</v>
      </c>
      <c r="F55" s="244" t="s">
        <v>4755</v>
      </c>
      <c r="G55" s="246">
        <v>-17.91</v>
      </c>
      <c r="H55" s="247" t="s">
        <v>4755</v>
      </c>
      <c r="I55" s="247">
        <v>-46.27</v>
      </c>
    </row>
    <row r="56" spans="1:9" ht="24.75" customHeight="1">
      <c r="A56" s="233">
        <v>52</v>
      </c>
      <c r="B56" s="231" t="s">
        <v>4996</v>
      </c>
      <c r="C56" s="232" t="s">
        <v>4997</v>
      </c>
      <c r="D56" s="233">
        <v>57</v>
      </c>
      <c r="E56" s="237">
        <v>-5.64</v>
      </c>
      <c r="F56" s="234">
        <v>12.28</v>
      </c>
      <c r="G56" s="236">
        <v>12.28</v>
      </c>
      <c r="H56" s="237">
        <v>-7.02</v>
      </c>
      <c r="I56" s="237">
        <v>-47.37</v>
      </c>
    </row>
    <row r="57" spans="1:9" ht="24.6" customHeight="1">
      <c r="A57" s="242">
        <v>53</v>
      </c>
      <c r="B57" s="240" t="s">
        <v>4998</v>
      </c>
      <c r="C57" s="241" t="s">
        <v>4999</v>
      </c>
      <c r="D57" s="242">
        <v>304</v>
      </c>
      <c r="E57" s="247">
        <v>2.74</v>
      </c>
      <c r="F57" s="244">
        <v>16.52</v>
      </c>
      <c r="G57" s="246">
        <v>18.75</v>
      </c>
      <c r="H57" s="247">
        <v>-33.549999999999997</v>
      </c>
      <c r="I57" s="247">
        <v>-50</v>
      </c>
    </row>
    <row r="58" spans="1:9" ht="24.6" customHeight="1">
      <c r="A58" s="233">
        <v>54</v>
      </c>
      <c r="B58" s="231" t="s">
        <v>5000</v>
      </c>
      <c r="C58" s="232" t="s">
        <v>5001</v>
      </c>
      <c r="D58" s="233">
        <v>44</v>
      </c>
      <c r="E58" s="237">
        <v>-80.739999999999995</v>
      </c>
      <c r="F58" s="234">
        <v>9.09</v>
      </c>
      <c r="G58" s="236">
        <v>18.18</v>
      </c>
      <c r="H58" s="237">
        <v>6.82</v>
      </c>
      <c r="I58" s="237">
        <v>-50</v>
      </c>
    </row>
    <row r="59" spans="1:9" ht="24.6" customHeight="1">
      <c r="A59" s="242">
        <v>55</v>
      </c>
      <c r="B59" s="240" t="s">
        <v>5002</v>
      </c>
      <c r="C59" s="241" t="s">
        <v>5003</v>
      </c>
      <c r="D59" s="242">
        <v>734</v>
      </c>
      <c r="E59" s="247">
        <v>-40.590000000000003</v>
      </c>
      <c r="F59" s="244">
        <v>-38.56</v>
      </c>
      <c r="G59" s="246">
        <v>-39.1</v>
      </c>
      <c r="H59" s="247">
        <v>-50.68</v>
      </c>
      <c r="I59" s="247">
        <v>-60.63</v>
      </c>
    </row>
    <row r="60" spans="1:9" ht="24.6" customHeight="1">
      <c r="A60" s="233">
        <v>56</v>
      </c>
      <c r="B60" s="231" t="s">
        <v>5004</v>
      </c>
      <c r="C60" s="232" t="s">
        <v>5005</v>
      </c>
      <c r="D60" s="233">
        <v>85</v>
      </c>
      <c r="E60" s="237">
        <v>11.51</v>
      </c>
      <c r="F60" s="234">
        <v>13.4</v>
      </c>
      <c r="G60" s="236">
        <v>24.71</v>
      </c>
      <c r="H60" s="237">
        <v>14.12</v>
      </c>
      <c r="I60" s="237">
        <v>-61.18</v>
      </c>
    </row>
    <row r="61" spans="1:9" ht="24.6" customHeight="1">
      <c r="A61" s="242">
        <v>57</v>
      </c>
      <c r="B61" s="240" t="s">
        <v>5006</v>
      </c>
      <c r="C61" s="241" t="s">
        <v>5007</v>
      </c>
      <c r="D61" s="242">
        <v>932</v>
      </c>
      <c r="E61" s="247">
        <v>0.19</v>
      </c>
      <c r="F61" s="244">
        <v>8.91</v>
      </c>
      <c r="G61" s="246">
        <v>8.91</v>
      </c>
      <c r="H61" s="247">
        <v>-2.68</v>
      </c>
      <c r="I61" s="247">
        <v>-71.78</v>
      </c>
    </row>
    <row r="62" spans="1:9" ht="24.75" customHeight="1">
      <c r="A62" s="233">
        <v>58</v>
      </c>
      <c r="B62" s="231" t="s">
        <v>5008</v>
      </c>
      <c r="C62" s="232" t="s">
        <v>5009</v>
      </c>
      <c r="D62" s="233">
        <v>49</v>
      </c>
      <c r="E62" s="237">
        <v>121.38</v>
      </c>
      <c r="F62" s="234">
        <v>18.37</v>
      </c>
      <c r="G62" s="236">
        <v>18.37</v>
      </c>
      <c r="H62" s="237">
        <v>2.04</v>
      </c>
      <c r="I62" s="237">
        <v>-75.510000000000005</v>
      </c>
    </row>
    <row r="63" spans="1:9" s="18" customFormat="1" ht="45" customHeight="1">
      <c r="A63" s="1219" t="s">
        <v>5014</v>
      </c>
      <c r="B63" s="1220"/>
      <c r="C63" s="1220"/>
      <c r="D63" s="1220"/>
      <c r="E63" s="1220"/>
      <c r="F63" s="1220"/>
      <c r="G63" s="1220"/>
      <c r="H63" s="1220"/>
      <c r="I63" s="1221"/>
    </row>
    <row r="64" spans="1:9" s="18" customFormat="1" ht="75" customHeight="1">
      <c r="A64" s="788" t="s">
        <v>5015</v>
      </c>
      <c r="B64" s="789"/>
      <c r="C64" s="789"/>
      <c r="D64" s="789"/>
      <c r="E64" s="789"/>
      <c r="F64" s="789"/>
      <c r="G64" s="789"/>
      <c r="H64" s="789"/>
      <c r="I64" s="790"/>
    </row>
    <row r="65" s="18" customFormat="1"/>
  </sheetData>
  <mergeCells count="8">
    <mergeCell ref="A63:I63"/>
    <mergeCell ref="A64:I64"/>
    <mergeCell ref="A1:I1"/>
    <mergeCell ref="A2:I2"/>
    <mergeCell ref="A3:A4"/>
    <mergeCell ref="B3:B4"/>
    <mergeCell ref="C3:C4"/>
    <mergeCell ref="E3:I3"/>
  </mergeCells>
  <conditionalFormatting sqref="A3:E3 A4:I4">
    <cfRule type="expression" dxfId="17" priority="1">
      <formula xml:space="preserve"> MOD(ROW(),3)=1</formula>
    </cfRule>
  </conditionalFormatting>
  <pageMargins left="0.70866141732283472" right="0.70866141732283472" top="0.74803149606299213" bottom="0.74803149606299213" header="0.31496062992125984" footer="0.31496062992125984"/>
  <pageSetup scale="68" fitToHeight="0" orientation="portrait" r:id="rId1"/>
  <rowBreaks count="1" manualBreakCount="1">
    <brk id="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47</vt:i4>
      </vt:variant>
    </vt:vector>
  </HeadingPairs>
  <TitlesOfParts>
    <vt:vector size="78" baseType="lpstr">
      <vt:lpstr>1.01</vt:lpstr>
      <vt:lpstr>1.02</vt:lpstr>
      <vt:lpstr>1.03</vt:lpstr>
      <vt:lpstr>1.04(a)</vt:lpstr>
      <vt:lpstr>1.04(b)</vt:lpstr>
      <vt:lpstr>1.05</vt:lpstr>
      <vt:lpstr>1.06</vt:lpstr>
      <vt:lpstr>1.07a</vt:lpstr>
      <vt:lpstr>1.07b</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'1.01'!Print_Area</vt:lpstr>
      <vt:lpstr>'1.02'!Print_Area</vt:lpstr>
      <vt:lpstr>'1.03'!Print_Area</vt:lpstr>
      <vt:lpstr>'1.04(b)'!Print_Area</vt:lpstr>
      <vt:lpstr>'1.05'!Print_Area</vt:lpstr>
      <vt:lpstr>'1.06'!Print_Area</vt:lpstr>
      <vt:lpstr>'1.08'!Print_Area</vt:lpstr>
      <vt:lpstr>'1.09'!Print_Area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'1.20'!Print_Area</vt:lpstr>
      <vt:lpstr>'1.21'!Print_Area</vt:lpstr>
      <vt:lpstr>'1.22'!Print_Area</vt:lpstr>
      <vt:lpstr>'1.23'!Print_Area</vt:lpstr>
      <vt:lpstr>'1.24'!Print_Area</vt:lpstr>
      <vt:lpstr>'1.25'!Print_Area</vt:lpstr>
      <vt:lpstr>'1.26'!Print_Area</vt:lpstr>
      <vt:lpstr>'1.27'!Print_Area</vt:lpstr>
      <vt:lpstr>'1.28'!Print_Area</vt:lpstr>
      <vt:lpstr>'1.29'!Print_Area</vt:lpstr>
      <vt:lpstr>'1.04(a)'!Print_Titles</vt:lpstr>
      <vt:lpstr>'1.05'!Print_Titles</vt:lpstr>
      <vt:lpstr>'1.06'!Print_Titles</vt:lpstr>
      <vt:lpstr>'1.07a'!Print_Titles</vt:lpstr>
      <vt:lpstr>'1.07b'!Print_Titles</vt:lpstr>
      <vt:lpstr>'1.08'!Print_Titles</vt:lpstr>
      <vt:lpstr>'1.12'!Print_Titles</vt:lpstr>
      <vt:lpstr>'1.13'!Print_Titles</vt:lpstr>
      <vt:lpstr>'1.16'!Print_Titles</vt:lpstr>
      <vt:lpstr>'1.18'!Print_Titles</vt:lpstr>
      <vt:lpstr>'1.20'!Print_Titles</vt:lpstr>
      <vt:lpstr>'1.21'!Print_Titles</vt:lpstr>
      <vt:lpstr>'1.22'!Print_Titles</vt:lpstr>
      <vt:lpstr>'1.23'!Print_Titles</vt:lpstr>
      <vt:lpstr>'1.25'!Print_Titles</vt:lpstr>
      <vt:lpstr>'1.26'!Print_Titles</vt:lpstr>
      <vt:lpstr>'1.28'!Print_Titles</vt:lpstr>
      <vt:lpstr>'1.29'!Print_Titles</vt:lpstr>
      <vt:lpstr>'1.03'!WHI_2016p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cp:lastPrinted>2024-05-31T05:08:01Z</cp:lastPrinted>
  <dcterms:created xsi:type="dcterms:W3CDTF">2017-12-13T20:18:00Z</dcterms:created>
  <dcterms:modified xsi:type="dcterms:W3CDTF">2024-05-31T05:08:35Z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1033-10.2.0.5965</vt:lpwstr>
  </property>
</Properties>
</file>