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pdated Table_Envistats 2024\"/>
    </mc:Choice>
  </mc:AlternateContent>
  <xr:revisionPtr revIDLastSave="0" documentId="13_ncr:1_{F45F7019-5027-40B4-8787-FB6E4B8DF92B}" xr6:coauthVersionLast="36" xr6:coauthVersionMax="36" xr10:uidLastSave="{00000000-0000-0000-0000-000000000000}"/>
  <bookViews>
    <workbookView xWindow="0" yWindow="0" windowWidth="24000" windowHeight="8805" activeTab="3" xr2:uid="{00000000-000D-0000-FFFF-FFFF00000000}"/>
  </bookViews>
  <sheets>
    <sheet name="4.01 " sheetId="20" r:id="rId1"/>
    <sheet name="4.02  " sheetId="21" r:id="rId2"/>
    <sheet name="4.03" sheetId="22" r:id="rId3"/>
    <sheet name="4.04 " sheetId="23" r:id="rId4"/>
    <sheet name="4.05 " sheetId="24" r:id="rId5"/>
    <sheet name="4.06 " sheetId="25" r:id="rId6"/>
    <sheet name="4.07" sheetId="8" r:id="rId7"/>
    <sheet name="4.08" sheetId="9" r:id="rId8"/>
    <sheet name="4.09 " sheetId="26" r:id="rId9"/>
  </sheets>
  <definedNames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ollege" localSheetId="0">#REF!</definedName>
    <definedName name="College" localSheetId="1">#REF!</definedName>
    <definedName name="College" localSheetId="2">#REF!</definedName>
    <definedName name="College" localSheetId="3">#REF!</definedName>
    <definedName name="College" localSheetId="4">#REF!</definedName>
    <definedName name="College" localSheetId="5">#REF!</definedName>
    <definedName name="College" localSheetId="8">#REF!</definedName>
    <definedName name="College">#REF!</definedName>
    <definedName name="d" localSheetId="0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8">#REF!</definedName>
    <definedName name="d">#REF!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8">#REF!</definedName>
    <definedName name="ggg">#REF!</definedName>
    <definedName name="JR_PAGE_ANCHOR_0_1" localSheetId="0">#REF!</definedName>
    <definedName name="JR_PAGE_ANCHOR_0_1" localSheetId="1">#REF!</definedName>
    <definedName name="JR_PAGE_ANCHOR_0_1" localSheetId="2">#REF!</definedName>
    <definedName name="JR_PAGE_ANCHOR_0_1" localSheetId="3">#REF!</definedName>
    <definedName name="JR_PAGE_ANCHOR_0_1" localSheetId="4">#REF!</definedName>
    <definedName name="JR_PAGE_ANCHOR_0_1" localSheetId="5">#REF!</definedName>
    <definedName name="JR_PAGE_ANCHOR_0_1" localSheetId="8">#REF!</definedName>
    <definedName name="JR_PAGE_ANCHOR_0_1">#REF!</definedName>
    <definedName name="n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n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n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n" localSheetId="4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n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_xlnm.Print_Area" localSheetId="0">'4.01 '!$A$1:$BL$29</definedName>
    <definedName name="_xlnm.Print_Area" localSheetId="1">'4.02  '!$A$1:$BH$30</definedName>
    <definedName name="_xlnm.Print_Area" localSheetId="2">'4.03'!$A$1:$O$77</definedName>
    <definedName name="_xlnm.Print_Area" localSheetId="4">'4.05 '!$A$1:$H$38</definedName>
    <definedName name="_xlnm.Print_Area" localSheetId="6">'4.07'!$A$1:$K$38</definedName>
    <definedName name="_xlnm.Print_Area" localSheetId="7">'4.08'!$A$1:$AY$20</definedName>
    <definedName name="_xlnm.Print_Area" localSheetId="8">'4.09 '!$A$1:$M$39</definedName>
    <definedName name="_xlnm.Print_Titles" localSheetId="3">'4.04 '!$1:$3</definedName>
    <definedName name="_xlnm.Print_Titles" localSheetId="4">'4.05 '!$1:$3</definedName>
    <definedName name="rtrtt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trtt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trtt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trtt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trtt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0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4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5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8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</workbook>
</file>

<file path=xl/calcChain.xml><?xml version="1.0" encoding="utf-8"?>
<calcChain xmlns="http://schemas.openxmlformats.org/spreadsheetml/2006/main">
  <c r="L36" i="26" l="1"/>
  <c r="K36" i="26"/>
  <c r="J36" i="26"/>
  <c r="I36" i="26"/>
  <c r="H36" i="26"/>
  <c r="G36" i="26"/>
  <c r="F36" i="26"/>
  <c r="F75" i="22" l="1"/>
  <c r="E75" i="22"/>
  <c r="D75" i="22"/>
  <c r="O73" i="22"/>
  <c r="O69" i="22"/>
  <c r="O68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AS27" i="21"/>
  <c r="AH27" i="21"/>
  <c r="W27" i="21"/>
  <c r="L27" i="21"/>
  <c r="AS26" i="21"/>
  <c r="AH26" i="21"/>
  <c r="W26" i="21"/>
  <c r="L26" i="21"/>
  <c r="AS25" i="21"/>
  <c r="AH25" i="21"/>
  <c r="W25" i="21"/>
  <c r="L25" i="21"/>
  <c r="AS24" i="21"/>
  <c r="AH24" i="21"/>
  <c r="W24" i="21"/>
  <c r="L24" i="21"/>
  <c r="AS23" i="21"/>
  <c r="AH23" i="21"/>
  <c r="W23" i="21"/>
  <c r="L23" i="21"/>
  <c r="AS22" i="21"/>
  <c r="AH22" i="21"/>
  <c r="W22" i="21"/>
  <c r="L22" i="21"/>
  <c r="AS21" i="21"/>
  <c r="AH21" i="21"/>
  <c r="W21" i="21"/>
  <c r="L21" i="21"/>
  <c r="AS20" i="21"/>
  <c r="AH20" i="21"/>
  <c r="W20" i="21"/>
  <c r="L20" i="21"/>
  <c r="AS19" i="21"/>
  <c r="AH19" i="21"/>
  <c r="W19" i="21"/>
  <c r="L19" i="21"/>
  <c r="AS18" i="21"/>
  <c r="AH18" i="21"/>
  <c r="W18" i="21"/>
  <c r="L18" i="21"/>
  <c r="AS17" i="21"/>
  <c r="AH17" i="21"/>
  <c r="W17" i="21"/>
  <c r="L17" i="21"/>
  <c r="AS16" i="21"/>
  <c r="AH16" i="21"/>
  <c r="W16" i="21"/>
  <c r="L16" i="21"/>
  <c r="AS15" i="21"/>
  <c r="AH15" i="21"/>
  <c r="W15" i="21"/>
  <c r="L15" i="21"/>
  <c r="AS14" i="21"/>
  <c r="AH14" i="21"/>
  <c r="W14" i="21"/>
  <c r="L14" i="21"/>
  <c r="AS13" i="21"/>
  <c r="AH13" i="21"/>
  <c r="W13" i="21"/>
  <c r="L13" i="21"/>
  <c r="AS12" i="21"/>
  <c r="AH12" i="21"/>
  <c r="W12" i="21"/>
  <c r="L12" i="21"/>
  <c r="AS11" i="21"/>
  <c r="AH11" i="21"/>
  <c r="W11" i="21"/>
  <c r="L11" i="21"/>
  <c r="AS10" i="21"/>
  <c r="AH10" i="21"/>
  <c r="W10" i="21"/>
  <c r="L10" i="21"/>
  <c r="AS9" i="21"/>
  <c r="AH9" i="21"/>
  <c r="W9" i="21"/>
  <c r="L9" i="21"/>
  <c r="AS8" i="21"/>
  <c r="AH8" i="21"/>
  <c r="W8" i="21"/>
  <c r="L8" i="21"/>
  <c r="AS6" i="21"/>
  <c r="AH6" i="21"/>
  <c r="W6" i="21"/>
  <c r="L6" i="21"/>
  <c r="AS5" i="21"/>
  <c r="AH5" i="21"/>
  <c r="W5" i="21"/>
  <c r="L5" i="21"/>
  <c r="AS4" i="21"/>
  <c r="AH4" i="21"/>
  <c r="W4" i="21"/>
  <c r="L4" i="21"/>
  <c r="AW26" i="20"/>
  <c r="AL26" i="20"/>
  <c r="AA26" i="20"/>
  <c r="P26" i="20"/>
  <c r="AW25" i="20"/>
  <c r="AL25" i="20"/>
  <c r="AA25" i="20"/>
  <c r="P25" i="20"/>
  <c r="AW24" i="20"/>
  <c r="AL24" i="20"/>
  <c r="AA24" i="20"/>
  <c r="P24" i="20"/>
  <c r="AW23" i="20"/>
  <c r="AL23" i="20"/>
  <c r="AA23" i="20"/>
  <c r="P23" i="20"/>
  <c r="AW22" i="20"/>
  <c r="AL22" i="20"/>
  <c r="AA22" i="20"/>
  <c r="P22" i="20"/>
  <c r="AW21" i="20"/>
  <c r="AL21" i="20"/>
  <c r="AA21" i="20"/>
  <c r="P21" i="20"/>
  <c r="AW20" i="20"/>
  <c r="AL20" i="20"/>
  <c r="AA20" i="20"/>
  <c r="P20" i="20"/>
  <c r="AW19" i="20"/>
  <c r="AL19" i="20"/>
  <c r="AA19" i="20"/>
  <c r="P19" i="20"/>
  <c r="AW17" i="20"/>
  <c r="AL17" i="20"/>
  <c r="AA17" i="20"/>
  <c r="P17" i="20"/>
  <c r="AW16" i="20"/>
  <c r="AL16" i="20"/>
  <c r="AA16" i="20"/>
  <c r="P16" i="20"/>
  <c r="AW14" i="20"/>
  <c r="AL14" i="20"/>
  <c r="AA14" i="20"/>
  <c r="P14" i="20"/>
  <c r="AW13" i="20"/>
  <c r="AL13" i="20"/>
  <c r="AA13" i="20"/>
  <c r="P13" i="20"/>
  <c r="AW12" i="20"/>
  <c r="AL12" i="20"/>
  <c r="AA12" i="20"/>
  <c r="P12" i="20"/>
  <c r="AW11" i="20"/>
  <c r="AL11" i="20"/>
  <c r="AA11" i="20"/>
  <c r="P11" i="20"/>
  <c r="AW10" i="20"/>
  <c r="AL10" i="20"/>
  <c r="AA10" i="20"/>
  <c r="P10" i="20"/>
  <c r="AW9" i="20"/>
  <c r="AL9" i="20"/>
  <c r="AA9" i="20"/>
  <c r="P9" i="20"/>
  <c r="AW8" i="20"/>
  <c r="AL8" i="20"/>
  <c r="AA8" i="20"/>
  <c r="P8" i="20"/>
  <c r="AW7" i="20"/>
  <c r="AL7" i="20"/>
  <c r="AA7" i="20"/>
  <c r="P7" i="20"/>
  <c r="AW6" i="20"/>
  <c r="AL6" i="20"/>
  <c r="AA6" i="20"/>
  <c r="P6" i="20"/>
  <c r="AW5" i="20"/>
  <c r="AL5" i="20"/>
  <c r="AA5" i="20"/>
  <c r="P5" i="20"/>
  <c r="AW18" i="9" l="1"/>
  <c r="AX13" i="9" s="1"/>
  <c r="AX11" i="9" l="1"/>
  <c r="AX14" i="9"/>
  <c r="AX15" i="9"/>
  <c r="AX7" i="9"/>
  <c r="AX16" i="9"/>
  <c r="AX5" i="9"/>
  <c r="AX17" i="9"/>
  <c r="AX6" i="9"/>
  <c r="AX8" i="9"/>
  <c r="AX9" i="9"/>
  <c r="AX10" i="9"/>
  <c r="AX12" i="9"/>
  <c r="AU18" i="9"/>
  <c r="AV17" i="9" s="1"/>
  <c r="AS6" i="9"/>
  <c r="AS18" i="9" s="1"/>
  <c r="AT11" i="9" s="1"/>
  <c r="AX18" i="9" l="1"/>
  <c r="AV11" i="9"/>
  <c r="AV12" i="9"/>
  <c r="AV10" i="9"/>
  <c r="AV13" i="9"/>
  <c r="AV14" i="9"/>
  <c r="AV5" i="9"/>
  <c r="AV15" i="9"/>
  <c r="AV6" i="9"/>
  <c r="AV16" i="9"/>
  <c r="AV9" i="9"/>
  <c r="AT17" i="9"/>
  <c r="AT16" i="9"/>
  <c r="AT10" i="9"/>
  <c r="AT9" i="9"/>
  <c r="AT7" i="9"/>
  <c r="AT15" i="9"/>
  <c r="AT6" i="9"/>
  <c r="AT14" i="9"/>
  <c r="AT5" i="9"/>
  <c r="AT13" i="9"/>
  <c r="AT12" i="9"/>
  <c r="AQ18" i="9"/>
  <c r="AP18" i="9"/>
  <c r="AO18" i="9"/>
  <c r="AN18" i="9"/>
  <c r="AM18" i="9"/>
  <c r="AL18" i="9"/>
  <c r="AK18" i="9"/>
  <c r="AI18" i="9"/>
  <c r="AJ11" i="9" s="1"/>
  <c r="AE18" i="9"/>
  <c r="AF13" i="9" s="1"/>
  <c r="AC18" i="9"/>
  <c r="AD5" i="9" s="1"/>
  <c r="AA18" i="9"/>
  <c r="AB17" i="9" s="1"/>
  <c r="Y18" i="9"/>
  <c r="Z15" i="9" s="1"/>
  <c r="AG6" i="9"/>
  <c r="AG18" i="9" s="1"/>
  <c r="J35" i="8"/>
  <c r="I35" i="8"/>
  <c r="H35" i="8"/>
  <c r="G35" i="8"/>
  <c r="F35" i="8"/>
  <c r="E35" i="8"/>
  <c r="D35" i="8"/>
  <c r="C35" i="8"/>
  <c r="AV18" i="9" l="1"/>
  <c r="Z8" i="9"/>
  <c r="AT18" i="9"/>
  <c r="AB12" i="9"/>
  <c r="Z12" i="9"/>
  <c r="AB8" i="9"/>
  <c r="AF8" i="9"/>
  <c r="Z14" i="9"/>
  <c r="AB7" i="9"/>
  <c r="AD13" i="9"/>
  <c r="AB9" i="9"/>
  <c r="AB14" i="9"/>
  <c r="AF9" i="9"/>
  <c r="AB15" i="9"/>
  <c r="Z10" i="9"/>
  <c r="AF15" i="9"/>
  <c r="AB13" i="9"/>
  <c r="AB5" i="9"/>
  <c r="AB10" i="9"/>
  <c r="Z16" i="9"/>
  <c r="Z6" i="9"/>
  <c r="AB11" i="9"/>
  <c r="AB16" i="9"/>
  <c r="AB6" i="9"/>
  <c r="AD11" i="9"/>
  <c r="AF6" i="9"/>
  <c r="AF11" i="9"/>
  <c r="AD17" i="9"/>
  <c r="AH17" i="9"/>
  <c r="AH16" i="9"/>
  <c r="AH14" i="9"/>
  <c r="AH6" i="9"/>
  <c r="AH12" i="9"/>
  <c r="AH10" i="9"/>
  <c r="AH5" i="9"/>
  <c r="AH8" i="9"/>
  <c r="AF5" i="9"/>
  <c r="AJ6" i="9"/>
  <c r="AF10" i="9"/>
  <c r="AJ15" i="9"/>
  <c r="AF17" i="9"/>
  <c r="AJ8" i="9"/>
  <c r="AF12" i="9"/>
  <c r="AJ17" i="9"/>
  <c r="AJ5" i="9"/>
  <c r="AD7" i="9"/>
  <c r="AJ10" i="9"/>
  <c r="AF14" i="9"/>
  <c r="AF7" i="9"/>
  <c r="AD9" i="9"/>
  <c r="AJ12" i="9"/>
  <c r="AF16" i="9"/>
  <c r="AJ7" i="9"/>
  <c r="AJ14" i="9"/>
  <c r="AJ9" i="9"/>
  <c r="AJ16" i="9"/>
  <c r="AJ13" i="9"/>
  <c r="AD15" i="9"/>
  <c r="AH7" i="9"/>
  <c r="Z9" i="9"/>
  <c r="AD10" i="9"/>
  <c r="AH11" i="9"/>
  <c r="Z13" i="9"/>
  <c r="AD14" i="9"/>
  <c r="AH15" i="9"/>
  <c r="Z17" i="9"/>
  <c r="Z5" i="9"/>
  <c r="AD6" i="9"/>
  <c r="Z7" i="9"/>
  <c r="AD8" i="9"/>
  <c r="AH9" i="9"/>
  <c r="Z11" i="9"/>
  <c r="AD12" i="9"/>
  <c r="AH13" i="9"/>
  <c r="AD16" i="9"/>
  <c r="AB18" i="9" l="1"/>
  <c r="AF18" i="9"/>
  <c r="AD18" i="9"/>
  <c r="AH18" i="9"/>
  <c r="AJ18" i="9"/>
  <c r="Z18" i="9"/>
</calcChain>
</file>

<file path=xl/sharedStrings.xml><?xml version="1.0" encoding="utf-8"?>
<sst xmlns="http://schemas.openxmlformats.org/spreadsheetml/2006/main" count="1213" uniqueCount="539">
  <si>
    <t>1970-79</t>
  </si>
  <si>
    <t>1980-89</t>
  </si>
  <si>
    <t>1990-99</t>
  </si>
  <si>
    <t>2000-09</t>
  </si>
  <si>
    <t>Andhra Pradesh</t>
  </si>
  <si>
    <t xml:space="preserve">  आंध्र प्रदेश</t>
  </si>
  <si>
    <t>Assam</t>
  </si>
  <si>
    <t xml:space="preserve">  असम</t>
  </si>
  <si>
    <t>Bihar</t>
  </si>
  <si>
    <t xml:space="preserve">  बिहार</t>
  </si>
  <si>
    <t>Chhattisgarh</t>
  </si>
  <si>
    <t xml:space="preserve">  छत्तीसगढ़</t>
  </si>
  <si>
    <t>Delhi</t>
  </si>
  <si>
    <t xml:space="preserve"> -</t>
  </si>
  <si>
    <t xml:space="preserve">  दिल्ली</t>
  </si>
  <si>
    <t>Gujarat</t>
  </si>
  <si>
    <t xml:space="preserve">  गुजरात</t>
  </si>
  <si>
    <t>Haryana</t>
  </si>
  <si>
    <t xml:space="preserve">  हरियाणा</t>
  </si>
  <si>
    <t>Himachal Pradesh</t>
  </si>
  <si>
    <t xml:space="preserve">  हिमाचल प्रदेश</t>
  </si>
  <si>
    <t>Jharkhand</t>
  </si>
  <si>
    <t xml:space="preserve">  झारखंड</t>
  </si>
  <si>
    <t>Karnataka</t>
  </si>
  <si>
    <t xml:space="preserve">  कर्नाटक</t>
  </si>
  <si>
    <t>Kerala</t>
  </si>
  <si>
    <t xml:space="preserve">  केरल</t>
  </si>
  <si>
    <t>Madhya Pradesh</t>
  </si>
  <si>
    <t xml:space="preserve">  मध्य प्रदेश</t>
  </si>
  <si>
    <t>Maharashtra</t>
  </si>
  <si>
    <t xml:space="preserve">  महाराष्ट्र</t>
  </si>
  <si>
    <t>Mizoram</t>
  </si>
  <si>
    <t xml:space="preserve">  मिजोरम</t>
  </si>
  <si>
    <t>Odisha</t>
  </si>
  <si>
    <t xml:space="preserve">  ओडिशा</t>
  </si>
  <si>
    <t>Punjab</t>
  </si>
  <si>
    <t xml:space="preserve">  पंजाब</t>
  </si>
  <si>
    <t>Rajasthan</t>
  </si>
  <si>
    <t xml:space="preserve">  राजस्थान</t>
  </si>
  <si>
    <t>Tamil Nadu</t>
  </si>
  <si>
    <t xml:space="preserve">  तमिलनाडु</t>
  </si>
  <si>
    <t>Telangana</t>
  </si>
  <si>
    <t xml:space="preserve">  तेलंगाना</t>
  </si>
  <si>
    <t>Uttar Pradesh</t>
  </si>
  <si>
    <t xml:space="preserve">  उत्तर प्रदेश</t>
  </si>
  <si>
    <t>Uttarakhand</t>
  </si>
  <si>
    <t xml:space="preserve">  उत्तराखंड</t>
  </si>
  <si>
    <t>West Bengal</t>
  </si>
  <si>
    <t xml:space="preserve">  पश्चिम बंगाल</t>
  </si>
  <si>
    <t>Chandigarh</t>
  </si>
  <si>
    <t>-</t>
  </si>
  <si>
    <t xml:space="preserve">  चंडीगढ़</t>
  </si>
  <si>
    <t>Puducherry</t>
  </si>
  <si>
    <t xml:space="preserve">  पुद्दुचेरी</t>
  </si>
  <si>
    <t>p-263/c</t>
  </si>
  <si>
    <t>1971-79</t>
  </si>
  <si>
    <t>Andhra pradesh</t>
  </si>
  <si>
    <t>आंध्र प्रदेश</t>
  </si>
  <si>
    <t>असम</t>
  </si>
  <si>
    <t>बिहार</t>
  </si>
  <si>
    <t>चंडीगढ़</t>
  </si>
  <si>
    <t>Chattisgarh</t>
  </si>
  <si>
    <t>छत्तीसगढ़</t>
  </si>
  <si>
    <t>दिल्ली</t>
  </si>
  <si>
    <t>गुजरात</t>
  </si>
  <si>
    <t>हरियाणा</t>
  </si>
  <si>
    <t>हिमाचल प्रदेश</t>
  </si>
  <si>
    <t>Jammu and Kashmir^</t>
  </si>
  <si>
    <t>जम्‍मू एवं कश्‍मीर</t>
  </si>
  <si>
    <t>झारखंड</t>
  </si>
  <si>
    <t>मध्य प्रदेश</t>
  </si>
  <si>
    <t>महाराष्ट्र</t>
  </si>
  <si>
    <t>कर्नाटक</t>
  </si>
  <si>
    <t>ओडिशा</t>
  </si>
  <si>
    <t>पंजाब</t>
  </si>
  <si>
    <t xml:space="preserve">राजस्थान </t>
  </si>
  <si>
    <t>Sikkim</t>
  </si>
  <si>
    <t>सिक्किम</t>
  </si>
  <si>
    <t>तमिलनाडु</t>
  </si>
  <si>
    <t>Tripura</t>
  </si>
  <si>
    <t>त्रिपुरा</t>
  </si>
  <si>
    <t>तेलंगाना</t>
  </si>
  <si>
    <t>उत्तर प्रदेश</t>
  </si>
  <si>
    <t>उत्तराखंड</t>
  </si>
  <si>
    <t>पश्चिम बंगाल</t>
  </si>
  <si>
    <t>1967-1980</t>
  </si>
  <si>
    <t>1981-1990</t>
  </si>
  <si>
    <t>1991-2000</t>
  </si>
  <si>
    <t>2001-2010</t>
  </si>
  <si>
    <t>Grand Total</t>
  </si>
  <si>
    <t>Type</t>
  </si>
  <si>
    <t>Affected Population Location/Area</t>
  </si>
  <si>
    <t>प्रकार</t>
  </si>
  <si>
    <t>Cyclone</t>
  </si>
  <si>
    <t>चक्रवात</t>
  </si>
  <si>
    <t>Earthquake</t>
  </si>
  <si>
    <t>Latur, Marathwada region of Maharashtra</t>
  </si>
  <si>
    <t>भूकंप</t>
  </si>
  <si>
    <t xml:space="preserve">लातूर, महाराष्ट्र का मारठवाडा क्षेत्र </t>
  </si>
  <si>
    <t>Rapar, Bhuj, Bhachau, Anjar,
 Ahmedabad and Surat in Gujarat State</t>
  </si>
  <si>
    <t>गुजरात में रापर, भुज, भचाऊ, अंजार, अहमदाबाद और सूरत</t>
  </si>
  <si>
    <t>Tsunami</t>
  </si>
  <si>
    <t>Coastline of Tamil Nadu, Kerala, Andhra Pradesh, Puducherry and Andaman and Nicobar Islands of India</t>
  </si>
  <si>
    <t>सुनामी</t>
  </si>
  <si>
    <t>भारत के तमिलनाडु, केरल, आंध्र प्रदेश, पुद्दुचेरी और अंडमान और निकोबार द्वीपसमूह की तटीय रेखा</t>
  </si>
  <si>
    <t>Mostly Pakistan, Partially Kashmir</t>
  </si>
  <si>
    <t>अधिकांशत: पाकिस्तान, आंशिक रूप से कश्मीर</t>
  </si>
  <si>
    <t>Floods</t>
  </si>
  <si>
    <t>Maharashtra State</t>
  </si>
  <si>
    <t>बाढ़</t>
  </si>
  <si>
    <t>महाराष्ट्र राज्य</t>
  </si>
  <si>
    <t>Cyclone Nisha</t>
  </si>
  <si>
    <t>निशा चक्रवात</t>
  </si>
  <si>
    <t>Kosi Floods</t>
  </si>
  <si>
    <t>North Bihar</t>
  </si>
  <si>
    <t>कोसी की बाढ़</t>
  </si>
  <si>
    <t>उत्तरी बिहार</t>
  </si>
  <si>
    <t>Andhra Pradesh, Karnataka</t>
  </si>
  <si>
    <t>आंध्र प्रदेश, कर्नाटक</t>
  </si>
  <si>
    <t>Drought</t>
  </si>
  <si>
    <t>252 Districts in 10 States</t>
  </si>
  <si>
    <t>सूखा</t>
  </si>
  <si>
    <t>10 राज्‍यों में 252 जिले</t>
  </si>
  <si>
    <t>Cloudburst</t>
  </si>
  <si>
    <t>Leh, Ladakh in Jammu &amp; Kashmir</t>
  </si>
  <si>
    <t>बादल फटना</t>
  </si>
  <si>
    <t xml:space="preserve">जम्मू एवं कश्मीर में लेह, लद्दाख </t>
  </si>
  <si>
    <t>North Eastern India with epicenter near Nepal Border and Sikkim</t>
  </si>
  <si>
    <t>नेपाल सीमा एवं सिक्किम के निकट अधिकेंद्र के साथ उत्‍तर पूर्वी भारत</t>
  </si>
  <si>
    <t xml:space="preserve"> Floods</t>
  </si>
  <si>
    <t>19 Districts of Odisha</t>
  </si>
  <si>
    <t xml:space="preserve"> बाढ़</t>
  </si>
  <si>
    <t>ओडिशा के 19 जिले</t>
  </si>
  <si>
    <t>Sikkim, West Bengal, Bihar</t>
  </si>
  <si>
    <t>सिक्किम, पश्चिम बंगाल, बिहार</t>
  </si>
  <si>
    <t>Cyclone Thane</t>
  </si>
  <si>
    <t>Tamil Nadu, Puducherry</t>
  </si>
  <si>
    <t>थाणे चक्रवात</t>
  </si>
  <si>
    <t>तमिलनाडु, पुद्दुचेरी</t>
  </si>
  <si>
    <t>Uttarkashi, Rudraprayag and Bageshwar
Districts of Uttarakhand</t>
  </si>
  <si>
    <t>उत्तराखंड के उत्तरकाशी, रूद्रप्रयाग एवं बागेश्वर जिले</t>
  </si>
  <si>
    <t>Cyclone Nilam</t>
  </si>
  <si>
    <t>नीलम चक्रवात</t>
  </si>
  <si>
    <t>Cyclone Mahasen</t>
  </si>
  <si>
    <t>महसैन चक्रवात</t>
  </si>
  <si>
    <t>Floods/Landslides</t>
  </si>
  <si>
    <t>Uttarakhand and Himachal Pradesh</t>
  </si>
  <si>
    <t>बाढ़/भूस्खलन</t>
  </si>
  <si>
    <t>उत्तराखंड एवं हिमाचल प्रदेश</t>
  </si>
  <si>
    <t>Cyclone Phailin</t>
  </si>
  <si>
    <t>Odisha and Andhra Pradesh</t>
  </si>
  <si>
    <t>फाईलीन चक्रवात</t>
  </si>
  <si>
    <t>ओडिशा एवं आंध्र प्रदेश</t>
  </si>
  <si>
    <t>Cyclone Hud Hud</t>
  </si>
  <si>
    <t>Andhra Pradesh &amp; Odisha</t>
  </si>
  <si>
    <t>हुदहुद चक्रवात</t>
  </si>
  <si>
    <t>आंध्र प्रदेश एवं ओडिशा</t>
  </si>
  <si>
    <t>Jammu &amp; Kashmir</t>
  </si>
  <si>
    <t>Cyclonic Storms</t>
  </si>
  <si>
    <t>चक्रवाती तूफान</t>
  </si>
  <si>
    <t>Floods and Heavy Rains</t>
  </si>
  <si>
    <t>बाढ़ एवं भारी वर्षा</t>
  </si>
  <si>
    <t>राजस्थान</t>
  </si>
  <si>
    <t>Lightning</t>
  </si>
  <si>
    <t>Odisha &amp; Maharashtra</t>
  </si>
  <si>
    <t>आकाशीय बिजली</t>
  </si>
  <si>
    <t>ओडिशा और महाराष्ट्र</t>
  </si>
  <si>
    <t>Kerala &amp; Uttar Pradesh</t>
  </si>
  <si>
    <t xml:space="preserve">केरल और उतर प्रदेश </t>
  </si>
  <si>
    <t>Bihar , Maharashtra &amp; Kerala</t>
  </si>
  <si>
    <t xml:space="preserve"> बिहार, महाराष्ट्र और केरल </t>
  </si>
  <si>
    <t>Lightning &amp;/Or Thunderstorm</t>
  </si>
  <si>
    <t xml:space="preserve">आकाशीय बिजली और/या गर्ज के साथ तूफान </t>
  </si>
  <si>
    <t>बिहार, उत्तर प्रदेश और झारखंड</t>
  </si>
  <si>
    <t>Cold Wave</t>
  </si>
  <si>
    <t xml:space="preserve">Bihar &amp; Uttar Pradesh </t>
  </si>
  <si>
    <t xml:space="preserve">शीत लहर </t>
  </si>
  <si>
    <t xml:space="preserve">बिहार और उत्तर प्रदेश  </t>
  </si>
  <si>
    <t xml:space="preserve">Region </t>
  </si>
  <si>
    <t xml:space="preserve"> क्षेत्र</t>
  </si>
  <si>
    <t>16.06.1819</t>
  </si>
  <si>
    <t>Kutch</t>
  </si>
  <si>
    <t>About 2000 people killed</t>
  </si>
  <si>
    <t>कच्छ</t>
  </si>
  <si>
    <t>12.06.1897</t>
  </si>
  <si>
    <t>One of the greatest earthquake of historical time</t>
  </si>
  <si>
    <t>04.04.1905</t>
  </si>
  <si>
    <t>Kangra</t>
  </si>
  <si>
    <t>20000 lives lost</t>
  </si>
  <si>
    <t>कांगड़ा</t>
  </si>
  <si>
    <t>15.01.1934</t>
  </si>
  <si>
    <t>India-Nepal Border</t>
  </si>
  <si>
    <t>Most severe in Indian history,</t>
  </si>
  <si>
    <t>भारत-नेपाल सीमा</t>
  </si>
  <si>
    <t>26.06.1941</t>
  </si>
  <si>
    <t>Andaman Islands</t>
  </si>
  <si>
    <t>Flooding in port Blair</t>
  </si>
  <si>
    <t>अंडमान द्वीपसमूह</t>
  </si>
  <si>
    <t>15.08.1950</t>
  </si>
  <si>
    <t>532  people killed</t>
  </si>
  <si>
    <t>06.08.1988</t>
  </si>
  <si>
    <t>Burma-India Border</t>
  </si>
  <si>
    <t>3 killed 11 injured</t>
  </si>
  <si>
    <t>बर्मा-भारत सीमा</t>
  </si>
  <si>
    <t>20.08.1988</t>
  </si>
  <si>
    <t>Nepal-India Border</t>
  </si>
  <si>
    <t>1000 people killed, 1000 injured</t>
  </si>
  <si>
    <t>नेपाल-भारत सीमा</t>
  </si>
  <si>
    <t>19.10.1991</t>
  </si>
  <si>
    <t>West UP Hills(Uttarkashi)</t>
  </si>
  <si>
    <t>768 people killed</t>
  </si>
  <si>
    <t>पश्चिमी उत्तर प्रदेश की पहाडि़यां (उत्तरकाशी)</t>
  </si>
  <si>
    <t>30.09.1993</t>
  </si>
  <si>
    <t>Latur, Osmanabad</t>
  </si>
  <si>
    <t>7601 people killed</t>
  </si>
  <si>
    <t>लातूर, उस्मानाबाद</t>
  </si>
  <si>
    <t>22.05.1997</t>
  </si>
  <si>
    <t>Jabalpur</t>
  </si>
  <si>
    <t>38 People killed</t>
  </si>
  <si>
    <t>जबलपुर</t>
  </si>
  <si>
    <t>29.03.1999</t>
  </si>
  <si>
    <t>there  1000 dead</t>
  </si>
  <si>
    <t>26.01.2001</t>
  </si>
  <si>
    <t xml:space="preserve">Over 20000 people killed, 150000 injured </t>
  </si>
  <si>
    <t>08.10.2005</t>
  </si>
  <si>
    <t>Pakistan &amp; Kashmir</t>
  </si>
  <si>
    <t>Over 87,000 in Pakistan &amp; Kashmir dead</t>
  </si>
  <si>
    <t>पाकिस्तान एवं कश्मीर</t>
  </si>
  <si>
    <t>contd…./-</t>
  </si>
  <si>
    <t>Statement  6 : Major earthquakes in India</t>
  </si>
  <si>
    <t>Sl. No.</t>
  </si>
  <si>
    <t>Date</t>
  </si>
  <si>
    <t>Lattitude</t>
  </si>
  <si>
    <t>Longitude</t>
  </si>
  <si>
    <t>Magnitude</t>
  </si>
  <si>
    <t>Region</t>
  </si>
  <si>
    <t>Remarks</t>
  </si>
  <si>
    <t>(Degree N)</t>
  </si>
  <si>
    <t xml:space="preserve">  (Degree E)</t>
  </si>
  <si>
    <t>10.08.2009</t>
  </si>
  <si>
    <t>26 dead</t>
  </si>
  <si>
    <t>18.09.2011</t>
  </si>
  <si>
    <t>Gangtok, Sikkim</t>
  </si>
  <si>
    <t>118 dead</t>
  </si>
  <si>
    <t xml:space="preserve">गंगटोक, सिक्किम </t>
  </si>
  <si>
    <t>05.03.2012</t>
  </si>
  <si>
    <t>New Delhi</t>
  </si>
  <si>
    <t>1 dead</t>
  </si>
  <si>
    <t>नई दिल्‍ली</t>
  </si>
  <si>
    <t>25.04.2012</t>
  </si>
  <si>
    <t>Andaman &amp; Nicobar Islands</t>
  </si>
  <si>
    <t>zero death</t>
  </si>
  <si>
    <t>अंडमान एवं निकोबार द्वीपसमूह</t>
  </si>
  <si>
    <t>21.03.2014</t>
  </si>
  <si>
    <t>25.04.2015</t>
  </si>
  <si>
    <t>Northern India, N-E India</t>
  </si>
  <si>
    <t>8900 plus dead</t>
  </si>
  <si>
    <t xml:space="preserve">उत्तर भारत, पूर्वोत्तर भारत </t>
  </si>
  <si>
    <t>Northern India</t>
  </si>
  <si>
    <t>Aftershock</t>
  </si>
  <si>
    <t>उत्तर भारत</t>
  </si>
  <si>
    <t>26.04.2015</t>
  </si>
  <si>
    <t>12.05.2015</t>
  </si>
  <si>
    <t>218 dead</t>
  </si>
  <si>
    <t>28.06.2015</t>
  </si>
  <si>
    <t>Dibrugarh, Assam</t>
  </si>
  <si>
    <t>डिब्रूगढ़, असम</t>
  </si>
  <si>
    <t>26.10.2015</t>
  </si>
  <si>
    <t>Northern India,Pakistan, Afghanistan</t>
  </si>
  <si>
    <t>280 in Pakistan,115 in Afghanistan and 4 in India dead</t>
  </si>
  <si>
    <t>उत्तर भारत, पाकिस्तान, अफगानिस्तान</t>
  </si>
  <si>
    <t>03.01.2016</t>
  </si>
  <si>
    <t>N-E India</t>
  </si>
  <si>
    <t>11 dead,200 injured in Manipur &amp; Assam</t>
  </si>
  <si>
    <t>पूर्वोत्तर भारत</t>
  </si>
  <si>
    <t>17.11.2017</t>
  </si>
  <si>
    <t>China-India(Arunachal Pradesh) Border Region</t>
  </si>
  <si>
    <t>चीन-भारत (अरुणाचल प्रदेश) सीमा क्षेत्र</t>
  </si>
  <si>
    <t>07.01.2018</t>
  </si>
  <si>
    <t>Myanmar -India (Manipur) Border Region</t>
  </si>
  <si>
    <t>म्यांमार -भारत (मणिपुर) सीमा क्षेत्र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</si>
  <si>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</si>
  <si>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</si>
  <si>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</si>
  <si>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</si>
  <si>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</si>
  <si>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</si>
  <si>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</si>
  <si>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</si>
  <si>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</si>
  <si>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</si>
  <si>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</si>
  <si>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</si>
  <si>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</si>
  <si>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</si>
  <si>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</si>
  <si>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 xml:space="preserve">2016-17 </t>
  </si>
  <si>
    <t xml:space="preserve">2017-18 </t>
  </si>
  <si>
    <t>2017 -18</t>
  </si>
  <si>
    <t>Arunachal Pradesh</t>
  </si>
  <si>
    <t xml:space="preserve">  अरुणाचल प्रदेश</t>
  </si>
  <si>
    <t xml:space="preserve">Chhattisgarh </t>
  </si>
  <si>
    <t xml:space="preserve">  छत्तीसगढ़ </t>
  </si>
  <si>
    <t>Goa</t>
  </si>
  <si>
    <t xml:space="preserve">  गोवा</t>
  </si>
  <si>
    <t>Jammu &amp; Kashmir^</t>
  </si>
  <si>
    <t xml:space="preserve">  जम्‍मू एवं कश्‍मीर^</t>
  </si>
  <si>
    <t>Manipur</t>
  </si>
  <si>
    <t xml:space="preserve">  मणिपुर</t>
  </si>
  <si>
    <t>Meghalaya</t>
  </si>
  <si>
    <t xml:space="preserve">  मेघालय</t>
  </si>
  <si>
    <t>Nagaland</t>
  </si>
  <si>
    <t xml:space="preserve">  नागालैंड</t>
  </si>
  <si>
    <t xml:space="preserve">  सिक्किम</t>
  </si>
  <si>
    <t xml:space="preserve">  त्रिपुरा</t>
  </si>
  <si>
    <t>Total</t>
  </si>
  <si>
    <t xml:space="preserve">  कुल</t>
  </si>
  <si>
    <t>p-222/c</t>
  </si>
  <si>
    <t>Causes</t>
  </si>
  <si>
    <t>Sl.No</t>
  </si>
  <si>
    <t>कारण</t>
  </si>
  <si>
    <t>Number of Deaths</t>
  </si>
  <si>
    <t>% to total deaths</t>
  </si>
  <si>
    <t>Number of Deaths
मौतों की संख्‍या</t>
  </si>
  <si>
    <t>% to total deaths
कुल मौतों का प्रतिशत</t>
  </si>
  <si>
    <t>Avalanche</t>
  </si>
  <si>
    <t xml:space="preserve">  हिमस्खलन</t>
  </si>
  <si>
    <t>Cyclone/tornado/
Tsunami</t>
  </si>
  <si>
    <t>Cyclone/tornado</t>
  </si>
  <si>
    <t xml:space="preserve">  चक्रवात/टॉरनाडो/सुनामी</t>
  </si>
  <si>
    <t xml:space="preserve">  भूकंप</t>
  </si>
  <si>
    <t>Epidemic</t>
  </si>
  <si>
    <t xml:space="preserve">  महामारी</t>
  </si>
  <si>
    <t>Exposure to Cold</t>
  </si>
  <si>
    <t>Cold and Exposure</t>
  </si>
  <si>
    <t xml:space="preserve">  शीत लगना</t>
  </si>
  <si>
    <t>Flood</t>
  </si>
  <si>
    <t xml:space="preserve">  बाढ़</t>
  </si>
  <si>
    <t>Forest Fire</t>
  </si>
  <si>
    <t xml:space="preserve">  वनाग्नि</t>
  </si>
  <si>
    <t>Heat Stroke</t>
  </si>
  <si>
    <t xml:space="preserve">  लू</t>
  </si>
  <si>
    <t>Landslide</t>
  </si>
  <si>
    <t xml:space="preserve">  भू:स्खलन</t>
  </si>
  <si>
    <t xml:space="preserve">Lightening </t>
  </si>
  <si>
    <t xml:space="preserve">  बिजली गिरना </t>
  </si>
  <si>
    <t>Starvation/Thirst</t>
  </si>
  <si>
    <t>Starvation due to Natural Calamity</t>
  </si>
  <si>
    <t xml:space="preserve">  भुखमरी/प्यास</t>
  </si>
  <si>
    <t>Torrential Rains</t>
  </si>
  <si>
    <t xml:space="preserve">  मूसलाधार वर्षा</t>
  </si>
  <si>
    <t>Other Natural Causes</t>
  </si>
  <si>
    <t xml:space="preserve">  अन्‍य प्राकृतिक कारण</t>
  </si>
  <si>
    <t>p-194-195/c</t>
  </si>
  <si>
    <t>State/ UT</t>
  </si>
  <si>
    <t>राज्‍य / केंद्र शासित प्रदेश</t>
  </si>
  <si>
    <t>जम्‍मू एवं कश्‍मीर^</t>
  </si>
  <si>
    <t xml:space="preserve">West Bengal </t>
  </si>
  <si>
    <t>कुल</t>
  </si>
  <si>
    <t>0*</t>
  </si>
  <si>
    <t>Maharashtra &amp; Uttarkhand</t>
  </si>
  <si>
    <t>महाराष्ट्र और उत्तराखंड</t>
  </si>
  <si>
    <t>Odisha, Madhya Pradesh, Bihar, Maharashtra, West Bengal &amp;  Jharkhand</t>
  </si>
  <si>
    <t xml:space="preserve">ओडिशा, मध्य प्रदेश,  बिहार, महाराष्ट्र, पश्चिम  बंगाल और झारखंड </t>
  </si>
  <si>
    <t>11 States Viz. Gujarat, Maharashtra, Kerala, Karnataka, Andhra Pradesh, Odisha, Goa, Telangana, Jharkhand, West Bengal &amp; Bihar</t>
  </si>
  <si>
    <t>11 राज्य - गुजरात, महाराष्ट्र, केरल, कर्नाटक, आंध्र प्रदेश, ओडिशा, गोवा, तेलंगाना, झारखंड, पश्चिम बंगाल और बिहार</t>
  </si>
  <si>
    <t>(Appendix-II)</t>
  </si>
  <si>
    <t xml:space="preserve">2018-19 </t>
  </si>
  <si>
    <t>Causes other than above</t>
  </si>
  <si>
    <t>क्र. सं.
S.No.</t>
  </si>
  <si>
    <t>स्रोत: भारत मौसम विज्ञान विभाग, पृथ्‍वी विज्ञान मंत्रालय
Source: India Meteorological Department, Ministry of Earth Sciences</t>
  </si>
  <si>
    <t>स्रोत:  आपदा प्रबंधन प्रभाग, गृह मंत्रालय
Source: Disaster Management Division, Ministry of Home Affairs</t>
  </si>
  <si>
    <t>स्रोत:  आपदा प्रबंधन प्रभाग, गृह मंत्रालय
 Source: Disaster Management Division, Ministry of Home Affairs</t>
  </si>
  <si>
    <t xml:space="preserve">वर्ष
Year                    </t>
  </si>
  <si>
    <t xml:space="preserve">मौतों की संख्‍या
Number of Deaths
</t>
  </si>
  <si>
    <t xml:space="preserve">कुल मौतों का प्रतिशत
% to total deaths
</t>
  </si>
  <si>
    <t xml:space="preserve">2015-16 (लेखा)
(Accounts)
</t>
  </si>
  <si>
    <t>2016-17 (लेखा)
(Accounts)</t>
  </si>
  <si>
    <t>2017-18 (लेखा)
(Accounts)</t>
  </si>
  <si>
    <t>2019-20
(लेखा)
(Accounts)</t>
  </si>
  <si>
    <t>2018-19 
(लेखा)
(Accounts)</t>
  </si>
  <si>
    <t>(₹ लाख/Rs.Lakh)</t>
  </si>
  <si>
    <r>
      <t xml:space="preserve">स्रोत: राज्य वित्त: बजट का एक अध्ययन, भारतीय रिजर्व बैंक (RBI)
Source : State Finances: A Study of Budgets, Reserve Bank of India (RBI)
</t>
    </r>
    <r>
      <rPr>
        <b/>
        <i/>
        <sz val="11"/>
        <rFont val="Calibri"/>
        <family val="2"/>
        <scheme val="minor"/>
      </rPr>
      <t/>
    </r>
  </si>
  <si>
    <t>2020-21
(लेखा) (Accounts)</t>
  </si>
  <si>
    <t>2022-23 (बजट अनुमान)
(Budget Estimates)</t>
  </si>
  <si>
    <t>https://www.rbi.org.in/Scripts/AnnualPublications.aspx?head=State%20Finances%20:%20A%20Study%20of%20Budgets</t>
  </si>
  <si>
    <t xml:space="preserve">बिहार, ओडिशा, मध्य प्रदेश, झारखण्ड, उत्तर प्रदेश, राजस्थान, छत्तीसगढ़, महाराष्ट्र </t>
  </si>
  <si>
    <t>Bihar, Odisha, Madhya Pradesh, Jharkhand, Uttar Pradesh, Rajasthan, Chhattisgarh, Maharashtra</t>
  </si>
  <si>
    <t>असम,  महाराष्ट्र और उत्तर प्रदेश</t>
  </si>
  <si>
    <t>Assam, Maharashtra &amp; Uttar Pradesh</t>
  </si>
  <si>
    <t>भूस्खलन</t>
  </si>
  <si>
    <t xml:space="preserve">मणिपुर  </t>
  </si>
  <si>
    <t>आंधी  तूफान</t>
  </si>
  <si>
    <t>Dust Storms</t>
  </si>
  <si>
    <t>2019-20*</t>
  </si>
  <si>
    <t>स्रोत : ' भारत में आकस्मिक मौतें एवं आत्महत्याएँ' , एनसीआरबी, गृह मंत्रालय
Source : National Crime Record Bureau, Ministry of Home Affairs</t>
  </si>
  <si>
    <t>बिहार, ओडिशा, मध्य प्रदेश,  महाराष्ट्र, झारखण्ड, उत्तर प्रदेश, छत्तीसगढ़, राजस्थान</t>
  </si>
  <si>
    <t>Bihar, Odisha, Madhya Pradesh, Maharashtra, Jharkhand, Uttar Pradesh, Chhattisgarh, Rajasthan</t>
  </si>
  <si>
    <t xml:space="preserve">मध्य प्रदेश, हिमाचल प्रदेश, सिक्किम, उत्तर प्रदेश, उत्तराखंड, महाराष्ट्र, राजस्थान </t>
  </si>
  <si>
    <t xml:space="preserve">उष्ण लहर   </t>
  </si>
  <si>
    <t>उत्तर प्रदेश, ओडिशा, झारखण्ड,महाराष्ट्र,आंध्रप्रदेश</t>
  </si>
  <si>
    <t>Heat Wave</t>
  </si>
  <si>
    <t>Uttar Pradesh, Odisha, Jharkhand, Maharashtra,AndhraPradesh</t>
  </si>
  <si>
    <t xml:space="preserve">चरम प्रचंड चक्रवाती तूफान बिपरजॉय </t>
  </si>
  <si>
    <t xml:space="preserve">गुजरात, राजस्थान </t>
  </si>
  <si>
    <t>Extremely Severe Cyclonic Storm ‘BIPARJOY’</t>
  </si>
  <si>
    <t>Gujarat, Rajasthan</t>
  </si>
  <si>
    <t xml:space="preserve">प्रचंड/गंभीर चक्रवाती तूफान मिचाऊंग </t>
  </si>
  <si>
    <t>तमिलनाडु, आंध्र प्रदेश, तेलंगाना, ओडिशा</t>
  </si>
  <si>
    <t>Severe Cyclonic Storm MICHAUNG</t>
  </si>
  <si>
    <t>Tamil Nadu, Andhra Pradesh, Telangana, Odisha</t>
  </si>
  <si>
    <t>2020-21**</t>
  </si>
  <si>
    <t>2021-22#</t>
  </si>
  <si>
    <t>2022-23##</t>
  </si>
  <si>
    <t>2021-22
(लेखा) (Accounts)</t>
  </si>
  <si>
    <t>2022-23 (बजट अनुमान)
(Revised Estimates)</t>
  </si>
  <si>
    <t>2023-24 (बजट अनुमान)
(Budget Estimates)</t>
  </si>
  <si>
    <t>1,91,630.2</t>
  </si>
  <si>
    <t>3,47,493.2</t>
  </si>
  <si>
    <t>1,42,895.8</t>
  </si>
  <si>
    <t>3,80,298.7</t>
  </si>
  <si>
    <t>3,65,963.1</t>
  </si>
  <si>
    <t>4,11,608.1</t>
  </si>
  <si>
    <t>5,08,502.5</t>
  </si>
  <si>
    <t>1,19,704.7</t>
  </si>
  <si>
    <t>2,84,309.0</t>
  </si>
  <si>
    <t>1,06,197.0</t>
  </si>
  <si>
    <t>1,49,684.2</t>
  </si>
  <si>
    <t>1,49,686.2</t>
  </si>
  <si>
    <t>1,59,027.7</t>
  </si>
  <si>
    <t>5,20,227.6</t>
  </si>
  <si>
    <t>1,15,178.1</t>
  </si>
  <si>
    <t>2,96,085.1</t>
  </si>
  <si>
    <t>1,20,643.8</t>
  </si>
  <si>
    <t>2,77,183.5</t>
  </si>
  <si>
    <t>2,04,030.7</t>
  </si>
  <si>
    <t>1,43,345.1</t>
  </si>
  <si>
    <t>3,14,671.1</t>
  </si>
  <si>
    <t>8,08,587.7</t>
  </si>
  <si>
    <t>6,79,745.8</t>
  </si>
  <si>
    <t>7,94,831.2</t>
  </si>
  <si>
    <t>7,53,777.9</t>
  </si>
  <si>
    <t>2,67,457.8</t>
  </si>
  <si>
    <t>3,23,096.0</t>
  </si>
  <si>
    <t>3,29,596.0</t>
  </si>
  <si>
    <t>3,73,000.1</t>
  </si>
  <si>
    <t>1,42,776.0</t>
  </si>
  <si>
    <t>1,00,119.7</t>
  </si>
  <si>
    <t>2,02,026.3</t>
  </si>
  <si>
    <t>2,08,476.8</t>
  </si>
  <si>
    <t>2,29,693.3</t>
  </si>
  <si>
    <t>2,68,850.5</t>
  </si>
  <si>
    <t>9,70,444.3</t>
  </si>
  <si>
    <t>3,39,900.4</t>
  </si>
  <si>
    <t>3,76,266.2</t>
  </si>
  <si>
    <t>3,75,775.6</t>
  </si>
  <si>
    <t>4,28,400.9</t>
  </si>
  <si>
    <t>1,29,758.0</t>
  </si>
  <si>
    <t>1,40,313.6</t>
  </si>
  <si>
    <t>1,40,194.7</t>
  </si>
  <si>
    <t>1,33,311.7</t>
  </si>
  <si>
    <t>1,70,376.0</t>
  </si>
  <si>
    <t>1,42,309.9</t>
  </si>
  <si>
    <t>1,80,240.2</t>
  </si>
  <si>
    <t xml:space="preserve">( April to June) </t>
  </si>
  <si>
    <t>स्रोत: भारत मौसम विज्ञान विभाग, पृथ्‍वी विज्ञान मंत्रालय                              
Source: India Meteorological Department, Ministry of Earth Sciences
Note:  -Data not provided/data not reported/Nil</t>
  </si>
  <si>
    <t>Note: ^ :This is the unified data for UT of Jammu and Kashmir &amp; UT of Ladakh</t>
  </si>
  <si>
    <t>विवरण 4.03 : उत्‍तरी हिंद महासागर के ऊपर निर्मित चक्रवाती तूफानों की संख्‍या</t>
  </si>
  <si>
    <t>विवरण 4.05 : भारत में प्रमुख भूकंप</t>
  </si>
  <si>
    <t>विवरण 4.06 : भारत में प्राकृतिक चरम घटनाओं के कारण वर्षवार क्षति</t>
  </si>
  <si>
    <t>Note: 1. * as on 31.12.2019 तक, 2. **as on 02.12.2020, 3. # as on 31.12.2021, 4. ##25.11.2022</t>
  </si>
  <si>
    <t>Note: * does not include COVID -19 related deaths.</t>
  </si>
  <si>
    <t>अरुणाचल प्रदेश</t>
  </si>
  <si>
    <t>गोवा</t>
  </si>
  <si>
    <t>केरल</t>
  </si>
  <si>
    <t>मणिपुर</t>
  </si>
  <si>
    <t>मेघालय</t>
  </si>
  <si>
    <t>मिजोरम</t>
  </si>
  <si>
    <t>नागालैंड</t>
  </si>
  <si>
    <t>पुद्दुचेरी</t>
  </si>
  <si>
    <t>विवरण 4.09: प्राकृतिक आपदाओं के कारण सरकारी व्यय</t>
  </si>
  <si>
    <t>Statement 4.09 : Government Expenditure on account of Natural Calamities</t>
  </si>
  <si>
    <t>वर्ष
Year</t>
  </si>
  <si>
    <t>जनवरी
Jan</t>
  </si>
  <si>
    <t>फरवरी
Feb</t>
  </si>
  <si>
    <t>मार्च
March</t>
  </si>
  <si>
    <t>अप्रैल
April</t>
  </si>
  <si>
    <t>मई
May</t>
  </si>
  <si>
    <t>जून
June</t>
  </si>
  <si>
    <t>जुलाई
July</t>
  </si>
  <si>
    <t>अगस्‍त
Aug</t>
  </si>
  <si>
    <t>सितंबर
Sept</t>
  </si>
  <si>
    <t>अक्‍टूबर
Oct</t>
  </si>
  <si>
    <t>नवंबर
Nov</t>
  </si>
  <si>
    <t>दिसंबर
Dec</t>
  </si>
  <si>
    <t>कुल
Total</t>
  </si>
  <si>
    <t xml:space="preserve">तिथि
Date      </t>
  </si>
  <si>
    <t xml:space="preserve">अक्षांश
 (डिग्री उत्तर)
Lattitude (Degree N) </t>
  </si>
  <si>
    <t xml:space="preserve">देशान्तर 
(डिग्री पूर्व)
Longitude (Degree E)  </t>
  </si>
  <si>
    <t xml:space="preserve">परिमाण
Magnitude </t>
  </si>
  <si>
    <t>मानव मृत्‍यु की संख्‍या
No. of Human lives lost</t>
  </si>
  <si>
    <t>पशुओं की मृत्‍यु की संख्‍या
No. of Cattle heads lost</t>
  </si>
  <si>
    <t>क्षतिग्रस्त मकानों की संख्या
No. of Houses damaged</t>
  </si>
  <si>
    <t>प्रभावित शस्‍य क्षेत्रफल (लाख हेक्‍टेयर में)
Cropped area affected (lakh hectares)</t>
  </si>
  <si>
    <t xml:space="preserve">(as on 11.12.2023) </t>
  </si>
  <si>
    <t xml:space="preserve">State/UTs </t>
  </si>
  <si>
    <t>राज्‍य/केंद्र शासित प्रदेश</t>
  </si>
  <si>
    <t xml:space="preserve">State / UTs </t>
  </si>
  <si>
    <t>Note: 1. ^:  This is the unified data for UT of Jammu and Kashmir &amp; UT of Ladakh. 2. -: Data not provided/data not reported/Nil</t>
  </si>
  <si>
    <t>S. No.</t>
  </si>
  <si>
    <t>Note: Blank cells indicate Nil/Data not provided.</t>
  </si>
  <si>
    <t>Statement 4.03 : Number of  Cyclonic Storms formed over the North Indian Ocean</t>
  </si>
  <si>
    <t>Statement 4.02 Average Number of Cold Wave Days  Reported during the Winter Season (December of Previous Year to February of Current Year)</t>
  </si>
  <si>
    <t>Statement 4.01 : Average Number of Heat Wave Days reported during the Summer Season</t>
  </si>
  <si>
    <r>
      <rPr>
        <b/>
        <sz val="12"/>
        <rFont val="Book Antiqua"/>
        <family val="1"/>
      </rPr>
      <t>क्र. सं.</t>
    </r>
    <r>
      <rPr>
        <b/>
        <sz val="11"/>
        <rFont val="Book Antiqua"/>
        <family val="1"/>
      </rPr>
      <t xml:space="preserve">
S.No.</t>
    </r>
  </si>
  <si>
    <t>Statement 4.04: Major Natural Disasters in India</t>
  </si>
  <si>
    <t>Bihar , Uttar Pradesh &amp; Jharkhand</t>
  </si>
  <si>
    <t>Lightning &amp; Thunderstorm</t>
  </si>
  <si>
    <t xml:space="preserve">आकाशीय बिजली और गर्ज के साथ तूफान </t>
  </si>
  <si>
    <t>Statement 4.05 : Major Earthquakes in India</t>
  </si>
  <si>
    <t>Statement 4.06 : Year-wise damage due to Natural Extreme Events in India</t>
  </si>
  <si>
    <t>मानव मृत्‍यु 
(संख्‍या)
Human Live Lost
(in No.)</t>
  </si>
  <si>
    <t>मवेशी मृत्‍यु 
(संख्‍या)
Cattle Lost
(in No.)</t>
  </si>
  <si>
    <t>क्षतिग्रस्‍त मकान 
(संख्‍या)
Houses damaged
(in No.)</t>
  </si>
  <si>
    <t>प्रभावित शस्य क्षेत्रफल (लाख हेक्‍टेयर में)
Cropped Areas Affected
(in Lakh hectares)</t>
  </si>
  <si>
    <t>Statement   4.07 : State-wise damage due to Natural Extreme Events</t>
  </si>
  <si>
    <t xml:space="preserve">Statement 4.08: Number of Deaths due  to Forces of Nature </t>
  </si>
  <si>
    <r>
      <rPr>
        <b/>
        <sz val="12"/>
        <rFont val="Book Antiqua"/>
        <family val="1"/>
      </rPr>
      <t>मौतों की संख्‍या</t>
    </r>
    <r>
      <rPr>
        <b/>
        <sz val="11"/>
        <rFont val="Book Antiqua"/>
        <family val="1"/>
      </rPr>
      <t xml:space="preserve">
Number of Deaths</t>
    </r>
  </si>
  <si>
    <r>
      <rPr>
        <b/>
        <sz val="12"/>
        <rFont val="Book Antiqua"/>
        <family val="1"/>
      </rPr>
      <t>कुल मौतों का प्रतिशत</t>
    </r>
    <r>
      <rPr>
        <b/>
        <sz val="11"/>
        <rFont val="Book Antiqua"/>
        <family val="1"/>
      </rPr>
      <t xml:space="preserve">
% of total deaths</t>
    </r>
  </si>
  <si>
    <t>विवरण 4.01 : ग्रीष्म ऋतु के दौरान सूचित किये गए  ऊष्णता लहरों वाले दिनों की औसत संख्या</t>
  </si>
  <si>
    <t>विवरण 4.02 : सर्दियों के मौसम के दौरान सूचित किये गए शीत लहरों वाले दिनों की औसत संख्या</t>
  </si>
  <si>
    <t>प्रभावित आबादी स्थान /क्षेत्र</t>
  </si>
  <si>
    <t>विवरण 4.07 :  राज्‍यवार प्राकृतिक चरम घटनाओं के कारण क्षति</t>
  </si>
  <si>
    <t>2018 -19*</t>
  </si>
  <si>
    <t>Note: 1. ^ :This is the unified data for UT of Jammu and Kashmir &amp; UT of Ladakh. 2. -: Nil/Data not provided. 3. *: As on 25.03.2019</t>
  </si>
  <si>
    <t xml:space="preserve">विवरण 4.08 : प्राकृतिक घटनाओं के कारण मौतों की संख्या </t>
  </si>
  <si>
    <t xml:space="preserve">Year
वर्ष   </t>
  </si>
  <si>
    <r>
      <t>Madhya Pradesh,</t>
    </r>
    <r>
      <rPr>
        <b/>
        <sz val="14"/>
        <color rgb="FFFF0000"/>
        <rFont val="Book Antiqua"/>
        <family val="1"/>
      </rPr>
      <t xml:space="preserve"> </t>
    </r>
    <r>
      <rPr>
        <b/>
        <sz val="14"/>
        <color theme="1"/>
        <rFont val="Book Antiqua"/>
        <family val="1"/>
      </rPr>
      <t>Himachal Pradesh, Sikkim, Uttar Pradesh, Uttarakhand, Maharashtra, Rajasthan</t>
    </r>
  </si>
  <si>
    <r>
      <t xml:space="preserve">विवरण </t>
    </r>
    <r>
      <rPr>
        <b/>
        <sz val="16"/>
        <rFont val="Book Antiqua"/>
        <family val="1"/>
      </rPr>
      <t>4.04</t>
    </r>
    <r>
      <rPr>
        <b/>
        <sz val="18"/>
        <rFont val="Book Antiqua"/>
        <family val="1"/>
      </rPr>
      <t xml:space="preserve"> : भारत में प्रमुख प्राकृतिक आपदाएं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</si>
</sst>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 * #,##0.00_ ;_ * \-#,##0.00_ ;_ * &quot;-&quot;??_ ;_ @_ "/>
    <numFmt numFmtId="165" formatCode="0.00;[Red]0.00"/>
    <numFmt numFmtId="166" formatCode="0.0"/>
    <numFmt numFmtId="167" formatCode="_ * #,##0_ ;_ * \-#,##0_ ;_ * &quot;-&quot;??_ ;_ @_ "/>
    <numFmt numFmtId="168" formatCode="_ * #,##0.000_ ;_ * \-#,##0.000_ ;_ * &quot;-&quot;??_ ;_ @_ 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theme="1"/>
      <name val="Courier New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i/>
      <u/>
      <sz val="10"/>
      <color theme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color rgb="FFFF0000"/>
      <name val="Book Antiqua"/>
      <family val="1"/>
    </font>
    <font>
      <b/>
      <sz val="14"/>
      <color theme="1"/>
      <name val="Book Antiqua"/>
      <family val="1"/>
    </font>
    <font>
      <i/>
      <sz val="14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sz val="16"/>
      <color rgb="FF202124"/>
      <name val="Book Antiqua"/>
      <family val="1"/>
    </font>
    <font>
      <b/>
      <sz val="1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</borders>
  <cellStyleXfs count="9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5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 applyNumberFormat="0" applyFill="0" applyBorder="0" applyAlignment="0" applyProtection="0"/>
    <xf numFmtId="0" fontId="1" fillId="0" borderId="0"/>
  </cellStyleXfs>
  <cellXfs count="331">
    <xf numFmtId="0" fontId="0" fillId="0" borderId="0" xfId="0"/>
    <xf numFmtId="0" fontId="4" fillId="0" borderId="0" xfId="7" applyFont="1" applyAlignment="1">
      <alignment vertical="center"/>
    </xf>
    <xf numFmtId="0" fontId="5" fillId="0" borderId="0" xfId="7" applyFont="1" applyAlignment="1">
      <alignment horizontal="center" vertical="center" wrapText="1"/>
    </xf>
    <xf numFmtId="0" fontId="4" fillId="0" borderId="0" xfId="7" applyFont="1" applyAlignment="1">
      <alignment vertical="center" wrapText="1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0" xfId="7" applyFont="1" applyAlignment="1">
      <alignment horizontal="center" vertical="center"/>
    </xf>
    <xf numFmtId="166" fontId="8" fillId="0" borderId="0" xfId="7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79" applyFont="1"/>
    <xf numFmtId="0" fontId="4" fillId="0" borderId="0" xfId="79" applyFont="1"/>
    <xf numFmtId="0" fontId="5" fillId="0" borderId="0" xfId="79" applyFont="1" applyAlignment="1">
      <alignment vertical="center"/>
    </xf>
    <xf numFmtId="0" fontId="4" fillId="0" borderId="0" xfId="79" applyFont="1" applyAlignment="1">
      <alignment vertical="center"/>
    </xf>
    <xf numFmtId="1" fontId="3" fillId="0" borderId="1" xfId="79" applyNumberFormat="1" applyFont="1" applyBorder="1" applyAlignment="1">
      <alignment horizontal="center" vertical="center"/>
    </xf>
    <xf numFmtId="0" fontId="4" fillId="0" borderId="0" xfId="79" applyFont="1" applyAlignment="1">
      <alignment horizontal="center"/>
    </xf>
    <xf numFmtId="0" fontId="5" fillId="0" borderId="0" xfId="79" applyFont="1" applyAlignment="1">
      <alignment horizontal="center" vertical="center"/>
    </xf>
    <xf numFmtId="0" fontId="3" fillId="0" borderId="0" xfId="79" applyFont="1" applyAlignment="1">
      <alignment horizontal="center" vertical="center"/>
    </xf>
    <xf numFmtId="1" fontId="4" fillId="0" borderId="0" xfId="81" applyNumberFormat="1" applyFont="1"/>
    <xf numFmtId="1" fontId="5" fillId="0" borderId="0" xfId="81" applyNumberFormat="1" applyFont="1"/>
    <xf numFmtId="1" fontId="14" fillId="3" borderId="0" xfId="81" applyNumberFormat="1" applyFont="1" applyFill="1"/>
    <xf numFmtId="1" fontId="4" fillId="3" borderId="0" xfId="81" applyNumberFormat="1" applyFont="1" applyFill="1"/>
    <xf numFmtId="1" fontId="3" fillId="0" borderId="0" xfId="81" applyNumberFormat="1" applyFont="1"/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1" fontId="3" fillId="0" borderId="11" xfId="79" applyNumberFormat="1" applyFont="1" applyBorder="1" applyAlignment="1">
      <alignment horizontal="center" vertical="center"/>
    </xf>
    <xf numFmtId="2" fontId="5" fillId="0" borderId="0" xfId="81" applyNumberFormat="1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4" fillId="0" borderId="6" xfId="81" applyNumberFormat="1" applyFont="1" applyBorder="1"/>
    <xf numFmtId="0" fontId="4" fillId="0" borderId="0" xfId="7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79" applyFont="1" applyBorder="1" applyAlignment="1">
      <alignment horizontal="center"/>
    </xf>
    <xf numFmtId="0" fontId="4" fillId="0" borderId="0" xfId="79" applyFont="1" applyBorder="1"/>
    <xf numFmtId="0" fontId="16" fillId="3" borderId="0" xfId="90" applyFont="1" applyFill="1"/>
    <xf numFmtId="169" fontId="4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vertical="center"/>
    </xf>
    <xf numFmtId="0" fontId="20" fillId="0" borderId="1" xfId="79" applyFont="1" applyBorder="1" applyAlignment="1">
      <alignment horizontal="left" vertical="center"/>
    </xf>
    <xf numFmtId="1" fontId="20" fillId="0" borderId="1" xfId="79" applyNumberFormat="1" applyFont="1" applyBorder="1" applyAlignment="1">
      <alignment horizontal="center" vertical="center"/>
    </xf>
    <xf numFmtId="1" fontId="20" fillId="0" borderId="1" xfId="79" applyNumberFormat="1" applyFont="1" applyBorder="1" applyAlignment="1">
      <alignment horizontal="center"/>
    </xf>
    <xf numFmtId="1" fontId="20" fillId="0" borderId="11" xfId="79" applyNumberFormat="1" applyFont="1" applyBorder="1" applyAlignment="1">
      <alignment horizontal="center" vertical="center"/>
    </xf>
    <xf numFmtId="0" fontId="19" fillId="0" borderId="0" xfId="79" applyFont="1" applyBorder="1" applyAlignment="1">
      <alignment horizontal="center" vertical="top"/>
    </xf>
    <xf numFmtId="0" fontId="19" fillId="2" borderId="1" xfId="79" applyFont="1" applyFill="1" applyBorder="1" applyAlignment="1">
      <alignment horizontal="center" vertical="center" wrapText="1"/>
    </xf>
    <xf numFmtId="0" fontId="19" fillId="2" borderId="1" xfId="79" applyFont="1" applyFill="1" applyBorder="1" applyAlignment="1">
      <alignment horizontal="center" vertical="center"/>
    </xf>
    <xf numFmtId="0" fontId="19" fillId="2" borderId="1" xfId="79" applyFont="1" applyFill="1" applyBorder="1" applyAlignment="1">
      <alignment horizontal="center" vertical="center" textRotation="90"/>
    </xf>
    <xf numFmtId="0" fontId="19" fillId="2" borderId="11" xfId="79" applyFont="1" applyFill="1" applyBorder="1" applyAlignment="1">
      <alignment horizontal="center" vertical="center" textRotation="90"/>
    </xf>
    <xf numFmtId="0" fontId="20" fillId="4" borderId="1" xfId="79" applyFont="1" applyFill="1" applyBorder="1" applyAlignment="1">
      <alignment horizontal="left" vertical="center"/>
    </xf>
    <xf numFmtId="1" fontId="20" fillId="4" borderId="1" xfId="79" applyNumberFormat="1" applyFont="1" applyFill="1" applyBorder="1" applyAlignment="1">
      <alignment horizontal="center" vertical="center"/>
    </xf>
    <xf numFmtId="1" fontId="20" fillId="4" borderId="11" xfId="79" applyNumberFormat="1" applyFont="1" applyFill="1" applyBorder="1" applyAlignment="1">
      <alignment horizontal="center" vertical="center"/>
    </xf>
    <xf numFmtId="1" fontId="20" fillId="4" borderId="1" xfId="79" applyNumberFormat="1" applyFont="1" applyFill="1" applyBorder="1" applyAlignment="1">
      <alignment horizontal="center"/>
    </xf>
    <xf numFmtId="0" fontId="20" fillId="0" borderId="1" xfId="79" applyFont="1" applyBorder="1" applyAlignment="1">
      <alignment vertical="center"/>
    </xf>
    <xf numFmtId="1" fontId="20" fillId="0" borderId="9" xfId="79" applyNumberFormat="1" applyFont="1" applyBorder="1" applyAlignment="1">
      <alignment horizontal="center" vertical="center"/>
    </xf>
    <xf numFmtId="0" fontId="20" fillId="0" borderId="1" xfId="79" applyFont="1" applyFill="1" applyBorder="1" applyAlignment="1">
      <alignment vertical="center"/>
    </xf>
    <xf numFmtId="0" fontId="20" fillId="4" borderId="1" xfId="79" applyFont="1" applyFill="1" applyBorder="1" applyAlignment="1">
      <alignment vertical="center"/>
    </xf>
    <xf numFmtId="1" fontId="20" fillId="4" borderId="9" xfId="79" applyNumberFormat="1" applyFont="1" applyFill="1" applyBorder="1" applyAlignment="1">
      <alignment horizontal="center" vertical="center"/>
    </xf>
    <xf numFmtId="1" fontId="19" fillId="2" borderId="1" xfId="81" applyNumberFormat="1" applyFont="1" applyFill="1" applyBorder="1" applyAlignment="1">
      <alignment horizontal="center" vertical="center" wrapText="1"/>
    </xf>
    <xf numFmtId="1" fontId="20" fillId="0" borderId="1" xfId="81" applyNumberFormat="1" applyFont="1" applyBorder="1" applyAlignment="1">
      <alignment horizontal="center" vertical="center"/>
    </xf>
    <xf numFmtId="1" fontId="20" fillId="4" borderId="1" xfId="81" applyNumberFormat="1" applyFont="1" applyFill="1" applyBorder="1" applyAlignment="1">
      <alignment horizontal="center" vertical="center"/>
    </xf>
    <xf numFmtId="1" fontId="20" fillId="0" borderId="7" xfId="81" applyNumberFormat="1" applyFont="1" applyBorder="1" applyAlignment="1">
      <alignment horizontal="center" vertical="center"/>
    </xf>
    <xf numFmtId="1" fontId="20" fillId="0" borderId="4" xfId="81" applyNumberFormat="1" applyFont="1" applyBorder="1" applyAlignment="1">
      <alignment horizontal="center" vertical="center"/>
    </xf>
    <xf numFmtId="1" fontId="19" fillId="2" borderId="1" xfId="81" applyNumberFormat="1" applyFont="1" applyFill="1" applyBorder="1" applyAlignment="1">
      <alignment horizontal="center" vertical="center"/>
    </xf>
    <xf numFmtId="0" fontId="20" fillId="0" borderId="1" xfId="7" applyFont="1" applyBorder="1" applyAlignment="1">
      <alignment vertical="center"/>
    </xf>
    <xf numFmtId="2" fontId="20" fillId="0" borderId="1" xfId="7" applyNumberFormat="1" applyFont="1" applyBorder="1" applyAlignment="1">
      <alignment horizontal="center" vertical="center"/>
    </xf>
    <xf numFmtId="166" fontId="20" fillId="0" borderId="1" xfId="7" applyNumberFormat="1" applyFont="1" applyBorder="1" applyAlignment="1">
      <alignment horizontal="center" vertical="center"/>
    </xf>
    <xf numFmtId="0" fontId="20" fillId="0" borderId="3" xfId="7" applyFont="1" applyBorder="1" applyAlignment="1">
      <alignment horizontal="left" vertical="center"/>
    </xf>
    <xf numFmtId="0" fontId="20" fillId="0" borderId="1" xfId="7" applyFont="1" applyBorder="1" applyAlignment="1">
      <alignment horizontal="center" vertical="center"/>
    </xf>
    <xf numFmtId="0" fontId="20" fillId="0" borderId="0" xfId="7" applyFont="1" applyBorder="1" applyAlignment="1">
      <alignment horizontal="left" vertical="center"/>
    </xf>
    <xf numFmtId="0" fontId="20" fillId="0" borderId="4" xfId="7" applyFont="1" applyBorder="1" applyAlignment="1">
      <alignment vertical="center"/>
    </xf>
    <xf numFmtId="2" fontId="20" fillId="0" borderId="4" xfId="7" applyNumberFormat="1" applyFont="1" applyBorder="1" applyAlignment="1">
      <alignment horizontal="center" vertical="center"/>
    </xf>
    <xf numFmtId="166" fontId="20" fillId="0" borderId="4" xfId="7" applyNumberFormat="1" applyFont="1" applyBorder="1" applyAlignment="1">
      <alignment horizontal="center" vertical="center"/>
    </xf>
    <xf numFmtId="0" fontId="19" fillId="2" borderId="1" xfId="7" applyFont="1" applyFill="1" applyBorder="1" applyAlignment="1">
      <alignment horizontal="center" vertical="center" wrapText="1"/>
    </xf>
    <xf numFmtId="0" fontId="20" fillId="4" borderId="1" xfId="7" applyFont="1" applyFill="1" applyBorder="1" applyAlignment="1">
      <alignment vertical="center"/>
    </xf>
    <xf numFmtId="2" fontId="20" fillId="4" borderId="1" xfId="7" applyNumberFormat="1" applyFont="1" applyFill="1" applyBorder="1" applyAlignment="1">
      <alignment horizontal="center" vertical="center"/>
    </xf>
    <xf numFmtId="166" fontId="20" fillId="4" borderId="1" xfId="7" applyNumberFormat="1" applyFont="1" applyFill="1" applyBorder="1" applyAlignment="1">
      <alignment horizontal="center" vertical="center"/>
    </xf>
    <xf numFmtId="0" fontId="20" fillId="4" borderId="3" xfId="7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67" fontId="19" fillId="2" borderId="9" xfId="1" applyNumberFormat="1" applyFont="1" applyFill="1" applyBorder="1" applyAlignment="1">
      <alignment horizontal="center" vertical="center"/>
    </xf>
    <xf numFmtId="167" fontId="19" fillId="2" borderId="1" xfId="1" applyNumberFormat="1" applyFont="1" applyFill="1" applyBorder="1" applyAlignment="1">
      <alignment horizontal="center" vertical="center"/>
    </xf>
    <xf numFmtId="168" fontId="19" fillId="2" borderId="1" xfId="1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right" vertical="center" wrapText="1"/>
    </xf>
    <xf numFmtId="2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2" fontId="20" fillId="4" borderId="1" xfId="0" applyNumberFormat="1" applyFont="1" applyFill="1" applyBorder="1" applyAlignment="1">
      <alignment vertical="center" wrapText="1"/>
    </xf>
    <xf numFmtId="2" fontId="20" fillId="4" borderId="1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2" fontId="20" fillId="4" borderId="11" xfId="0" applyNumberFormat="1" applyFont="1" applyFill="1" applyBorder="1" applyAlignment="1">
      <alignment horizontal="center" vertical="center"/>
    </xf>
    <xf numFmtId="166" fontId="20" fillId="4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9" fontId="20" fillId="0" borderId="9" xfId="0" applyNumberFormat="1" applyFont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9" fontId="20" fillId="4" borderId="9" xfId="0" applyNumberFormat="1" applyFont="1" applyFill="1" applyBorder="1" applyAlignment="1">
      <alignment horizontal="center" vertical="center" wrapText="1"/>
    </xf>
    <xf numFmtId="169" fontId="20" fillId="4" borderId="1" xfId="0" applyNumberFormat="1" applyFont="1" applyFill="1" applyBorder="1" applyAlignment="1">
      <alignment horizontal="center" vertical="center" wrapText="1"/>
    </xf>
    <xf numFmtId="169" fontId="19" fillId="2" borderId="1" xfId="0" applyNumberFormat="1" applyFont="1" applyFill="1" applyBorder="1" applyAlignment="1">
      <alignment horizontal="center" vertical="center" wrapText="1"/>
    </xf>
    <xf numFmtId="0" fontId="19" fillId="0" borderId="13" xfId="79" applyFont="1" applyBorder="1" applyAlignment="1">
      <alignment horizontal="center" vertical="top"/>
    </xf>
    <xf numFmtId="0" fontId="19" fillId="0" borderId="3" xfId="79" applyFont="1" applyBorder="1" applyAlignment="1">
      <alignment horizontal="right" vertical="top"/>
    </xf>
    <xf numFmtId="0" fontId="20" fillId="0" borderId="1" xfId="79" applyFont="1" applyBorder="1" applyAlignment="1">
      <alignment horizontal="center" vertical="center"/>
    </xf>
    <xf numFmtId="0" fontId="20" fillId="0" borderId="1" xfId="79" applyFont="1" applyBorder="1" applyAlignment="1">
      <alignment horizontal="right" vertical="center"/>
    </xf>
    <xf numFmtId="0" fontId="20" fillId="4" borderId="1" xfId="79" applyFont="1" applyFill="1" applyBorder="1" applyAlignment="1">
      <alignment horizontal="center" vertical="center"/>
    </xf>
    <xf numFmtId="0" fontId="20" fillId="4" borderId="1" xfId="79" applyFont="1" applyFill="1" applyBorder="1" applyAlignment="1">
      <alignment horizontal="right" vertical="center"/>
    </xf>
    <xf numFmtId="0" fontId="3" fillId="0" borderId="1" xfId="79" applyFont="1" applyBorder="1" applyAlignment="1">
      <alignment horizontal="left" vertical="center"/>
    </xf>
    <xf numFmtId="1" fontId="19" fillId="4" borderId="1" xfId="81" applyNumberFormat="1" applyFont="1" applyFill="1" applyBorder="1" applyAlignment="1">
      <alignment horizontal="center" vertical="center"/>
    </xf>
    <xf numFmtId="1" fontId="19" fillId="0" borderId="7" xfId="81" applyNumberFormat="1" applyFont="1" applyBorder="1" applyAlignment="1">
      <alignment horizontal="center" vertical="center"/>
    </xf>
    <xf numFmtId="1" fontId="19" fillId="0" borderId="4" xfId="81" applyNumberFormat="1" applyFont="1" applyBorder="1" applyAlignment="1">
      <alignment horizontal="center" vertical="center"/>
    </xf>
    <xf numFmtId="1" fontId="19" fillId="0" borderId="1" xfId="81" applyNumberFormat="1" applyFont="1" applyBorder="1" applyAlignment="1">
      <alignment horizontal="center" vertical="center"/>
    </xf>
    <xf numFmtId="0" fontId="20" fillId="4" borderId="1" xfId="7" applyFont="1" applyFill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166" fontId="19" fillId="2" borderId="1" xfId="7" applyNumberFormat="1" applyFont="1" applyFill="1" applyBorder="1" applyAlignment="1">
      <alignment horizontal="center" vertical="center" wrapText="1"/>
    </xf>
    <xf numFmtId="0" fontId="19" fillId="2" borderId="9" xfId="7" applyFont="1" applyFill="1" applyBorder="1" applyAlignment="1">
      <alignment horizontal="center" vertical="center"/>
    </xf>
    <xf numFmtId="0" fontId="19" fillId="2" borderId="1" xfId="7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/>
    </xf>
    <xf numFmtId="0" fontId="20" fillId="4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 vertical="center" wrapText="1"/>
    </xf>
    <xf numFmtId="2" fontId="20" fillId="2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2" fontId="20" fillId="2" borderId="2" xfId="0" applyNumberFormat="1" applyFont="1" applyFill="1" applyBorder="1" applyAlignment="1">
      <alignment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5" fontId="25" fillId="0" borderId="13" xfId="4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7" fillId="0" borderId="14" xfId="89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9" xfId="79" applyFont="1" applyFill="1" applyBorder="1" applyAlignment="1">
      <alignment horizontal="center" vertical="center"/>
    </xf>
    <xf numFmtId="1" fontId="20" fillId="5" borderId="1" xfId="81" applyNumberFormat="1" applyFont="1" applyFill="1" applyBorder="1" applyAlignment="1">
      <alignment horizontal="center" vertical="center"/>
    </xf>
    <xf numFmtId="1" fontId="4" fillId="0" borderId="1" xfId="81" applyNumberFormat="1" applyFont="1" applyBorder="1" applyAlignment="1">
      <alignment horizontal="center"/>
    </xf>
    <xf numFmtId="1" fontId="4" fillId="2" borderId="1" xfId="81" applyNumberFormat="1" applyFont="1" applyFill="1" applyBorder="1" applyAlignment="1">
      <alignment horizontal="center"/>
    </xf>
    <xf numFmtId="0" fontId="19" fillId="2" borderId="4" xfId="79" applyFont="1" applyFill="1" applyBorder="1" applyAlignment="1">
      <alignment horizontal="center" vertical="center" wrapText="1"/>
    </xf>
    <xf numFmtId="1" fontId="4" fillId="0" borderId="12" xfId="81" applyNumberFormat="1" applyFont="1" applyBorder="1"/>
    <xf numFmtId="1" fontId="4" fillId="0" borderId="14" xfId="81" applyNumberFormat="1" applyFont="1" applyBorder="1"/>
    <xf numFmtId="0" fontId="23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20" fillId="4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1" fontId="21" fillId="0" borderId="14" xfId="81" applyNumberFormat="1" applyFont="1" applyBorder="1"/>
    <xf numFmtId="1" fontId="21" fillId="0" borderId="15" xfId="81" applyNumberFormat="1" applyFont="1" applyBorder="1"/>
    <xf numFmtId="1" fontId="4" fillId="0" borderId="15" xfId="81" applyNumberFormat="1" applyFont="1" applyBorder="1"/>
    <xf numFmtId="1" fontId="4" fillId="0" borderId="10" xfId="81" applyNumberFormat="1" applyFont="1" applyBorder="1"/>
    <xf numFmtId="0" fontId="22" fillId="2" borderId="11" xfId="0" applyFont="1" applyFill="1" applyBorder="1" applyAlignment="1">
      <alignment horizontal="center" vertical="center"/>
    </xf>
    <xf numFmtId="0" fontId="18" fillId="0" borderId="12" xfId="79" applyFont="1" applyBorder="1" applyAlignment="1">
      <alignment horizontal="center" vertical="center" wrapText="1"/>
    </xf>
    <xf numFmtId="0" fontId="18" fillId="0" borderId="8" xfId="79" applyFont="1" applyBorder="1" applyAlignment="1">
      <alignment horizontal="center" vertical="center"/>
    </xf>
    <xf numFmtId="0" fontId="18" fillId="0" borderId="5" xfId="79" applyFont="1" applyBorder="1" applyAlignment="1">
      <alignment horizontal="center" vertical="center"/>
    </xf>
    <xf numFmtId="0" fontId="18" fillId="0" borderId="13" xfId="79" applyFont="1" applyBorder="1" applyAlignment="1">
      <alignment horizontal="center" vertical="center" wrapText="1"/>
    </xf>
    <xf numFmtId="0" fontId="18" fillId="0" borderId="0" xfId="79" applyFont="1" applyBorder="1" applyAlignment="1">
      <alignment horizontal="center" vertical="center"/>
    </xf>
    <xf numFmtId="0" fontId="18" fillId="0" borderId="3" xfId="79" applyFont="1" applyBorder="1" applyAlignment="1">
      <alignment horizontal="center" vertical="center"/>
    </xf>
    <xf numFmtId="0" fontId="21" fillId="0" borderId="14" xfId="3" applyFont="1" applyBorder="1" applyAlignment="1">
      <alignment horizontal="left" vertical="center" wrapText="1"/>
    </xf>
    <xf numFmtId="0" fontId="21" fillId="0" borderId="15" xfId="3" applyFont="1" applyBorder="1" applyAlignment="1">
      <alignment horizontal="left" vertical="center"/>
    </xf>
    <xf numFmtId="0" fontId="21" fillId="0" borderId="10" xfId="3" applyFont="1" applyBorder="1" applyAlignment="1">
      <alignment horizontal="left" vertical="center"/>
    </xf>
    <xf numFmtId="0" fontId="3" fillId="0" borderId="1" xfId="79" applyFont="1" applyBorder="1" applyAlignment="1">
      <alignment horizontal="center" vertical="center"/>
    </xf>
    <xf numFmtId="0" fontId="21" fillId="0" borderId="12" xfId="3" applyFont="1" applyBorder="1" applyAlignment="1">
      <alignment horizontal="left" vertical="center" wrapText="1"/>
    </xf>
    <xf numFmtId="0" fontId="21" fillId="0" borderId="8" xfId="3" applyFont="1" applyBorder="1" applyAlignment="1">
      <alignment horizontal="left" vertical="center" wrapText="1"/>
    </xf>
    <xf numFmtId="0" fontId="21" fillId="0" borderId="5" xfId="3" applyFont="1" applyBorder="1" applyAlignment="1">
      <alignment horizontal="left" vertical="center" wrapText="1"/>
    </xf>
    <xf numFmtId="165" fontId="25" fillId="0" borderId="14" xfId="31" applyNumberFormat="1" applyFont="1" applyBorder="1" applyAlignment="1">
      <alignment horizontal="left" vertical="center"/>
    </xf>
    <xf numFmtId="165" fontId="25" fillId="0" borderId="15" xfId="31" applyNumberFormat="1" applyFont="1" applyBorder="1" applyAlignment="1">
      <alignment horizontal="left" vertical="center"/>
    </xf>
    <xf numFmtId="165" fontId="25" fillId="0" borderId="10" xfId="31" applyNumberFormat="1" applyFont="1" applyBorder="1" applyAlignment="1">
      <alignment horizontal="left" vertical="center"/>
    </xf>
    <xf numFmtId="1" fontId="18" fillId="0" borderId="8" xfId="80" applyNumberFormat="1" applyFont="1" applyBorder="1" applyAlignment="1">
      <alignment horizontal="center" vertical="center" wrapText="1"/>
    </xf>
    <xf numFmtId="1" fontId="18" fillId="0" borderId="5" xfId="80" applyNumberFormat="1" applyFont="1" applyBorder="1" applyAlignment="1">
      <alignment horizontal="center" vertical="center" wrapText="1"/>
    </xf>
    <xf numFmtId="1" fontId="18" fillId="0" borderId="15" xfId="80" applyNumberFormat="1" applyFont="1" applyBorder="1" applyAlignment="1">
      <alignment horizontal="center" vertical="center" wrapText="1"/>
    </xf>
    <xf numFmtId="1" fontId="18" fillId="0" borderId="10" xfId="80" applyNumberFormat="1" applyFont="1" applyBorder="1" applyAlignment="1">
      <alignment horizontal="center" vertical="center" wrapText="1"/>
    </xf>
    <xf numFmtId="1" fontId="21" fillId="0" borderId="13" xfId="80" applyNumberFormat="1" applyFont="1" applyBorder="1" applyAlignment="1">
      <alignment horizontal="left" vertical="center" wrapText="1"/>
    </xf>
    <xf numFmtId="1" fontId="21" fillId="0" borderId="0" xfId="80" applyNumberFormat="1" applyFont="1" applyBorder="1" applyAlignment="1">
      <alignment horizontal="left" vertical="center" wrapText="1"/>
    </xf>
    <xf numFmtId="1" fontId="21" fillId="0" borderId="3" xfId="80" applyNumberFormat="1" applyFont="1" applyBorder="1" applyAlignment="1">
      <alignment horizontal="left" vertical="center" wrapText="1"/>
    </xf>
    <xf numFmtId="0" fontId="18" fillId="0" borderId="12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 wrapText="1"/>
    </xf>
    <xf numFmtId="0" fontId="21" fillId="0" borderId="11" xfId="3" applyFont="1" applyBorder="1" applyAlignment="1">
      <alignment horizontal="left" vertical="center" wrapText="1"/>
    </xf>
    <xf numFmtId="0" fontId="21" fillId="0" borderId="16" xfId="3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25" fillId="0" borderId="14" xfId="4" applyNumberFormat="1" applyFont="1" applyBorder="1" applyAlignment="1">
      <alignment horizontal="left" vertical="center"/>
    </xf>
    <xf numFmtId="165" fontId="25" fillId="0" borderId="15" xfId="4" applyNumberFormat="1" applyFont="1" applyBorder="1" applyAlignment="1">
      <alignment horizontal="left" vertical="center"/>
    </xf>
    <xf numFmtId="165" fontId="25" fillId="0" borderId="10" xfId="4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right" vertical="center"/>
    </xf>
    <xf numFmtId="0" fontId="29" fillId="2" borderId="1" xfId="83" applyFont="1" applyFill="1" applyBorder="1" applyAlignment="1">
      <alignment horizontal="center" vertical="center" wrapText="1"/>
    </xf>
    <xf numFmtId="0" fontId="29" fillId="2" borderId="1" xfId="9" applyFont="1" applyFill="1" applyBorder="1" applyAlignment="1">
      <alignment horizontal="center" vertical="center" wrapText="1"/>
    </xf>
    <xf numFmtId="0" fontId="30" fillId="0" borderId="1" xfId="9" applyFont="1" applyBorder="1" applyAlignment="1">
      <alignment horizontal="center" vertical="center" wrapText="1"/>
    </xf>
    <xf numFmtId="0" fontId="30" fillId="4" borderId="1" xfId="9" applyFont="1" applyFill="1" applyBorder="1" applyAlignment="1">
      <alignment horizontal="center" vertical="center" wrapText="1"/>
    </xf>
    <xf numFmtId="0" fontId="30" fillId="0" borderId="0" xfId="7" applyFont="1" applyBorder="1" applyAlignment="1">
      <alignment horizontal="center" vertical="center"/>
    </xf>
    <xf numFmtId="0" fontId="33" fillId="0" borderId="11" xfId="80" applyFont="1" applyBorder="1" applyAlignment="1">
      <alignment horizontal="left" vertical="center" wrapText="1"/>
    </xf>
    <xf numFmtId="0" fontId="33" fillId="0" borderId="16" xfId="80" applyFont="1" applyBorder="1" applyAlignment="1">
      <alignment horizontal="left" vertical="center" wrapText="1"/>
    </xf>
    <xf numFmtId="0" fontId="33" fillId="0" borderId="9" xfId="80" applyFont="1" applyBorder="1" applyAlignment="1">
      <alignment horizontal="left" vertical="center" wrapText="1"/>
    </xf>
    <xf numFmtId="0" fontId="34" fillId="2" borderId="1" xfId="9" applyFont="1" applyFill="1" applyBorder="1" applyAlignment="1">
      <alignment horizontal="center" vertical="center" wrapText="1"/>
    </xf>
    <xf numFmtId="0" fontId="35" fillId="0" borderId="1" xfId="9" applyFont="1" applyBorder="1" applyAlignment="1">
      <alignment horizontal="left" vertical="center" wrapText="1"/>
    </xf>
    <xf numFmtId="0" fontId="35" fillId="4" borderId="1" xfId="9" applyFont="1" applyFill="1" applyBorder="1" applyAlignment="1">
      <alignment horizontal="left" vertical="center" wrapText="1"/>
    </xf>
    <xf numFmtId="0" fontId="35" fillId="0" borderId="1" xfId="83" applyFont="1" applyBorder="1" applyAlignment="1">
      <alignment horizontal="left" vertical="center"/>
    </xf>
    <xf numFmtId="0" fontId="36" fillId="0" borderId="1" xfId="84" applyFont="1" applyBorder="1" applyAlignment="1">
      <alignment horizontal="left" vertical="center"/>
    </xf>
    <xf numFmtId="0" fontId="35" fillId="0" borderId="0" xfId="7" applyFont="1" applyBorder="1" applyAlignment="1">
      <alignment vertical="center" wrapText="1"/>
    </xf>
    <xf numFmtId="0" fontId="37" fillId="0" borderId="12" xfId="7" applyFont="1" applyBorder="1" applyAlignment="1">
      <alignment horizontal="center" vertical="center" wrapText="1"/>
    </xf>
    <xf numFmtId="0" fontId="37" fillId="0" borderId="8" xfId="7" applyFont="1" applyBorder="1" applyAlignment="1">
      <alignment horizontal="center" vertical="center"/>
    </xf>
    <xf numFmtId="0" fontId="37" fillId="0" borderId="5" xfId="7" applyFont="1" applyBorder="1" applyAlignment="1">
      <alignment horizontal="center" vertical="center"/>
    </xf>
    <xf numFmtId="0" fontId="34" fillId="0" borderId="13" xfId="7" applyFont="1" applyBorder="1" applyAlignment="1">
      <alignment horizontal="center" vertical="center" wrapText="1"/>
    </xf>
    <xf numFmtId="0" fontId="34" fillId="0" borderId="0" xfId="7" applyFont="1" applyBorder="1" applyAlignment="1">
      <alignment horizontal="center" vertical="center"/>
    </xf>
    <xf numFmtId="0" fontId="34" fillId="0" borderId="3" xfId="7" applyFont="1" applyBorder="1" applyAlignment="1">
      <alignment horizontal="center" vertical="center"/>
    </xf>
    <xf numFmtId="0" fontId="18" fillId="2" borderId="1" xfId="7" applyFont="1" applyFill="1" applyBorder="1" applyAlignment="1">
      <alignment horizontal="center" vertical="center" wrapText="1"/>
    </xf>
    <xf numFmtId="0" fontId="18" fillId="0" borderId="14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center" vertical="center" wrapText="1"/>
    </xf>
    <xf numFmtId="0" fontId="21" fillId="0" borderId="9" xfId="3" applyFont="1" applyBorder="1" applyAlignment="1">
      <alignment horizontal="left" vertical="center" wrapText="1"/>
    </xf>
    <xf numFmtId="0" fontId="28" fillId="0" borderId="4" xfId="7" applyFont="1" applyBorder="1" applyAlignment="1">
      <alignment horizontal="left" vertical="center"/>
    </xf>
    <xf numFmtId="0" fontId="28" fillId="4" borderId="1" xfId="7" applyFont="1" applyFill="1" applyBorder="1" applyAlignment="1">
      <alignment horizontal="left" vertical="center"/>
    </xf>
    <xf numFmtId="0" fontId="28" fillId="0" borderId="1" xfId="7" applyFont="1" applyBorder="1" applyAlignment="1">
      <alignment horizontal="left" vertical="center"/>
    </xf>
    <xf numFmtId="0" fontId="20" fillId="0" borderId="4" xfId="7" applyFont="1" applyBorder="1" applyAlignment="1">
      <alignment horizontal="right" vertical="center"/>
    </xf>
    <xf numFmtId="0" fontId="20" fillId="4" borderId="1" xfId="7" applyFont="1" applyFill="1" applyBorder="1" applyAlignment="1">
      <alignment horizontal="right" vertical="center"/>
    </xf>
    <xf numFmtId="0" fontId="20" fillId="0" borderId="1" xfId="7" applyFont="1" applyBorder="1" applyAlignment="1">
      <alignment horizontal="right" vertical="center"/>
    </xf>
    <xf numFmtId="0" fontId="20" fillId="0" borderId="1" xfId="7" applyFont="1" applyBorder="1" applyAlignment="1">
      <alignment horizontal="right" vertical="center" wrapText="1"/>
    </xf>
    <xf numFmtId="0" fontId="20" fillId="4" borderId="1" xfId="7" applyFont="1" applyFill="1" applyBorder="1" applyAlignment="1">
      <alignment horizontal="right" vertical="center" wrapText="1"/>
    </xf>
    <xf numFmtId="0" fontId="30" fillId="0" borderId="1" xfId="9" applyFont="1" applyBorder="1" applyAlignment="1">
      <alignment horizontal="right" vertical="center" wrapText="1"/>
    </xf>
    <xf numFmtId="0" fontId="30" fillId="4" borderId="1" xfId="9" applyFont="1" applyFill="1" applyBorder="1" applyAlignment="1">
      <alignment horizontal="right" vertical="center" wrapText="1"/>
    </xf>
    <xf numFmtId="0" fontId="30" fillId="0" borderId="1" xfId="83" applyFont="1" applyBorder="1" applyAlignment="1">
      <alignment horizontal="right" vertical="center"/>
    </xf>
    <xf numFmtId="0" fontId="30" fillId="0" borderId="0" xfId="7" applyFont="1" applyBorder="1" applyAlignment="1">
      <alignment horizontal="right" vertical="center" wrapText="1"/>
    </xf>
    <xf numFmtId="0" fontId="30" fillId="0" borderId="3" xfId="7" applyFont="1" applyBorder="1" applyAlignment="1">
      <alignment horizontal="right" vertical="center" wrapText="1"/>
    </xf>
  </cellXfs>
  <cellStyles count="91">
    <cellStyle name="Comma" xfId="1" builtinId="3"/>
    <cellStyle name="Comma 2" xfId="11" xr:uid="{00000000-0005-0000-0000-000001000000}"/>
    <cellStyle name="Comma 3" xfId="12" xr:uid="{00000000-0005-0000-0000-000002000000}"/>
    <cellStyle name="Comma 4" xfId="85" xr:uid="{00000000-0005-0000-0000-000003000000}"/>
    <cellStyle name="Comma 5" xfId="86" xr:uid="{00000000-0005-0000-0000-000004000000}"/>
    <cellStyle name="Hyperlink" xfId="89" builtinId="8"/>
    <cellStyle name="Hyperlink 2" xfId="10" xr:uid="{00000000-0005-0000-0000-000005000000}"/>
    <cellStyle name="Hyperlink 3" xfId="87" xr:uid="{00000000-0005-0000-0000-000006000000}"/>
    <cellStyle name="Normal" xfId="0" builtinId="0"/>
    <cellStyle name="Normal 10" xfId="13" xr:uid="{00000000-0005-0000-0000-000008000000}"/>
    <cellStyle name="Normal 10 2" xfId="14" xr:uid="{00000000-0005-0000-0000-000009000000}"/>
    <cellStyle name="Normal 11" xfId="8" xr:uid="{00000000-0005-0000-0000-00000A000000}"/>
    <cellStyle name="Normal 11 2" xfId="2" xr:uid="{00000000-0005-0000-0000-00000B000000}"/>
    <cellStyle name="Normal 11 2 2" xfId="79" xr:uid="{00000000-0005-0000-0000-00000C000000}"/>
    <cellStyle name="Normal 11 2 2 2" xfId="84" xr:uid="{00000000-0005-0000-0000-00000D000000}"/>
    <cellStyle name="Normal 11 3" xfId="83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4 2" xfId="18" xr:uid="{00000000-0005-0000-0000-000012000000}"/>
    <cellStyle name="Normal 14 2 2" xfId="19" xr:uid="{00000000-0005-0000-0000-000013000000}"/>
    <cellStyle name="Normal 14 2 2 2" xfId="20" xr:uid="{00000000-0005-0000-0000-000014000000}"/>
    <cellStyle name="Normal 14 2 2 2 2" xfId="21" xr:uid="{00000000-0005-0000-0000-000015000000}"/>
    <cellStyle name="Normal 14 2 2 3" xfId="22" xr:uid="{00000000-0005-0000-0000-000016000000}"/>
    <cellStyle name="Normal 15" xfId="23" xr:uid="{00000000-0005-0000-0000-000017000000}"/>
    <cellStyle name="Normal 16" xfId="24" xr:uid="{00000000-0005-0000-0000-000018000000}"/>
    <cellStyle name="Normal 17" xfId="25" xr:uid="{00000000-0005-0000-0000-000019000000}"/>
    <cellStyle name="Normal 18" xfId="26" xr:uid="{00000000-0005-0000-0000-00001A000000}"/>
    <cellStyle name="Normal 19" xfId="82" xr:uid="{00000000-0005-0000-0000-00001B000000}"/>
    <cellStyle name="Normal 19 2" xfId="90" xr:uid="{DD76996C-A084-46C3-B33C-166EDA59BAD7}"/>
    <cellStyle name="Normal 2" xfId="3" xr:uid="{00000000-0005-0000-0000-00001C000000}"/>
    <cellStyle name="Normal 2 10" xfId="88" xr:uid="{00000000-0005-0000-0000-00001D000000}"/>
    <cellStyle name="Normal 2 2" xfId="27" xr:uid="{00000000-0005-0000-0000-00001E000000}"/>
    <cellStyle name="Normal 2 2 2" xfId="28" xr:uid="{00000000-0005-0000-0000-00001F000000}"/>
    <cellStyle name="Normal 2 2 2 2" xfId="29" xr:uid="{00000000-0005-0000-0000-000020000000}"/>
    <cellStyle name="Normal 2 2 3" xfId="30" xr:uid="{00000000-0005-0000-0000-000021000000}"/>
    <cellStyle name="Normal 2 3" xfId="4" xr:uid="{00000000-0005-0000-0000-000022000000}"/>
    <cellStyle name="Normal 2 3 2" xfId="31" xr:uid="{00000000-0005-0000-0000-000023000000}"/>
    <cellStyle name="Normal 2 4" xfId="6" xr:uid="{00000000-0005-0000-0000-000024000000}"/>
    <cellStyle name="Normal 2 4 2" xfId="5" xr:uid="{00000000-0005-0000-0000-000025000000}"/>
    <cellStyle name="Normal 2 4 2 2" xfId="80" xr:uid="{00000000-0005-0000-0000-000026000000}"/>
    <cellStyle name="Normal 2 4 3" xfId="81" xr:uid="{00000000-0005-0000-0000-000027000000}"/>
    <cellStyle name="Normal 2 5" xfId="32" xr:uid="{00000000-0005-0000-0000-000028000000}"/>
    <cellStyle name="Normal 2 5 2" xfId="33" xr:uid="{00000000-0005-0000-0000-000029000000}"/>
    <cellStyle name="Normal 2 6" xfId="34" xr:uid="{00000000-0005-0000-0000-00002A000000}"/>
    <cellStyle name="Normal 2 7" xfId="35" xr:uid="{00000000-0005-0000-0000-00002B000000}"/>
    <cellStyle name="Normal 2 7 2" xfId="36" xr:uid="{00000000-0005-0000-0000-00002C000000}"/>
    <cellStyle name="Normal 3" xfId="7" xr:uid="{00000000-0005-0000-0000-00002D000000}"/>
    <cellStyle name="Normal 3 2" xfId="37" xr:uid="{00000000-0005-0000-0000-00002E000000}"/>
    <cellStyle name="Normal 3 2 2" xfId="38" xr:uid="{00000000-0005-0000-0000-00002F000000}"/>
    <cellStyle name="Normal 3 2 2 2" xfId="9" xr:uid="{00000000-0005-0000-0000-000030000000}"/>
    <cellStyle name="Normal 3 2 3" xfId="39" xr:uid="{00000000-0005-0000-0000-000031000000}"/>
    <cellStyle name="Normal 3 2 3 2" xfId="40" xr:uid="{00000000-0005-0000-0000-000032000000}"/>
    <cellStyle name="Normal 3 2 3 3" xfId="41" xr:uid="{00000000-0005-0000-0000-000033000000}"/>
    <cellStyle name="Normal 3 2 3 4" xfId="42" xr:uid="{00000000-0005-0000-0000-000034000000}"/>
    <cellStyle name="Normal 3 3" xfId="43" xr:uid="{00000000-0005-0000-0000-000035000000}"/>
    <cellStyle name="Normal 3 3 2" xfId="44" xr:uid="{00000000-0005-0000-0000-000036000000}"/>
    <cellStyle name="Normal 3 3 2 2" xfId="45" xr:uid="{00000000-0005-0000-0000-000037000000}"/>
    <cellStyle name="Normal 3 4" xfId="46" xr:uid="{00000000-0005-0000-0000-000038000000}"/>
    <cellStyle name="Normal 3 4 2" xfId="47" xr:uid="{00000000-0005-0000-0000-000039000000}"/>
    <cellStyle name="Normal 3 5" xfId="48" xr:uid="{00000000-0005-0000-0000-00003A000000}"/>
    <cellStyle name="Normal 4" xfId="49" xr:uid="{00000000-0005-0000-0000-00003B000000}"/>
    <cellStyle name="Normal 4 2" xfId="50" xr:uid="{00000000-0005-0000-0000-00003C000000}"/>
    <cellStyle name="Normal 4 2 2" xfId="51" xr:uid="{00000000-0005-0000-0000-00003D000000}"/>
    <cellStyle name="Normal 5" xfId="52" xr:uid="{00000000-0005-0000-0000-00003E000000}"/>
    <cellStyle name="Normal 5 2" xfId="53" xr:uid="{00000000-0005-0000-0000-00003F000000}"/>
    <cellStyle name="Normal 5 2 2" xfId="54" xr:uid="{00000000-0005-0000-0000-000040000000}"/>
    <cellStyle name="Normal 5 2 2 2" xfId="55" xr:uid="{00000000-0005-0000-0000-000041000000}"/>
    <cellStyle name="Normal 5 2 2 2 2" xfId="56" xr:uid="{00000000-0005-0000-0000-000042000000}"/>
    <cellStyle name="Normal 5 2 3" xfId="57" xr:uid="{00000000-0005-0000-0000-000043000000}"/>
    <cellStyle name="Normal 5 2 3 2" xfId="58" xr:uid="{00000000-0005-0000-0000-000044000000}"/>
    <cellStyle name="Normal 6" xfId="59" xr:uid="{00000000-0005-0000-0000-000045000000}"/>
    <cellStyle name="Normal 6 2" xfId="60" xr:uid="{00000000-0005-0000-0000-000046000000}"/>
    <cellStyle name="Normal 7" xfId="61" xr:uid="{00000000-0005-0000-0000-000047000000}"/>
    <cellStyle name="Normal 7 2" xfId="62" xr:uid="{00000000-0005-0000-0000-000048000000}"/>
    <cellStyle name="Normal 7 2 2" xfId="63" xr:uid="{00000000-0005-0000-0000-000049000000}"/>
    <cellStyle name="Normal 7 3" xfId="64" xr:uid="{00000000-0005-0000-0000-00004A000000}"/>
    <cellStyle name="Normal 7 3 2" xfId="65" xr:uid="{00000000-0005-0000-0000-00004B000000}"/>
    <cellStyle name="Normal 7 4" xfId="66" xr:uid="{00000000-0005-0000-0000-00004C000000}"/>
    <cellStyle name="Normal 7 4 2" xfId="67" xr:uid="{00000000-0005-0000-0000-00004D000000}"/>
    <cellStyle name="Normal 7 5" xfId="68" xr:uid="{00000000-0005-0000-0000-00004E000000}"/>
    <cellStyle name="Normal 7 5 2" xfId="69" xr:uid="{00000000-0005-0000-0000-00004F000000}"/>
    <cellStyle name="Normal 7 6" xfId="70" xr:uid="{00000000-0005-0000-0000-000050000000}"/>
    <cellStyle name="Normal 8" xfId="71" xr:uid="{00000000-0005-0000-0000-000051000000}"/>
    <cellStyle name="Normal 8 2" xfId="72" xr:uid="{00000000-0005-0000-0000-000052000000}"/>
    <cellStyle name="Normal 8 2 2" xfId="73" xr:uid="{00000000-0005-0000-0000-000053000000}"/>
    <cellStyle name="Normal 9" xfId="74" xr:uid="{00000000-0005-0000-0000-000054000000}"/>
    <cellStyle name="Normal 9 2" xfId="75" xr:uid="{00000000-0005-0000-0000-000055000000}"/>
    <cellStyle name="Percent 2" xfId="76" xr:uid="{00000000-0005-0000-0000-000056000000}"/>
    <cellStyle name="Percent 3" xfId="77" xr:uid="{00000000-0005-0000-0000-000057000000}"/>
    <cellStyle name="Percent 4" xfId="78" xr:uid="{00000000-0005-0000-0000-000058000000}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rbi.org.in/Scripts/AnnualPublications.aspx?head=State%20Finances%20:%20A%20Study%20of%20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4376-779A-43E7-8469-0A705D8F0EC8}">
  <sheetPr>
    <tabColor rgb="FF00B050"/>
    <pageSetUpPr fitToPage="1"/>
  </sheetPr>
  <dimension ref="A1:BN32"/>
  <sheetViews>
    <sheetView view="pageBreakPreview" topLeftCell="A13" zoomScaleSheetLayoutView="100" zoomScalePageLayoutView="80" workbookViewId="0">
      <selection activeCell="BC4" sqref="BC4"/>
    </sheetView>
  </sheetViews>
  <sheetFormatPr defaultColWidth="9.140625" defaultRowHeight="15" x14ac:dyDescent="0.25"/>
  <cols>
    <col min="1" max="1" width="7" style="32" customWidth="1"/>
    <col min="2" max="2" width="20.5703125" style="28" customWidth="1"/>
    <col min="3" max="49" width="9.140625" style="28" hidden="1" customWidth="1"/>
    <col min="50" max="63" width="7.7109375" style="28" customWidth="1"/>
    <col min="64" max="64" width="17.85546875" style="28" customWidth="1"/>
    <col min="65" max="16384" width="9.140625" style="28"/>
  </cols>
  <sheetData>
    <row r="1" spans="1:66" ht="16.5" x14ac:dyDescent="0.25">
      <c r="A1" s="223" t="s">
        <v>529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5"/>
      <c r="BM1" s="27"/>
      <c r="BN1" s="27"/>
    </row>
    <row r="2" spans="1:66" ht="16.5" x14ac:dyDescent="0.25">
      <c r="A2" s="226" t="s">
        <v>513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8"/>
      <c r="BM2" s="27"/>
      <c r="BN2" s="27"/>
    </row>
    <row r="3" spans="1:66" ht="16.5" customHeight="1" x14ac:dyDescent="0.25">
      <c r="A3" s="14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147" t="s">
        <v>464</v>
      </c>
      <c r="BM3" s="27"/>
      <c r="BN3" s="27"/>
    </row>
    <row r="4" spans="1:66" s="29" customFormat="1" ht="60.75" customHeight="1" x14ac:dyDescent="0.25">
      <c r="A4" s="65" t="s">
        <v>369</v>
      </c>
      <c r="B4" s="65" t="s">
        <v>506</v>
      </c>
      <c r="C4" s="66">
        <v>1967</v>
      </c>
      <c r="D4" s="66">
        <v>1968</v>
      </c>
      <c r="E4" s="66">
        <v>1969</v>
      </c>
      <c r="F4" s="66">
        <v>1970</v>
      </c>
      <c r="G4" s="66">
        <v>1971</v>
      </c>
      <c r="H4" s="66">
        <v>1972</v>
      </c>
      <c r="I4" s="66">
        <v>1973</v>
      </c>
      <c r="J4" s="66">
        <v>1974</v>
      </c>
      <c r="K4" s="66">
        <v>1975</v>
      </c>
      <c r="L4" s="66">
        <v>1976</v>
      </c>
      <c r="M4" s="66">
        <v>1977</v>
      </c>
      <c r="N4" s="66">
        <v>1978</v>
      </c>
      <c r="O4" s="66">
        <v>1979</v>
      </c>
      <c r="P4" s="67" t="s">
        <v>0</v>
      </c>
      <c r="Q4" s="67">
        <v>1980</v>
      </c>
      <c r="R4" s="67">
        <v>1981</v>
      </c>
      <c r="S4" s="67">
        <v>1982</v>
      </c>
      <c r="T4" s="67">
        <v>1983</v>
      </c>
      <c r="U4" s="67">
        <v>1984</v>
      </c>
      <c r="V4" s="67">
        <v>1985</v>
      </c>
      <c r="W4" s="67">
        <v>1986</v>
      </c>
      <c r="X4" s="67">
        <v>1987</v>
      </c>
      <c r="Y4" s="67">
        <v>1988</v>
      </c>
      <c r="Z4" s="67">
        <v>1989</v>
      </c>
      <c r="AA4" s="67" t="s">
        <v>1</v>
      </c>
      <c r="AB4" s="67">
        <v>1990</v>
      </c>
      <c r="AC4" s="67">
        <v>1991</v>
      </c>
      <c r="AD4" s="67">
        <v>1992</v>
      </c>
      <c r="AE4" s="67">
        <v>1993</v>
      </c>
      <c r="AF4" s="67">
        <v>1994</v>
      </c>
      <c r="AG4" s="67">
        <v>1995</v>
      </c>
      <c r="AH4" s="67">
        <v>1996</v>
      </c>
      <c r="AI4" s="67">
        <v>1997</v>
      </c>
      <c r="AJ4" s="67">
        <v>1998</v>
      </c>
      <c r="AK4" s="67">
        <v>1999</v>
      </c>
      <c r="AL4" s="67" t="s">
        <v>2</v>
      </c>
      <c r="AM4" s="67">
        <v>2000</v>
      </c>
      <c r="AN4" s="67">
        <v>2001</v>
      </c>
      <c r="AO4" s="67">
        <v>2002</v>
      </c>
      <c r="AP4" s="67">
        <v>2003</v>
      </c>
      <c r="AQ4" s="67">
        <v>2004</v>
      </c>
      <c r="AR4" s="67">
        <v>2005</v>
      </c>
      <c r="AS4" s="67">
        <v>2006</v>
      </c>
      <c r="AT4" s="67">
        <v>2007</v>
      </c>
      <c r="AU4" s="67">
        <v>2008</v>
      </c>
      <c r="AV4" s="67">
        <v>2009</v>
      </c>
      <c r="AW4" s="67" t="s">
        <v>3</v>
      </c>
      <c r="AX4" s="67">
        <v>2010</v>
      </c>
      <c r="AY4" s="67">
        <v>2011</v>
      </c>
      <c r="AZ4" s="67">
        <v>2012</v>
      </c>
      <c r="BA4" s="67">
        <v>2013</v>
      </c>
      <c r="BB4" s="67">
        <v>2014</v>
      </c>
      <c r="BC4" s="67">
        <v>2015</v>
      </c>
      <c r="BD4" s="67">
        <v>2016</v>
      </c>
      <c r="BE4" s="67">
        <v>2017</v>
      </c>
      <c r="BF4" s="67">
        <v>2018</v>
      </c>
      <c r="BG4" s="67">
        <v>2019</v>
      </c>
      <c r="BH4" s="67">
        <v>2020</v>
      </c>
      <c r="BI4" s="67">
        <v>2021</v>
      </c>
      <c r="BJ4" s="67">
        <v>2022</v>
      </c>
      <c r="BK4" s="68">
        <v>2023</v>
      </c>
      <c r="BL4" s="66" t="s">
        <v>507</v>
      </c>
    </row>
    <row r="5" spans="1:66" s="30" customFormat="1" ht="18.75" customHeight="1" x14ac:dyDescent="0.3">
      <c r="A5" s="148">
        <v>1</v>
      </c>
      <c r="B5" s="60" t="s">
        <v>5</v>
      </c>
      <c r="C5" s="61">
        <v>10.375</v>
      </c>
      <c r="D5" s="61">
        <v>8.5</v>
      </c>
      <c r="E5" s="61">
        <v>5.125</v>
      </c>
      <c r="F5" s="61">
        <v>5.125</v>
      </c>
      <c r="G5" s="61">
        <v>2.75</v>
      </c>
      <c r="H5" s="61">
        <v>14.5</v>
      </c>
      <c r="I5" s="61">
        <v>11.5</v>
      </c>
      <c r="J5" s="61">
        <v>9.875</v>
      </c>
      <c r="K5" s="61">
        <v>10.75</v>
      </c>
      <c r="L5" s="61">
        <v>14.125</v>
      </c>
      <c r="M5" s="61">
        <v>6.375</v>
      </c>
      <c r="N5" s="61">
        <v>11.75</v>
      </c>
      <c r="O5" s="61">
        <v>9.625</v>
      </c>
      <c r="P5" s="61">
        <f>AVERAGE(F5:O5)</f>
        <v>9.6374999999999993</v>
      </c>
      <c r="Q5" s="61">
        <v>9</v>
      </c>
      <c r="R5" s="61">
        <v>12.5</v>
      </c>
      <c r="S5" s="61">
        <v>7.375</v>
      </c>
      <c r="T5" s="61">
        <v>10.375</v>
      </c>
      <c r="U5" s="61">
        <v>9.625</v>
      </c>
      <c r="V5" s="61">
        <v>10.375</v>
      </c>
      <c r="W5" s="61">
        <v>9</v>
      </c>
      <c r="X5" s="61">
        <v>9.25</v>
      </c>
      <c r="Y5" s="61">
        <v>8.75</v>
      </c>
      <c r="Z5" s="61">
        <v>7.75</v>
      </c>
      <c r="AA5" s="61">
        <f>AVERAGE(Q5:Z5)</f>
        <v>9.4</v>
      </c>
      <c r="AB5" s="61">
        <v>1.75</v>
      </c>
      <c r="AC5" s="61">
        <v>5.375</v>
      </c>
      <c r="AD5" s="61">
        <v>6.625</v>
      </c>
      <c r="AE5" s="61">
        <v>11.375</v>
      </c>
      <c r="AF5" s="61">
        <v>8.125</v>
      </c>
      <c r="AG5" s="61">
        <v>5.625</v>
      </c>
      <c r="AH5" s="61">
        <v>11.125</v>
      </c>
      <c r="AI5" s="61">
        <v>10.375</v>
      </c>
      <c r="AJ5" s="61">
        <v>12.75</v>
      </c>
      <c r="AK5" s="61">
        <v>7.875</v>
      </c>
      <c r="AL5" s="61">
        <f>AVERAGE(AB5:AK5)</f>
        <v>8.1</v>
      </c>
      <c r="AM5" s="61">
        <v>9.625</v>
      </c>
      <c r="AN5" s="61">
        <v>8.5</v>
      </c>
      <c r="AO5" s="61">
        <v>9.5</v>
      </c>
      <c r="AP5" s="61">
        <v>10.25</v>
      </c>
      <c r="AQ5" s="61">
        <v>5.125</v>
      </c>
      <c r="AR5" s="61">
        <v>10.75</v>
      </c>
      <c r="AS5" s="61">
        <v>5.5</v>
      </c>
      <c r="AT5" s="61">
        <v>9.375</v>
      </c>
      <c r="AU5" s="61">
        <v>11</v>
      </c>
      <c r="AV5" s="61">
        <v>10</v>
      </c>
      <c r="AW5" s="61">
        <f>AVERAGE(AM5:AV5)</f>
        <v>8.9625000000000004</v>
      </c>
      <c r="AX5" s="61">
        <v>8.875</v>
      </c>
      <c r="AY5" s="61">
        <v>7.625</v>
      </c>
      <c r="AZ5" s="61">
        <v>15.75</v>
      </c>
      <c r="BA5" s="61">
        <v>10.75</v>
      </c>
      <c r="BB5" s="61">
        <v>15.625</v>
      </c>
      <c r="BC5" s="61">
        <v>7.375</v>
      </c>
      <c r="BD5" s="61">
        <v>10</v>
      </c>
      <c r="BE5" s="62">
        <v>10</v>
      </c>
      <c r="BF5" s="62">
        <v>8</v>
      </c>
      <c r="BG5" s="61">
        <v>13.375</v>
      </c>
      <c r="BH5" s="61">
        <v>3</v>
      </c>
      <c r="BI5" s="61">
        <v>4</v>
      </c>
      <c r="BJ5" s="61">
        <v>5</v>
      </c>
      <c r="BK5" s="63">
        <v>15</v>
      </c>
      <c r="BL5" s="149" t="s">
        <v>4</v>
      </c>
    </row>
    <row r="6" spans="1:66" s="30" customFormat="1" ht="18.75" customHeight="1" x14ac:dyDescent="0.25">
      <c r="A6" s="150">
        <v>2</v>
      </c>
      <c r="B6" s="69" t="s">
        <v>7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f t="shared" ref="P6:P26" si="0">AVERAGE(F6:O6)</f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f t="shared" ref="AA6:AA26" si="1">AVERAGE(Q6:Z6)</f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f t="shared" ref="AL6:AL26" si="2">AVERAGE(AB6:AK6)</f>
        <v>0</v>
      </c>
      <c r="AM6" s="70">
        <v>0</v>
      </c>
      <c r="AN6" s="70">
        <v>0</v>
      </c>
      <c r="AO6" s="70">
        <v>0</v>
      </c>
      <c r="AP6" s="70">
        <v>0</v>
      </c>
      <c r="AQ6" s="70">
        <v>0</v>
      </c>
      <c r="AR6" s="70">
        <v>0</v>
      </c>
      <c r="AS6" s="70">
        <v>0</v>
      </c>
      <c r="AT6" s="70">
        <v>0</v>
      </c>
      <c r="AU6" s="70">
        <v>0</v>
      </c>
      <c r="AV6" s="70">
        <v>0</v>
      </c>
      <c r="AW6" s="70">
        <f t="shared" ref="AW6:AW26" si="3">AVERAGE(AM6:AV6)</f>
        <v>0</v>
      </c>
      <c r="AX6" s="70">
        <v>0</v>
      </c>
      <c r="AY6" s="70">
        <v>0</v>
      </c>
      <c r="AZ6" s="70">
        <v>0</v>
      </c>
      <c r="BA6" s="70">
        <v>0</v>
      </c>
      <c r="BB6" s="70">
        <v>0</v>
      </c>
      <c r="BC6" s="70">
        <v>0</v>
      </c>
      <c r="BD6" s="70">
        <v>0</v>
      </c>
      <c r="BE6" s="70">
        <v>0</v>
      </c>
      <c r="BF6" s="70">
        <v>0</v>
      </c>
      <c r="BG6" s="70">
        <v>0</v>
      </c>
      <c r="BH6" s="70">
        <v>0</v>
      </c>
      <c r="BI6" s="70">
        <v>0</v>
      </c>
      <c r="BJ6" s="70">
        <v>0</v>
      </c>
      <c r="BK6" s="71">
        <v>0</v>
      </c>
      <c r="BL6" s="151" t="s">
        <v>6</v>
      </c>
    </row>
    <row r="7" spans="1:66" s="30" customFormat="1" ht="18.75" customHeight="1" x14ac:dyDescent="0.3">
      <c r="A7" s="148">
        <v>3</v>
      </c>
      <c r="B7" s="60" t="s">
        <v>9</v>
      </c>
      <c r="C7" s="61">
        <v>8.6666666666666661</v>
      </c>
      <c r="D7" s="61">
        <v>12.333333333333334</v>
      </c>
      <c r="E7" s="61">
        <v>4.333333333333333</v>
      </c>
      <c r="F7" s="61">
        <v>6.666666666666667</v>
      </c>
      <c r="G7" s="61">
        <v>0</v>
      </c>
      <c r="H7" s="61">
        <v>19.333333333333332</v>
      </c>
      <c r="I7" s="61">
        <v>3.3333333333333335</v>
      </c>
      <c r="J7" s="61">
        <v>6.666666666666667</v>
      </c>
      <c r="K7" s="61">
        <v>7.333333333333333</v>
      </c>
      <c r="L7" s="61">
        <v>3.3333333333333335</v>
      </c>
      <c r="M7" s="61">
        <v>1.6666666666666667</v>
      </c>
      <c r="N7" s="61">
        <v>2</v>
      </c>
      <c r="O7" s="61">
        <v>12</v>
      </c>
      <c r="P7" s="61">
        <f t="shared" si="0"/>
        <v>6.2333333333333334</v>
      </c>
      <c r="Q7" s="61">
        <v>11</v>
      </c>
      <c r="R7" s="61">
        <v>2.3333333333333335</v>
      </c>
      <c r="S7" s="61">
        <v>4.333333333333333</v>
      </c>
      <c r="T7" s="61">
        <v>7.666666666666667</v>
      </c>
      <c r="U7" s="61">
        <v>6.333333333333333</v>
      </c>
      <c r="V7" s="61">
        <v>4.666666666666667</v>
      </c>
      <c r="W7" s="61">
        <v>2.6666666666666665</v>
      </c>
      <c r="X7" s="61">
        <v>7</v>
      </c>
      <c r="Y7" s="61">
        <v>4.666666666666667</v>
      </c>
      <c r="Z7" s="61">
        <v>7.333333333333333</v>
      </c>
      <c r="AA7" s="61">
        <f t="shared" si="1"/>
        <v>5.8</v>
      </c>
      <c r="AB7" s="61">
        <v>0.66666666666666663</v>
      </c>
      <c r="AC7" s="61">
        <v>3</v>
      </c>
      <c r="AD7" s="61">
        <v>3</v>
      </c>
      <c r="AE7" s="61">
        <v>1.3333333333333333</v>
      </c>
      <c r="AF7" s="61">
        <v>2</v>
      </c>
      <c r="AG7" s="61">
        <v>5.666666666666667</v>
      </c>
      <c r="AH7" s="61">
        <v>7.666666666666667</v>
      </c>
      <c r="AI7" s="61">
        <v>3.3333333333333335</v>
      </c>
      <c r="AJ7" s="61">
        <v>8.6666666666666661</v>
      </c>
      <c r="AK7" s="61">
        <v>5.333333333333333</v>
      </c>
      <c r="AL7" s="61">
        <f t="shared" si="2"/>
        <v>4.0666666666666673</v>
      </c>
      <c r="AM7" s="61">
        <v>0.33333333333333331</v>
      </c>
      <c r="AN7" s="61">
        <v>0.33333333333333331</v>
      </c>
      <c r="AO7" s="61">
        <v>1</v>
      </c>
      <c r="AP7" s="61">
        <v>3</v>
      </c>
      <c r="AQ7" s="61">
        <v>4.333333333333333</v>
      </c>
      <c r="AR7" s="61">
        <v>13.666666666666666</v>
      </c>
      <c r="AS7" s="61">
        <v>0.33333333333333331</v>
      </c>
      <c r="AT7" s="61">
        <v>4.666666666666667</v>
      </c>
      <c r="AU7" s="61">
        <v>0.66666666666666663</v>
      </c>
      <c r="AV7" s="61">
        <v>13</v>
      </c>
      <c r="AW7" s="61">
        <f t="shared" si="3"/>
        <v>4.1333333333333329</v>
      </c>
      <c r="AX7" s="61">
        <v>17.666666666666668</v>
      </c>
      <c r="AY7" s="61">
        <v>0.66666666666666663</v>
      </c>
      <c r="AZ7" s="61">
        <v>20</v>
      </c>
      <c r="BA7" s="61">
        <v>1.3333333333333333</v>
      </c>
      <c r="BB7" s="61">
        <v>9.3333333333333339</v>
      </c>
      <c r="BC7" s="61">
        <v>5.333333333333333</v>
      </c>
      <c r="BD7" s="61">
        <v>11</v>
      </c>
      <c r="BE7" s="62">
        <v>3</v>
      </c>
      <c r="BF7" s="62">
        <v>6</v>
      </c>
      <c r="BG7" s="61">
        <v>12.333333333333334</v>
      </c>
      <c r="BH7" s="61">
        <v>1</v>
      </c>
      <c r="BI7" s="61">
        <v>1</v>
      </c>
      <c r="BJ7" s="61">
        <v>6</v>
      </c>
      <c r="BK7" s="63">
        <v>18</v>
      </c>
      <c r="BL7" s="149" t="s">
        <v>8</v>
      </c>
    </row>
    <row r="8" spans="1:66" s="30" customFormat="1" ht="18.75" customHeight="1" x14ac:dyDescent="0.3">
      <c r="A8" s="150">
        <v>4</v>
      </c>
      <c r="B8" s="69" t="s">
        <v>11</v>
      </c>
      <c r="C8" s="70">
        <v>9</v>
      </c>
      <c r="D8" s="70">
        <v>2.5</v>
      </c>
      <c r="E8" s="70">
        <v>8.5</v>
      </c>
      <c r="F8" s="70">
        <v>2.5</v>
      </c>
      <c r="G8" s="70">
        <v>0</v>
      </c>
      <c r="H8" s="70">
        <v>6</v>
      </c>
      <c r="I8" s="70">
        <v>3.5</v>
      </c>
      <c r="J8" s="70">
        <v>0.5</v>
      </c>
      <c r="K8" s="70">
        <v>3</v>
      </c>
      <c r="L8" s="70">
        <v>0</v>
      </c>
      <c r="M8" s="70">
        <v>0</v>
      </c>
      <c r="N8" s="70">
        <v>1.5</v>
      </c>
      <c r="O8" s="70">
        <v>4.5</v>
      </c>
      <c r="P8" s="70">
        <f t="shared" si="0"/>
        <v>2.15</v>
      </c>
      <c r="Q8" s="70">
        <v>0.5</v>
      </c>
      <c r="R8" s="70">
        <v>4.5</v>
      </c>
      <c r="S8" s="70">
        <v>0.5</v>
      </c>
      <c r="T8" s="70">
        <v>4</v>
      </c>
      <c r="U8" s="70">
        <v>2.5</v>
      </c>
      <c r="V8" s="70">
        <v>2</v>
      </c>
      <c r="W8" s="70">
        <v>4</v>
      </c>
      <c r="X8" s="70">
        <v>5</v>
      </c>
      <c r="Y8" s="70">
        <v>4.5</v>
      </c>
      <c r="Z8" s="70">
        <v>3.5</v>
      </c>
      <c r="AA8" s="70">
        <f t="shared" si="1"/>
        <v>3.1</v>
      </c>
      <c r="AB8" s="70">
        <v>0</v>
      </c>
      <c r="AC8" s="70">
        <v>1</v>
      </c>
      <c r="AD8" s="70">
        <v>4</v>
      </c>
      <c r="AE8" s="70">
        <v>5.5</v>
      </c>
      <c r="AF8" s="70">
        <v>4</v>
      </c>
      <c r="AG8" s="70">
        <v>6.5</v>
      </c>
      <c r="AH8" s="70">
        <v>0</v>
      </c>
      <c r="AI8" s="70">
        <v>0</v>
      </c>
      <c r="AJ8" s="70">
        <v>7</v>
      </c>
      <c r="AK8" s="70">
        <v>2</v>
      </c>
      <c r="AL8" s="70">
        <f t="shared" si="2"/>
        <v>3</v>
      </c>
      <c r="AM8" s="70">
        <v>1</v>
      </c>
      <c r="AN8" s="70">
        <v>2</v>
      </c>
      <c r="AO8" s="70">
        <v>8</v>
      </c>
      <c r="AP8" s="70">
        <v>10</v>
      </c>
      <c r="AQ8" s="70">
        <v>0.5</v>
      </c>
      <c r="AR8" s="70">
        <v>7.5</v>
      </c>
      <c r="AS8" s="70">
        <v>0</v>
      </c>
      <c r="AT8" s="70">
        <v>0</v>
      </c>
      <c r="AU8" s="70">
        <v>0</v>
      </c>
      <c r="AV8" s="70">
        <v>6</v>
      </c>
      <c r="AW8" s="70">
        <f t="shared" si="3"/>
        <v>3.5</v>
      </c>
      <c r="AX8" s="70">
        <v>11</v>
      </c>
      <c r="AY8" s="70">
        <v>0.5</v>
      </c>
      <c r="AZ8" s="70">
        <v>6</v>
      </c>
      <c r="BA8" s="70">
        <v>3</v>
      </c>
      <c r="BB8" s="70">
        <v>5.5</v>
      </c>
      <c r="BC8" s="70">
        <v>1</v>
      </c>
      <c r="BD8" s="70">
        <v>2</v>
      </c>
      <c r="BE8" s="72">
        <v>2.5</v>
      </c>
      <c r="BF8" s="72">
        <v>0</v>
      </c>
      <c r="BG8" s="70">
        <v>3</v>
      </c>
      <c r="BH8" s="70">
        <v>0</v>
      </c>
      <c r="BI8" s="70">
        <v>1</v>
      </c>
      <c r="BJ8" s="70">
        <v>6</v>
      </c>
      <c r="BK8" s="71">
        <v>6</v>
      </c>
      <c r="BL8" s="151" t="s">
        <v>10</v>
      </c>
    </row>
    <row r="9" spans="1:66" s="30" customFormat="1" ht="18.75" customHeight="1" x14ac:dyDescent="0.3">
      <c r="A9" s="148">
        <v>5</v>
      </c>
      <c r="B9" s="60" t="s">
        <v>14</v>
      </c>
      <c r="C9" s="61">
        <v>2</v>
      </c>
      <c r="D9" s="61">
        <v>1</v>
      </c>
      <c r="E9" s="61">
        <v>1</v>
      </c>
      <c r="F9" s="61">
        <v>12</v>
      </c>
      <c r="G9" s="61">
        <v>2</v>
      </c>
      <c r="H9" s="61">
        <v>10</v>
      </c>
      <c r="I9" s="61">
        <v>7</v>
      </c>
      <c r="J9" s="61">
        <v>2</v>
      </c>
      <c r="K9" s="61">
        <v>0</v>
      </c>
      <c r="L9" s="61">
        <v>2</v>
      </c>
      <c r="M9" s="61">
        <v>0</v>
      </c>
      <c r="N9" s="61">
        <v>7</v>
      </c>
      <c r="O9" s="61">
        <v>3</v>
      </c>
      <c r="P9" s="61">
        <f t="shared" si="0"/>
        <v>4.5</v>
      </c>
      <c r="Q9" s="61">
        <v>3</v>
      </c>
      <c r="R9" s="61">
        <v>4</v>
      </c>
      <c r="S9" s="61">
        <v>0</v>
      </c>
      <c r="T9" s="61">
        <v>2</v>
      </c>
      <c r="U9" s="61">
        <v>6</v>
      </c>
      <c r="V9" s="61">
        <v>1</v>
      </c>
      <c r="W9" s="61">
        <v>1</v>
      </c>
      <c r="X9" s="61">
        <v>6</v>
      </c>
      <c r="Y9" s="61">
        <v>9</v>
      </c>
      <c r="Z9" s="61">
        <v>0</v>
      </c>
      <c r="AA9" s="61">
        <f t="shared" si="1"/>
        <v>3.2</v>
      </c>
      <c r="AB9" s="61">
        <v>0</v>
      </c>
      <c r="AC9" s="61">
        <v>5</v>
      </c>
      <c r="AD9" s="61">
        <v>2</v>
      </c>
      <c r="AE9" s="61">
        <v>11</v>
      </c>
      <c r="AF9" s="61">
        <v>9</v>
      </c>
      <c r="AG9" s="61">
        <v>16</v>
      </c>
      <c r="AH9" s="61">
        <v>1</v>
      </c>
      <c r="AI9" s="61">
        <v>0</v>
      </c>
      <c r="AJ9" s="61">
        <v>10</v>
      </c>
      <c r="AK9" s="61">
        <v>8</v>
      </c>
      <c r="AL9" s="61">
        <f t="shared" si="2"/>
        <v>6.2</v>
      </c>
      <c r="AM9" s="61">
        <v>2</v>
      </c>
      <c r="AN9" s="61">
        <v>3</v>
      </c>
      <c r="AO9" s="61">
        <v>10</v>
      </c>
      <c r="AP9" s="61">
        <v>6</v>
      </c>
      <c r="AQ9" s="61">
        <v>4</v>
      </c>
      <c r="AR9" s="61">
        <v>6</v>
      </c>
      <c r="AS9" s="61" t="s">
        <v>13</v>
      </c>
      <c r="AT9" s="61">
        <v>3</v>
      </c>
      <c r="AU9" s="61">
        <v>0</v>
      </c>
      <c r="AV9" s="61">
        <v>10</v>
      </c>
      <c r="AW9" s="61">
        <f t="shared" si="3"/>
        <v>4.8888888888888893</v>
      </c>
      <c r="AX9" s="61">
        <v>23</v>
      </c>
      <c r="AY9" s="61">
        <v>1</v>
      </c>
      <c r="AZ9" s="61">
        <v>11</v>
      </c>
      <c r="BA9" s="61">
        <v>7</v>
      </c>
      <c r="BB9" s="61">
        <v>7</v>
      </c>
      <c r="BC9" s="61">
        <v>3</v>
      </c>
      <c r="BD9" s="61">
        <v>2</v>
      </c>
      <c r="BE9" s="62">
        <v>9</v>
      </c>
      <c r="BF9" s="62">
        <v>6</v>
      </c>
      <c r="BG9" s="61">
        <v>8</v>
      </c>
      <c r="BH9" s="61">
        <v>4</v>
      </c>
      <c r="BI9" s="61">
        <v>3</v>
      </c>
      <c r="BJ9" s="61">
        <v>17</v>
      </c>
      <c r="BK9" s="63">
        <v>4</v>
      </c>
      <c r="BL9" s="149" t="s">
        <v>12</v>
      </c>
    </row>
    <row r="10" spans="1:66" s="30" customFormat="1" ht="18.75" customHeight="1" x14ac:dyDescent="0.3">
      <c r="A10" s="150">
        <v>6</v>
      </c>
      <c r="B10" s="69" t="s">
        <v>16</v>
      </c>
      <c r="C10" s="70">
        <v>2.5</v>
      </c>
      <c r="D10" s="70">
        <v>0.66666666666666663</v>
      </c>
      <c r="E10" s="70">
        <v>4.166666666666667</v>
      </c>
      <c r="F10" s="70">
        <v>2.3333333333333335</v>
      </c>
      <c r="G10" s="70">
        <v>2</v>
      </c>
      <c r="H10" s="70">
        <v>2.8333333333333335</v>
      </c>
      <c r="I10" s="70">
        <v>4.666666666666667</v>
      </c>
      <c r="J10" s="70">
        <v>2.6666666666666665</v>
      </c>
      <c r="K10" s="70">
        <v>1</v>
      </c>
      <c r="L10" s="70">
        <v>0.66666666666666663</v>
      </c>
      <c r="M10" s="70">
        <v>0.83333333333333337</v>
      </c>
      <c r="N10" s="70">
        <v>0.16666666666666666</v>
      </c>
      <c r="O10" s="70">
        <v>4.666666666666667</v>
      </c>
      <c r="P10" s="70">
        <f t="shared" si="0"/>
        <v>2.1833333333333336</v>
      </c>
      <c r="Q10" s="70">
        <v>1.3333333333333333</v>
      </c>
      <c r="R10" s="70">
        <v>2.8333333333333335</v>
      </c>
      <c r="S10" s="70">
        <v>0.66666666666666663</v>
      </c>
      <c r="T10" s="70">
        <v>1</v>
      </c>
      <c r="U10" s="70">
        <v>1</v>
      </c>
      <c r="V10" s="70">
        <v>0.5</v>
      </c>
      <c r="W10" s="70">
        <v>0.83333333333333337</v>
      </c>
      <c r="X10" s="70">
        <v>2.8333333333333335</v>
      </c>
      <c r="Y10" s="70">
        <v>4.5</v>
      </c>
      <c r="Z10" s="70">
        <v>4</v>
      </c>
      <c r="AA10" s="70">
        <f t="shared" si="1"/>
        <v>1.95</v>
      </c>
      <c r="AB10" s="70">
        <v>0.33333333333333331</v>
      </c>
      <c r="AC10" s="70">
        <v>4.166666666666667</v>
      </c>
      <c r="AD10" s="70">
        <v>2.1666666666666665</v>
      </c>
      <c r="AE10" s="70">
        <v>0.83333333333333337</v>
      </c>
      <c r="AF10" s="70">
        <v>1.8333333333333333</v>
      </c>
      <c r="AG10" s="70">
        <v>1.6666666666666667</v>
      </c>
      <c r="AH10" s="70">
        <v>2.3333333333333335</v>
      </c>
      <c r="AI10" s="70">
        <v>0</v>
      </c>
      <c r="AJ10" s="70">
        <v>8.8333333333333339</v>
      </c>
      <c r="AK10" s="70">
        <v>2.5</v>
      </c>
      <c r="AL10" s="70">
        <f t="shared" si="2"/>
        <v>2.4666666666666663</v>
      </c>
      <c r="AM10" s="70">
        <v>0.33333333333333331</v>
      </c>
      <c r="AN10" s="70">
        <v>0.83333333333333337</v>
      </c>
      <c r="AO10" s="70">
        <v>3.5</v>
      </c>
      <c r="AP10" s="70">
        <v>0.83333333333333337</v>
      </c>
      <c r="AQ10" s="70">
        <v>2.5</v>
      </c>
      <c r="AR10" s="70">
        <v>1.6666666666666667</v>
      </c>
      <c r="AS10" s="70">
        <v>1.5</v>
      </c>
      <c r="AT10" s="70">
        <v>1.8333333333333333</v>
      </c>
      <c r="AU10" s="70">
        <v>0</v>
      </c>
      <c r="AV10" s="70">
        <v>3.1666666666666665</v>
      </c>
      <c r="AW10" s="70">
        <f t="shared" si="3"/>
        <v>1.6166666666666667</v>
      </c>
      <c r="AX10" s="70">
        <v>9.3333333333333339</v>
      </c>
      <c r="AY10" s="70">
        <v>0.83333333333333337</v>
      </c>
      <c r="AZ10" s="70">
        <v>0.5</v>
      </c>
      <c r="BA10" s="70">
        <v>0.5</v>
      </c>
      <c r="BB10" s="70">
        <v>2.6666666666666665</v>
      </c>
      <c r="BC10" s="70">
        <v>1.8333333333333333</v>
      </c>
      <c r="BD10" s="70">
        <v>3</v>
      </c>
      <c r="BE10" s="72">
        <v>3.8333333333333335</v>
      </c>
      <c r="BF10" s="72">
        <v>2.5</v>
      </c>
      <c r="BG10" s="70">
        <v>4.166666666666667</v>
      </c>
      <c r="BH10" s="70">
        <v>2</v>
      </c>
      <c r="BI10" s="70">
        <v>0</v>
      </c>
      <c r="BJ10" s="70">
        <v>5</v>
      </c>
      <c r="BK10" s="71">
        <v>0</v>
      </c>
      <c r="BL10" s="151" t="s">
        <v>15</v>
      </c>
    </row>
    <row r="11" spans="1:66" s="30" customFormat="1" ht="18.75" customHeight="1" x14ac:dyDescent="0.3">
      <c r="A11" s="148">
        <v>7</v>
      </c>
      <c r="B11" s="60" t="s">
        <v>18</v>
      </c>
      <c r="C11" s="61">
        <v>7</v>
      </c>
      <c r="D11" s="61">
        <v>2</v>
      </c>
      <c r="E11" s="61">
        <v>7.5</v>
      </c>
      <c r="F11" s="61">
        <v>12.5</v>
      </c>
      <c r="G11" s="61">
        <v>1.5</v>
      </c>
      <c r="H11" s="61">
        <v>9</v>
      </c>
      <c r="I11" s="61">
        <v>13.5</v>
      </c>
      <c r="J11" s="61">
        <v>9</v>
      </c>
      <c r="K11" s="61">
        <v>5.5</v>
      </c>
      <c r="L11" s="61">
        <v>3.5</v>
      </c>
      <c r="M11" s="61">
        <v>3.5</v>
      </c>
      <c r="N11" s="61">
        <v>16</v>
      </c>
      <c r="O11" s="61">
        <v>9</v>
      </c>
      <c r="P11" s="61">
        <f t="shared" si="0"/>
        <v>8.3000000000000007</v>
      </c>
      <c r="Q11" s="61">
        <v>11</v>
      </c>
      <c r="R11" s="61">
        <v>12.5</v>
      </c>
      <c r="S11" s="61">
        <v>2</v>
      </c>
      <c r="T11" s="61">
        <v>3</v>
      </c>
      <c r="U11" s="61">
        <v>20.5</v>
      </c>
      <c r="V11" s="61">
        <v>7</v>
      </c>
      <c r="W11" s="61">
        <v>5.5</v>
      </c>
      <c r="X11" s="61">
        <v>7</v>
      </c>
      <c r="Y11" s="61">
        <v>19.5</v>
      </c>
      <c r="Z11" s="61">
        <v>5</v>
      </c>
      <c r="AA11" s="61">
        <f t="shared" si="1"/>
        <v>9.3000000000000007</v>
      </c>
      <c r="AB11" s="61">
        <v>4</v>
      </c>
      <c r="AC11" s="61">
        <v>1</v>
      </c>
      <c r="AD11" s="61">
        <v>6.5</v>
      </c>
      <c r="AE11" s="61">
        <v>15</v>
      </c>
      <c r="AF11" s="61">
        <v>11.5</v>
      </c>
      <c r="AG11" s="61">
        <v>13.5</v>
      </c>
      <c r="AH11" s="61">
        <v>6</v>
      </c>
      <c r="AI11" s="61">
        <v>1.5</v>
      </c>
      <c r="AJ11" s="61">
        <v>15.5</v>
      </c>
      <c r="AK11" s="61">
        <v>17.5</v>
      </c>
      <c r="AL11" s="61">
        <f t="shared" si="2"/>
        <v>9.1999999999999993</v>
      </c>
      <c r="AM11" s="61">
        <v>11</v>
      </c>
      <c r="AN11" s="61">
        <v>8</v>
      </c>
      <c r="AO11" s="61">
        <v>3.5</v>
      </c>
      <c r="AP11" s="61">
        <v>14.5</v>
      </c>
      <c r="AQ11" s="61">
        <v>18</v>
      </c>
      <c r="AR11" s="61">
        <v>9</v>
      </c>
      <c r="AS11" s="61">
        <v>11</v>
      </c>
      <c r="AT11" s="61">
        <v>11</v>
      </c>
      <c r="AU11" s="61">
        <v>3</v>
      </c>
      <c r="AV11" s="61">
        <v>14.5</v>
      </c>
      <c r="AW11" s="61">
        <f t="shared" si="3"/>
        <v>10.35</v>
      </c>
      <c r="AX11" s="61">
        <v>25.5</v>
      </c>
      <c r="AY11" s="61">
        <v>3</v>
      </c>
      <c r="AZ11" s="61">
        <v>8</v>
      </c>
      <c r="BA11" s="61">
        <v>7.5</v>
      </c>
      <c r="BB11" s="61">
        <v>8.5</v>
      </c>
      <c r="BC11" s="61">
        <v>3.5</v>
      </c>
      <c r="BD11" s="61">
        <v>9.5</v>
      </c>
      <c r="BE11" s="62">
        <v>12.5</v>
      </c>
      <c r="BF11" s="62">
        <v>9</v>
      </c>
      <c r="BG11" s="61">
        <v>8</v>
      </c>
      <c r="BH11" s="61">
        <v>3</v>
      </c>
      <c r="BI11" s="61">
        <v>2</v>
      </c>
      <c r="BJ11" s="61">
        <v>24</v>
      </c>
      <c r="BK11" s="63">
        <v>5</v>
      </c>
      <c r="BL11" s="149" t="s">
        <v>17</v>
      </c>
    </row>
    <row r="12" spans="1:66" s="30" customFormat="1" ht="18.75" customHeight="1" x14ac:dyDescent="0.25">
      <c r="A12" s="150">
        <v>8</v>
      </c>
      <c r="B12" s="69" t="s">
        <v>20</v>
      </c>
      <c r="C12" s="70" t="s">
        <v>13</v>
      </c>
      <c r="D12" s="70" t="s">
        <v>13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 t="s">
        <v>13</v>
      </c>
      <c r="P12" s="70">
        <f t="shared" si="0"/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f t="shared" si="1"/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 t="s">
        <v>13</v>
      </c>
      <c r="AL12" s="70">
        <f t="shared" si="2"/>
        <v>0</v>
      </c>
      <c r="AM12" s="70" t="s">
        <v>13</v>
      </c>
      <c r="AN12" s="70" t="s">
        <v>13</v>
      </c>
      <c r="AO12" s="70" t="s">
        <v>13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0</v>
      </c>
      <c r="AX12" s="70" t="s">
        <v>13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1">
        <v>0</v>
      </c>
      <c r="BL12" s="151" t="s">
        <v>19</v>
      </c>
    </row>
    <row r="13" spans="1:66" s="30" customFormat="1" ht="18.75" customHeight="1" x14ac:dyDescent="0.3">
      <c r="A13" s="148">
        <v>9</v>
      </c>
      <c r="B13" s="60" t="s">
        <v>22</v>
      </c>
      <c r="C13" s="61">
        <v>11</v>
      </c>
      <c r="D13" s="61">
        <v>2.6666666666666665</v>
      </c>
      <c r="E13" s="61">
        <v>3</v>
      </c>
      <c r="F13" s="61">
        <v>4.666666666666667</v>
      </c>
      <c r="G13" s="61">
        <v>0</v>
      </c>
      <c r="H13" s="61">
        <v>18.333333333333332</v>
      </c>
      <c r="I13" s="61">
        <v>8.3333333333333339</v>
      </c>
      <c r="J13" s="61">
        <v>3.3333333333333335</v>
      </c>
      <c r="K13" s="61">
        <v>5.333333333333333</v>
      </c>
      <c r="L13" s="61">
        <v>3</v>
      </c>
      <c r="M13" s="61">
        <v>1</v>
      </c>
      <c r="N13" s="61">
        <v>4.333333333333333</v>
      </c>
      <c r="O13" s="61">
        <v>5</v>
      </c>
      <c r="P13" s="61">
        <f t="shared" si="0"/>
        <v>5.3333333333333339</v>
      </c>
      <c r="Q13" s="61">
        <v>6</v>
      </c>
      <c r="R13" s="61">
        <v>2.3333333333333335</v>
      </c>
      <c r="S13" s="61">
        <v>1</v>
      </c>
      <c r="T13" s="61">
        <v>3.6666666666666665</v>
      </c>
      <c r="U13" s="61">
        <v>11</v>
      </c>
      <c r="V13" s="61">
        <v>4</v>
      </c>
      <c r="W13" s="61">
        <v>1.3333333333333333</v>
      </c>
      <c r="X13" s="61">
        <v>4</v>
      </c>
      <c r="Y13" s="61">
        <v>5</v>
      </c>
      <c r="Z13" s="61">
        <v>2.3333333333333335</v>
      </c>
      <c r="AA13" s="61">
        <f t="shared" si="1"/>
        <v>4.0666666666666664</v>
      </c>
      <c r="AB13" s="61">
        <v>0</v>
      </c>
      <c r="AC13" s="61">
        <v>1.3333333333333333</v>
      </c>
      <c r="AD13" s="61">
        <v>0</v>
      </c>
      <c r="AE13" s="61">
        <v>4.666666666666667</v>
      </c>
      <c r="AF13" s="61">
        <v>3</v>
      </c>
      <c r="AG13" s="61">
        <v>0</v>
      </c>
      <c r="AH13" s="61">
        <v>1.6666666666666667</v>
      </c>
      <c r="AI13" s="61">
        <v>0</v>
      </c>
      <c r="AJ13" s="61">
        <v>7.333333333333333</v>
      </c>
      <c r="AK13" s="61">
        <v>6.666666666666667</v>
      </c>
      <c r="AL13" s="61">
        <f t="shared" si="2"/>
        <v>2.4666666666666668</v>
      </c>
      <c r="AM13" s="61">
        <v>0</v>
      </c>
      <c r="AN13" s="61">
        <v>0.33333333333333331</v>
      </c>
      <c r="AO13" s="61">
        <v>0</v>
      </c>
      <c r="AP13" s="61">
        <v>3.6666666666666665</v>
      </c>
      <c r="AQ13" s="61">
        <v>8.6666666666666661</v>
      </c>
      <c r="AR13" s="61">
        <v>16.333333333333332</v>
      </c>
      <c r="AS13" s="61">
        <v>0</v>
      </c>
      <c r="AT13" s="61">
        <v>0.66666666666666663</v>
      </c>
      <c r="AU13" s="61">
        <v>0.33333333333333331</v>
      </c>
      <c r="AV13" s="61">
        <v>17</v>
      </c>
      <c r="AW13" s="61">
        <f t="shared" si="3"/>
        <v>4.7</v>
      </c>
      <c r="AX13" s="61">
        <v>26</v>
      </c>
      <c r="AY13" s="61">
        <v>0.66666666666666663</v>
      </c>
      <c r="AZ13" s="61">
        <v>19</v>
      </c>
      <c r="BA13" s="61">
        <v>5.333333333333333</v>
      </c>
      <c r="BB13" s="61">
        <v>6.666666666666667</v>
      </c>
      <c r="BC13" s="61">
        <v>9</v>
      </c>
      <c r="BD13" s="61">
        <v>16</v>
      </c>
      <c r="BE13" s="62">
        <v>9.6666666666666661</v>
      </c>
      <c r="BF13" s="62">
        <v>3.3333333333333335</v>
      </c>
      <c r="BG13" s="61">
        <v>10</v>
      </c>
      <c r="BH13" s="61">
        <v>1</v>
      </c>
      <c r="BI13" s="61">
        <v>0</v>
      </c>
      <c r="BJ13" s="61">
        <v>18</v>
      </c>
      <c r="BK13" s="63">
        <v>13</v>
      </c>
      <c r="BL13" s="149" t="s">
        <v>21</v>
      </c>
    </row>
    <row r="14" spans="1:66" s="30" customFormat="1" ht="18.75" customHeight="1" x14ac:dyDescent="0.3">
      <c r="A14" s="150">
        <v>10</v>
      </c>
      <c r="B14" s="69" t="s">
        <v>24</v>
      </c>
      <c r="C14" s="70">
        <v>2.1666666666666665</v>
      </c>
      <c r="D14" s="70">
        <v>0.16666666666666666</v>
      </c>
      <c r="E14" s="70">
        <v>0</v>
      </c>
      <c r="F14" s="70">
        <v>0</v>
      </c>
      <c r="G14" s="70">
        <v>0.16666666666666666</v>
      </c>
      <c r="H14" s="70">
        <v>2.5</v>
      </c>
      <c r="I14" s="70">
        <v>0.66666666666666663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2.1666666666666665</v>
      </c>
      <c r="P14" s="70">
        <f t="shared" si="0"/>
        <v>0.55000000000000004</v>
      </c>
      <c r="Q14" s="70">
        <v>0</v>
      </c>
      <c r="R14" s="70">
        <v>0</v>
      </c>
      <c r="S14" s="70">
        <v>0</v>
      </c>
      <c r="T14" s="70">
        <v>0.83333333333333337</v>
      </c>
      <c r="U14" s="70">
        <v>0.5</v>
      </c>
      <c r="V14" s="70">
        <v>0</v>
      </c>
      <c r="W14" s="70">
        <v>0</v>
      </c>
      <c r="X14" s="70">
        <v>0.33333333333333331</v>
      </c>
      <c r="Y14" s="70">
        <v>1.5</v>
      </c>
      <c r="Z14" s="70">
        <v>2</v>
      </c>
      <c r="AA14" s="70">
        <f t="shared" si="1"/>
        <v>0.51666666666666672</v>
      </c>
      <c r="AB14" s="70">
        <v>0</v>
      </c>
      <c r="AC14" s="70">
        <v>0.16666666666666666</v>
      </c>
      <c r="AD14" s="70">
        <v>2.1666666666666665</v>
      </c>
      <c r="AE14" s="70">
        <v>1.1666666666666667</v>
      </c>
      <c r="AF14" s="70">
        <v>1</v>
      </c>
      <c r="AG14" s="70">
        <v>4.666666666666667</v>
      </c>
      <c r="AH14" s="70">
        <v>1.1666666666666667</v>
      </c>
      <c r="AI14" s="70">
        <v>0.83333333333333337</v>
      </c>
      <c r="AJ14" s="70">
        <v>3.3333333333333335</v>
      </c>
      <c r="AK14" s="70">
        <v>0</v>
      </c>
      <c r="AL14" s="70">
        <f t="shared" si="2"/>
        <v>1.4500000000000002</v>
      </c>
      <c r="AM14" s="70">
        <v>1.3333333333333333</v>
      </c>
      <c r="AN14" s="70">
        <v>0</v>
      </c>
      <c r="AO14" s="70">
        <v>0.33333333333333331</v>
      </c>
      <c r="AP14" s="70">
        <v>3.5</v>
      </c>
      <c r="AQ14" s="70">
        <v>0</v>
      </c>
      <c r="AR14" s="70">
        <v>1.6666666666666667</v>
      </c>
      <c r="AS14" s="70">
        <v>0</v>
      </c>
      <c r="AT14" s="70">
        <v>0</v>
      </c>
      <c r="AU14" s="70">
        <v>0</v>
      </c>
      <c r="AV14" s="70">
        <v>0.33333333333333331</v>
      </c>
      <c r="AW14" s="70">
        <f t="shared" si="3"/>
        <v>0.71666666666666656</v>
      </c>
      <c r="AX14" s="70">
        <v>3.1666666666666665</v>
      </c>
      <c r="AY14" s="70">
        <v>0.16666666666666666</v>
      </c>
      <c r="AZ14" s="70">
        <v>1.6666666666666667</v>
      </c>
      <c r="BA14" s="70">
        <v>0.5</v>
      </c>
      <c r="BB14" s="70">
        <v>1.3333333333333333</v>
      </c>
      <c r="BC14" s="70">
        <v>1.8333333333333333</v>
      </c>
      <c r="BD14" s="70">
        <v>2.6666666666666665</v>
      </c>
      <c r="BE14" s="72">
        <v>0.16666666666666666</v>
      </c>
      <c r="BF14" s="72">
        <v>0</v>
      </c>
      <c r="BG14" s="70">
        <v>2.1666666666666665</v>
      </c>
      <c r="BH14" s="70">
        <v>4</v>
      </c>
      <c r="BI14" s="70">
        <v>0</v>
      </c>
      <c r="BJ14" s="70">
        <v>0</v>
      </c>
      <c r="BK14" s="71">
        <v>1</v>
      </c>
      <c r="BL14" s="151" t="s">
        <v>23</v>
      </c>
    </row>
    <row r="15" spans="1:66" s="30" customFormat="1" ht="18.75" customHeight="1" x14ac:dyDescent="0.3">
      <c r="A15" s="148">
        <v>11</v>
      </c>
      <c r="B15" s="60" t="s">
        <v>26</v>
      </c>
      <c r="C15" s="61" t="s">
        <v>13</v>
      </c>
      <c r="D15" s="61" t="s">
        <v>13</v>
      </c>
      <c r="E15" s="61" t="s">
        <v>13</v>
      </c>
      <c r="F15" s="61" t="s">
        <v>13</v>
      </c>
      <c r="G15" s="61" t="s">
        <v>13</v>
      </c>
      <c r="H15" s="61" t="s">
        <v>13</v>
      </c>
      <c r="I15" s="61" t="s">
        <v>13</v>
      </c>
      <c r="J15" s="61" t="s">
        <v>13</v>
      </c>
      <c r="K15" s="61" t="s">
        <v>13</v>
      </c>
      <c r="L15" s="61" t="s">
        <v>13</v>
      </c>
      <c r="M15" s="61" t="s">
        <v>13</v>
      </c>
      <c r="N15" s="61" t="s">
        <v>13</v>
      </c>
      <c r="O15" s="61" t="s">
        <v>13</v>
      </c>
      <c r="P15" s="61" t="s">
        <v>13</v>
      </c>
      <c r="Q15" s="61" t="s">
        <v>13</v>
      </c>
      <c r="R15" s="61" t="s">
        <v>13</v>
      </c>
      <c r="S15" s="61" t="s">
        <v>13</v>
      </c>
      <c r="T15" s="61" t="s">
        <v>13</v>
      </c>
      <c r="U15" s="61" t="s">
        <v>13</v>
      </c>
      <c r="V15" s="61" t="s">
        <v>13</v>
      </c>
      <c r="W15" s="61" t="s">
        <v>13</v>
      </c>
      <c r="X15" s="61" t="s">
        <v>13</v>
      </c>
      <c r="Y15" s="61" t="s">
        <v>13</v>
      </c>
      <c r="Z15" s="61" t="s">
        <v>13</v>
      </c>
      <c r="AA15" s="61" t="s">
        <v>13</v>
      </c>
      <c r="AB15" s="61" t="s">
        <v>13</v>
      </c>
      <c r="AC15" s="61" t="s">
        <v>13</v>
      </c>
      <c r="AD15" s="61" t="s">
        <v>13</v>
      </c>
      <c r="AE15" s="61" t="s">
        <v>13</v>
      </c>
      <c r="AF15" s="61" t="s">
        <v>13</v>
      </c>
      <c r="AG15" s="61" t="s">
        <v>13</v>
      </c>
      <c r="AH15" s="61" t="s">
        <v>13</v>
      </c>
      <c r="AI15" s="61" t="s">
        <v>13</v>
      </c>
      <c r="AJ15" s="61" t="s">
        <v>13</v>
      </c>
      <c r="AK15" s="61" t="s">
        <v>13</v>
      </c>
      <c r="AL15" s="61" t="s">
        <v>13</v>
      </c>
      <c r="AM15" s="61" t="s">
        <v>13</v>
      </c>
      <c r="AN15" s="61" t="s">
        <v>13</v>
      </c>
      <c r="AO15" s="61" t="s">
        <v>13</v>
      </c>
      <c r="AP15" s="61" t="s">
        <v>13</v>
      </c>
      <c r="AQ15" s="61" t="s">
        <v>13</v>
      </c>
      <c r="AR15" s="61" t="s">
        <v>13</v>
      </c>
      <c r="AS15" s="61" t="s">
        <v>13</v>
      </c>
      <c r="AT15" s="61" t="s">
        <v>13</v>
      </c>
      <c r="AU15" s="61" t="s">
        <v>13</v>
      </c>
      <c r="AV15" s="61" t="s">
        <v>13</v>
      </c>
      <c r="AW15" s="61" t="s">
        <v>13</v>
      </c>
      <c r="AX15" s="61" t="s">
        <v>13</v>
      </c>
      <c r="AY15" s="61" t="s">
        <v>13</v>
      </c>
      <c r="AZ15" s="61" t="s">
        <v>13</v>
      </c>
      <c r="BA15" s="61" t="s">
        <v>13</v>
      </c>
      <c r="BB15" s="61" t="s">
        <v>13</v>
      </c>
      <c r="BC15" s="61" t="s">
        <v>13</v>
      </c>
      <c r="BD15" s="61" t="s">
        <v>13</v>
      </c>
      <c r="BE15" s="62" t="s">
        <v>13</v>
      </c>
      <c r="BF15" s="62" t="s">
        <v>13</v>
      </c>
      <c r="BG15" s="61" t="s">
        <v>13</v>
      </c>
      <c r="BH15" s="61" t="s">
        <v>13</v>
      </c>
      <c r="BI15" s="61" t="s">
        <v>13</v>
      </c>
      <c r="BJ15" s="61" t="s">
        <v>13</v>
      </c>
      <c r="BK15" s="63" t="s">
        <v>50</v>
      </c>
      <c r="BL15" s="149" t="s">
        <v>25</v>
      </c>
    </row>
    <row r="16" spans="1:66" s="30" customFormat="1" ht="18.75" customHeight="1" x14ac:dyDescent="0.3">
      <c r="A16" s="150">
        <v>12</v>
      </c>
      <c r="B16" s="69" t="s">
        <v>28</v>
      </c>
      <c r="C16" s="70">
        <v>4.75</v>
      </c>
      <c r="D16" s="70">
        <v>2.5</v>
      </c>
      <c r="E16" s="70">
        <v>11</v>
      </c>
      <c r="F16" s="70">
        <v>4.5</v>
      </c>
      <c r="G16" s="70">
        <v>1.125</v>
      </c>
      <c r="H16" s="70">
        <v>7.625</v>
      </c>
      <c r="I16" s="70">
        <v>8.5</v>
      </c>
      <c r="J16" s="70">
        <v>1.625</v>
      </c>
      <c r="K16" s="70">
        <v>2.25</v>
      </c>
      <c r="L16" s="70">
        <v>1.75</v>
      </c>
      <c r="M16" s="70">
        <v>2.875</v>
      </c>
      <c r="N16" s="70">
        <v>5.625</v>
      </c>
      <c r="O16" s="70">
        <v>7.125</v>
      </c>
      <c r="P16" s="70">
        <f t="shared" si="0"/>
        <v>4.3</v>
      </c>
      <c r="Q16" s="70">
        <v>2.5</v>
      </c>
      <c r="R16" s="70">
        <v>7.75</v>
      </c>
      <c r="S16" s="70">
        <v>0.625</v>
      </c>
      <c r="T16" s="70">
        <v>1.625</v>
      </c>
      <c r="U16" s="70">
        <v>4.375</v>
      </c>
      <c r="V16" s="70">
        <v>3</v>
      </c>
      <c r="W16" s="70">
        <v>2.75</v>
      </c>
      <c r="X16" s="70">
        <v>5.875</v>
      </c>
      <c r="Y16" s="70">
        <v>7.5</v>
      </c>
      <c r="Z16" s="70">
        <v>6.875</v>
      </c>
      <c r="AA16" s="70">
        <f t="shared" si="1"/>
        <v>4.2874999999999996</v>
      </c>
      <c r="AB16" s="70">
        <v>0.25</v>
      </c>
      <c r="AC16" s="70">
        <v>3</v>
      </c>
      <c r="AD16" s="70">
        <v>9.125</v>
      </c>
      <c r="AE16" s="70">
        <v>8.875</v>
      </c>
      <c r="AF16" s="70">
        <v>7</v>
      </c>
      <c r="AG16" s="70">
        <v>10</v>
      </c>
      <c r="AH16" s="70">
        <v>1.5</v>
      </c>
      <c r="AI16" s="70">
        <v>0</v>
      </c>
      <c r="AJ16" s="70">
        <v>7.875</v>
      </c>
      <c r="AK16" s="70">
        <v>4.25</v>
      </c>
      <c r="AL16" s="70">
        <f t="shared" si="2"/>
        <v>5.1875</v>
      </c>
      <c r="AM16" s="70">
        <v>0.25</v>
      </c>
      <c r="AN16" s="70">
        <v>2.375</v>
      </c>
      <c r="AO16" s="70">
        <v>8.25</v>
      </c>
      <c r="AP16" s="70">
        <v>5.5</v>
      </c>
      <c r="AQ16" s="70">
        <v>3.25</v>
      </c>
      <c r="AR16" s="70">
        <v>9</v>
      </c>
      <c r="AS16" s="70">
        <v>2.5</v>
      </c>
      <c r="AT16" s="70">
        <v>2.75</v>
      </c>
      <c r="AU16" s="70">
        <v>0.25</v>
      </c>
      <c r="AV16" s="70">
        <v>9.5</v>
      </c>
      <c r="AW16" s="70">
        <f t="shared" si="3"/>
        <v>4.3624999999999998</v>
      </c>
      <c r="AX16" s="70">
        <v>20.375</v>
      </c>
      <c r="AY16" s="70">
        <v>2.375</v>
      </c>
      <c r="AZ16" s="70">
        <v>4</v>
      </c>
      <c r="BA16" s="70">
        <v>5.25</v>
      </c>
      <c r="BB16" s="70">
        <v>10.25</v>
      </c>
      <c r="BC16" s="70">
        <v>3.875</v>
      </c>
      <c r="BD16" s="70">
        <v>9.875</v>
      </c>
      <c r="BE16" s="72">
        <v>7</v>
      </c>
      <c r="BF16" s="72">
        <v>6.875</v>
      </c>
      <c r="BG16" s="70">
        <v>12.5</v>
      </c>
      <c r="BH16" s="70">
        <v>2</v>
      </c>
      <c r="BI16" s="70">
        <v>1</v>
      </c>
      <c r="BJ16" s="70">
        <v>13</v>
      </c>
      <c r="BK16" s="71">
        <v>1</v>
      </c>
      <c r="BL16" s="151" t="s">
        <v>27</v>
      </c>
    </row>
    <row r="17" spans="1:64" s="30" customFormat="1" ht="18.75" customHeight="1" x14ac:dyDescent="0.3">
      <c r="A17" s="148">
        <v>13</v>
      </c>
      <c r="B17" s="60" t="s">
        <v>30</v>
      </c>
      <c r="C17" s="61">
        <v>5.75</v>
      </c>
      <c r="D17" s="61">
        <v>2</v>
      </c>
      <c r="E17" s="61">
        <v>5.875</v>
      </c>
      <c r="F17" s="61">
        <v>4.25</v>
      </c>
      <c r="G17" s="61">
        <v>0.375</v>
      </c>
      <c r="H17" s="61">
        <v>3.75</v>
      </c>
      <c r="I17" s="61">
        <v>10.875</v>
      </c>
      <c r="J17" s="61">
        <v>0.75</v>
      </c>
      <c r="K17" s="61">
        <v>1.625</v>
      </c>
      <c r="L17" s="61">
        <v>0.5</v>
      </c>
      <c r="M17" s="61">
        <v>0.625</v>
      </c>
      <c r="N17" s="61">
        <v>4.625</v>
      </c>
      <c r="O17" s="61">
        <v>10.75</v>
      </c>
      <c r="P17" s="61">
        <f t="shared" si="0"/>
        <v>3.8125</v>
      </c>
      <c r="Q17" s="61">
        <v>4.25</v>
      </c>
      <c r="R17" s="61">
        <v>3.25</v>
      </c>
      <c r="S17" s="61">
        <v>0.125</v>
      </c>
      <c r="T17" s="61">
        <v>3.875</v>
      </c>
      <c r="U17" s="61">
        <v>4.875</v>
      </c>
      <c r="V17" s="61">
        <v>3.25</v>
      </c>
      <c r="W17" s="61">
        <v>1.375</v>
      </c>
      <c r="X17" s="61">
        <v>3.375</v>
      </c>
      <c r="Y17" s="61">
        <v>7.875</v>
      </c>
      <c r="Z17" s="61">
        <v>5.5</v>
      </c>
      <c r="AA17" s="61">
        <f t="shared" si="1"/>
        <v>3.7749999999999999</v>
      </c>
      <c r="AB17" s="61">
        <v>0.375</v>
      </c>
      <c r="AC17" s="61">
        <v>4.625</v>
      </c>
      <c r="AD17" s="61">
        <v>5.375</v>
      </c>
      <c r="AE17" s="61">
        <v>6.375</v>
      </c>
      <c r="AF17" s="61">
        <v>3.875</v>
      </c>
      <c r="AG17" s="61">
        <v>6.625</v>
      </c>
      <c r="AH17" s="61">
        <v>4.75</v>
      </c>
      <c r="AI17" s="61">
        <v>0.25</v>
      </c>
      <c r="AJ17" s="61">
        <v>6.875</v>
      </c>
      <c r="AK17" s="61">
        <v>3.375</v>
      </c>
      <c r="AL17" s="61">
        <f t="shared" si="2"/>
        <v>4.25</v>
      </c>
      <c r="AM17" s="61">
        <v>2</v>
      </c>
      <c r="AN17" s="61">
        <v>4.5</v>
      </c>
      <c r="AO17" s="61">
        <v>5.375</v>
      </c>
      <c r="AP17" s="61">
        <v>5.625</v>
      </c>
      <c r="AQ17" s="61">
        <v>1</v>
      </c>
      <c r="AR17" s="61">
        <v>10.375</v>
      </c>
      <c r="AS17" s="61">
        <v>2.75</v>
      </c>
      <c r="AT17" s="61">
        <v>3.875</v>
      </c>
      <c r="AU17" s="61">
        <v>1.625</v>
      </c>
      <c r="AV17" s="61">
        <v>8.625</v>
      </c>
      <c r="AW17" s="61">
        <f t="shared" si="3"/>
        <v>4.5750000000000002</v>
      </c>
      <c r="AX17" s="61">
        <v>11.75</v>
      </c>
      <c r="AY17" s="61">
        <v>1.125</v>
      </c>
      <c r="AZ17" s="61">
        <v>2.625</v>
      </c>
      <c r="BA17" s="61">
        <v>7.875</v>
      </c>
      <c r="BB17" s="61">
        <v>4.875</v>
      </c>
      <c r="BC17" s="61">
        <v>4.875</v>
      </c>
      <c r="BD17" s="61">
        <v>7.625</v>
      </c>
      <c r="BE17" s="62">
        <v>5.625</v>
      </c>
      <c r="BF17" s="62">
        <v>7.5</v>
      </c>
      <c r="BG17" s="61">
        <v>15.125</v>
      </c>
      <c r="BH17" s="61">
        <v>5</v>
      </c>
      <c r="BI17" s="61">
        <v>0</v>
      </c>
      <c r="BJ17" s="61">
        <v>4</v>
      </c>
      <c r="BK17" s="63">
        <v>2</v>
      </c>
      <c r="BL17" s="149" t="s">
        <v>29</v>
      </c>
    </row>
    <row r="18" spans="1:64" s="30" customFormat="1" ht="18.75" customHeight="1" x14ac:dyDescent="0.25">
      <c r="A18" s="150">
        <v>14</v>
      </c>
      <c r="B18" s="69" t="s">
        <v>32</v>
      </c>
      <c r="C18" s="70" t="s">
        <v>13</v>
      </c>
      <c r="D18" s="70" t="s">
        <v>13</v>
      </c>
      <c r="E18" s="70" t="s">
        <v>13</v>
      </c>
      <c r="F18" s="70" t="s">
        <v>13</v>
      </c>
      <c r="G18" s="70" t="s">
        <v>13</v>
      </c>
      <c r="H18" s="70" t="s">
        <v>13</v>
      </c>
      <c r="I18" s="70" t="s">
        <v>13</v>
      </c>
      <c r="J18" s="70" t="s">
        <v>13</v>
      </c>
      <c r="K18" s="70" t="s">
        <v>13</v>
      </c>
      <c r="L18" s="70" t="s">
        <v>13</v>
      </c>
      <c r="M18" s="70" t="s">
        <v>13</v>
      </c>
      <c r="N18" s="70" t="s">
        <v>13</v>
      </c>
      <c r="O18" s="70" t="s">
        <v>13</v>
      </c>
      <c r="P18" s="70" t="s">
        <v>13</v>
      </c>
      <c r="Q18" s="70" t="s">
        <v>13</v>
      </c>
      <c r="R18" s="70" t="s">
        <v>13</v>
      </c>
      <c r="S18" s="70" t="s">
        <v>13</v>
      </c>
      <c r="T18" s="70" t="s">
        <v>13</v>
      </c>
      <c r="U18" s="70" t="s">
        <v>13</v>
      </c>
      <c r="V18" s="70" t="s">
        <v>13</v>
      </c>
      <c r="W18" s="70" t="s">
        <v>13</v>
      </c>
      <c r="X18" s="70" t="s">
        <v>13</v>
      </c>
      <c r="Y18" s="70" t="s">
        <v>13</v>
      </c>
      <c r="Z18" s="70" t="s">
        <v>13</v>
      </c>
      <c r="AA18" s="70" t="s">
        <v>13</v>
      </c>
      <c r="AB18" s="70" t="s">
        <v>13</v>
      </c>
      <c r="AC18" s="70" t="s">
        <v>13</v>
      </c>
      <c r="AD18" s="70" t="s">
        <v>13</v>
      </c>
      <c r="AE18" s="70" t="s">
        <v>13</v>
      </c>
      <c r="AF18" s="70" t="s">
        <v>13</v>
      </c>
      <c r="AG18" s="70" t="s">
        <v>13</v>
      </c>
      <c r="AH18" s="70" t="s">
        <v>13</v>
      </c>
      <c r="AI18" s="70" t="s">
        <v>13</v>
      </c>
      <c r="AJ18" s="70" t="s">
        <v>13</v>
      </c>
      <c r="AK18" s="70" t="s">
        <v>13</v>
      </c>
      <c r="AL18" s="70" t="s">
        <v>13</v>
      </c>
      <c r="AM18" s="70" t="s">
        <v>13</v>
      </c>
      <c r="AN18" s="70" t="s">
        <v>13</v>
      </c>
      <c r="AO18" s="70" t="s">
        <v>13</v>
      </c>
      <c r="AP18" s="70" t="s">
        <v>13</v>
      </c>
      <c r="AQ18" s="70" t="s">
        <v>13</v>
      </c>
      <c r="AR18" s="70" t="s">
        <v>13</v>
      </c>
      <c r="AS18" s="70" t="s">
        <v>13</v>
      </c>
      <c r="AT18" s="70" t="s">
        <v>13</v>
      </c>
      <c r="AU18" s="70" t="s">
        <v>13</v>
      </c>
      <c r="AV18" s="70" t="s">
        <v>13</v>
      </c>
      <c r="AW18" s="70" t="s">
        <v>13</v>
      </c>
      <c r="AX18" s="70" t="s">
        <v>13</v>
      </c>
      <c r="AY18" s="70" t="s">
        <v>13</v>
      </c>
      <c r="AZ18" s="70" t="s">
        <v>13</v>
      </c>
      <c r="BA18" s="70" t="s">
        <v>13</v>
      </c>
      <c r="BB18" s="70" t="s">
        <v>13</v>
      </c>
      <c r="BC18" s="70" t="s">
        <v>13</v>
      </c>
      <c r="BD18" s="70" t="s">
        <v>13</v>
      </c>
      <c r="BE18" s="70" t="s">
        <v>13</v>
      </c>
      <c r="BF18" s="70" t="s">
        <v>13</v>
      </c>
      <c r="BG18" s="70" t="s">
        <v>13</v>
      </c>
      <c r="BH18" s="70" t="s">
        <v>13</v>
      </c>
      <c r="BI18" s="70" t="s">
        <v>13</v>
      </c>
      <c r="BJ18" s="70" t="s">
        <v>13</v>
      </c>
      <c r="BK18" s="71" t="s">
        <v>50</v>
      </c>
      <c r="BL18" s="151" t="s">
        <v>31</v>
      </c>
    </row>
    <row r="19" spans="1:64" s="30" customFormat="1" ht="18.75" customHeight="1" x14ac:dyDescent="0.3">
      <c r="A19" s="148">
        <v>15</v>
      </c>
      <c r="B19" s="60" t="s">
        <v>34</v>
      </c>
      <c r="C19" s="61">
        <v>5.4</v>
      </c>
      <c r="D19" s="61">
        <v>3.2</v>
      </c>
      <c r="E19" s="61">
        <v>3.8</v>
      </c>
      <c r="F19" s="61">
        <v>4.2</v>
      </c>
      <c r="G19" s="61">
        <v>0.2</v>
      </c>
      <c r="H19" s="61">
        <v>14.8</v>
      </c>
      <c r="I19" s="61">
        <v>8.6</v>
      </c>
      <c r="J19" s="61">
        <v>7.6</v>
      </c>
      <c r="K19" s="61">
        <v>11.2</v>
      </c>
      <c r="L19" s="61">
        <v>8</v>
      </c>
      <c r="M19" s="61">
        <v>2.4</v>
      </c>
      <c r="N19" s="61">
        <v>9.6</v>
      </c>
      <c r="O19" s="61">
        <v>14</v>
      </c>
      <c r="P19" s="61">
        <f t="shared" si="0"/>
        <v>8.06</v>
      </c>
      <c r="Q19" s="61">
        <v>15.8</v>
      </c>
      <c r="R19" s="61">
        <v>2.4</v>
      </c>
      <c r="S19" s="61">
        <v>4</v>
      </c>
      <c r="T19" s="61">
        <v>5.6</v>
      </c>
      <c r="U19" s="61">
        <v>10.199999999999999</v>
      </c>
      <c r="V19" s="61">
        <v>4.8</v>
      </c>
      <c r="W19" s="61">
        <v>3.4</v>
      </c>
      <c r="X19" s="61">
        <v>8.4</v>
      </c>
      <c r="Y19" s="61">
        <v>5.4</v>
      </c>
      <c r="Z19" s="61">
        <v>8</v>
      </c>
      <c r="AA19" s="61">
        <f t="shared" si="1"/>
        <v>6.8</v>
      </c>
      <c r="AB19" s="61">
        <v>0.2</v>
      </c>
      <c r="AC19" s="61">
        <v>4.4000000000000004</v>
      </c>
      <c r="AD19" s="61">
        <v>3.4</v>
      </c>
      <c r="AE19" s="61">
        <v>3.6</v>
      </c>
      <c r="AF19" s="61">
        <v>5</v>
      </c>
      <c r="AG19" s="61">
        <v>5.2</v>
      </c>
      <c r="AH19" s="61">
        <v>6.4</v>
      </c>
      <c r="AI19" s="61">
        <v>4</v>
      </c>
      <c r="AJ19" s="61">
        <v>11</v>
      </c>
      <c r="AK19" s="61">
        <v>7.8</v>
      </c>
      <c r="AL19" s="61">
        <f t="shared" si="2"/>
        <v>5.0999999999999996</v>
      </c>
      <c r="AM19" s="61">
        <v>2.6</v>
      </c>
      <c r="AN19" s="61">
        <v>0.4</v>
      </c>
      <c r="AO19" s="61">
        <v>13.2</v>
      </c>
      <c r="AP19" s="61">
        <v>14</v>
      </c>
      <c r="AQ19" s="61">
        <v>11</v>
      </c>
      <c r="AR19" s="61">
        <v>19.399999999999999</v>
      </c>
      <c r="AS19" s="61">
        <v>4.2</v>
      </c>
      <c r="AT19" s="61">
        <v>4</v>
      </c>
      <c r="AU19" s="61">
        <v>5.4</v>
      </c>
      <c r="AV19" s="61">
        <v>17.2</v>
      </c>
      <c r="AW19" s="61">
        <f t="shared" si="3"/>
        <v>9.14</v>
      </c>
      <c r="AX19" s="61">
        <v>19.399999999999999</v>
      </c>
      <c r="AY19" s="61">
        <v>2.2000000000000002</v>
      </c>
      <c r="AZ19" s="61">
        <v>18.399999999999999</v>
      </c>
      <c r="BA19" s="61">
        <v>9.4</v>
      </c>
      <c r="BB19" s="61">
        <v>16.8</v>
      </c>
      <c r="BC19" s="61">
        <v>11.4</v>
      </c>
      <c r="BD19" s="61">
        <v>19.399999999999999</v>
      </c>
      <c r="BE19" s="62">
        <v>8.6</v>
      </c>
      <c r="BF19" s="62">
        <v>4.4000000000000004</v>
      </c>
      <c r="BG19" s="61">
        <v>7.6</v>
      </c>
      <c r="BH19" s="61">
        <v>2</v>
      </c>
      <c r="BI19" s="61">
        <v>4</v>
      </c>
      <c r="BJ19" s="61">
        <v>5</v>
      </c>
      <c r="BK19" s="63">
        <v>15</v>
      </c>
      <c r="BL19" s="149" t="s">
        <v>33</v>
      </c>
    </row>
    <row r="20" spans="1:64" s="30" customFormat="1" ht="18.75" customHeight="1" x14ac:dyDescent="0.3">
      <c r="A20" s="150">
        <v>16</v>
      </c>
      <c r="B20" s="69" t="s">
        <v>36</v>
      </c>
      <c r="C20" s="70">
        <v>3.5</v>
      </c>
      <c r="D20" s="70">
        <v>0</v>
      </c>
      <c r="E20" s="70">
        <v>2.5</v>
      </c>
      <c r="F20" s="70">
        <v>13</v>
      </c>
      <c r="G20" s="70">
        <v>0</v>
      </c>
      <c r="H20" s="70">
        <v>13.5</v>
      </c>
      <c r="I20" s="70">
        <v>13.5</v>
      </c>
      <c r="J20" s="70">
        <v>6.5</v>
      </c>
      <c r="K20" s="70">
        <v>7</v>
      </c>
      <c r="L20" s="70">
        <v>5.5</v>
      </c>
      <c r="M20" s="70">
        <v>0.5</v>
      </c>
      <c r="N20" s="70">
        <v>14.5</v>
      </c>
      <c r="O20" s="70">
        <v>7.5</v>
      </c>
      <c r="P20" s="70">
        <f t="shared" si="0"/>
        <v>8.15</v>
      </c>
      <c r="Q20" s="70">
        <v>9.5</v>
      </c>
      <c r="R20" s="70">
        <v>7</v>
      </c>
      <c r="S20" s="70">
        <v>1</v>
      </c>
      <c r="T20" s="70">
        <v>1</v>
      </c>
      <c r="U20" s="70">
        <v>7.5</v>
      </c>
      <c r="V20" s="70">
        <v>3.5</v>
      </c>
      <c r="W20" s="70">
        <v>4</v>
      </c>
      <c r="X20" s="70">
        <v>7</v>
      </c>
      <c r="Y20" s="70">
        <v>14</v>
      </c>
      <c r="Z20" s="70">
        <v>0.5</v>
      </c>
      <c r="AA20" s="70">
        <f t="shared" si="1"/>
        <v>5.5</v>
      </c>
      <c r="AB20" s="70">
        <v>0</v>
      </c>
      <c r="AC20" s="70">
        <v>2</v>
      </c>
      <c r="AD20" s="70">
        <v>0</v>
      </c>
      <c r="AE20" s="70">
        <v>12</v>
      </c>
      <c r="AF20" s="70">
        <v>6.5</v>
      </c>
      <c r="AG20" s="70">
        <v>17</v>
      </c>
      <c r="AH20" s="70">
        <v>0.5</v>
      </c>
      <c r="AI20" s="70">
        <v>0</v>
      </c>
      <c r="AJ20" s="70">
        <v>8</v>
      </c>
      <c r="AK20" s="70">
        <v>6.5</v>
      </c>
      <c r="AL20" s="70">
        <f t="shared" si="2"/>
        <v>5.25</v>
      </c>
      <c r="AM20" s="70">
        <v>4.5</v>
      </c>
      <c r="AN20" s="70">
        <v>2</v>
      </c>
      <c r="AO20" s="70">
        <v>9</v>
      </c>
      <c r="AP20" s="70">
        <v>4.5</v>
      </c>
      <c r="AQ20" s="70">
        <v>16</v>
      </c>
      <c r="AR20" s="70">
        <v>6</v>
      </c>
      <c r="AS20" s="70">
        <v>5</v>
      </c>
      <c r="AT20" s="70">
        <v>11</v>
      </c>
      <c r="AU20" s="70">
        <v>6</v>
      </c>
      <c r="AV20" s="70">
        <v>16.5</v>
      </c>
      <c r="AW20" s="70">
        <f t="shared" si="3"/>
        <v>8.0500000000000007</v>
      </c>
      <c r="AX20" s="70">
        <v>17.5</v>
      </c>
      <c r="AY20" s="70">
        <v>5.5</v>
      </c>
      <c r="AZ20" s="70">
        <v>16.5</v>
      </c>
      <c r="BA20" s="70">
        <v>11</v>
      </c>
      <c r="BB20" s="70">
        <v>11.5</v>
      </c>
      <c r="BC20" s="70">
        <v>2.5</v>
      </c>
      <c r="BD20" s="70">
        <v>5</v>
      </c>
      <c r="BE20" s="72">
        <v>11.5</v>
      </c>
      <c r="BF20" s="72">
        <v>4</v>
      </c>
      <c r="BG20" s="70">
        <v>7.5</v>
      </c>
      <c r="BH20" s="70">
        <v>1</v>
      </c>
      <c r="BI20" s="70">
        <v>2</v>
      </c>
      <c r="BJ20" s="70">
        <v>24</v>
      </c>
      <c r="BK20" s="71">
        <v>5</v>
      </c>
      <c r="BL20" s="151" t="s">
        <v>35</v>
      </c>
    </row>
    <row r="21" spans="1:64" s="30" customFormat="1" ht="18.75" customHeight="1" x14ac:dyDescent="0.3">
      <c r="A21" s="148">
        <v>17</v>
      </c>
      <c r="B21" s="60" t="s">
        <v>38</v>
      </c>
      <c r="C21" s="61">
        <v>4.7</v>
      </c>
      <c r="D21" s="61">
        <v>3.3</v>
      </c>
      <c r="E21" s="61">
        <v>9.3000000000000007</v>
      </c>
      <c r="F21" s="61">
        <v>10.6</v>
      </c>
      <c r="G21" s="61">
        <v>4.2</v>
      </c>
      <c r="H21" s="61">
        <v>6.4</v>
      </c>
      <c r="I21" s="61">
        <v>9.3000000000000007</v>
      </c>
      <c r="J21" s="61">
        <v>2.8</v>
      </c>
      <c r="K21" s="61">
        <v>1</v>
      </c>
      <c r="L21" s="61">
        <v>3.5</v>
      </c>
      <c r="M21" s="61">
        <v>2.2999999999999998</v>
      </c>
      <c r="N21" s="61">
        <v>10.5</v>
      </c>
      <c r="O21" s="61">
        <v>8.4</v>
      </c>
      <c r="P21" s="61">
        <f t="shared" si="0"/>
        <v>5.9</v>
      </c>
      <c r="Q21" s="61">
        <v>10.6</v>
      </c>
      <c r="R21" s="61">
        <v>12.4</v>
      </c>
      <c r="S21" s="61">
        <v>1.1000000000000001</v>
      </c>
      <c r="T21" s="61">
        <v>1.1000000000000001</v>
      </c>
      <c r="U21" s="61">
        <v>10.5</v>
      </c>
      <c r="V21" s="61">
        <v>6.5</v>
      </c>
      <c r="W21" s="61">
        <v>8.8000000000000007</v>
      </c>
      <c r="X21" s="61">
        <v>3.8</v>
      </c>
      <c r="Y21" s="61">
        <v>19.5</v>
      </c>
      <c r="Z21" s="61">
        <v>8.3000000000000007</v>
      </c>
      <c r="AA21" s="61">
        <f t="shared" si="1"/>
        <v>8.26</v>
      </c>
      <c r="AB21" s="61">
        <v>3.5</v>
      </c>
      <c r="AC21" s="61">
        <v>8.3000000000000007</v>
      </c>
      <c r="AD21" s="61">
        <v>9.6999999999999993</v>
      </c>
      <c r="AE21" s="61">
        <v>10.4</v>
      </c>
      <c r="AF21" s="61">
        <v>15.4</v>
      </c>
      <c r="AG21" s="61">
        <v>11.9</v>
      </c>
      <c r="AH21" s="61">
        <v>4.5</v>
      </c>
      <c r="AI21" s="61">
        <v>0.9</v>
      </c>
      <c r="AJ21" s="61">
        <v>19.7</v>
      </c>
      <c r="AK21" s="61">
        <v>11.9</v>
      </c>
      <c r="AL21" s="61">
        <f t="shared" si="2"/>
        <v>9.620000000000001</v>
      </c>
      <c r="AM21" s="61">
        <v>8.6999999999999993</v>
      </c>
      <c r="AN21" s="61">
        <v>7.1</v>
      </c>
      <c r="AO21" s="61">
        <v>15.7</v>
      </c>
      <c r="AP21" s="61">
        <v>6.2</v>
      </c>
      <c r="AQ21" s="61">
        <v>8.1</v>
      </c>
      <c r="AR21" s="61">
        <v>6.1</v>
      </c>
      <c r="AS21" s="61">
        <v>13</v>
      </c>
      <c r="AT21" s="61">
        <v>7.3</v>
      </c>
      <c r="AU21" s="61">
        <v>1</v>
      </c>
      <c r="AV21" s="61">
        <v>12.2</v>
      </c>
      <c r="AW21" s="61">
        <f t="shared" si="3"/>
        <v>8.5400000000000009</v>
      </c>
      <c r="AX21" s="61">
        <v>19</v>
      </c>
      <c r="AY21" s="61">
        <v>6.7</v>
      </c>
      <c r="AZ21" s="61">
        <v>6.6</v>
      </c>
      <c r="BA21" s="61">
        <v>9.3000000000000007</v>
      </c>
      <c r="BB21" s="61">
        <v>11.4</v>
      </c>
      <c r="BC21" s="61">
        <v>8.8000000000000007</v>
      </c>
      <c r="BD21" s="61">
        <v>15.2</v>
      </c>
      <c r="BE21" s="62">
        <v>14.1</v>
      </c>
      <c r="BF21" s="62">
        <v>16.5</v>
      </c>
      <c r="BG21" s="61">
        <v>20.2</v>
      </c>
      <c r="BH21" s="61">
        <v>6</v>
      </c>
      <c r="BI21" s="61">
        <v>4</v>
      </c>
      <c r="BJ21" s="61">
        <v>26</v>
      </c>
      <c r="BK21" s="63">
        <v>3</v>
      </c>
      <c r="BL21" s="149" t="s">
        <v>37</v>
      </c>
    </row>
    <row r="22" spans="1:64" s="30" customFormat="1" ht="18.75" customHeight="1" x14ac:dyDescent="0.3">
      <c r="A22" s="150">
        <v>18</v>
      </c>
      <c r="B22" s="69" t="s">
        <v>40</v>
      </c>
      <c r="C22" s="70">
        <v>4</v>
      </c>
      <c r="D22" s="70">
        <v>3.25</v>
      </c>
      <c r="E22" s="70">
        <v>2.75</v>
      </c>
      <c r="F22" s="70">
        <v>3.5</v>
      </c>
      <c r="G22" s="70">
        <v>2.25</v>
      </c>
      <c r="H22" s="70">
        <v>4.5</v>
      </c>
      <c r="I22" s="70">
        <v>4.75</v>
      </c>
      <c r="J22" s="70">
        <v>1.75</v>
      </c>
      <c r="K22" s="70">
        <v>5</v>
      </c>
      <c r="L22" s="70">
        <v>7.25</v>
      </c>
      <c r="M22" s="70">
        <v>2.25</v>
      </c>
      <c r="N22" s="70">
        <v>4</v>
      </c>
      <c r="O22" s="70">
        <v>3</v>
      </c>
      <c r="P22" s="70">
        <f t="shared" si="0"/>
        <v>3.8250000000000002</v>
      </c>
      <c r="Q22" s="70">
        <v>4.5</v>
      </c>
      <c r="R22" s="70">
        <v>4.25</v>
      </c>
      <c r="S22" s="70">
        <v>3.5</v>
      </c>
      <c r="T22" s="70">
        <v>5</v>
      </c>
      <c r="U22" s="70">
        <v>4</v>
      </c>
      <c r="V22" s="70">
        <v>4.25</v>
      </c>
      <c r="W22" s="70">
        <v>6</v>
      </c>
      <c r="X22" s="70">
        <v>4.5</v>
      </c>
      <c r="Y22" s="70">
        <v>5.75</v>
      </c>
      <c r="Z22" s="70">
        <v>4.5</v>
      </c>
      <c r="AA22" s="70">
        <f t="shared" si="1"/>
        <v>4.625</v>
      </c>
      <c r="AB22" s="70">
        <v>1</v>
      </c>
      <c r="AC22" s="70">
        <v>2.25</v>
      </c>
      <c r="AD22" s="70">
        <v>2</v>
      </c>
      <c r="AE22" s="70">
        <v>2.5</v>
      </c>
      <c r="AF22" s="70">
        <v>4</v>
      </c>
      <c r="AG22" s="70">
        <v>2</v>
      </c>
      <c r="AH22" s="70">
        <v>5.75</v>
      </c>
      <c r="AI22" s="70">
        <v>5.75</v>
      </c>
      <c r="AJ22" s="70">
        <v>8.25</v>
      </c>
      <c r="AK22" s="70">
        <v>2</v>
      </c>
      <c r="AL22" s="70">
        <f t="shared" si="2"/>
        <v>3.55</v>
      </c>
      <c r="AM22" s="70">
        <v>5.5</v>
      </c>
      <c r="AN22" s="70">
        <v>6.75</v>
      </c>
      <c r="AO22" s="70">
        <v>4.5</v>
      </c>
      <c r="AP22" s="70">
        <v>6.75</v>
      </c>
      <c r="AQ22" s="70">
        <v>1.75</v>
      </c>
      <c r="AR22" s="70">
        <v>6.25</v>
      </c>
      <c r="AS22" s="70">
        <v>4.25</v>
      </c>
      <c r="AT22" s="70">
        <v>5.5</v>
      </c>
      <c r="AU22" s="70">
        <v>6</v>
      </c>
      <c r="AV22" s="70">
        <v>7</v>
      </c>
      <c r="AW22" s="70">
        <f t="shared" si="3"/>
        <v>5.4249999999999998</v>
      </c>
      <c r="AX22" s="70">
        <v>3.5</v>
      </c>
      <c r="AY22" s="70">
        <v>3</v>
      </c>
      <c r="AZ22" s="70">
        <v>10</v>
      </c>
      <c r="BA22" s="70">
        <v>4</v>
      </c>
      <c r="BB22" s="70">
        <v>5</v>
      </c>
      <c r="BC22" s="70">
        <v>2.5</v>
      </c>
      <c r="BD22" s="70">
        <v>2.5</v>
      </c>
      <c r="BE22" s="72">
        <v>7.5</v>
      </c>
      <c r="BF22" s="72">
        <v>1.5</v>
      </c>
      <c r="BG22" s="70">
        <v>11.25</v>
      </c>
      <c r="BH22" s="70">
        <v>4</v>
      </c>
      <c r="BI22" s="70">
        <v>3</v>
      </c>
      <c r="BJ22" s="70">
        <v>3</v>
      </c>
      <c r="BK22" s="71">
        <v>6</v>
      </c>
      <c r="BL22" s="151" t="s">
        <v>39</v>
      </c>
    </row>
    <row r="23" spans="1:64" s="30" customFormat="1" ht="18.75" customHeight="1" x14ac:dyDescent="0.3">
      <c r="A23" s="148">
        <v>19</v>
      </c>
      <c r="B23" s="60" t="s">
        <v>42</v>
      </c>
      <c r="C23" s="61">
        <v>5.5</v>
      </c>
      <c r="D23" s="61">
        <v>3.5</v>
      </c>
      <c r="E23" s="61">
        <v>4.5</v>
      </c>
      <c r="F23" s="61">
        <v>5</v>
      </c>
      <c r="G23" s="61">
        <v>0</v>
      </c>
      <c r="H23" s="61">
        <v>10.5</v>
      </c>
      <c r="I23" s="61">
        <v>3.5</v>
      </c>
      <c r="J23" s="61">
        <v>0</v>
      </c>
      <c r="K23" s="61">
        <v>3</v>
      </c>
      <c r="L23" s="61">
        <v>3</v>
      </c>
      <c r="M23" s="61">
        <v>3.5</v>
      </c>
      <c r="N23" s="61">
        <v>5.5</v>
      </c>
      <c r="O23" s="61">
        <v>12.5</v>
      </c>
      <c r="P23" s="61">
        <f t="shared" si="0"/>
        <v>4.6500000000000004</v>
      </c>
      <c r="Q23" s="61">
        <v>11</v>
      </c>
      <c r="R23" s="61">
        <v>4.5</v>
      </c>
      <c r="S23" s="61">
        <v>3</v>
      </c>
      <c r="T23" s="61">
        <v>11</v>
      </c>
      <c r="U23" s="61">
        <v>10</v>
      </c>
      <c r="V23" s="61">
        <v>1.5</v>
      </c>
      <c r="W23" s="61">
        <v>3.5</v>
      </c>
      <c r="X23" s="61">
        <v>4.5</v>
      </c>
      <c r="Y23" s="61">
        <v>11</v>
      </c>
      <c r="Z23" s="61">
        <v>5.5</v>
      </c>
      <c r="AA23" s="61">
        <f t="shared" si="1"/>
        <v>6.55</v>
      </c>
      <c r="AB23" s="61">
        <v>1</v>
      </c>
      <c r="AC23" s="61">
        <v>4</v>
      </c>
      <c r="AD23" s="61">
        <v>7.5</v>
      </c>
      <c r="AE23" s="61">
        <v>9.5</v>
      </c>
      <c r="AF23" s="61">
        <v>8</v>
      </c>
      <c r="AG23" s="61">
        <v>9.5</v>
      </c>
      <c r="AH23" s="61">
        <v>5.5</v>
      </c>
      <c r="AI23" s="61">
        <v>4</v>
      </c>
      <c r="AJ23" s="61">
        <v>9.5</v>
      </c>
      <c r="AK23" s="61">
        <v>1</v>
      </c>
      <c r="AL23" s="61">
        <f t="shared" si="2"/>
        <v>5.95</v>
      </c>
      <c r="AM23" s="61">
        <v>2.5</v>
      </c>
      <c r="AN23" s="61">
        <v>2.5</v>
      </c>
      <c r="AO23" s="61">
        <v>3</v>
      </c>
      <c r="AP23" s="61">
        <v>4</v>
      </c>
      <c r="AQ23" s="61">
        <v>1</v>
      </c>
      <c r="AR23" s="61">
        <v>12</v>
      </c>
      <c r="AS23" s="61">
        <v>0</v>
      </c>
      <c r="AT23" s="61">
        <v>0.5</v>
      </c>
      <c r="AU23" s="61">
        <v>0</v>
      </c>
      <c r="AV23" s="61">
        <v>5.5</v>
      </c>
      <c r="AW23" s="61">
        <f t="shared" si="3"/>
        <v>3.1</v>
      </c>
      <c r="AX23" s="61">
        <v>12.5</v>
      </c>
      <c r="AY23" s="61">
        <v>0</v>
      </c>
      <c r="AZ23" s="61">
        <v>9</v>
      </c>
      <c r="BA23" s="61">
        <v>6</v>
      </c>
      <c r="BB23" s="61">
        <v>1.5</v>
      </c>
      <c r="BC23" s="61">
        <v>7</v>
      </c>
      <c r="BD23" s="61">
        <v>13.5</v>
      </c>
      <c r="BE23" s="62">
        <v>4.5</v>
      </c>
      <c r="BF23" s="62">
        <v>0</v>
      </c>
      <c r="BG23" s="61">
        <v>10</v>
      </c>
      <c r="BH23" s="61">
        <v>2</v>
      </c>
      <c r="BI23" s="61">
        <v>0</v>
      </c>
      <c r="BJ23" s="61">
        <v>2</v>
      </c>
      <c r="BK23" s="63">
        <v>3</v>
      </c>
      <c r="BL23" s="149" t="s">
        <v>41</v>
      </c>
    </row>
    <row r="24" spans="1:64" s="30" customFormat="1" ht="18.75" customHeight="1" x14ac:dyDescent="0.25">
      <c r="A24" s="150">
        <v>20</v>
      </c>
      <c r="B24" s="69" t="s">
        <v>44</v>
      </c>
      <c r="C24" s="70">
        <v>8.875</v>
      </c>
      <c r="D24" s="70">
        <v>3.875</v>
      </c>
      <c r="E24" s="70">
        <v>9.875</v>
      </c>
      <c r="F24" s="70">
        <v>9</v>
      </c>
      <c r="G24" s="70">
        <v>0.625</v>
      </c>
      <c r="H24" s="70">
        <v>20.375</v>
      </c>
      <c r="I24" s="70">
        <v>8.75</v>
      </c>
      <c r="J24" s="70">
        <v>5</v>
      </c>
      <c r="K24" s="70">
        <v>9.875</v>
      </c>
      <c r="L24" s="70">
        <v>5.375</v>
      </c>
      <c r="M24" s="70">
        <v>3.25</v>
      </c>
      <c r="N24" s="70">
        <v>10</v>
      </c>
      <c r="O24" s="70">
        <v>8.875</v>
      </c>
      <c r="P24" s="70">
        <f t="shared" si="0"/>
        <v>8.1125000000000007</v>
      </c>
      <c r="Q24" s="70">
        <v>13.25</v>
      </c>
      <c r="R24" s="70">
        <v>8</v>
      </c>
      <c r="S24" s="70">
        <v>2.25</v>
      </c>
      <c r="T24" s="70">
        <v>4</v>
      </c>
      <c r="U24" s="70">
        <v>11.375</v>
      </c>
      <c r="V24" s="70">
        <v>8.25</v>
      </c>
      <c r="W24" s="70">
        <v>3.5</v>
      </c>
      <c r="X24" s="70">
        <v>14.75</v>
      </c>
      <c r="Y24" s="70">
        <v>14.125</v>
      </c>
      <c r="Z24" s="70">
        <v>4.75</v>
      </c>
      <c r="AA24" s="70">
        <f t="shared" si="1"/>
        <v>8.4250000000000007</v>
      </c>
      <c r="AB24" s="70">
        <v>3.375</v>
      </c>
      <c r="AC24" s="70">
        <v>6.75</v>
      </c>
      <c r="AD24" s="70">
        <v>6.75</v>
      </c>
      <c r="AE24" s="70">
        <v>9.75</v>
      </c>
      <c r="AF24" s="70">
        <v>11.5</v>
      </c>
      <c r="AG24" s="70">
        <v>16.375</v>
      </c>
      <c r="AH24" s="70">
        <v>5.5</v>
      </c>
      <c r="AI24" s="70">
        <v>2.75</v>
      </c>
      <c r="AJ24" s="70">
        <v>9.75</v>
      </c>
      <c r="AK24" s="70">
        <v>10.375</v>
      </c>
      <c r="AL24" s="70">
        <f t="shared" si="2"/>
        <v>8.2874999999999996</v>
      </c>
      <c r="AM24" s="70">
        <v>2</v>
      </c>
      <c r="AN24" s="70">
        <v>3.25</v>
      </c>
      <c r="AO24" s="70">
        <v>3.875</v>
      </c>
      <c r="AP24" s="70">
        <v>5.25</v>
      </c>
      <c r="AQ24" s="70">
        <v>4.875</v>
      </c>
      <c r="AR24" s="70">
        <v>13.5</v>
      </c>
      <c r="AS24" s="70">
        <v>3.125</v>
      </c>
      <c r="AT24" s="70">
        <v>2.875</v>
      </c>
      <c r="AU24" s="70">
        <v>1.375</v>
      </c>
      <c r="AV24" s="70">
        <v>10.25</v>
      </c>
      <c r="AW24" s="70">
        <f t="shared" si="3"/>
        <v>5.0374999999999996</v>
      </c>
      <c r="AX24" s="70">
        <v>16.125</v>
      </c>
      <c r="AY24" s="70">
        <v>2.375</v>
      </c>
      <c r="AZ24" s="70">
        <v>17</v>
      </c>
      <c r="BA24" s="70">
        <v>5.875</v>
      </c>
      <c r="BB24" s="70">
        <v>9.125</v>
      </c>
      <c r="BC24" s="70">
        <v>8</v>
      </c>
      <c r="BD24" s="70">
        <v>4.625</v>
      </c>
      <c r="BE24" s="70">
        <v>4.25</v>
      </c>
      <c r="BF24" s="70">
        <v>5.875</v>
      </c>
      <c r="BG24" s="70">
        <v>12.625</v>
      </c>
      <c r="BH24" s="70">
        <v>2</v>
      </c>
      <c r="BI24" s="70">
        <v>1</v>
      </c>
      <c r="BJ24" s="70">
        <v>15</v>
      </c>
      <c r="BK24" s="71">
        <v>6</v>
      </c>
      <c r="BL24" s="151" t="s">
        <v>43</v>
      </c>
    </row>
    <row r="25" spans="1:64" s="30" customFormat="1" ht="18.75" customHeight="1" x14ac:dyDescent="0.3">
      <c r="A25" s="148">
        <v>21</v>
      </c>
      <c r="B25" s="60" t="s">
        <v>46</v>
      </c>
      <c r="C25" s="61">
        <v>6</v>
      </c>
      <c r="D25" s="61">
        <v>4</v>
      </c>
      <c r="E25" s="61">
        <v>14</v>
      </c>
      <c r="F25" s="61">
        <v>15</v>
      </c>
      <c r="G25" s="61">
        <v>3</v>
      </c>
      <c r="H25" s="61">
        <v>22</v>
      </c>
      <c r="I25" s="61">
        <v>14</v>
      </c>
      <c r="J25" s="61">
        <v>15</v>
      </c>
      <c r="K25" s="61" t="s">
        <v>13</v>
      </c>
      <c r="L25" s="61">
        <v>2</v>
      </c>
      <c r="M25" s="61">
        <v>2</v>
      </c>
      <c r="N25" s="61">
        <v>6</v>
      </c>
      <c r="O25" s="61">
        <v>0</v>
      </c>
      <c r="P25" s="61">
        <f t="shared" si="0"/>
        <v>8.7777777777777786</v>
      </c>
      <c r="Q25" s="61">
        <v>4</v>
      </c>
      <c r="R25" s="61">
        <v>1</v>
      </c>
      <c r="S25" s="61">
        <v>0</v>
      </c>
      <c r="T25" s="61">
        <v>4</v>
      </c>
      <c r="U25" s="61">
        <v>10</v>
      </c>
      <c r="V25" s="61">
        <v>9</v>
      </c>
      <c r="W25" s="61">
        <v>3</v>
      </c>
      <c r="X25" s="61">
        <v>6</v>
      </c>
      <c r="Y25" s="61">
        <v>13</v>
      </c>
      <c r="Z25" s="61">
        <v>0</v>
      </c>
      <c r="AA25" s="61">
        <f t="shared" si="1"/>
        <v>5</v>
      </c>
      <c r="AB25" s="61">
        <v>1</v>
      </c>
      <c r="AC25" s="61">
        <v>2</v>
      </c>
      <c r="AD25" s="61">
        <v>2</v>
      </c>
      <c r="AE25" s="61">
        <v>3</v>
      </c>
      <c r="AF25" s="61">
        <v>6</v>
      </c>
      <c r="AG25" s="61">
        <v>18</v>
      </c>
      <c r="AH25" s="61">
        <v>0</v>
      </c>
      <c r="AI25" s="61">
        <v>0</v>
      </c>
      <c r="AJ25" s="61">
        <v>0</v>
      </c>
      <c r="AK25" s="61">
        <v>16</v>
      </c>
      <c r="AL25" s="61">
        <f t="shared" si="2"/>
        <v>4.8</v>
      </c>
      <c r="AM25" s="61">
        <v>0</v>
      </c>
      <c r="AN25" s="61">
        <v>2</v>
      </c>
      <c r="AO25" s="61">
        <v>0</v>
      </c>
      <c r="AP25" s="61">
        <v>2</v>
      </c>
      <c r="AQ25" s="61">
        <v>8</v>
      </c>
      <c r="AR25" s="61">
        <v>7</v>
      </c>
      <c r="AS25" s="61">
        <v>0</v>
      </c>
      <c r="AT25" s="61">
        <v>3</v>
      </c>
      <c r="AU25" s="61">
        <v>0</v>
      </c>
      <c r="AV25" s="61">
        <v>17</v>
      </c>
      <c r="AW25" s="61">
        <f t="shared" si="3"/>
        <v>3.9</v>
      </c>
      <c r="AX25" s="61">
        <v>32</v>
      </c>
      <c r="AY25" s="61">
        <v>0</v>
      </c>
      <c r="AZ25" s="61">
        <v>27</v>
      </c>
      <c r="BA25" s="61">
        <v>2</v>
      </c>
      <c r="BB25" s="61">
        <v>3</v>
      </c>
      <c r="BC25" s="61">
        <v>2</v>
      </c>
      <c r="BD25" s="61">
        <v>9</v>
      </c>
      <c r="BE25" s="62">
        <v>4</v>
      </c>
      <c r="BF25" s="62">
        <v>5</v>
      </c>
      <c r="BG25" s="61">
        <v>13</v>
      </c>
      <c r="BH25" s="61">
        <v>0</v>
      </c>
      <c r="BI25" s="61">
        <v>0</v>
      </c>
      <c r="BJ25" s="61">
        <v>15</v>
      </c>
      <c r="BK25" s="63">
        <v>0</v>
      </c>
      <c r="BL25" s="149" t="s">
        <v>45</v>
      </c>
    </row>
    <row r="26" spans="1:64" s="30" customFormat="1" ht="18.75" customHeight="1" x14ac:dyDescent="0.3">
      <c r="A26" s="150">
        <v>22</v>
      </c>
      <c r="B26" s="69" t="s">
        <v>48</v>
      </c>
      <c r="C26" s="70">
        <v>2.6666666666666701</v>
      </c>
      <c r="D26" s="70">
        <v>9.6666666666666661</v>
      </c>
      <c r="E26" s="70">
        <v>2</v>
      </c>
      <c r="F26" s="70">
        <v>4</v>
      </c>
      <c r="G26" s="70">
        <v>0</v>
      </c>
      <c r="H26" s="70">
        <v>13.666666666666666</v>
      </c>
      <c r="I26" s="70">
        <v>7.666666666666667</v>
      </c>
      <c r="J26" s="70">
        <v>1.6666666666666667</v>
      </c>
      <c r="K26" s="70">
        <v>6</v>
      </c>
      <c r="L26" s="70">
        <v>3</v>
      </c>
      <c r="M26" s="70">
        <v>0.33333333333333331</v>
      </c>
      <c r="N26" s="70">
        <v>1</v>
      </c>
      <c r="O26" s="70">
        <v>12</v>
      </c>
      <c r="P26" s="70">
        <f t="shared" si="0"/>
        <v>4.9333333333333336</v>
      </c>
      <c r="Q26" s="70">
        <v>2.3333333333333335</v>
      </c>
      <c r="R26" s="70">
        <v>0</v>
      </c>
      <c r="S26" s="70">
        <v>1.3333333333333333</v>
      </c>
      <c r="T26" s="70">
        <v>0.33333333333333331</v>
      </c>
      <c r="U26" s="70">
        <v>2.3333333333333335</v>
      </c>
      <c r="V26" s="70">
        <v>1</v>
      </c>
      <c r="W26" s="70">
        <v>2</v>
      </c>
      <c r="X26" s="70">
        <v>4</v>
      </c>
      <c r="Y26" s="70">
        <v>1.3333333333333333</v>
      </c>
      <c r="Z26" s="70">
        <v>7.666666666666667</v>
      </c>
      <c r="AA26" s="70">
        <f t="shared" si="1"/>
        <v>2.2333333333333334</v>
      </c>
      <c r="AB26" s="70">
        <v>0</v>
      </c>
      <c r="AC26" s="70">
        <v>0</v>
      </c>
      <c r="AD26" s="70">
        <v>4.666666666666667</v>
      </c>
      <c r="AE26" s="70">
        <v>0</v>
      </c>
      <c r="AF26" s="70">
        <v>4.666666666666667</v>
      </c>
      <c r="AG26" s="70">
        <v>12</v>
      </c>
      <c r="AH26" s="70">
        <v>2.3333333333333335</v>
      </c>
      <c r="AI26" s="70">
        <v>1.6666666666666667</v>
      </c>
      <c r="AJ26" s="70">
        <v>3</v>
      </c>
      <c r="AK26" s="70">
        <v>0</v>
      </c>
      <c r="AL26" s="70">
        <f t="shared" si="2"/>
        <v>2.8333333333333335</v>
      </c>
      <c r="AM26" s="70">
        <v>1</v>
      </c>
      <c r="AN26" s="70">
        <v>0</v>
      </c>
      <c r="AO26" s="70">
        <v>0.66666666666666663</v>
      </c>
      <c r="AP26" s="70">
        <v>1.6666666666666667</v>
      </c>
      <c r="AQ26" s="70">
        <v>1.6666666666666667</v>
      </c>
      <c r="AR26" s="70">
        <v>2.6666666666666665</v>
      </c>
      <c r="AS26" s="70">
        <v>1.6666666666666667</v>
      </c>
      <c r="AT26" s="70">
        <v>3</v>
      </c>
      <c r="AU26" s="70">
        <v>0.33333333333333331</v>
      </c>
      <c r="AV26" s="70">
        <v>6</v>
      </c>
      <c r="AW26" s="70">
        <f t="shared" si="3"/>
        <v>1.8666666666666665</v>
      </c>
      <c r="AX26" s="70">
        <v>1.3333333333333333</v>
      </c>
      <c r="AY26" s="70">
        <v>0.66666666666666663</v>
      </c>
      <c r="AZ26" s="70">
        <v>6</v>
      </c>
      <c r="BA26" s="70">
        <v>3</v>
      </c>
      <c r="BB26" s="70">
        <v>11.666666666666666</v>
      </c>
      <c r="BC26" s="70">
        <v>1</v>
      </c>
      <c r="BD26" s="70">
        <v>5</v>
      </c>
      <c r="BE26" s="72">
        <v>1.6666666666666667</v>
      </c>
      <c r="BF26" s="72">
        <v>2</v>
      </c>
      <c r="BG26" s="70">
        <v>2.6666666666666665</v>
      </c>
      <c r="BH26" s="70">
        <v>0</v>
      </c>
      <c r="BI26" s="70">
        <v>3</v>
      </c>
      <c r="BJ26" s="70">
        <v>2</v>
      </c>
      <c r="BK26" s="71">
        <v>8</v>
      </c>
      <c r="BL26" s="151" t="s">
        <v>47</v>
      </c>
    </row>
    <row r="27" spans="1:64" s="30" customFormat="1" ht="18.75" customHeight="1" x14ac:dyDescent="0.3">
      <c r="A27" s="148">
        <v>23</v>
      </c>
      <c r="B27" s="60" t="s">
        <v>51</v>
      </c>
      <c r="C27" s="61" t="s">
        <v>50</v>
      </c>
      <c r="D27" s="61" t="s">
        <v>50</v>
      </c>
      <c r="E27" s="61" t="s">
        <v>50</v>
      </c>
      <c r="F27" s="61" t="s">
        <v>50</v>
      </c>
      <c r="G27" s="61" t="s">
        <v>50</v>
      </c>
      <c r="H27" s="61" t="s">
        <v>50</v>
      </c>
      <c r="I27" s="61" t="s">
        <v>50</v>
      </c>
      <c r="J27" s="61" t="s">
        <v>50</v>
      </c>
      <c r="K27" s="61" t="s">
        <v>50</v>
      </c>
      <c r="L27" s="61" t="s">
        <v>50</v>
      </c>
      <c r="M27" s="61" t="s">
        <v>50</v>
      </c>
      <c r="N27" s="61" t="s">
        <v>50</v>
      </c>
      <c r="O27" s="61" t="s">
        <v>50</v>
      </c>
      <c r="P27" s="61" t="s">
        <v>50</v>
      </c>
      <c r="Q27" s="61" t="s">
        <v>50</v>
      </c>
      <c r="R27" s="61" t="s">
        <v>50</v>
      </c>
      <c r="S27" s="61" t="s">
        <v>50</v>
      </c>
      <c r="T27" s="61" t="s">
        <v>50</v>
      </c>
      <c r="U27" s="61" t="s">
        <v>50</v>
      </c>
      <c r="V27" s="61" t="s">
        <v>50</v>
      </c>
      <c r="W27" s="61" t="s">
        <v>50</v>
      </c>
      <c r="X27" s="61" t="s">
        <v>50</v>
      </c>
      <c r="Y27" s="61" t="s">
        <v>50</v>
      </c>
      <c r="Z27" s="61" t="s">
        <v>50</v>
      </c>
      <c r="AA27" s="61" t="s">
        <v>50</v>
      </c>
      <c r="AB27" s="61" t="s">
        <v>50</v>
      </c>
      <c r="AC27" s="61" t="s">
        <v>50</v>
      </c>
      <c r="AD27" s="61" t="s">
        <v>50</v>
      </c>
      <c r="AE27" s="61" t="s">
        <v>50</v>
      </c>
      <c r="AF27" s="61" t="s">
        <v>50</v>
      </c>
      <c r="AG27" s="61" t="s">
        <v>50</v>
      </c>
      <c r="AH27" s="61" t="s">
        <v>50</v>
      </c>
      <c r="AI27" s="61" t="s">
        <v>50</v>
      </c>
      <c r="AJ27" s="61" t="s">
        <v>50</v>
      </c>
      <c r="AK27" s="61" t="s">
        <v>50</v>
      </c>
      <c r="AL27" s="61" t="s">
        <v>50</v>
      </c>
      <c r="AM27" s="61" t="s">
        <v>50</v>
      </c>
      <c r="AN27" s="61" t="s">
        <v>50</v>
      </c>
      <c r="AO27" s="61" t="s">
        <v>50</v>
      </c>
      <c r="AP27" s="61" t="s">
        <v>50</v>
      </c>
      <c r="AQ27" s="61" t="s">
        <v>50</v>
      </c>
      <c r="AR27" s="61" t="s">
        <v>50</v>
      </c>
      <c r="AS27" s="61" t="s">
        <v>50</v>
      </c>
      <c r="AT27" s="61" t="s">
        <v>50</v>
      </c>
      <c r="AU27" s="61" t="s">
        <v>50</v>
      </c>
      <c r="AV27" s="61" t="s">
        <v>50</v>
      </c>
      <c r="AW27" s="61" t="s">
        <v>50</v>
      </c>
      <c r="AX27" s="61" t="s">
        <v>50</v>
      </c>
      <c r="AY27" s="61" t="s">
        <v>50</v>
      </c>
      <c r="AZ27" s="61" t="s">
        <v>50</v>
      </c>
      <c r="BA27" s="61" t="s">
        <v>50</v>
      </c>
      <c r="BB27" s="61" t="s">
        <v>50</v>
      </c>
      <c r="BC27" s="61" t="s">
        <v>50</v>
      </c>
      <c r="BD27" s="61" t="s">
        <v>50</v>
      </c>
      <c r="BE27" s="62" t="s">
        <v>50</v>
      </c>
      <c r="BF27" s="62" t="s">
        <v>50</v>
      </c>
      <c r="BG27" s="61" t="s">
        <v>50</v>
      </c>
      <c r="BH27" s="61" t="s">
        <v>13</v>
      </c>
      <c r="BI27" s="61" t="s">
        <v>13</v>
      </c>
      <c r="BJ27" s="61" t="s">
        <v>13</v>
      </c>
      <c r="BK27" s="63" t="s">
        <v>50</v>
      </c>
      <c r="BL27" s="149" t="s">
        <v>49</v>
      </c>
    </row>
    <row r="28" spans="1:64" s="30" customFormat="1" ht="18.75" customHeight="1" x14ac:dyDescent="0.3">
      <c r="A28" s="150">
        <v>24</v>
      </c>
      <c r="B28" s="69" t="s">
        <v>53</v>
      </c>
      <c r="C28" s="70" t="s">
        <v>50</v>
      </c>
      <c r="D28" s="70" t="s">
        <v>50</v>
      </c>
      <c r="E28" s="70" t="s">
        <v>50</v>
      </c>
      <c r="F28" s="70" t="s">
        <v>50</v>
      </c>
      <c r="G28" s="70" t="s">
        <v>50</v>
      </c>
      <c r="H28" s="70" t="s">
        <v>50</v>
      </c>
      <c r="I28" s="70" t="s">
        <v>50</v>
      </c>
      <c r="J28" s="70" t="s">
        <v>50</v>
      </c>
      <c r="K28" s="70" t="s">
        <v>50</v>
      </c>
      <c r="L28" s="70" t="s">
        <v>50</v>
      </c>
      <c r="M28" s="70" t="s">
        <v>50</v>
      </c>
      <c r="N28" s="70" t="s">
        <v>50</v>
      </c>
      <c r="O28" s="70" t="s">
        <v>50</v>
      </c>
      <c r="P28" s="70" t="s">
        <v>50</v>
      </c>
      <c r="Q28" s="70" t="s">
        <v>50</v>
      </c>
      <c r="R28" s="70" t="s">
        <v>50</v>
      </c>
      <c r="S28" s="70" t="s">
        <v>50</v>
      </c>
      <c r="T28" s="70" t="s">
        <v>50</v>
      </c>
      <c r="U28" s="70" t="s">
        <v>50</v>
      </c>
      <c r="V28" s="70" t="s">
        <v>50</v>
      </c>
      <c r="W28" s="70" t="s">
        <v>50</v>
      </c>
      <c r="X28" s="70" t="s">
        <v>50</v>
      </c>
      <c r="Y28" s="70" t="s">
        <v>50</v>
      </c>
      <c r="Z28" s="70" t="s">
        <v>50</v>
      </c>
      <c r="AA28" s="70" t="s">
        <v>50</v>
      </c>
      <c r="AB28" s="70" t="s">
        <v>50</v>
      </c>
      <c r="AC28" s="70" t="s">
        <v>50</v>
      </c>
      <c r="AD28" s="70" t="s">
        <v>50</v>
      </c>
      <c r="AE28" s="70" t="s">
        <v>50</v>
      </c>
      <c r="AF28" s="70" t="s">
        <v>50</v>
      </c>
      <c r="AG28" s="70" t="s">
        <v>50</v>
      </c>
      <c r="AH28" s="70" t="s">
        <v>50</v>
      </c>
      <c r="AI28" s="70" t="s">
        <v>50</v>
      </c>
      <c r="AJ28" s="70" t="s">
        <v>50</v>
      </c>
      <c r="AK28" s="70" t="s">
        <v>50</v>
      </c>
      <c r="AL28" s="70" t="s">
        <v>50</v>
      </c>
      <c r="AM28" s="70" t="s">
        <v>50</v>
      </c>
      <c r="AN28" s="70" t="s">
        <v>50</v>
      </c>
      <c r="AO28" s="70" t="s">
        <v>50</v>
      </c>
      <c r="AP28" s="70" t="s">
        <v>50</v>
      </c>
      <c r="AQ28" s="70" t="s">
        <v>50</v>
      </c>
      <c r="AR28" s="70" t="s">
        <v>50</v>
      </c>
      <c r="AS28" s="70" t="s">
        <v>50</v>
      </c>
      <c r="AT28" s="70" t="s">
        <v>50</v>
      </c>
      <c r="AU28" s="70" t="s">
        <v>50</v>
      </c>
      <c r="AV28" s="70" t="s">
        <v>50</v>
      </c>
      <c r="AW28" s="70" t="s">
        <v>50</v>
      </c>
      <c r="AX28" s="70" t="s">
        <v>50</v>
      </c>
      <c r="AY28" s="70" t="s">
        <v>50</v>
      </c>
      <c r="AZ28" s="70" t="s">
        <v>50</v>
      </c>
      <c r="BA28" s="70" t="s">
        <v>50</v>
      </c>
      <c r="BB28" s="70" t="s">
        <v>50</v>
      </c>
      <c r="BC28" s="70" t="s">
        <v>50</v>
      </c>
      <c r="BD28" s="70" t="s">
        <v>50</v>
      </c>
      <c r="BE28" s="72" t="s">
        <v>50</v>
      </c>
      <c r="BF28" s="72" t="s">
        <v>50</v>
      </c>
      <c r="BG28" s="70" t="s">
        <v>50</v>
      </c>
      <c r="BH28" s="70" t="s">
        <v>13</v>
      </c>
      <c r="BI28" s="70" t="s">
        <v>13</v>
      </c>
      <c r="BJ28" s="70" t="s">
        <v>13</v>
      </c>
      <c r="BK28" s="71" t="s">
        <v>50</v>
      </c>
      <c r="BL28" s="151" t="s">
        <v>52</v>
      </c>
    </row>
    <row r="29" spans="1:64" s="30" customFormat="1" ht="54.75" customHeight="1" x14ac:dyDescent="0.25">
      <c r="A29" s="229" t="s">
        <v>465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1"/>
    </row>
    <row r="32" spans="1:64" hidden="1" x14ac:dyDescent="0.25">
      <c r="AX32" s="28" t="s">
        <v>54</v>
      </c>
    </row>
  </sheetData>
  <mergeCells count="3">
    <mergeCell ref="A1:BL1"/>
    <mergeCell ref="A2:BL2"/>
    <mergeCell ref="A29:BL29"/>
  </mergeCells>
  <conditionalFormatting sqref="BN6:XFD6">
    <cfRule type="expression" priority="5">
      <formula>MOD(row,3)=1</formula>
    </cfRule>
  </conditionalFormatting>
  <printOptions horizontalCentered="1"/>
  <pageMargins left="0.25" right="0.25" top="0.69" bottom="0.52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3CFF-E17E-4C63-BC41-036FCB7A533D}">
  <sheetPr>
    <tabColor rgb="FF00B050"/>
  </sheetPr>
  <dimension ref="A1:BL32"/>
  <sheetViews>
    <sheetView view="pageBreakPreview" topLeftCell="A10" zoomScaleSheetLayoutView="100" zoomScalePageLayoutView="80" workbookViewId="0">
      <selection activeCell="BC4" sqref="BC4"/>
    </sheetView>
  </sheetViews>
  <sheetFormatPr defaultColWidth="9.140625" defaultRowHeight="15" x14ac:dyDescent="0.25"/>
  <cols>
    <col min="1" max="1" width="6.140625" style="32" customWidth="1"/>
    <col min="2" max="2" width="21" style="28" customWidth="1"/>
    <col min="3" max="11" width="9.140625" style="28" hidden="1" customWidth="1"/>
    <col min="12" max="12" width="7.7109375" style="28" hidden="1" customWidth="1"/>
    <col min="13" max="22" width="9.140625" style="28" hidden="1" customWidth="1"/>
    <col min="23" max="23" width="7.7109375" style="28" hidden="1" customWidth="1"/>
    <col min="24" max="33" width="9.140625" style="28" hidden="1" customWidth="1"/>
    <col min="34" max="34" width="7.7109375" style="28" hidden="1" customWidth="1"/>
    <col min="35" max="44" width="9.140625" style="28" hidden="1" customWidth="1"/>
    <col min="45" max="45" width="7.7109375" style="28" hidden="1" customWidth="1"/>
    <col min="46" max="59" width="7.7109375" style="28" customWidth="1"/>
    <col min="60" max="60" width="20" style="28" customWidth="1"/>
    <col min="61" max="16384" width="9.140625" style="28"/>
  </cols>
  <sheetData>
    <row r="1" spans="1:60" ht="27" customHeight="1" x14ac:dyDescent="0.25">
      <c r="A1" s="223" t="s">
        <v>530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5"/>
    </row>
    <row r="2" spans="1:60" ht="33.75" customHeight="1" x14ac:dyDescent="0.25">
      <c r="A2" s="226" t="s">
        <v>512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8"/>
    </row>
    <row r="3" spans="1:60" s="33" customFormat="1" ht="51" customHeight="1" x14ac:dyDescent="0.25">
      <c r="A3" s="65" t="s">
        <v>369</v>
      </c>
      <c r="B3" s="66" t="s">
        <v>506</v>
      </c>
      <c r="C3" s="196">
        <v>1971</v>
      </c>
      <c r="D3" s="66">
        <v>1972</v>
      </c>
      <c r="E3" s="66">
        <v>1973</v>
      </c>
      <c r="F3" s="66">
        <v>1974</v>
      </c>
      <c r="G3" s="66">
        <v>1975</v>
      </c>
      <c r="H3" s="66">
        <v>1976</v>
      </c>
      <c r="I3" s="66">
        <v>1977</v>
      </c>
      <c r="J3" s="66">
        <v>1978</v>
      </c>
      <c r="K3" s="66">
        <v>1979</v>
      </c>
      <c r="L3" s="67" t="s">
        <v>55</v>
      </c>
      <c r="M3" s="67">
        <v>1980</v>
      </c>
      <c r="N3" s="67">
        <v>1981</v>
      </c>
      <c r="O3" s="67">
        <v>1982</v>
      </c>
      <c r="P3" s="67">
        <v>1983</v>
      </c>
      <c r="Q3" s="67">
        <v>1984</v>
      </c>
      <c r="R3" s="67">
        <v>1985</v>
      </c>
      <c r="S3" s="67">
        <v>1986</v>
      </c>
      <c r="T3" s="67">
        <v>1987</v>
      </c>
      <c r="U3" s="67">
        <v>1988</v>
      </c>
      <c r="V3" s="67">
        <v>1989</v>
      </c>
      <c r="W3" s="67" t="s">
        <v>1</v>
      </c>
      <c r="X3" s="67">
        <v>1990</v>
      </c>
      <c r="Y3" s="67">
        <v>1991</v>
      </c>
      <c r="Z3" s="67">
        <v>1992</v>
      </c>
      <c r="AA3" s="67">
        <v>1993</v>
      </c>
      <c r="AB3" s="67">
        <v>1994</v>
      </c>
      <c r="AC3" s="67">
        <v>1995</v>
      </c>
      <c r="AD3" s="67">
        <v>1996</v>
      </c>
      <c r="AE3" s="67">
        <v>1997</v>
      </c>
      <c r="AF3" s="67">
        <v>1998</v>
      </c>
      <c r="AG3" s="67">
        <v>1999</v>
      </c>
      <c r="AH3" s="67" t="s">
        <v>2</v>
      </c>
      <c r="AI3" s="67">
        <v>2000</v>
      </c>
      <c r="AJ3" s="67">
        <v>2001</v>
      </c>
      <c r="AK3" s="67">
        <v>2002</v>
      </c>
      <c r="AL3" s="67">
        <v>2003</v>
      </c>
      <c r="AM3" s="67">
        <v>2004</v>
      </c>
      <c r="AN3" s="67">
        <v>2005</v>
      </c>
      <c r="AO3" s="67">
        <v>2006</v>
      </c>
      <c r="AP3" s="67">
        <v>2007</v>
      </c>
      <c r="AQ3" s="67">
        <v>2008</v>
      </c>
      <c r="AR3" s="67">
        <v>2009</v>
      </c>
      <c r="AS3" s="67" t="s">
        <v>3</v>
      </c>
      <c r="AT3" s="67">
        <v>2010</v>
      </c>
      <c r="AU3" s="67">
        <v>2011</v>
      </c>
      <c r="AV3" s="67">
        <v>2012</v>
      </c>
      <c r="AW3" s="67">
        <v>2013</v>
      </c>
      <c r="AX3" s="67">
        <v>2014</v>
      </c>
      <c r="AY3" s="67">
        <v>2015</v>
      </c>
      <c r="AZ3" s="67">
        <v>2016</v>
      </c>
      <c r="BA3" s="67">
        <v>2017</v>
      </c>
      <c r="BB3" s="67">
        <v>2018</v>
      </c>
      <c r="BC3" s="67">
        <v>2019</v>
      </c>
      <c r="BD3" s="67">
        <v>2020</v>
      </c>
      <c r="BE3" s="67">
        <v>2021</v>
      </c>
      <c r="BF3" s="67">
        <v>2022</v>
      </c>
      <c r="BG3" s="68">
        <v>2023</v>
      </c>
      <c r="BH3" s="66" t="s">
        <v>505</v>
      </c>
    </row>
    <row r="4" spans="1:60" s="30" customFormat="1" ht="18" customHeight="1" x14ac:dyDescent="0.25">
      <c r="A4" s="148">
        <v>1</v>
      </c>
      <c r="B4" s="73" t="s">
        <v>57</v>
      </c>
      <c r="C4" s="74">
        <v>15</v>
      </c>
      <c r="D4" s="61">
        <v>0</v>
      </c>
      <c r="E4" s="61">
        <v>0</v>
      </c>
      <c r="F4" s="61">
        <v>1</v>
      </c>
      <c r="G4" s="61">
        <v>4</v>
      </c>
      <c r="H4" s="61">
        <v>8</v>
      </c>
      <c r="I4" s="61">
        <v>0</v>
      </c>
      <c r="J4" s="61">
        <v>0</v>
      </c>
      <c r="K4" s="61">
        <v>0</v>
      </c>
      <c r="L4" s="61">
        <f>AVERAGE(C4:K4)</f>
        <v>3.1111111111111112</v>
      </c>
      <c r="M4" s="61">
        <v>0</v>
      </c>
      <c r="N4" s="61">
        <v>1</v>
      </c>
      <c r="O4" s="61">
        <v>4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1</v>
      </c>
      <c r="V4" s="61">
        <v>2</v>
      </c>
      <c r="W4" s="61">
        <f>AVERAGE(M4:V4)</f>
        <v>0.8</v>
      </c>
      <c r="X4" s="61">
        <v>1</v>
      </c>
      <c r="Y4" s="61">
        <v>0</v>
      </c>
      <c r="Z4" s="61">
        <v>5</v>
      </c>
      <c r="AA4" s="61">
        <v>2</v>
      </c>
      <c r="AB4" s="61">
        <v>0</v>
      </c>
      <c r="AC4" s="61">
        <v>3</v>
      </c>
      <c r="AD4" s="61">
        <v>0</v>
      </c>
      <c r="AE4" s="61">
        <v>1</v>
      </c>
      <c r="AF4" s="61">
        <v>0</v>
      </c>
      <c r="AG4" s="61">
        <v>0</v>
      </c>
      <c r="AH4" s="61">
        <f>AVERAGE(X4:AG4)</f>
        <v>1.2</v>
      </c>
      <c r="AI4" s="61">
        <v>0</v>
      </c>
      <c r="AJ4" s="61">
        <v>6</v>
      </c>
      <c r="AK4" s="61">
        <v>6</v>
      </c>
      <c r="AL4" s="61">
        <v>2</v>
      </c>
      <c r="AM4" s="61">
        <v>4</v>
      </c>
      <c r="AN4" s="61">
        <v>4</v>
      </c>
      <c r="AO4" s="61">
        <v>16</v>
      </c>
      <c r="AP4" s="61">
        <v>5</v>
      </c>
      <c r="AQ4" s="61">
        <v>14</v>
      </c>
      <c r="AR4" s="61">
        <v>13</v>
      </c>
      <c r="AS4" s="61">
        <f>AVERAGE(AI4:AR4)</f>
        <v>7</v>
      </c>
      <c r="AT4" s="61">
        <v>2</v>
      </c>
      <c r="AU4" s="61">
        <v>20</v>
      </c>
      <c r="AV4" s="61">
        <v>16</v>
      </c>
      <c r="AW4" s="61">
        <v>2</v>
      </c>
      <c r="AX4" s="61">
        <v>3</v>
      </c>
      <c r="AY4" s="61">
        <v>5</v>
      </c>
      <c r="AZ4" s="61">
        <v>1</v>
      </c>
      <c r="BA4" s="61">
        <v>3</v>
      </c>
      <c r="BB4" s="61">
        <v>8</v>
      </c>
      <c r="BC4" s="61">
        <v>1</v>
      </c>
      <c r="BD4" s="61">
        <v>6</v>
      </c>
      <c r="BE4" s="61">
        <v>0</v>
      </c>
      <c r="BF4" s="61">
        <v>0</v>
      </c>
      <c r="BG4" s="63">
        <v>0</v>
      </c>
      <c r="BH4" s="149" t="s">
        <v>56</v>
      </c>
    </row>
    <row r="5" spans="1:60" s="30" customFormat="1" ht="18" customHeight="1" x14ac:dyDescent="0.25">
      <c r="A5" s="150">
        <v>2</v>
      </c>
      <c r="B5" s="76" t="s">
        <v>58</v>
      </c>
      <c r="C5" s="77">
        <v>5.5</v>
      </c>
      <c r="D5" s="70">
        <v>2</v>
      </c>
      <c r="E5" s="70">
        <v>2</v>
      </c>
      <c r="F5" s="70">
        <v>0.5</v>
      </c>
      <c r="G5" s="70">
        <v>2</v>
      </c>
      <c r="H5" s="70">
        <v>0</v>
      </c>
      <c r="I5" s="70">
        <v>8</v>
      </c>
      <c r="J5" s="70">
        <v>2</v>
      </c>
      <c r="K5" s="70">
        <v>6</v>
      </c>
      <c r="L5" s="70">
        <f>AVERAGE(C5:K5)</f>
        <v>3.1111111111111112</v>
      </c>
      <c r="M5" s="70">
        <v>1</v>
      </c>
      <c r="N5" s="70">
        <v>0</v>
      </c>
      <c r="O5" s="70">
        <v>0.5</v>
      </c>
      <c r="P5" s="70">
        <v>11</v>
      </c>
      <c r="Q5" s="70">
        <v>5.5</v>
      </c>
      <c r="R5" s="70">
        <v>0.5</v>
      </c>
      <c r="S5" s="70">
        <v>0.5</v>
      </c>
      <c r="T5" s="70">
        <v>0.5</v>
      </c>
      <c r="U5" s="70">
        <v>0</v>
      </c>
      <c r="V5" s="70">
        <v>2.5</v>
      </c>
      <c r="W5" s="70">
        <f>AVERAGE(M5:V5)</f>
        <v>2.2000000000000002</v>
      </c>
      <c r="X5" s="70">
        <v>0.5</v>
      </c>
      <c r="Y5" s="70">
        <v>1</v>
      </c>
      <c r="Z5" s="70">
        <v>2</v>
      </c>
      <c r="AA5" s="70">
        <v>0.5</v>
      </c>
      <c r="AB5" s="70">
        <v>0.5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  <c r="AH5" s="70">
        <f>AVERAGE(X5:AG5)</f>
        <v>0.45</v>
      </c>
      <c r="AI5" s="70">
        <v>0.5</v>
      </c>
      <c r="AJ5" s="70">
        <v>0.5</v>
      </c>
      <c r="AK5" s="70">
        <v>0</v>
      </c>
      <c r="AL5" s="70">
        <v>1</v>
      </c>
      <c r="AM5" s="70">
        <v>0</v>
      </c>
      <c r="AN5" s="70">
        <v>0</v>
      </c>
      <c r="AO5" s="70">
        <v>0</v>
      </c>
      <c r="AP5" s="70">
        <v>1.5</v>
      </c>
      <c r="AQ5" s="70">
        <v>0</v>
      </c>
      <c r="AR5" s="70">
        <v>0</v>
      </c>
      <c r="AS5" s="70">
        <f>AVERAGE(AI5:AR5)</f>
        <v>0.35</v>
      </c>
      <c r="AT5" s="70">
        <v>0</v>
      </c>
      <c r="AU5" s="70">
        <v>0</v>
      </c>
      <c r="AV5" s="70">
        <v>0.5</v>
      </c>
      <c r="AW5" s="70">
        <v>1.5</v>
      </c>
      <c r="AX5" s="70">
        <v>1</v>
      </c>
      <c r="AY5" s="70">
        <v>1</v>
      </c>
      <c r="AZ5" s="70">
        <v>0</v>
      </c>
      <c r="BA5" s="70">
        <v>0.5</v>
      </c>
      <c r="BB5" s="70">
        <v>0</v>
      </c>
      <c r="BC5" s="70">
        <v>1</v>
      </c>
      <c r="BD5" s="70">
        <v>0</v>
      </c>
      <c r="BE5" s="70">
        <v>0</v>
      </c>
      <c r="BF5" s="70">
        <v>4</v>
      </c>
      <c r="BG5" s="71">
        <v>0</v>
      </c>
      <c r="BH5" s="151" t="s">
        <v>6</v>
      </c>
    </row>
    <row r="6" spans="1:60" s="30" customFormat="1" ht="18" customHeight="1" x14ac:dyDescent="0.25">
      <c r="A6" s="148">
        <v>3</v>
      </c>
      <c r="B6" s="75" t="s">
        <v>59</v>
      </c>
      <c r="C6" s="74">
        <v>8.5</v>
      </c>
      <c r="D6" s="61">
        <v>11.5</v>
      </c>
      <c r="E6" s="61">
        <v>1</v>
      </c>
      <c r="F6" s="61">
        <v>10</v>
      </c>
      <c r="G6" s="61">
        <v>7.5</v>
      </c>
      <c r="H6" s="61">
        <v>1.5</v>
      </c>
      <c r="I6" s="61">
        <v>7.5</v>
      </c>
      <c r="J6" s="61">
        <v>1.5</v>
      </c>
      <c r="K6" s="61">
        <v>1.5</v>
      </c>
      <c r="L6" s="61">
        <f>AVERAGE(C6:K6)</f>
        <v>5.6111111111111107</v>
      </c>
      <c r="M6" s="61">
        <v>0</v>
      </c>
      <c r="N6" s="61">
        <v>0.5</v>
      </c>
      <c r="O6" s="61">
        <v>6.5</v>
      </c>
      <c r="P6" s="61">
        <v>6</v>
      </c>
      <c r="Q6" s="61">
        <v>9.5</v>
      </c>
      <c r="R6" s="61">
        <v>0</v>
      </c>
      <c r="S6" s="61">
        <v>1.5</v>
      </c>
      <c r="T6" s="61">
        <v>2</v>
      </c>
      <c r="U6" s="61">
        <v>2.5</v>
      </c>
      <c r="V6" s="61">
        <v>12.5</v>
      </c>
      <c r="W6" s="61">
        <f>AVERAGE(M6:V6)</f>
        <v>4.0999999999999996</v>
      </c>
      <c r="X6" s="61">
        <v>3</v>
      </c>
      <c r="Y6" s="61">
        <v>2.5</v>
      </c>
      <c r="Z6" s="61">
        <v>1</v>
      </c>
      <c r="AA6" s="61">
        <v>4</v>
      </c>
      <c r="AB6" s="61">
        <v>0</v>
      </c>
      <c r="AC6" s="61">
        <v>4.5</v>
      </c>
      <c r="AD6" s="61">
        <v>1</v>
      </c>
      <c r="AE6" s="61">
        <v>6.5</v>
      </c>
      <c r="AF6" s="61">
        <v>0.5</v>
      </c>
      <c r="AG6" s="61">
        <v>5.5</v>
      </c>
      <c r="AH6" s="61">
        <f>AVERAGE(X6:AG6)</f>
        <v>2.85</v>
      </c>
      <c r="AI6" s="61">
        <v>1</v>
      </c>
      <c r="AJ6" s="61">
        <v>5.5</v>
      </c>
      <c r="AK6" s="61">
        <v>2.5</v>
      </c>
      <c r="AL6" s="61">
        <v>10.5</v>
      </c>
      <c r="AM6" s="61">
        <v>5.5</v>
      </c>
      <c r="AN6" s="61">
        <v>2.5</v>
      </c>
      <c r="AO6" s="61">
        <v>3.5</v>
      </c>
      <c r="AP6" s="61">
        <v>2</v>
      </c>
      <c r="AQ6" s="61">
        <v>5</v>
      </c>
      <c r="AR6" s="61">
        <v>0</v>
      </c>
      <c r="AS6" s="61">
        <f>AVERAGE(AI6:AR6)</f>
        <v>3.8</v>
      </c>
      <c r="AT6" s="61">
        <v>4</v>
      </c>
      <c r="AU6" s="61">
        <v>5.5</v>
      </c>
      <c r="AV6" s="61">
        <v>6.5</v>
      </c>
      <c r="AW6" s="61">
        <v>11</v>
      </c>
      <c r="AX6" s="61">
        <v>3.5</v>
      </c>
      <c r="AY6" s="61">
        <v>6.5</v>
      </c>
      <c r="AZ6" s="61">
        <v>2</v>
      </c>
      <c r="BA6" s="61">
        <v>2</v>
      </c>
      <c r="BB6" s="61">
        <v>5</v>
      </c>
      <c r="BC6" s="61">
        <v>9</v>
      </c>
      <c r="BD6" s="61">
        <v>5</v>
      </c>
      <c r="BE6" s="61">
        <v>6</v>
      </c>
      <c r="BF6" s="61">
        <v>1</v>
      </c>
      <c r="BG6" s="63">
        <v>3</v>
      </c>
      <c r="BH6" s="149" t="s">
        <v>8</v>
      </c>
    </row>
    <row r="7" spans="1:60" s="30" customFormat="1" ht="18" customHeight="1" x14ac:dyDescent="0.25">
      <c r="A7" s="150">
        <v>4</v>
      </c>
      <c r="B7" s="76" t="s">
        <v>60</v>
      </c>
      <c r="C7" s="77" t="s">
        <v>13</v>
      </c>
      <c r="D7" s="70" t="s">
        <v>13</v>
      </c>
      <c r="E7" s="70" t="s">
        <v>13</v>
      </c>
      <c r="F7" s="70" t="s">
        <v>13</v>
      </c>
      <c r="G7" s="70" t="s">
        <v>13</v>
      </c>
      <c r="H7" s="70" t="s">
        <v>13</v>
      </c>
      <c r="I7" s="70" t="s">
        <v>13</v>
      </c>
      <c r="J7" s="70" t="s">
        <v>13</v>
      </c>
      <c r="K7" s="70" t="s">
        <v>13</v>
      </c>
      <c r="L7" s="70" t="s">
        <v>13</v>
      </c>
      <c r="M7" s="70" t="s">
        <v>13</v>
      </c>
      <c r="N7" s="70" t="s">
        <v>13</v>
      </c>
      <c r="O7" s="70" t="s">
        <v>13</v>
      </c>
      <c r="P7" s="70" t="s">
        <v>13</v>
      </c>
      <c r="Q7" s="70" t="s">
        <v>13</v>
      </c>
      <c r="R7" s="70" t="s">
        <v>13</v>
      </c>
      <c r="S7" s="70" t="s">
        <v>13</v>
      </c>
      <c r="T7" s="70" t="s">
        <v>13</v>
      </c>
      <c r="U7" s="70" t="s">
        <v>13</v>
      </c>
      <c r="V7" s="70" t="s">
        <v>13</v>
      </c>
      <c r="W7" s="70" t="s">
        <v>13</v>
      </c>
      <c r="X7" s="70" t="s">
        <v>13</v>
      </c>
      <c r="Y7" s="70" t="s">
        <v>13</v>
      </c>
      <c r="Z7" s="70" t="s">
        <v>13</v>
      </c>
      <c r="AA7" s="70" t="s">
        <v>13</v>
      </c>
      <c r="AB7" s="70" t="s">
        <v>13</v>
      </c>
      <c r="AC7" s="70" t="s">
        <v>13</v>
      </c>
      <c r="AD7" s="70" t="s">
        <v>13</v>
      </c>
      <c r="AE7" s="70" t="s">
        <v>13</v>
      </c>
      <c r="AF7" s="70" t="s">
        <v>13</v>
      </c>
      <c r="AG7" s="70" t="s">
        <v>13</v>
      </c>
      <c r="AH7" s="70" t="s">
        <v>13</v>
      </c>
      <c r="AI7" s="70" t="s">
        <v>13</v>
      </c>
      <c r="AJ7" s="70" t="s">
        <v>13</v>
      </c>
      <c r="AK7" s="70" t="s">
        <v>13</v>
      </c>
      <c r="AL7" s="70" t="s">
        <v>13</v>
      </c>
      <c r="AM7" s="70" t="s">
        <v>13</v>
      </c>
      <c r="AN7" s="70" t="s">
        <v>13</v>
      </c>
      <c r="AO7" s="70" t="s">
        <v>13</v>
      </c>
      <c r="AP7" s="70" t="s">
        <v>13</v>
      </c>
      <c r="AQ7" s="70" t="s">
        <v>13</v>
      </c>
      <c r="AR7" s="70" t="s">
        <v>13</v>
      </c>
      <c r="AS7" s="70" t="s">
        <v>13</v>
      </c>
      <c r="AT7" s="70" t="s">
        <v>13</v>
      </c>
      <c r="AU7" s="70" t="s">
        <v>13</v>
      </c>
      <c r="AV7" s="70" t="s">
        <v>13</v>
      </c>
      <c r="AW7" s="70" t="s">
        <v>13</v>
      </c>
      <c r="AX7" s="70" t="s">
        <v>13</v>
      </c>
      <c r="AY7" s="70" t="s">
        <v>13</v>
      </c>
      <c r="AZ7" s="70" t="s">
        <v>13</v>
      </c>
      <c r="BA7" s="70" t="s">
        <v>13</v>
      </c>
      <c r="BB7" s="70" t="s">
        <v>13</v>
      </c>
      <c r="BC7" s="70" t="s">
        <v>13</v>
      </c>
      <c r="BD7" s="70" t="s">
        <v>13</v>
      </c>
      <c r="BE7" s="70" t="s">
        <v>13</v>
      </c>
      <c r="BF7" s="70" t="s">
        <v>13</v>
      </c>
      <c r="BG7" s="71" t="s">
        <v>50</v>
      </c>
      <c r="BH7" s="151" t="s">
        <v>49</v>
      </c>
    </row>
    <row r="8" spans="1:60" s="30" customFormat="1" ht="18" customHeight="1" x14ac:dyDescent="0.25">
      <c r="A8" s="148">
        <v>5</v>
      </c>
      <c r="B8" s="73" t="s">
        <v>62</v>
      </c>
      <c r="C8" s="74">
        <v>3.5</v>
      </c>
      <c r="D8" s="61">
        <v>4.5</v>
      </c>
      <c r="E8" s="61">
        <v>1</v>
      </c>
      <c r="F8" s="61">
        <v>3.5</v>
      </c>
      <c r="G8" s="61">
        <v>3.5</v>
      </c>
      <c r="H8" s="61">
        <v>1</v>
      </c>
      <c r="I8" s="61">
        <v>1.5</v>
      </c>
      <c r="J8" s="61">
        <v>6</v>
      </c>
      <c r="K8" s="61">
        <v>2.5</v>
      </c>
      <c r="L8" s="61">
        <f t="shared" ref="L8:L27" si="0">AVERAGE(C8:K8)</f>
        <v>3</v>
      </c>
      <c r="M8" s="61">
        <v>0.5</v>
      </c>
      <c r="N8" s="61">
        <v>5.5</v>
      </c>
      <c r="O8" s="61">
        <v>1.5</v>
      </c>
      <c r="P8" s="61">
        <v>5.5</v>
      </c>
      <c r="Q8" s="61">
        <v>5.5</v>
      </c>
      <c r="R8" s="61">
        <v>9.5</v>
      </c>
      <c r="S8" s="61">
        <v>4</v>
      </c>
      <c r="T8" s="61">
        <v>7.5</v>
      </c>
      <c r="U8" s="61">
        <v>2</v>
      </c>
      <c r="V8" s="61">
        <v>9</v>
      </c>
      <c r="W8" s="61">
        <f t="shared" ref="W8:W27" si="1">AVERAGE(M8:V8)</f>
        <v>5.05</v>
      </c>
      <c r="X8" s="61">
        <v>2</v>
      </c>
      <c r="Y8" s="61">
        <v>1</v>
      </c>
      <c r="Z8" s="61">
        <v>7.5</v>
      </c>
      <c r="AA8" s="61">
        <v>2</v>
      </c>
      <c r="AB8" s="61">
        <v>1.5</v>
      </c>
      <c r="AC8" s="61">
        <v>1</v>
      </c>
      <c r="AD8" s="61">
        <v>0.5</v>
      </c>
      <c r="AE8" s="61">
        <v>9</v>
      </c>
      <c r="AF8" s="61">
        <v>0</v>
      </c>
      <c r="AG8" s="61">
        <v>5</v>
      </c>
      <c r="AH8" s="61">
        <f t="shared" ref="AH8:AH27" si="2">AVERAGE(X8:AG8)</f>
        <v>2.95</v>
      </c>
      <c r="AI8" s="61">
        <v>1.5</v>
      </c>
      <c r="AJ8" s="61">
        <v>3.5</v>
      </c>
      <c r="AK8" s="61">
        <v>1.5</v>
      </c>
      <c r="AL8" s="61">
        <v>2.5</v>
      </c>
      <c r="AM8" s="61">
        <v>4</v>
      </c>
      <c r="AN8" s="61">
        <v>0</v>
      </c>
      <c r="AO8" s="61">
        <v>2</v>
      </c>
      <c r="AP8" s="61">
        <v>0.5</v>
      </c>
      <c r="AQ8" s="61">
        <v>7</v>
      </c>
      <c r="AR8" s="61">
        <v>2.5</v>
      </c>
      <c r="AS8" s="61">
        <f t="shared" ref="AS8:AS27" si="3">AVERAGE(AI8:AR8)</f>
        <v>2.5</v>
      </c>
      <c r="AT8" s="61">
        <v>7</v>
      </c>
      <c r="AU8" s="61">
        <v>10</v>
      </c>
      <c r="AV8" s="61">
        <v>7</v>
      </c>
      <c r="AW8" s="61">
        <v>5</v>
      </c>
      <c r="AX8" s="61">
        <v>3.5</v>
      </c>
      <c r="AY8" s="61">
        <v>9.5</v>
      </c>
      <c r="AZ8" s="61">
        <v>5</v>
      </c>
      <c r="BA8" s="61">
        <v>3.5</v>
      </c>
      <c r="BB8" s="61">
        <v>1.5</v>
      </c>
      <c r="BC8" s="61">
        <v>5.5</v>
      </c>
      <c r="BD8" s="61">
        <v>6</v>
      </c>
      <c r="BE8" s="61">
        <v>4</v>
      </c>
      <c r="BF8" s="61">
        <v>6</v>
      </c>
      <c r="BG8" s="63">
        <v>1</v>
      </c>
      <c r="BH8" s="149" t="s">
        <v>61</v>
      </c>
    </row>
    <row r="9" spans="1:60" s="30" customFormat="1" ht="18" customHeight="1" x14ac:dyDescent="0.25">
      <c r="A9" s="150">
        <v>6</v>
      </c>
      <c r="B9" s="76" t="s">
        <v>63</v>
      </c>
      <c r="C9" s="77">
        <v>4</v>
      </c>
      <c r="D9" s="70">
        <v>11</v>
      </c>
      <c r="E9" s="70">
        <v>2</v>
      </c>
      <c r="F9" s="70">
        <v>14</v>
      </c>
      <c r="G9" s="70">
        <v>3</v>
      </c>
      <c r="H9" s="70">
        <v>0</v>
      </c>
      <c r="I9" s="70">
        <v>4</v>
      </c>
      <c r="J9" s="70">
        <v>1</v>
      </c>
      <c r="K9" s="70">
        <v>0</v>
      </c>
      <c r="L9" s="70">
        <f t="shared" si="0"/>
        <v>4.333333333333333</v>
      </c>
      <c r="M9" s="70">
        <v>2</v>
      </c>
      <c r="N9" s="70">
        <v>0</v>
      </c>
      <c r="O9" s="70">
        <v>2</v>
      </c>
      <c r="P9" s="70">
        <v>0</v>
      </c>
      <c r="Q9" s="70">
        <v>9</v>
      </c>
      <c r="R9" s="70">
        <v>1</v>
      </c>
      <c r="S9" s="70">
        <v>1</v>
      </c>
      <c r="T9" s="70">
        <v>6</v>
      </c>
      <c r="U9" s="70">
        <v>1</v>
      </c>
      <c r="V9" s="70">
        <v>9</v>
      </c>
      <c r="W9" s="70">
        <f t="shared" si="1"/>
        <v>3.1</v>
      </c>
      <c r="X9" s="70">
        <v>0</v>
      </c>
      <c r="Y9" s="70">
        <v>5</v>
      </c>
      <c r="Z9" s="70">
        <v>2</v>
      </c>
      <c r="AA9" s="70">
        <v>0</v>
      </c>
      <c r="AB9" s="70">
        <v>2</v>
      </c>
      <c r="AC9" s="70">
        <v>1</v>
      </c>
      <c r="AD9" s="70">
        <v>0</v>
      </c>
      <c r="AE9" s="70">
        <v>16</v>
      </c>
      <c r="AF9" s="70">
        <v>7</v>
      </c>
      <c r="AG9" s="70">
        <v>2</v>
      </c>
      <c r="AH9" s="70">
        <f t="shared" si="2"/>
        <v>3.5</v>
      </c>
      <c r="AI9" s="70">
        <v>1</v>
      </c>
      <c r="AJ9" s="70">
        <v>7</v>
      </c>
      <c r="AK9" s="70">
        <v>1</v>
      </c>
      <c r="AL9" s="70">
        <v>3</v>
      </c>
      <c r="AM9" s="70">
        <v>1</v>
      </c>
      <c r="AN9" s="70">
        <v>0</v>
      </c>
      <c r="AO9" s="70">
        <v>11</v>
      </c>
      <c r="AP9" s="70">
        <v>4</v>
      </c>
      <c r="AQ9" s="70">
        <v>24</v>
      </c>
      <c r="AR9" s="70">
        <v>0</v>
      </c>
      <c r="AS9" s="70">
        <f t="shared" si="3"/>
        <v>5.2</v>
      </c>
      <c r="AT9" s="70">
        <v>0</v>
      </c>
      <c r="AU9" s="70">
        <v>1</v>
      </c>
      <c r="AV9" s="70">
        <v>7</v>
      </c>
      <c r="AW9" s="70">
        <v>4</v>
      </c>
      <c r="AX9" s="70">
        <v>5</v>
      </c>
      <c r="AY9" s="70">
        <v>5</v>
      </c>
      <c r="AZ9" s="70">
        <v>0</v>
      </c>
      <c r="BA9" s="70">
        <v>3</v>
      </c>
      <c r="BB9" s="70">
        <v>0</v>
      </c>
      <c r="BC9" s="70">
        <v>9</v>
      </c>
      <c r="BD9" s="70">
        <v>6</v>
      </c>
      <c r="BE9" s="70">
        <v>7</v>
      </c>
      <c r="BF9" s="70">
        <v>1</v>
      </c>
      <c r="BG9" s="71">
        <v>5</v>
      </c>
      <c r="BH9" s="151" t="s">
        <v>12</v>
      </c>
    </row>
    <row r="10" spans="1:60" s="30" customFormat="1" ht="18" customHeight="1" x14ac:dyDescent="0.25">
      <c r="A10" s="148">
        <v>7</v>
      </c>
      <c r="B10" s="73" t="s">
        <v>64</v>
      </c>
      <c r="C10" s="74">
        <v>8</v>
      </c>
      <c r="D10" s="61">
        <v>9.7142857142857135</v>
      </c>
      <c r="E10" s="61">
        <v>9.1428571428571423</v>
      </c>
      <c r="F10" s="61">
        <v>10.285714285714286</v>
      </c>
      <c r="G10" s="61">
        <v>5.1428571428571432</v>
      </c>
      <c r="H10" s="61">
        <v>1.2857142857142858</v>
      </c>
      <c r="I10" s="61">
        <v>5</v>
      </c>
      <c r="J10" s="61">
        <v>4.5714285714285712</v>
      </c>
      <c r="K10" s="61">
        <v>2.8571428571428572</v>
      </c>
      <c r="L10" s="61">
        <f t="shared" si="0"/>
        <v>6.2222222222222223</v>
      </c>
      <c r="M10" s="61">
        <v>1.5714285714285714</v>
      </c>
      <c r="N10" s="61">
        <v>3.4285714285714284</v>
      </c>
      <c r="O10" s="61">
        <v>0.5714285714285714</v>
      </c>
      <c r="P10" s="61">
        <v>2.1428571428571428</v>
      </c>
      <c r="Q10" s="61">
        <v>13.285714285714286</v>
      </c>
      <c r="R10" s="61">
        <v>5.5714285714285712</v>
      </c>
      <c r="S10" s="61">
        <v>2.2857142857142856</v>
      </c>
      <c r="T10" s="61">
        <v>6.1428571428571432</v>
      </c>
      <c r="U10" s="61">
        <v>0.42857142857142855</v>
      </c>
      <c r="V10" s="61">
        <v>4</v>
      </c>
      <c r="W10" s="61">
        <f t="shared" si="1"/>
        <v>3.9428571428571431</v>
      </c>
      <c r="X10" s="61">
        <v>0.8571428571428571</v>
      </c>
      <c r="Y10" s="61">
        <v>7.2857142857142856</v>
      </c>
      <c r="Z10" s="61">
        <v>2.1428571428571428</v>
      </c>
      <c r="AA10" s="61">
        <v>0.7142857142857143</v>
      </c>
      <c r="AB10" s="61">
        <v>0.8571428571428571</v>
      </c>
      <c r="AC10" s="61">
        <v>0.2857142857142857</v>
      </c>
      <c r="AD10" s="61">
        <v>0.8571428571428571</v>
      </c>
      <c r="AE10" s="61">
        <v>2.7142857142857144</v>
      </c>
      <c r="AF10" s="61">
        <v>4.2857142857142856</v>
      </c>
      <c r="AG10" s="61">
        <v>1.5714285714285714</v>
      </c>
      <c r="AH10" s="61">
        <f t="shared" si="2"/>
        <v>2.1571428571428575</v>
      </c>
      <c r="AI10" s="61">
        <v>2</v>
      </c>
      <c r="AJ10" s="61">
        <v>4.1428571428571432</v>
      </c>
      <c r="AK10" s="61">
        <v>3.2857142857142856</v>
      </c>
      <c r="AL10" s="61">
        <v>1.1428571428571428</v>
      </c>
      <c r="AM10" s="61">
        <v>3.7142857142857144</v>
      </c>
      <c r="AN10" s="61">
        <v>5.4285714285714288</v>
      </c>
      <c r="AO10" s="61">
        <v>5.8571428571428568</v>
      </c>
      <c r="AP10" s="61">
        <v>0.14285714285714285</v>
      </c>
      <c r="AQ10" s="61">
        <v>6.8571428571428568</v>
      </c>
      <c r="AR10" s="61">
        <v>0</v>
      </c>
      <c r="AS10" s="61">
        <f t="shared" si="3"/>
        <v>3.2571428571428571</v>
      </c>
      <c r="AT10" s="61">
        <v>0</v>
      </c>
      <c r="AU10" s="61">
        <v>2.2857142857142856</v>
      </c>
      <c r="AV10" s="61">
        <v>3.8571428571428572</v>
      </c>
      <c r="AW10" s="61">
        <v>0.2857142857142857</v>
      </c>
      <c r="AX10" s="61">
        <v>1.7142857142857142</v>
      </c>
      <c r="AY10" s="61">
        <v>0.42857142857142855</v>
      </c>
      <c r="AZ10" s="61">
        <v>0.8571428571428571</v>
      </c>
      <c r="BA10" s="61">
        <v>0.14285714285714285</v>
      </c>
      <c r="BB10" s="61">
        <v>0</v>
      </c>
      <c r="BC10" s="61">
        <v>0.7142857142857143</v>
      </c>
      <c r="BD10" s="61">
        <v>0</v>
      </c>
      <c r="BE10" s="61">
        <v>0</v>
      </c>
      <c r="BF10" s="61">
        <v>1</v>
      </c>
      <c r="BG10" s="63">
        <v>1</v>
      </c>
      <c r="BH10" s="149" t="s">
        <v>15</v>
      </c>
    </row>
    <row r="11" spans="1:60" s="30" customFormat="1" ht="18" customHeight="1" x14ac:dyDescent="0.25">
      <c r="A11" s="150">
        <v>8</v>
      </c>
      <c r="B11" s="76" t="s">
        <v>65</v>
      </c>
      <c r="C11" s="77">
        <v>12</v>
      </c>
      <c r="D11" s="70">
        <v>16</v>
      </c>
      <c r="E11" s="70">
        <v>3.5</v>
      </c>
      <c r="F11" s="70">
        <v>16.5</v>
      </c>
      <c r="G11" s="70">
        <v>13</v>
      </c>
      <c r="H11" s="70">
        <v>3</v>
      </c>
      <c r="I11" s="70">
        <v>7</v>
      </c>
      <c r="J11" s="70">
        <v>10.5</v>
      </c>
      <c r="K11" s="70">
        <v>3</v>
      </c>
      <c r="L11" s="70">
        <f t="shared" si="0"/>
        <v>9.3888888888888893</v>
      </c>
      <c r="M11" s="70">
        <v>2.5</v>
      </c>
      <c r="N11" s="70">
        <v>1</v>
      </c>
      <c r="O11" s="70">
        <v>3</v>
      </c>
      <c r="P11" s="70">
        <v>2</v>
      </c>
      <c r="Q11" s="70">
        <v>18</v>
      </c>
      <c r="R11" s="70">
        <v>2.5</v>
      </c>
      <c r="S11" s="70">
        <v>3</v>
      </c>
      <c r="T11" s="70">
        <v>6</v>
      </c>
      <c r="U11" s="70">
        <v>1</v>
      </c>
      <c r="V11" s="70">
        <v>4</v>
      </c>
      <c r="W11" s="70">
        <f t="shared" si="1"/>
        <v>4.3</v>
      </c>
      <c r="X11" s="70">
        <v>1</v>
      </c>
      <c r="Y11" s="70">
        <v>4</v>
      </c>
      <c r="Z11" s="70">
        <v>0.5</v>
      </c>
      <c r="AA11" s="70">
        <v>1</v>
      </c>
      <c r="AB11" s="70">
        <v>4.5</v>
      </c>
      <c r="AC11" s="70">
        <v>11</v>
      </c>
      <c r="AD11" s="70">
        <v>0.5</v>
      </c>
      <c r="AE11" s="70">
        <v>9.5</v>
      </c>
      <c r="AF11" s="70">
        <v>0</v>
      </c>
      <c r="AG11" s="70">
        <v>0</v>
      </c>
      <c r="AH11" s="70">
        <f t="shared" si="2"/>
        <v>3.2</v>
      </c>
      <c r="AI11" s="70">
        <v>3.5</v>
      </c>
      <c r="AJ11" s="70">
        <v>6</v>
      </c>
      <c r="AK11" s="70">
        <v>1.5</v>
      </c>
      <c r="AL11" s="70">
        <v>6</v>
      </c>
      <c r="AM11" s="70">
        <v>1</v>
      </c>
      <c r="AN11" s="70">
        <v>3</v>
      </c>
      <c r="AO11" s="70">
        <v>4</v>
      </c>
      <c r="AP11" s="70">
        <v>1</v>
      </c>
      <c r="AQ11" s="70">
        <v>19</v>
      </c>
      <c r="AR11" s="70">
        <v>1</v>
      </c>
      <c r="AS11" s="70">
        <f t="shared" si="3"/>
        <v>4.5999999999999996</v>
      </c>
      <c r="AT11" s="70">
        <v>5.5</v>
      </c>
      <c r="AU11" s="70">
        <v>8.5</v>
      </c>
      <c r="AV11" s="70">
        <v>18</v>
      </c>
      <c r="AW11" s="70">
        <v>11</v>
      </c>
      <c r="AX11" s="70">
        <v>10.5</v>
      </c>
      <c r="AY11" s="70">
        <v>4.5</v>
      </c>
      <c r="AZ11" s="70">
        <v>5</v>
      </c>
      <c r="BA11" s="70">
        <v>4</v>
      </c>
      <c r="BB11" s="70">
        <v>5</v>
      </c>
      <c r="BC11" s="70">
        <v>10</v>
      </c>
      <c r="BD11" s="70">
        <v>9</v>
      </c>
      <c r="BE11" s="70">
        <v>6</v>
      </c>
      <c r="BF11" s="70">
        <v>6</v>
      </c>
      <c r="BG11" s="71">
        <v>4</v>
      </c>
      <c r="BH11" s="151" t="s">
        <v>17</v>
      </c>
    </row>
    <row r="12" spans="1:60" s="30" customFormat="1" ht="18" customHeight="1" x14ac:dyDescent="0.25">
      <c r="A12" s="148">
        <v>9</v>
      </c>
      <c r="B12" s="73" t="s">
        <v>66</v>
      </c>
      <c r="C12" s="74">
        <v>5</v>
      </c>
      <c r="D12" s="61">
        <v>14</v>
      </c>
      <c r="E12" s="61">
        <v>3</v>
      </c>
      <c r="F12" s="61">
        <v>11</v>
      </c>
      <c r="G12" s="61">
        <v>7</v>
      </c>
      <c r="H12" s="61">
        <v>3</v>
      </c>
      <c r="I12" s="61">
        <v>4</v>
      </c>
      <c r="J12" s="61">
        <v>2</v>
      </c>
      <c r="K12" s="61" t="s">
        <v>13</v>
      </c>
      <c r="L12" s="61">
        <f t="shared" si="0"/>
        <v>6.125</v>
      </c>
      <c r="M12" s="61">
        <v>1</v>
      </c>
      <c r="N12" s="61">
        <v>3</v>
      </c>
      <c r="O12" s="61">
        <v>3</v>
      </c>
      <c r="P12" s="61">
        <v>6</v>
      </c>
      <c r="Q12" s="61">
        <v>10</v>
      </c>
      <c r="R12" s="61">
        <v>1</v>
      </c>
      <c r="S12" s="61">
        <v>1</v>
      </c>
      <c r="T12" s="61">
        <v>1</v>
      </c>
      <c r="U12" s="61">
        <v>0</v>
      </c>
      <c r="V12" s="61">
        <v>5</v>
      </c>
      <c r="W12" s="61">
        <f t="shared" si="1"/>
        <v>3.1</v>
      </c>
      <c r="X12" s="61">
        <v>1</v>
      </c>
      <c r="Y12" s="61">
        <v>3</v>
      </c>
      <c r="Z12" s="61">
        <v>2</v>
      </c>
      <c r="AA12" s="61">
        <v>1</v>
      </c>
      <c r="AB12" s="61">
        <v>2</v>
      </c>
      <c r="AC12" s="61">
        <v>2</v>
      </c>
      <c r="AD12" s="61">
        <v>0</v>
      </c>
      <c r="AE12" s="61">
        <v>3</v>
      </c>
      <c r="AF12" s="61">
        <v>2</v>
      </c>
      <c r="AG12" s="61" t="s">
        <v>13</v>
      </c>
      <c r="AH12" s="61">
        <f t="shared" si="2"/>
        <v>1.7777777777777777</v>
      </c>
      <c r="AI12" s="61" t="s">
        <v>13</v>
      </c>
      <c r="AJ12" s="61" t="s">
        <v>13</v>
      </c>
      <c r="AK12" s="61" t="s">
        <v>13</v>
      </c>
      <c r="AL12" s="61">
        <v>0</v>
      </c>
      <c r="AM12" s="61" t="s">
        <v>13</v>
      </c>
      <c r="AN12" s="61" t="s">
        <v>13</v>
      </c>
      <c r="AO12" s="61">
        <v>0</v>
      </c>
      <c r="AP12" s="61">
        <v>8</v>
      </c>
      <c r="AQ12" s="61">
        <v>8</v>
      </c>
      <c r="AR12" s="61">
        <v>0</v>
      </c>
      <c r="AS12" s="61">
        <f t="shared" si="3"/>
        <v>3.2</v>
      </c>
      <c r="AT12" s="61">
        <v>3</v>
      </c>
      <c r="AU12" s="61">
        <v>16</v>
      </c>
      <c r="AV12" s="61">
        <v>13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1</v>
      </c>
      <c r="BC12" s="61" t="s">
        <v>13</v>
      </c>
      <c r="BD12" s="61">
        <v>17</v>
      </c>
      <c r="BE12" s="61">
        <v>1</v>
      </c>
      <c r="BF12" s="61">
        <v>7</v>
      </c>
      <c r="BG12" s="63">
        <v>0</v>
      </c>
      <c r="BH12" s="149" t="s">
        <v>19</v>
      </c>
    </row>
    <row r="13" spans="1:60" s="30" customFormat="1" ht="18" customHeight="1" x14ac:dyDescent="0.25">
      <c r="A13" s="150">
        <v>10</v>
      </c>
      <c r="B13" s="76" t="s">
        <v>356</v>
      </c>
      <c r="C13" s="77">
        <v>12.5</v>
      </c>
      <c r="D13" s="70">
        <v>5.5</v>
      </c>
      <c r="E13" s="70" t="s">
        <v>13</v>
      </c>
      <c r="F13" s="70">
        <v>4.5</v>
      </c>
      <c r="G13" s="70">
        <v>1</v>
      </c>
      <c r="H13" s="70">
        <v>7.5</v>
      </c>
      <c r="I13" s="70">
        <v>4</v>
      </c>
      <c r="J13" s="70">
        <v>1.5</v>
      </c>
      <c r="K13" s="70">
        <v>5</v>
      </c>
      <c r="L13" s="70">
        <f t="shared" si="0"/>
        <v>5.1875</v>
      </c>
      <c r="M13" s="70" t="s">
        <v>13</v>
      </c>
      <c r="N13" s="70" t="s">
        <v>13</v>
      </c>
      <c r="O13" s="70">
        <v>8.5</v>
      </c>
      <c r="P13" s="70">
        <v>7</v>
      </c>
      <c r="Q13" s="70">
        <v>13.5</v>
      </c>
      <c r="R13" s="70">
        <v>2.5</v>
      </c>
      <c r="S13" s="70">
        <v>7.5</v>
      </c>
      <c r="T13" s="70">
        <v>7.5</v>
      </c>
      <c r="U13" s="70">
        <v>0.5</v>
      </c>
      <c r="V13" s="70">
        <v>6</v>
      </c>
      <c r="W13" s="70">
        <f t="shared" si="1"/>
        <v>6.625</v>
      </c>
      <c r="X13" s="70" t="s">
        <v>13</v>
      </c>
      <c r="Y13" s="70">
        <v>9.5</v>
      </c>
      <c r="Z13" s="70">
        <v>2</v>
      </c>
      <c r="AA13" s="70">
        <v>2.5</v>
      </c>
      <c r="AB13" s="70">
        <v>5.5</v>
      </c>
      <c r="AC13" s="70">
        <v>1</v>
      </c>
      <c r="AD13" s="70">
        <v>0</v>
      </c>
      <c r="AE13" s="70">
        <v>6.5</v>
      </c>
      <c r="AF13" s="70">
        <v>1.5</v>
      </c>
      <c r="AG13" s="70">
        <v>11.5</v>
      </c>
      <c r="AH13" s="70">
        <f t="shared" si="2"/>
        <v>4.4444444444444446</v>
      </c>
      <c r="AI13" s="70">
        <v>5.5</v>
      </c>
      <c r="AJ13" s="70">
        <v>8</v>
      </c>
      <c r="AK13" s="70">
        <v>5.5</v>
      </c>
      <c r="AL13" s="70">
        <v>10</v>
      </c>
      <c r="AM13" s="70">
        <v>0</v>
      </c>
      <c r="AN13" s="70">
        <v>2</v>
      </c>
      <c r="AO13" s="70">
        <v>8.5</v>
      </c>
      <c r="AP13" s="70">
        <v>5</v>
      </c>
      <c r="AQ13" s="70">
        <v>18.5</v>
      </c>
      <c r="AR13" s="70" t="s">
        <v>13</v>
      </c>
      <c r="AS13" s="70">
        <f t="shared" si="3"/>
        <v>7</v>
      </c>
      <c r="AT13" s="70">
        <v>4</v>
      </c>
      <c r="AU13" s="70">
        <v>3</v>
      </c>
      <c r="AV13" s="70">
        <v>9</v>
      </c>
      <c r="AW13" s="70">
        <v>5</v>
      </c>
      <c r="AX13" s="70">
        <v>6</v>
      </c>
      <c r="AY13" s="70">
        <v>7</v>
      </c>
      <c r="AZ13" s="70">
        <v>4</v>
      </c>
      <c r="BA13" s="70">
        <v>5</v>
      </c>
      <c r="BB13" s="70">
        <v>7</v>
      </c>
      <c r="BC13" s="70">
        <v>14</v>
      </c>
      <c r="BD13" s="70">
        <v>8</v>
      </c>
      <c r="BE13" s="70">
        <v>8</v>
      </c>
      <c r="BF13" s="70">
        <v>2</v>
      </c>
      <c r="BG13" s="71">
        <v>2</v>
      </c>
      <c r="BH13" s="151" t="s">
        <v>67</v>
      </c>
    </row>
    <row r="14" spans="1:60" s="30" customFormat="1" ht="18" customHeight="1" x14ac:dyDescent="0.25">
      <c r="A14" s="148">
        <v>11</v>
      </c>
      <c r="B14" s="75" t="s">
        <v>69</v>
      </c>
      <c r="C14" s="74">
        <v>9.6666666666666661</v>
      </c>
      <c r="D14" s="61">
        <v>10.333333333333334</v>
      </c>
      <c r="E14" s="61">
        <v>2</v>
      </c>
      <c r="F14" s="61">
        <v>13.666666666666666</v>
      </c>
      <c r="G14" s="61">
        <v>6</v>
      </c>
      <c r="H14" s="61">
        <v>9</v>
      </c>
      <c r="I14" s="61">
        <v>8.6666666666666661</v>
      </c>
      <c r="J14" s="61">
        <v>2.6666666666666665</v>
      </c>
      <c r="K14" s="61">
        <v>3.3333333333333335</v>
      </c>
      <c r="L14" s="61">
        <f t="shared" si="0"/>
        <v>7.2592592592592586</v>
      </c>
      <c r="M14" s="61">
        <v>1.6666666666666667</v>
      </c>
      <c r="N14" s="61">
        <v>0.66666666666666663</v>
      </c>
      <c r="O14" s="61">
        <v>0</v>
      </c>
      <c r="P14" s="61">
        <v>2</v>
      </c>
      <c r="Q14" s="61">
        <v>1</v>
      </c>
      <c r="R14" s="61">
        <v>1.6666666666666667</v>
      </c>
      <c r="S14" s="61">
        <v>2.3333333333333335</v>
      </c>
      <c r="T14" s="61">
        <v>1</v>
      </c>
      <c r="U14" s="61">
        <v>1.3333333333333333</v>
      </c>
      <c r="V14" s="61">
        <v>7.333333333333333</v>
      </c>
      <c r="W14" s="61">
        <f t="shared" si="1"/>
        <v>1.9</v>
      </c>
      <c r="X14" s="61">
        <v>0.33333333333333331</v>
      </c>
      <c r="Y14" s="61">
        <v>2.6666666666666665</v>
      </c>
      <c r="Z14" s="61">
        <v>0</v>
      </c>
      <c r="AA14" s="61">
        <v>1.6666666666666667</v>
      </c>
      <c r="AB14" s="61">
        <v>1</v>
      </c>
      <c r="AC14" s="61">
        <v>0</v>
      </c>
      <c r="AD14" s="61">
        <v>0.66666666666666663</v>
      </c>
      <c r="AE14" s="61">
        <v>1.6666666666666667</v>
      </c>
      <c r="AF14" s="61">
        <v>0</v>
      </c>
      <c r="AG14" s="61">
        <v>1.3333333333333333</v>
      </c>
      <c r="AH14" s="61">
        <f t="shared" si="2"/>
        <v>0.93333333333333335</v>
      </c>
      <c r="AI14" s="61">
        <v>0</v>
      </c>
      <c r="AJ14" s="61">
        <v>9.6666666666666661</v>
      </c>
      <c r="AK14" s="61">
        <v>0</v>
      </c>
      <c r="AL14" s="61">
        <v>11</v>
      </c>
      <c r="AM14" s="61">
        <v>5.666666666666667</v>
      </c>
      <c r="AN14" s="61">
        <v>3</v>
      </c>
      <c r="AO14" s="61">
        <v>4.333333333333333</v>
      </c>
      <c r="AP14" s="61">
        <v>1.6666666666666667</v>
      </c>
      <c r="AQ14" s="61">
        <v>11</v>
      </c>
      <c r="AR14" s="61">
        <v>0.33333333333333331</v>
      </c>
      <c r="AS14" s="61">
        <f t="shared" si="3"/>
        <v>4.6666666666666661</v>
      </c>
      <c r="AT14" s="61">
        <v>2</v>
      </c>
      <c r="AU14" s="61">
        <v>6.333333333333333</v>
      </c>
      <c r="AV14" s="61">
        <v>7.666666666666667</v>
      </c>
      <c r="AW14" s="61">
        <v>4.333333333333333</v>
      </c>
      <c r="AX14" s="61">
        <v>2.6666666666666665</v>
      </c>
      <c r="AY14" s="61">
        <v>4</v>
      </c>
      <c r="AZ14" s="61">
        <v>2.3333333333333335</v>
      </c>
      <c r="BA14" s="61">
        <v>2</v>
      </c>
      <c r="BB14" s="61">
        <v>4.666666666666667</v>
      </c>
      <c r="BC14" s="61">
        <v>4.666666666666667</v>
      </c>
      <c r="BD14" s="61">
        <v>3</v>
      </c>
      <c r="BE14" s="61">
        <v>2</v>
      </c>
      <c r="BF14" s="61">
        <v>0</v>
      </c>
      <c r="BG14" s="63">
        <v>0</v>
      </c>
      <c r="BH14" s="149" t="s">
        <v>21</v>
      </c>
    </row>
    <row r="15" spans="1:60" s="30" customFormat="1" ht="18" customHeight="1" x14ac:dyDescent="0.25">
      <c r="A15" s="150">
        <v>12</v>
      </c>
      <c r="B15" s="76" t="s">
        <v>70</v>
      </c>
      <c r="C15" s="77">
        <v>11</v>
      </c>
      <c r="D15" s="70">
        <v>19.875</v>
      </c>
      <c r="E15" s="70">
        <v>7.75</v>
      </c>
      <c r="F15" s="70">
        <v>12.75</v>
      </c>
      <c r="G15" s="70">
        <v>13.125</v>
      </c>
      <c r="H15" s="70">
        <v>4</v>
      </c>
      <c r="I15" s="70">
        <v>7.25</v>
      </c>
      <c r="J15" s="70">
        <v>5.125</v>
      </c>
      <c r="K15" s="70">
        <v>3.5</v>
      </c>
      <c r="L15" s="70">
        <f t="shared" si="0"/>
        <v>9.375</v>
      </c>
      <c r="M15" s="70">
        <v>3.875</v>
      </c>
      <c r="N15" s="70">
        <v>4.625</v>
      </c>
      <c r="O15" s="70">
        <v>3.75</v>
      </c>
      <c r="P15" s="70">
        <v>5.875</v>
      </c>
      <c r="Q15" s="70">
        <v>11.25</v>
      </c>
      <c r="R15" s="70">
        <v>5.375</v>
      </c>
      <c r="S15" s="70">
        <v>4.5</v>
      </c>
      <c r="T15" s="70">
        <v>4.5</v>
      </c>
      <c r="U15" s="70">
        <v>3.625</v>
      </c>
      <c r="V15" s="70">
        <v>10.125</v>
      </c>
      <c r="W15" s="70">
        <f t="shared" si="1"/>
        <v>5.75</v>
      </c>
      <c r="X15" s="70">
        <v>1</v>
      </c>
      <c r="Y15" s="70">
        <v>5.125</v>
      </c>
      <c r="Z15" s="70">
        <v>4.75</v>
      </c>
      <c r="AA15" s="70">
        <v>1.75</v>
      </c>
      <c r="AB15" s="70">
        <v>2</v>
      </c>
      <c r="AC15" s="70">
        <v>9.875</v>
      </c>
      <c r="AD15" s="70">
        <v>1.375</v>
      </c>
      <c r="AE15" s="70">
        <v>6.875</v>
      </c>
      <c r="AF15" s="70">
        <v>2.25</v>
      </c>
      <c r="AG15" s="70">
        <v>3</v>
      </c>
      <c r="AH15" s="70">
        <f t="shared" si="2"/>
        <v>3.8</v>
      </c>
      <c r="AI15" s="70">
        <v>2.625</v>
      </c>
      <c r="AJ15" s="70">
        <v>5.25</v>
      </c>
      <c r="AK15" s="70">
        <v>2</v>
      </c>
      <c r="AL15" s="70">
        <v>3.125</v>
      </c>
      <c r="AM15" s="70">
        <v>2.75</v>
      </c>
      <c r="AN15" s="70">
        <v>3.75</v>
      </c>
      <c r="AO15" s="70">
        <v>3</v>
      </c>
      <c r="AP15" s="70">
        <v>0.625</v>
      </c>
      <c r="AQ15" s="70">
        <v>11.25</v>
      </c>
      <c r="AR15" s="70">
        <v>0</v>
      </c>
      <c r="AS15" s="70">
        <f t="shared" si="3"/>
        <v>3.4375</v>
      </c>
      <c r="AT15" s="70">
        <v>2</v>
      </c>
      <c r="AU15" s="70">
        <v>10.875</v>
      </c>
      <c r="AV15" s="70">
        <v>8.375</v>
      </c>
      <c r="AW15" s="70">
        <v>8.875</v>
      </c>
      <c r="AX15" s="70">
        <v>1.375</v>
      </c>
      <c r="AY15" s="70">
        <v>4.25</v>
      </c>
      <c r="AZ15" s="70">
        <v>3.875</v>
      </c>
      <c r="BA15" s="70">
        <v>2.25</v>
      </c>
      <c r="BB15" s="70">
        <v>1</v>
      </c>
      <c r="BC15" s="70">
        <v>8.375</v>
      </c>
      <c r="BD15" s="70">
        <v>4</v>
      </c>
      <c r="BE15" s="70">
        <v>4</v>
      </c>
      <c r="BF15" s="70">
        <v>6</v>
      </c>
      <c r="BG15" s="71">
        <v>3</v>
      </c>
      <c r="BH15" s="151" t="s">
        <v>27</v>
      </c>
    </row>
    <row r="16" spans="1:60" s="30" customFormat="1" ht="18" customHeight="1" x14ac:dyDescent="0.25">
      <c r="A16" s="148">
        <v>13</v>
      </c>
      <c r="B16" s="73" t="s">
        <v>71</v>
      </c>
      <c r="C16" s="74">
        <v>16</v>
      </c>
      <c r="D16" s="61">
        <v>17.5</v>
      </c>
      <c r="E16" s="61">
        <v>4.666666666666667</v>
      </c>
      <c r="F16" s="61">
        <v>5.666666666666667</v>
      </c>
      <c r="G16" s="61">
        <v>6.833333333333333</v>
      </c>
      <c r="H16" s="61">
        <v>10.833333333333334</v>
      </c>
      <c r="I16" s="61">
        <v>3.8333333333333335</v>
      </c>
      <c r="J16" s="61">
        <v>3.6666666666666665</v>
      </c>
      <c r="K16" s="61">
        <v>1.5</v>
      </c>
      <c r="L16" s="61">
        <f t="shared" si="0"/>
        <v>7.833333333333333</v>
      </c>
      <c r="M16" s="61">
        <v>0</v>
      </c>
      <c r="N16" s="61">
        <v>2.5</v>
      </c>
      <c r="O16" s="61">
        <v>3</v>
      </c>
      <c r="P16" s="61">
        <v>2.1666666666666665</v>
      </c>
      <c r="Q16" s="61">
        <v>5.166666666666667</v>
      </c>
      <c r="R16" s="61">
        <v>1.8333333333333333</v>
      </c>
      <c r="S16" s="61">
        <v>1.1666666666666667</v>
      </c>
      <c r="T16" s="61">
        <v>0.33333333333333331</v>
      </c>
      <c r="U16" s="61">
        <v>0</v>
      </c>
      <c r="V16" s="61">
        <v>4.666666666666667</v>
      </c>
      <c r="W16" s="61">
        <f t="shared" si="1"/>
        <v>2.083333333333333</v>
      </c>
      <c r="X16" s="61">
        <v>1.6666666666666667</v>
      </c>
      <c r="Y16" s="61">
        <v>4.5</v>
      </c>
      <c r="Z16" s="61">
        <v>10.166666666666666</v>
      </c>
      <c r="AA16" s="61">
        <v>11</v>
      </c>
      <c r="AB16" s="61">
        <v>4</v>
      </c>
      <c r="AC16" s="61">
        <v>3.8333333333333335</v>
      </c>
      <c r="AD16" s="61">
        <v>0.66666666666666663</v>
      </c>
      <c r="AE16" s="61">
        <v>4.5</v>
      </c>
      <c r="AF16" s="61">
        <v>1.5</v>
      </c>
      <c r="AG16" s="61">
        <v>5.833333333333333</v>
      </c>
      <c r="AH16" s="61">
        <f t="shared" si="2"/>
        <v>4.7666666666666666</v>
      </c>
      <c r="AI16" s="61">
        <v>3.3333333333333335</v>
      </c>
      <c r="AJ16" s="61">
        <v>5.666666666666667</v>
      </c>
      <c r="AK16" s="61">
        <v>3.8333333333333335</v>
      </c>
      <c r="AL16" s="61">
        <v>2.3333333333333335</v>
      </c>
      <c r="AM16" s="61">
        <v>1</v>
      </c>
      <c r="AN16" s="61">
        <v>2.1666666666666665</v>
      </c>
      <c r="AO16" s="61">
        <v>5.5</v>
      </c>
      <c r="AP16" s="61">
        <v>0</v>
      </c>
      <c r="AQ16" s="61">
        <v>5.833333333333333</v>
      </c>
      <c r="AR16" s="61">
        <v>1.1666666666666667</v>
      </c>
      <c r="AS16" s="61">
        <f t="shared" si="3"/>
        <v>3.0833333333333335</v>
      </c>
      <c r="AT16" s="61">
        <v>2.5</v>
      </c>
      <c r="AU16" s="61">
        <v>7.333333333333333</v>
      </c>
      <c r="AV16" s="61">
        <v>6.5</v>
      </c>
      <c r="AW16" s="61">
        <v>4.166666666666667</v>
      </c>
      <c r="AX16" s="61">
        <v>0.83333333333333337</v>
      </c>
      <c r="AY16" s="61">
        <v>6.666666666666667</v>
      </c>
      <c r="AZ16" s="61">
        <v>2.6666666666666665</v>
      </c>
      <c r="BA16" s="61">
        <v>0.66666666666666663</v>
      </c>
      <c r="BB16" s="61">
        <v>1.8333333333333333</v>
      </c>
      <c r="BC16" s="61">
        <v>9.8333333333333339</v>
      </c>
      <c r="BD16" s="61">
        <v>2</v>
      </c>
      <c r="BE16" s="61">
        <v>0</v>
      </c>
      <c r="BF16" s="61">
        <v>2</v>
      </c>
      <c r="BG16" s="63">
        <v>3</v>
      </c>
      <c r="BH16" s="149" t="s">
        <v>29</v>
      </c>
    </row>
    <row r="17" spans="1:64" s="30" customFormat="1" ht="18" customHeight="1" x14ac:dyDescent="0.25">
      <c r="A17" s="150">
        <v>14</v>
      </c>
      <c r="B17" s="76" t="s">
        <v>72</v>
      </c>
      <c r="C17" s="77">
        <v>7</v>
      </c>
      <c r="D17" s="70">
        <v>0</v>
      </c>
      <c r="E17" s="70">
        <v>0</v>
      </c>
      <c r="F17" s="70">
        <v>0</v>
      </c>
      <c r="G17" s="70">
        <v>1</v>
      </c>
      <c r="H17" s="70">
        <v>4</v>
      </c>
      <c r="I17" s="70">
        <v>0</v>
      </c>
      <c r="J17" s="70">
        <v>0</v>
      </c>
      <c r="K17" s="70">
        <v>0</v>
      </c>
      <c r="L17" s="70">
        <f t="shared" si="0"/>
        <v>1.3333333333333333</v>
      </c>
      <c r="M17" s="70">
        <v>0</v>
      </c>
      <c r="N17" s="70">
        <v>2</v>
      </c>
      <c r="O17" s="70">
        <v>1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f t="shared" si="1"/>
        <v>0.3</v>
      </c>
      <c r="X17" s="70">
        <v>0</v>
      </c>
      <c r="Y17" s="70">
        <v>0</v>
      </c>
      <c r="Z17" s="70">
        <v>2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f t="shared" si="2"/>
        <v>0.2</v>
      </c>
      <c r="AI17" s="70">
        <v>0</v>
      </c>
      <c r="AJ17" s="70">
        <v>1</v>
      </c>
      <c r="AK17" s="70">
        <v>0</v>
      </c>
      <c r="AL17" s="70">
        <v>0</v>
      </c>
      <c r="AM17" s="70">
        <v>0</v>
      </c>
      <c r="AN17" s="70">
        <v>0</v>
      </c>
      <c r="AO17" s="70">
        <v>1</v>
      </c>
      <c r="AP17" s="70">
        <v>1</v>
      </c>
      <c r="AQ17" s="70">
        <v>0</v>
      </c>
      <c r="AR17" s="70">
        <v>0</v>
      </c>
      <c r="AS17" s="70">
        <f t="shared" si="3"/>
        <v>0.3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1">
        <v>0</v>
      </c>
      <c r="BH17" s="151" t="s">
        <v>23</v>
      </c>
    </row>
    <row r="18" spans="1:64" s="30" customFormat="1" ht="18" customHeight="1" x14ac:dyDescent="0.25">
      <c r="A18" s="148">
        <v>15</v>
      </c>
      <c r="B18" s="73" t="s">
        <v>73</v>
      </c>
      <c r="C18" s="74">
        <v>4.75</v>
      </c>
      <c r="D18" s="61">
        <v>3</v>
      </c>
      <c r="E18" s="61">
        <v>0.25</v>
      </c>
      <c r="F18" s="61">
        <v>1.25</v>
      </c>
      <c r="G18" s="61">
        <v>3</v>
      </c>
      <c r="H18" s="61">
        <v>4</v>
      </c>
      <c r="I18" s="61">
        <v>3.5</v>
      </c>
      <c r="J18" s="61">
        <v>1</v>
      </c>
      <c r="K18" s="61">
        <v>2.75</v>
      </c>
      <c r="L18" s="61">
        <f t="shared" si="0"/>
        <v>2.6111111111111112</v>
      </c>
      <c r="M18" s="61">
        <v>0.75</v>
      </c>
      <c r="N18" s="61">
        <v>0.75</v>
      </c>
      <c r="O18" s="61">
        <v>0.5</v>
      </c>
      <c r="P18" s="61">
        <v>0.5</v>
      </c>
      <c r="Q18" s="61">
        <v>2.75</v>
      </c>
      <c r="R18" s="61">
        <v>1.75</v>
      </c>
      <c r="S18" s="61">
        <v>3.5</v>
      </c>
      <c r="T18" s="61">
        <v>3.75</v>
      </c>
      <c r="U18" s="61">
        <v>6.5</v>
      </c>
      <c r="V18" s="61">
        <v>7.25</v>
      </c>
      <c r="W18" s="61">
        <f t="shared" si="1"/>
        <v>2.8</v>
      </c>
      <c r="X18" s="61">
        <v>0.25</v>
      </c>
      <c r="Y18" s="61">
        <v>0.25</v>
      </c>
      <c r="Z18" s="61">
        <v>1.75</v>
      </c>
      <c r="AA18" s="61">
        <v>1</v>
      </c>
      <c r="AB18" s="61">
        <v>0.5</v>
      </c>
      <c r="AC18" s="61">
        <v>0</v>
      </c>
      <c r="AD18" s="61">
        <v>0</v>
      </c>
      <c r="AE18" s="61">
        <v>3.25</v>
      </c>
      <c r="AF18" s="61">
        <v>0</v>
      </c>
      <c r="AG18" s="61">
        <v>2</v>
      </c>
      <c r="AH18" s="61">
        <f t="shared" si="2"/>
        <v>0.9</v>
      </c>
      <c r="AI18" s="61">
        <v>0.5</v>
      </c>
      <c r="AJ18" s="61">
        <v>1</v>
      </c>
      <c r="AK18" s="61">
        <v>0</v>
      </c>
      <c r="AL18" s="61">
        <v>4.5</v>
      </c>
      <c r="AM18" s="61">
        <v>2.5</v>
      </c>
      <c r="AN18" s="61">
        <v>0.5</v>
      </c>
      <c r="AO18" s="61">
        <v>2</v>
      </c>
      <c r="AP18" s="61">
        <v>2</v>
      </c>
      <c r="AQ18" s="61">
        <v>3.25</v>
      </c>
      <c r="AR18" s="61">
        <v>0</v>
      </c>
      <c r="AS18" s="61">
        <f t="shared" si="3"/>
        <v>1.625</v>
      </c>
      <c r="AT18" s="61">
        <v>0</v>
      </c>
      <c r="AU18" s="61">
        <v>5.5</v>
      </c>
      <c r="AV18" s="61">
        <v>4</v>
      </c>
      <c r="AW18" s="61">
        <v>2.5</v>
      </c>
      <c r="AX18" s="61">
        <v>1.75</v>
      </c>
      <c r="AY18" s="61">
        <v>1.75</v>
      </c>
      <c r="AZ18" s="61">
        <v>1</v>
      </c>
      <c r="BA18" s="61">
        <v>1</v>
      </c>
      <c r="BB18" s="61">
        <v>2.5</v>
      </c>
      <c r="BC18" s="61">
        <v>7.5</v>
      </c>
      <c r="BD18" s="61">
        <v>4</v>
      </c>
      <c r="BE18" s="61">
        <v>2</v>
      </c>
      <c r="BF18" s="61">
        <v>5</v>
      </c>
      <c r="BG18" s="63">
        <v>2</v>
      </c>
      <c r="BH18" s="149" t="s">
        <v>33</v>
      </c>
    </row>
    <row r="19" spans="1:64" s="30" customFormat="1" ht="18" customHeight="1" x14ac:dyDescent="0.25">
      <c r="A19" s="150">
        <v>16</v>
      </c>
      <c r="B19" s="76" t="s">
        <v>74</v>
      </c>
      <c r="C19" s="77">
        <v>10</v>
      </c>
      <c r="D19" s="70">
        <v>17</v>
      </c>
      <c r="E19" s="70">
        <v>1.5</v>
      </c>
      <c r="F19" s="70">
        <v>10</v>
      </c>
      <c r="G19" s="70">
        <v>5.5</v>
      </c>
      <c r="H19" s="70">
        <v>3</v>
      </c>
      <c r="I19" s="70">
        <v>4.5</v>
      </c>
      <c r="J19" s="70">
        <v>5</v>
      </c>
      <c r="K19" s="70">
        <v>3</v>
      </c>
      <c r="L19" s="70">
        <f t="shared" si="0"/>
        <v>6.6111111111111107</v>
      </c>
      <c r="M19" s="70">
        <v>2</v>
      </c>
      <c r="N19" s="70">
        <v>0</v>
      </c>
      <c r="O19" s="70">
        <v>5</v>
      </c>
      <c r="P19" s="70">
        <v>1.5</v>
      </c>
      <c r="Q19" s="70">
        <v>13</v>
      </c>
      <c r="R19" s="70">
        <v>11</v>
      </c>
      <c r="S19" s="70">
        <v>7</v>
      </c>
      <c r="T19" s="70">
        <v>5.5</v>
      </c>
      <c r="U19" s="70">
        <v>3</v>
      </c>
      <c r="V19" s="70">
        <v>17</v>
      </c>
      <c r="W19" s="70">
        <f t="shared" si="1"/>
        <v>6.5</v>
      </c>
      <c r="X19" s="70">
        <v>0.5</v>
      </c>
      <c r="Y19" s="70">
        <v>4</v>
      </c>
      <c r="Z19" s="70">
        <v>6</v>
      </c>
      <c r="AA19" s="70">
        <v>7</v>
      </c>
      <c r="AB19" s="70">
        <v>3</v>
      </c>
      <c r="AC19" s="70">
        <v>3</v>
      </c>
      <c r="AD19" s="70">
        <v>3</v>
      </c>
      <c r="AE19" s="70">
        <v>19.5</v>
      </c>
      <c r="AF19" s="70">
        <v>2</v>
      </c>
      <c r="AG19" s="70">
        <v>0</v>
      </c>
      <c r="AH19" s="70">
        <f t="shared" si="2"/>
        <v>4.8</v>
      </c>
      <c r="AI19" s="70">
        <v>12</v>
      </c>
      <c r="AJ19" s="70">
        <v>7</v>
      </c>
      <c r="AK19" s="70">
        <v>0</v>
      </c>
      <c r="AL19" s="70">
        <v>1.5</v>
      </c>
      <c r="AM19" s="70">
        <v>4</v>
      </c>
      <c r="AN19" s="70">
        <v>6</v>
      </c>
      <c r="AO19" s="70">
        <v>12</v>
      </c>
      <c r="AP19" s="70">
        <v>9</v>
      </c>
      <c r="AQ19" s="70">
        <v>27.5</v>
      </c>
      <c r="AR19" s="70">
        <v>0</v>
      </c>
      <c r="AS19" s="70">
        <f t="shared" si="3"/>
        <v>7.9</v>
      </c>
      <c r="AT19" s="70">
        <v>7.5</v>
      </c>
      <c r="AU19" s="70">
        <v>3</v>
      </c>
      <c r="AV19" s="70">
        <v>12.5</v>
      </c>
      <c r="AW19" s="70">
        <v>3.5</v>
      </c>
      <c r="AX19" s="70">
        <v>2.5</v>
      </c>
      <c r="AY19" s="70">
        <v>1.5</v>
      </c>
      <c r="AZ19" s="70">
        <v>2</v>
      </c>
      <c r="BA19" s="70">
        <v>1</v>
      </c>
      <c r="BB19" s="70">
        <v>0</v>
      </c>
      <c r="BC19" s="70">
        <v>1.5</v>
      </c>
      <c r="BD19" s="70">
        <v>1</v>
      </c>
      <c r="BE19" s="70">
        <v>0</v>
      </c>
      <c r="BF19" s="70">
        <v>0</v>
      </c>
      <c r="BG19" s="71">
        <v>1</v>
      </c>
      <c r="BH19" s="151" t="s">
        <v>35</v>
      </c>
    </row>
    <row r="20" spans="1:64" s="30" customFormat="1" ht="18" customHeight="1" x14ac:dyDescent="0.25">
      <c r="A20" s="148">
        <v>17</v>
      </c>
      <c r="B20" s="73" t="s">
        <v>75</v>
      </c>
      <c r="C20" s="74">
        <v>12.6</v>
      </c>
      <c r="D20" s="61">
        <v>19</v>
      </c>
      <c r="E20" s="61">
        <v>12</v>
      </c>
      <c r="F20" s="61">
        <v>19.5</v>
      </c>
      <c r="G20" s="61">
        <v>15.6</v>
      </c>
      <c r="H20" s="61">
        <v>3.8</v>
      </c>
      <c r="I20" s="61">
        <v>9.9</v>
      </c>
      <c r="J20" s="61">
        <v>10.1</v>
      </c>
      <c r="K20" s="61">
        <v>4.9000000000000004</v>
      </c>
      <c r="L20" s="61">
        <f t="shared" si="0"/>
        <v>11.933333333333334</v>
      </c>
      <c r="M20" s="61">
        <v>5.7</v>
      </c>
      <c r="N20" s="61">
        <v>3.8</v>
      </c>
      <c r="O20" s="61">
        <v>2.2000000000000002</v>
      </c>
      <c r="P20" s="61">
        <v>7.1</v>
      </c>
      <c r="Q20" s="61">
        <v>15.3</v>
      </c>
      <c r="R20" s="61">
        <v>8</v>
      </c>
      <c r="S20" s="61">
        <v>8.5</v>
      </c>
      <c r="T20" s="61">
        <v>12.5</v>
      </c>
      <c r="U20" s="61">
        <v>5.7</v>
      </c>
      <c r="V20" s="61">
        <v>13.4</v>
      </c>
      <c r="W20" s="61">
        <f t="shared" si="1"/>
        <v>8.2200000000000006</v>
      </c>
      <c r="X20" s="61">
        <v>1.9</v>
      </c>
      <c r="Y20" s="61">
        <v>7.5</v>
      </c>
      <c r="Z20" s="61">
        <v>4.3</v>
      </c>
      <c r="AA20" s="61">
        <v>2.7</v>
      </c>
      <c r="AB20" s="61">
        <v>3.1</v>
      </c>
      <c r="AC20" s="61">
        <v>4.3</v>
      </c>
      <c r="AD20" s="61">
        <v>2.6</v>
      </c>
      <c r="AE20" s="61">
        <v>5.3</v>
      </c>
      <c r="AF20" s="61">
        <v>2.4</v>
      </c>
      <c r="AG20" s="61">
        <v>1.2</v>
      </c>
      <c r="AH20" s="61">
        <f t="shared" si="2"/>
        <v>3.5300000000000002</v>
      </c>
      <c r="AI20" s="61">
        <v>4.4000000000000004</v>
      </c>
      <c r="AJ20" s="61">
        <v>4.0999999999999996</v>
      </c>
      <c r="AK20" s="61">
        <v>5.6</v>
      </c>
      <c r="AL20" s="61">
        <v>5.7</v>
      </c>
      <c r="AM20" s="61">
        <v>3.4</v>
      </c>
      <c r="AN20" s="61">
        <v>5</v>
      </c>
      <c r="AO20" s="61">
        <v>8</v>
      </c>
      <c r="AP20" s="61">
        <v>4.7</v>
      </c>
      <c r="AQ20" s="61">
        <v>14.2</v>
      </c>
      <c r="AR20" s="61">
        <v>0</v>
      </c>
      <c r="AS20" s="61">
        <f t="shared" si="3"/>
        <v>5.5100000000000007</v>
      </c>
      <c r="AT20" s="61">
        <v>1.3</v>
      </c>
      <c r="AU20" s="61">
        <v>4.8</v>
      </c>
      <c r="AV20" s="61">
        <v>6.3</v>
      </c>
      <c r="AW20" s="61">
        <v>2.7</v>
      </c>
      <c r="AX20" s="61">
        <v>3.3</v>
      </c>
      <c r="AY20" s="61">
        <v>2.6</v>
      </c>
      <c r="AZ20" s="61">
        <v>2.2999999999999998</v>
      </c>
      <c r="BA20" s="61">
        <v>2.2999999999999998</v>
      </c>
      <c r="BB20" s="61">
        <v>6.9</v>
      </c>
      <c r="BC20" s="61">
        <v>5</v>
      </c>
      <c r="BD20" s="61">
        <v>5</v>
      </c>
      <c r="BE20" s="61">
        <v>4</v>
      </c>
      <c r="BF20" s="61">
        <v>2</v>
      </c>
      <c r="BG20" s="63">
        <v>4</v>
      </c>
      <c r="BH20" s="149" t="s">
        <v>37</v>
      </c>
    </row>
    <row r="21" spans="1:64" s="30" customFormat="1" ht="18" customHeight="1" x14ac:dyDescent="0.25">
      <c r="A21" s="150">
        <v>18</v>
      </c>
      <c r="B21" s="76" t="s">
        <v>77</v>
      </c>
      <c r="C21" s="77">
        <v>0</v>
      </c>
      <c r="D21" s="70">
        <v>4</v>
      </c>
      <c r="E21" s="70">
        <v>0</v>
      </c>
      <c r="F21" s="70">
        <v>0</v>
      </c>
      <c r="G21" s="70">
        <v>0</v>
      </c>
      <c r="H21" s="70">
        <v>0</v>
      </c>
      <c r="I21" s="70">
        <v>2</v>
      </c>
      <c r="J21" s="70">
        <v>1</v>
      </c>
      <c r="K21" s="70">
        <v>0</v>
      </c>
      <c r="L21" s="70">
        <f t="shared" si="0"/>
        <v>0.77777777777777779</v>
      </c>
      <c r="M21" s="70">
        <v>0</v>
      </c>
      <c r="N21" s="70">
        <v>3</v>
      </c>
      <c r="O21" s="70">
        <v>7</v>
      </c>
      <c r="P21" s="70">
        <v>25</v>
      </c>
      <c r="Q21" s="70">
        <v>11</v>
      </c>
      <c r="R21" s="70">
        <v>17</v>
      </c>
      <c r="S21" s="70">
        <v>19</v>
      </c>
      <c r="T21" s="70">
        <v>28</v>
      </c>
      <c r="U21" s="70">
        <v>0</v>
      </c>
      <c r="V21" s="70">
        <v>5</v>
      </c>
      <c r="W21" s="70">
        <f t="shared" si="1"/>
        <v>11.5</v>
      </c>
      <c r="X21" s="70">
        <v>1</v>
      </c>
      <c r="Y21" s="70">
        <v>0</v>
      </c>
      <c r="Z21" s="70">
        <v>2</v>
      </c>
      <c r="AA21" s="70">
        <v>1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f t="shared" si="2"/>
        <v>0.4</v>
      </c>
      <c r="AI21" s="70">
        <v>1</v>
      </c>
      <c r="AJ21" s="70">
        <v>0</v>
      </c>
      <c r="AK21" s="70">
        <v>0</v>
      </c>
      <c r="AL21" s="70">
        <v>0</v>
      </c>
      <c r="AM21" s="70">
        <v>1</v>
      </c>
      <c r="AN21" s="70">
        <v>1</v>
      </c>
      <c r="AO21" s="70">
        <v>0</v>
      </c>
      <c r="AP21" s="70">
        <v>1</v>
      </c>
      <c r="AQ21" s="70">
        <v>2</v>
      </c>
      <c r="AR21" s="70">
        <v>0</v>
      </c>
      <c r="AS21" s="70">
        <f t="shared" si="3"/>
        <v>0.6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1</v>
      </c>
      <c r="BE21" s="70">
        <v>0</v>
      </c>
      <c r="BF21" s="70">
        <v>0</v>
      </c>
      <c r="BG21" s="71">
        <v>0</v>
      </c>
      <c r="BH21" s="151" t="s">
        <v>76</v>
      </c>
    </row>
    <row r="22" spans="1:64" s="30" customFormat="1" ht="18" customHeight="1" x14ac:dyDescent="0.25">
      <c r="A22" s="148">
        <v>19</v>
      </c>
      <c r="B22" s="75" t="s">
        <v>78</v>
      </c>
      <c r="C22" s="74">
        <v>7.666666666666667</v>
      </c>
      <c r="D22" s="61">
        <v>4.666666666666667</v>
      </c>
      <c r="E22" s="61">
        <v>0</v>
      </c>
      <c r="F22" s="61">
        <v>3</v>
      </c>
      <c r="G22" s="61">
        <v>0</v>
      </c>
      <c r="H22" s="61">
        <v>3</v>
      </c>
      <c r="I22" s="61">
        <v>0</v>
      </c>
      <c r="J22" s="61">
        <v>1.3333333333333333</v>
      </c>
      <c r="K22" s="61">
        <v>0</v>
      </c>
      <c r="L22" s="61">
        <f t="shared" si="0"/>
        <v>2.1851851851851851</v>
      </c>
      <c r="M22" s="61">
        <v>0</v>
      </c>
      <c r="N22" s="61">
        <v>0.66666666666666663</v>
      </c>
      <c r="O22" s="61">
        <v>2.6666666666666665</v>
      </c>
      <c r="P22" s="61">
        <v>0</v>
      </c>
      <c r="Q22" s="61">
        <v>0</v>
      </c>
      <c r="R22" s="61">
        <v>2</v>
      </c>
      <c r="S22" s="61">
        <v>0</v>
      </c>
      <c r="T22" s="61">
        <v>0</v>
      </c>
      <c r="U22" s="61">
        <v>0</v>
      </c>
      <c r="V22" s="61">
        <v>5</v>
      </c>
      <c r="W22" s="61">
        <f t="shared" si="1"/>
        <v>1.0333333333333332</v>
      </c>
      <c r="X22" s="61">
        <v>5</v>
      </c>
      <c r="Y22" s="61">
        <v>0</v>
      </c>
      <c r="Z22" s="61">
        <v>1</v>
      </c>
      <c r="AA22" s="61">
        <v>0.66666666666666663</v>
      </c>
      <c r="AB22" s="61">
        <v>0</v>
      </c>
      <c r="AC22" s="61">
        <v>1.3333333333333333</v>
      </c>
      <c r="AD22" s="61">
        <v>2.3333333333333335</v>
      </c>
      <c r="AE22" s="61">
        <v>4</v>
      </c>
      <c r="AF22" s="61">
        <v>0</v>
      </c>
      <c r="AG22" s="61">
        <v>4.333333333333333</v>
      </c>
      <c r="AH22" s="61">
        <f t="shared" si="2"/>
        <v>1.8666666666666667</v>
      </c>
      <c r="AI22" s="61">
        <v>4</v>
      </c>
      <c r="AJ22" s="61">
        <v>5.666666666666667</v>
      </c>
      <c r="AK22" s="61">
        <v>1</v>
      </c>
      <c r="AL22" s="61">
        <v>0</v>
      </c>
      <c r="AM22" s="61">
        <v>3.3333333333333335</v>
      </c>
      <c r="AN22" s="61">
        <v>5</v>
      </c>
      <c r="AO22" s="61">
        <v>2.6666666666666665</v>
      </c>
      <c r="AP22" s="61">
        <v>1.3333333333333333</v>
      </c>
      <c r="AQ22" s="61">
        <v>0.66666666666666663</v>
      </c>
      <c r="AR22" s="61">
        <v>1.3333333333333333</v>
      </c>
      <c r="AS22" s="61">
        <f t="shared" si="3"/>
        <v>2.5</v>
      </c>
      <c r="AT22" s="61">
        <v>0</v>
      </c>
      <c r="AU22" s="61">
        <v>1</v>
      </c>
      <c r="AV22" s="61">
        <v>0</v>
      </c>
      <c r="AW22" s="61">
        <v>0.33333333333333331</v>
      </c>
      <c r="AX22" s="61">
        <v>0</v>
      </c>
      <c r="AY22" s="61">
        <v>0.33333333333333331</v>
      </c>
      <c r="AZ22" s="61">
        <v>0</v>
      </c>
      <c r="BA22" s="61">
        <v>0</v>
      </c>
      <c r="BB22" s="61">
        <v>0.33333333333333331</v>
      </c>
      <c r="BC22" s="61">
        <v>0</v>
      </c>
      <c r="BD22" s="61">
        <v>0</v>
      </c>
      <c r="BE22" s="61">
        <v>0</v>
      </c>
      <c r="BF22" s="61">
        <v>0</v>
      </c>
      <c r="BG22" s="63">
        <v>0</v>
      </c>
      <c r="BH22" s="149" t="s">
        <v>39</v>
      </c>
    </row>
    <row r="23" spans="1:64" s="30" customFormat="1" ht="18" customHeight="1" x14ac:dyDescent="0.25">
      <c r="A23" s="150">
        <v>20</v>
      </c>
      <c r="B23" s="76" t="s">
        <v>80</v>
      </c>
      <c r="C23" s="77">
        <v>4</v>
      </c>
      <c r="D23" s="70">
        <v>12</v>
      </c>
      <c r="E23" s="70">
        <v>3</v>
      </c>
      <c r="F23" s="70">
        <v>6</v>
      </c>
      <c r="G23" s="70">
        <v>4</v>
      </c>
      <c r="H23" s="70">
        <v>2</v>
      </c>
      <c r="I23" s="70">
        <v>7</v>
      </c>
      <c r="J23" s="70">
        <v>9</v>
      </c>
      <c r="K23" s="70">
        <v>4</v>
      </c>
      <c r="L23" s="70">
        <f t="shared" si="0"/>
        <v>5.666666666666667</v>
      </c>
      <c r="M23" s="70">
        <v>1</v>
      </c>
      <c r="N23" s="70">
        <v>0</v>
      </c>
      <c r="O23" s="70">
        <v>1</v>
      </c>
      <c r="P23" s="70">
        <v>4</v>
      </c>
      <c r="Q23" s="70">
        <v>9</v>
      </c>
      <c r="R23" s="70">
        <v>0</v>
      </c>
      <c r="S23" s="70">
        <v>3</v>
      </c>
      <c r="T23" s="70">
        <v>0</v>
      </c>
      <c r="U23" s="70">
        <v>1</v>
      </c>
      <c r="V23" s="70">
        <v>4</v>
      </c>
      <c r="W23" s="70">
        <f t="shared" si="1"/>
        <v>2.2999999999999998</v>
      </c>
      <c r="X23" s="70">
        <v>1</v>
      </c>
      <c r="Y23" s="70">
        <v>5</v>
      </c>
      <c r="Z23" s="70">
        <v>0</v>
      </c>
      <c r="AA23" s="70" t="s">
        <v>13</v>
      </c>
      <c r="AB23" s="70" t="s">
        <v>13</v>
      </c>
      <c r="AC23" s="70" t="s">
        <v>13</v>
      </c>
      <c r="AD23" s="70" t="s">
        <v>13</v>
      </c>
      <c r="AE23" s="70">
        <v>10</v>
      </c>
      <c r="AF23" s="70">
        <v>0</v>
      </c>
      <c r="AG23" s="70" t="s">
        <v>13</v>
      </c>
      <c r="AH23" s="70">
        <f t="shared" si="2"/>
        <v>3.2</v>
      </c>
      <c r="AI23" s="70">
        <v>0</v>
      </c>
      <c r="AJ23" s="70">
        <v>2</v>
      </c>
      <c r="AK23" s="70">
        <v>1</v>
      </c>
      <c r="AL23" s="70">
        <v>2</v>
      </c>
      <c r="AM23" s="70">
        <v>3</v>
      </c>
      <c r="AN23" s="70">
        <v>0</v>
      </c>
      <c r="AO23" s="70">
        <v>0</v>
      </c>
      <c r="AP23" s="70">
        <v>0</v>
      </c>
      <c r="AQ23" s="70">
        <v>5</v>
      </c>
      <c r="AR23" s="70">
        <v>0</v>
      </c>
      <c r="AS23" s="70">
        <f t="shared" si="3"/>
        <v>1.3</v>
      </c>
      <c r="AT23" s="70">
        <v>0</v>
      </c>
      <c r="AU23" s="70">
        <v>0</v>
      </c>
      <c r="AV23" s="70">
        <v>2</v>
      </c>
      <c r="AW23" s="70">
        <v>7</v>
      </c>
      <c r="AX23" s="70">
        <v>2</v>
      </c>
      <c r="AY23" s="70">
        <v>2</v>
      </c>
      <c r="AZ23" s="70">
        <v>0</v>
      </c>
      <c r="BA23" s="70">
        <v>1</v>
      </c>
      <c r="BB23" s="70">
        <v>0</v>
      </c>
      <c r="BC23" s="70">
        <v>0</v>
      </c>
      <c r="BD23" s="70">
        <v>2</v>
      </c>
      <c r="BE23" s="70">
        <v>0</v>
      </c>
      <c r="BF23" s="70">
        <v>0</v>
      </c>
      <c r="BG23" s="71">
        <v>0</v>
      </c>
      <c r="BH23" s="151" t="s">
        <v>79</v>
      </c>
    </row>
    <row r="24" spans="1:64" s="30" customFormat="1" ht="18" customHeight="1" x14ac:dyDescent="0.25">
      <c r="A24" s="148">
        <v>21</v>
      </c>
      <c r="B24" s="73" t="s">
        <v>81</v>
      </c>
      <c r="C24" s="74">
        <v>17</v>
      </c>
      <c r="D24" s="61">
        <v>12.5</v>
      </c>
      <c r="E24" s="61">
        <v>2.5</v>
      </c>
      <c r="F24" s="61">
        <v>1.5</v>
      </c>
      <c r="G24" s="61">
        <v>8</v>
      </c>
      <c r="H24" s="61">
        <v>10.5</v>
      </c>
      <c r="I24" s="61">
        <v>3</v>
      </c>
      <c r="J24" s="61">
        <v>1</v>
      </c>
      <c r="K24" s="61">
        <v>0</v>
      </c>
      <c r="L24" s="61">
        <f t="shared" si="0"/>
        <v>6.2222222222222223</v>
      </c>
      <c r="M24" s="61">
        <v>0</v>
      </c>
      <c r="N24" s="61">
        <v>3</v>
      </c>
      <c r="O24" s="61">
        <v>0.5</v>
      </c>
      <c r="P24" s="61">
        <v>0.5</v>
      </c>
      <c r="Q24" s="61">
        <v>3</v>
      </c>
      <c r="R24" s="61">
        <v>2.5</v>
      </c>
      <c r="S24" s="61">
        <v>1</v>
      </c>
      <c r="T24" s="61">
        <v>0.5</v>
      </c>
      <c r="U24" s="61">
        <v>1.5</v>
      </c>
      <c r="V24" s="61">
        <v>4</v>
      </c>
      <c r="W24" s="61">
        <f t="shared" si="1"/>
        <v>1.65</v>
      </c>
      <c r="X24" s="61">
        <v>2.5</v>
      </c>
      <c r="Y24" s="61">
        <v>1</v>
      </c>
      <c r="Z24" s="61">
        <v>11</v>
      </c>
      <c r="AA24" s="61">
        <v>11</v>
      </c>
      <c r="AB24" s="61">
        <v>7</v>
      </c>
      <c r="AC24" s="61">
        <v>8</v>
      </c>
      <c r="AD24" s="61">
        <v>0</v>
      </c>
      <c r="AE24" s="61">
        <v>15.5</v>
      </c>
      <c r="AF24" s="61">
        <v>0</v>
      </c>
      <c r="AG24" s="61">
        <v>4</v>
      </c>
      <c r="AH24" s="61">
        <f t="shared" si="2"/>
        <v>6</v>
      </c>
      <c r="AI24" s="61">
        <v>2</v>
      </c>
      <c r="AJ24" s="61">
        <v>6.5</v>
      </c>
      <c r="AK24" s="61">
        <v>2</v>
      </c>
      <c r="AL24" s="61">
        <v>2.5</v>
      </c>
      <c r="AM24" s="61">
        <v>5</v>
      </c>
      <c r="AN24" s="61">
        <v>2</v>
      </c>
      <c r="AO24" s="61">
        <v>8.5</v>
      </c>
      <c r="AP24" s="61">
        <v>2.5</v>
      </c>
      <c r="AQ24" s="61">
        <v>3</v>
      </c>
      <c r="AR24" s="61">
        <v>0</v>
      </c>
      <c r="AS24" s="61">
        <f t="shared" si="3"/>
        <v>3.4</v>
      </c>
      <c r="AT24" s="61">
        <v>4</v>
      </c>
      <c r="AU24" s="61">
        <v>11.5</v>
      </c>
      <c r="AV24" s="61">
        <v>5.5</v>
      </c>
      <c r="AW24" s="61">
        <v>3</v>
      </c>
      <c r="AX24" s="61">
        <v>5.5</v>
      </c>
      <c r="AY24" s="61">
        <v>8</v>
      </c>
      <c r="AZ24" s="61">
        <v>2</v>
      </c>
      <c r="BA24" s="61">
        <v>1</v>
      </c>
      <c r="BB24" s="61">
        <v>6.5</v>
      </c>
      <c r="BC24" s="61">
        <v>8</v>
      </c>
      <c r="BD24" s="61">
        <v>2</v>
      </c>
      <c r="BE24" s="61">
        <v>1</v>
      </c>
      <c r="BF24" s="61">
        <v>2</v>
      </c>
      <c r="BG24" s="63">
        <v>1</v>
      </c>
      <c r="BH24" s="149" t="s">
        <v>41</v>
      </c>
    </row>
    <row r="25" spans="1:64" s="30" customFormat="1" ht="18" customHeight="1" x14ac:dyDescent="0.25">
      <c r="A25" s="150">
        <v>22</v>
      </c>
      <c r="B25" s="76" t="s">
        <v>82</v>
      </c>
      <c r="C25" s="77">
        <v>12</v>
      </c>
      <c r="D25" s="70">
        <v>15.714285714285714</v>
      </c>
      <c r="E25" s="70">
        <v>3</v>
      </c>
      <c r="F25" s="70">
        <v>12.142857142857142</v>
      </c>
      <c r="G25" s="70">
        <v>10.571428571428571</v>
      </c>
      <c r="H25" s="70">
        <v>5</v>
      </c>
      <c r="I25" s="70">
        <v>10.714285714285714</v>
      </c>
      <c r="J25" s="70">
        <v>5.7142857142857144</v>
      </c>
      <c r="K25" s="70">
        <v>3.8571428571428572</v>
      </c>
      <c r="L25" s="70">
        <f t="shared" si="0"/>
        <v>8.7460317460317452</v>
      </c>
      <c r="M25" s="70">
        <v>5.5714285714285712</v>
      </c>
      <c r="N25" s="70">
        <v>0.7142857142857143</v>
      </c>
      <c r="O25" s="70">
        <v>3.8571428571428572</v>
      </c>
      <c r="P25" s="70">
        <v>4.8571428571428568</v>
      </c>
      <c r="Q25" s="70">
        <v>10.285714285714286</v>
      </c>
      <c r="R25" s="70">
        <v>2.7142857142857144</v>
      </c>
      <c r="S25" s="70">
        <v>1.5714285714285714</v>
      </c>
      <c r="T25" s="70">
        <v>0.7142857142857143</v>
      </c>
      <c r="U25" s="70">
        <v>2</v>
      </c>
      <c r="V25" s="70">
        <v>4.4285714285714288</v>
      </c>
      <c r="W25" s="70">
        <f t="shared" si="1"/>
        <v>3.6714285714285722</v>
      </c>
      <c r="X25" s="70">
        <v>2.5714285714285716</v>
      </c>
      <c r="Y25" s="70">
        <v>1.4285714285714286</v>
      </c>
      <c r="Z25" s="70">
        <v>1.2857142857142858</v>
      </c>
      <c r="AA25" s="70">
        <v>1.5714285714285714</v>
      </c>
      <c r="AB25" s="70">
        <v>0</v>
      </c>
      <c r="AC25" s="70">
        <v>3.7142857142857144</v>
      </c>
      <c r="AD25" s="70">
        <v>1.5714285714285714</v>
      </c>
      <c r="AE25" s="70">
        <v>3</v>
      </c>
      <c r="AF25" s="70">
        <v>2.2857142857142856</v>
      </c>
      <c r="AG25" s="70">
        <v>0.8571428571428571</v>
      </c>
      <c r="AH25" s="70">
        <f t="shared" si="2"/>
        <v>1.8285714285714285</v>
      </c>
      <c r="AI25" s="70">
        <v>1.5714285714285714</v>
      </c>
      <c r="AJ25" s="70">
        <v>4</v>
      </c>
      <c r="AK25" s="70">
        <v>1.4285714285714286</v>
      </c>
      <c r="AL25" s="70">
        <v>9.1428571428571423</v>
      </c>
      <c r="AM25" s="70">
        <v>2.8571428571428572</v>
      </c>
      <c r="AN25" s="70">
        <v>1.4285714285714286</v>
      </c>
      <c r="AO25" s="70">
        <v>4.4285714285714288</v>
      </c>
      <c r="AP25" s="70">
        <v>3</v>
      </c>
      <c r="AQ25" s="70">
        <v>5.5714285714285712</v>
      </c>
      <c r="AR25" s="70">
        <v>0.2857142857142857</v>
      </c>
      <c r="AS25" s="70">
        <f t="shared" si="3"/>
        <v>3.371428571428571</v>
      </c>
      <c r="AT25" s="70">
        <v>3.1428571428571428</v>
      </c>
      <c r="AU25" s="70">
        <v>6.1428571428571432</v>
      </c>
      <c r="AV25" s="70">
        <v>4.1428571428571432</v>
      </c>
      <c r="AW25" s="70">
        <v>11.285714285714286</v>
      </c>
      <c r="AX25" s="70">
        <v>6.5714285714285712</v>
      </c>
      <c r="AY25" s="70">
        <v>4.2857142857142856</v>
      </c>
      <c r="AZ25" s="70">
        <v>5</v>
      </c>
      <c r="BA25" s="70">
        <v>2</v>
      </c>
      <c r="BB25" s="70">
        <v>6.4285714285714288</v>
      </c>
      <c r="BC25" s="70">
        <v>4</v>
      </c>
      <c r="BD25" s="70">
        <v>7</v>
      </c>
      <c r="BE25" s="70">
        <v>5</v>
      </c>
      <c r="BF25" s="70">
        <v>3</v>
      </c>
      <c r="BG25" s="71">
        <v>3</v>
      </c>
      <c r="BH25" s="151" t="s">
        <v>43</v>
      </c>
    </row>
    <row r="26" spans="1:64" s="30" customFormat="1" ht="18" customHeight="1" x14ac:dyDescent="0.25">
      <c r="A26" s="148">
        <v>23</v>
      </c>
      <c r="B26" s="73" t="s">
        <v>83</v>
      </c>
      <c r="C26" s="74">
        <v>17</v>
      </c>
      <c r="D26" s="61">
        <v>8</v>
      </c>
      <c r="E26" s="61">
        <v>6</v>
      </c>
      <c r="F26" s="61">
        <v>10</v>
      </c>
      <c r="G26" s="61">
        <v>5</v>
      </c>
      <c r="H26" s="61">
        <v>2</v>
      </c>
      <c r="I26" s="61">
        <v>8</v>
      </c>
      <c r="J26" s="61">
        <v>9</v>
      </c>
      <c r="K26" s="61">
        <v>1</v>
      </c>
      <c r="L26" s="61">
        <f t="shared" si="0"/>
        <v>7.333333333333333</v>
      </c>
      <c r="M26" s="61">
        <v>0</v>
      </c>
      <c r="N26" s="61">
        <v>0</v>
      </c>
      <c r="O26" s="61">
        <v>4</v>
      </c>
      <c r="P26" s="61">
        <v>4</v>
      </c>
      <c r="Q26" s="61">
        <v>16</v>
      </c>
      <c r="R26" s="61">
        <v>6</v>
      </c>
      <c r="S26" s="61">
        <v>11</v>
      </c>
      <c r="T26" s="61">
        <v>15</v>
      </c>
      <c r="U26" s="61">
        <v>2</v>
      </c>
      <c r="V26" s="61">
        <v>10</v>
      </c>
      <c r="W26" s="61">
        <f t="shared" si="1"/>
        <v>6.8</v>
      </c>
      <c r="X26" s="61">
        <v>2</v>
      </c>
      <c r="Y26" s="61">
        <v>2</v>
      </c>
      <c r="Z26" s="61">
        <v>1</v>
      </c>
      <c r="AA26" s="61">
        <v>1</v>
      </c>
      <c r="AB26" s="61">
        <v>0</v>
      </c>
      <c r="AC26" s="61">
        <v>1</v>
      </c>
      <c r="AD26" s="61">
        <v>0</v>
      </c>
      <c r="AE26" s="61">
        <v>4</v>
      </c>
      <c r="AF26" s="61">
        <v>0</v>
      </c>
      <c r="AG26" s="61">
        <v>0</v>
      </c>
      <c r="AH26" s="61">
        <f t="shared" si="2"/>
        <v>1.1000000000000001</v>
      </c>
      <c r="AI26" s="61">
        <v>2</v>
      </c>
      <c r="AJ26" s="61">
        <v>0</v>
      </c>
      <c r="AK26" s="61">
        <v>1</v>
      </c>
      <c r="AL26" s="61">
        <v>2</v>
      </c>
      <c r="AM26" s="61">
        <v>0</v>
      </c>
      <c r="AN26" s="61">
        <v>0</v>
      </c>
      <c r="AO26" s="61">
        <v>0</v>
      </c>
      <c r="AP26" s="61">
        <v>0</v>
      </c>
      <c r="AQ26" s="61">
        <v>8</v>
      </c>
      <c r="AR26" s="61">
        <v>0</v>
      </c>
      <c r="AS26" s="61">
        <f t="shared" si="3"/>
        <v>1.3</v>
      </c>
      <c r="AT26" s="61">
        <v>0</v>
      </c>
      <c r="AU26" s="61">
        <v>0</v>
      </c>
      <c r="AV26" s="61">
        <v>2</v>
      </c>
      <c r="AW26" s="61">
        <v>4</v>
      </c>
      <c r="AX26" s="61">
        <v>1</v>
      </c>
      <c r="AY26" s="61">
        <v>0</v>
      </c>
      <c r="AZ26" s="61">
        <v>0</v>
      </c>
      <c r="BA26" s="61">
        <v>0</v>
      </c>
      <c r="BB26" s="61">
        <v>0</v>
      </c>
      <c r="BC26" s="61">
        <v>1</v>
      </c>
      <c r="BD26" s="61">
        <v>0</v>
      </c>
      <c r="BE26" s="61">
        <v>0</v>
      </c>
      <c r="BF26" s="61">
        <v>0</v>
      </c>
      <c r="BG26" s="63">
        <v>0</v>
      </c>
      <c r="BH26" s="149" t="s">
        <v>45</v>
      </c>
    </row>
    <row r="27" spans="1:64" s="30" customFormat="1" ht="18" customHeight="1" x14ac:dyDescent="0.25">
      <c r="A27" s="150">
        <v>24</v>
      </c>
      <c r="B27" s="76" t="s">
        <v>84</v>
      </c>
      <c r="C27" s="77">
        <v>4</v>
      </c>
      <c r="D27" s="70">
        <v>5</v>
      </c>
      <c r="E27" s="70">
        <v>0</v>
      </c>
      <c r="F27" s="70">
        <v>4</v>
      </c>
      <c r="G27" s="70">
        <v>1.25</v>
      </c>
      <c r="H27" s="70">
        <v>2</v>
      </c>
      <c r="I27" s="70">
        <v>4.75</v>
      </c>
      <c r="J27" s="70">
        <v>3.25</v>
      </c>
      <c r="K27" s="70">
        <v>1.25</v>
      </c>
      <c r="L27" s="70">
        <f t="shared" si="0"/>
        <v>2.8333333333333335</v>
      </c>
      <c r="M27" s="70">
        <v>0.75</v>
      </c>
      <c r="N27" s="70">
        <v>0.5</v>
      </c>
      <c r="O27" s="70">
        <v>0.5</v>
      </c>
      <c r="P27" s="70">
        <v>4.25</v>
      </c>
      <c r="Q27" s="70">
        <v>2.5</v>
      </c>
      <c r="R27" s="70">
        <v>0.75</v>
      </c>
      <c r="S27" s="70">
        <v>0.5</v>
      </c>
      <c r="T27" s="70">
        <v>0.75</v>
      </c>
      <c r="U27" s="70">
        <v>0.25</v>
      </c>
      <c r="V27" s="70">
        <v>2.5</v>
      </c>
      <c r="W27" s="70">
        <f t="shared" si="1"/>
        <v>1.325</v>
      </c>
      <c r="X27" s="70">
        <v>1</v>
      </c>
      <c r="Y27" s="70">
        <v>0</v>
      </c>
      <c r="Z27" s="70">
        <v>4</v>
      </c>
      <c r="AA27" s="70">
        <v>1</v>
      </c>
      <c r="AB27" s="70">
        <v>0</v>
      </c>
      <c r="AC27" s="70">
        <v>0.25</v>
      </c>
      <c r="AD27" s="70">
        <v>0</v>
      </c>
      <c r="AE27" s="70">
        <v>0.5</v>
      </c>
      <c r="AF27" s="70">
        <v>0.5</v>
      </c>
      <c r="AG27" s="70">
        <v>0</v>
      </c>
      <c r="AH27" s="70">
        <f t="shared" si="2"/>
        <v>0.72499999999999998</v>
      </c>
      <c r="AI27" s="70">
        <v>0.25</v>
      </c>
      <c r="AJ27" s="70">
        <v>0</v>
      </c>
      <c r="AK27" s="70">
        <v>0</v>
      </c>
      <c r="AL27" s="70">
        <v>4.25</v>
      </c>
      <c r="AM27" s="70">
        <v>0.75</v>
      </c>
      <c r="AN27" s="70">
        <v>0</v>
      </c>
      <c r="AO27" s="70">
        <v>0.25</v>
      </c>
      <c r="AP27" s="70">
        <v>0</v>
      </c>
      <c r="AQ27" s="70">
        <v>0.75</v>
      </c>
      <c r="AR27" s="70">
        <v>0.25</v>
      </c>
      <c r="AS27" s="70">
        <f t="shared" si="3"/>
        <v>0.65</v>
      </c>
      <c r="AT27" s="70">
        <v>0</v>
      </c>
      <c r="AU27" s="70">
        <v>2</v>
      </c>
      <c r="AV27" s="70">
        <v>1</v>
      </c>
      <c r="AW27" s="70">
        <v>5.75</v>
      </c>
      <c r="AX27" s="70">
        <v>1.25</v>
      </c>
      <c r="AY27" s="70">
        <v>0.5</v>
      </c>
      <c r="AZ27" s="70">
        <v>0.5</v>
      </c>
      <c r="BA27" s="70">
        <v>0.5</v>
      </c>
      <c r="BB27" s="70">
        <v>3</v>
      </c>
      <c r="BC27" s="70">
        <v>0.75</v>
      </c>
      <c r="BD27" s="70">
        <v>1</v>
      </c>
      <c r="BE27" s="70">
        <v>1</v>
      </c>
      <c r="BF27" s="70">
        <v>1</v>
      </c>
      <c r="BG27" s="71">
        <v>0</v>
      </c>
      <c r="BH27" s="151" t="s">
        <v>47</v>
      </c>
    </row>
    <row r="28" spans="1:64" s="34" customFormat="1" ht="0.75" customHeight="1" x14ac:dyDescent="0.25">
      <c r="A28" s="232"/>
      <c r="B28" s="2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42"/>
      <c r="BG28" s="42"/>
      <c r="BH28" s="152"/>
    </row>
    <row r="29" spans="1:64" s="30" customFormat="1" ht="33" customHeight="1" x14ac:dyDescent="0.25">
      <c r="A29" s="233" t="s">
        <v>370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5"/>
    </row>
    <row r="30" spans="1:64" x14ac:dyDescent="0.25">
      <c r="A30" s="236" t="s">
        <v>508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8"/>
    </row>
    <row r="31" spans="1:64" x14ac:dyDescent="0.2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64" s="56" customFormat="1" x14ac:dyDescent="0.25">
      <c r="A32" s="55"/>
    </row>
  </sheetData>
  <mergeCells count="5">
    <mergeCell ref="A2:BH2"/>
    <mergeCell ref="A28:B28"/>
    <mergeCell ref="A29:BH29"/>
    <mergeCell ref="A1:BH1"/>
    <mergeCell ref="A30:BH30"/>
  </mergeCells>
  <conditionalFormatting sqref="A28:BH28">
    <cfRule type="expression" dxfId="2" priority="4">
      <formula>MOD(ROW(),3)=1</formula>
    </cfRule>
  </conditionalFormatting>
  <printOptions horizontalCentered="1"/>
  <pageMargins left="0.19685039370078741" right="0.23622047244094491" top="0.43307086614173229" bottom="0.51181102362204722" header="0.31496062992125984" footer="0.31496062992125984"/>
  <pageSetup paperSize="9" scale="76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133D-2695-4096-9258-F128C5AF16A4}">
  <sheetPr>
    <tabColor rgb="FF00B050"/>
  </sheetPr>
  <dimension ref="A1:BL77"/>
  <sheetViews>
    <sheetView showZeros="0" view="pageBreakPreview" topLeftCell="A50" zoomScaleSheetLayoutView="100" zoomScalePageLayoutView="80" workbookViewId="0">
      <selection activeCell="BC4" sqref="BC4"/>
    </sheetView>
  </sheetViews>
  <sheetFormatPr defaultColWidth="9" defaultRowHeight="15" x14ac:dyDescent="0.25"/>
  <cols>
    <col min="1" max="1" width="10.42578125" style="35" customWidth="1"/>
    <col min="2" max="2" width="12.5703125" style="35" customWidth="1"/>
    <col min="3" max="15" width="8.7109375" style="35" customWidth="1"/>
    <col min="16" max="16384" width="9" style="35"/>
  </cols>
  <sheetData>
    <row r="1" spans="1:17" ht="25.5" customHeight="1" x14ac:dyDescent="0.25">
      <c r="A1" s="201"/>
      <c r="B1" s="239" t="s">
        <v>467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7" ht="24.75" customHeight="1" x14ac:dyDescent="0.25">
      <c r="A2" s="202"/>
      <c r="B2" s="241" t="s">
        <v>511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</row>
    <row r="3" spans="1:17" s="36" customFormat="1" ht="49.5" customHeight="1" x14ac:dyDescent="0.25">
      <c r="A3" s="200" t="s">
        <v>369</v>
      </c>
      <c r="B3" s="78" t="s">
        <v>482</v>
      </c>
      <c r="C3" s="78" t="s">
        <v>483</v>
      </c>
      <c r="D3" s="78" t="s">
        <v>484</v>
      </c>
      <c r="E3" s="78" t="s">
        <v>485</v>
      </c>
      <c r="F3" s="78" t="s">
        <v>486</v>
      </c>
      <c r="G3" s="78" t="s">
        <v>487</v>
      </c>
      <c r="H3" s="78" t="s">
        <v>488</v>
      </c>
      <c r="I3" s="78" t="s">
        <v>489</v>
      </c>
      <c r="J3" s="78" t="s">
        <v>490</v>
      </c>
      <c r="K3" s="78" t="s">
        <v>491</v>
      </c>
      <c r="L3" s="78" t="s">
        <v>492</v>
      </c>
      <c r="M3" s="78" t="s">
        <v>493</v>
      </c>
      <c r="N3" s="78" t="s">
        <v>494</v>
      </c>
      <c r="O3" s="78" t="s">
        <v>495</v>
      </c>
      <c r="Q3" s="43"/>
    </row>
    <row r="4" spans="1:17" ht="14.45" hidden="1" customHeight="1" x14ac:dyDescent="0.25">
      <c r="A4" s="148">
        <v>1</v>
      </c>
      <c r="B4" s="79">
        <v>1967</v>
      </c>
      <c r="C4" s="79"/>
      <c r="D4" s="79"/>
      <c r="E4" s="79"/>
      <c r="F4" s="79"/>
      <c r="G4" s="79"/>
      <c r="H4" s="79"/>
      <c r="I4" s="79"/>
      <c r="J4" s="79"/>
      <c r="K4" s="79"/>
      <c r="L4" s="79">
        <v>1</v>
      </c>
      <c r="M4" s="79"/>
      <c r="N4" s="79"/>
      <c r="O4" s="79">
        <v>1</v>
      </c>
    </row>
    <row r="5" spans="1:17" ht="14.45" hidden="1" customHeight="1" x14ac:dyDescent="0.25">
      <c r="A5" s="150">
        <v>2</v>
      </c>
      <c r="B5" s="79">
        <v>1968</v>
      </c>
      <c r="C5" s="79"/>
      <c r="D5" s="79"/>
      <c r="E5" s="79"/>
      <c r="F5" s="79"/>
      <c r="G5" s="79"/>
      <c r="H5" s="79"/>
      <c r="I5" s="79"/>
      <c r="J5" s="79"/>
      <c r="K5" s="79"/>
      <c r="L5" s="79">
        <v>1</v>
      </c>
      <c r="M5" s="79"/>
      <c r="N5" s="79"/>
      <c r="O5" s="79">
        <v>1</v>
      </c>
    </row>
    <row r="6" spans="1:17" ht="14.45" hidden="1" customHeight="1" x14ac:dyDescent="0.25">
      <c r="A6" s="148">
        <v>3</v>
      </c>
      <c r="B6" s="79">
        <v>1969</v>
      </c>
      <c r="C6" s="79"/>
      <c r="D6" s="79"/>
      <c r="E6" s="79"/>
      <c r="F6" s="79"/>
      <c r="G6" s="79">
        <v>1</v>
      </c>
      <c r="H6" s="79"/>
      <c r="I6" s="79"/>
      <c r="J6" s="79"/>
      <c r="K6" s="79"/>
      <c r="L6" s="79"/>
      <c r="M6" s="79">
        <v>1</v>
      </c>
      <c r="N6" s="79"/>
      <c r="O6" s="79">
        <v>2</v>
      </c>
    </row>
    <row r="7" spans="1:17" ht="14.45" hidden="1" customHeight="1" x14ac:dyDescent="0.25">
      <c r="A7" s="150">
        <v>4</v>
      </c>
      <c r="B7" s="79">
        <v>1970</v>
      </c>
      <c r="C7" s="79"/>
      <c r="D7" s="79"/>
      <c r="E7" s="79"/>
      <c r="F7" s="79"/>
      <c r="G7" s="79"/>
      <c r="H7" s="79">
        <v>1</v>
      </c>
      <c r="I7" s="79"/>
      <c r="J7" s="79"/>
      <c r="K7" s="79"/>
      <c r="L7" s="79">
        <v>1</v>
      </c>
      <c r="M7" s="79">
        <v>1</v>
      </c>
      <c r="N7" s="79"/>
      <c r="O7" s="79">
        <v>3</v>
      </c>
    </row>
    <row r="8" spans="1:17" ht="14.45" hidden="1" customHeight="1" x14ac:dyDescent="0.25">
      <c r="A8" s="148">
        <v>5</v>
      </c>
      <c r="B8" s="79">
        <v>1971</v>
      </c>
      <c r="C8" s="79"/>
      <c r="D8" s="79"/>
      <c r="E8" s="79"/>
      <c r="F8" s="79"/>
      <c r="G8" s="79"/>
      <c r="H8" s="79"/>
      <c r="I8" s="79"/>
      <c r="J8" s="79"/>
      <c r="K8" s="79">
        <v>1</v>
      </c>
      <c r="L8" s="79">
        <v>1</v>
      </c>
      <c r="M8" s="79">
        <v>1</v>
      </c>
      <c r="N8" s="79"/>
      <c r="O8" s="79">
        <v>3</v>
      </c>
    </row>
    <row r="9" spans="1:17" ht="14.45" hidden="1" customHeight="1" x14ac:dyDescent="0.25">
      <c r="A9" s="150">
        <v>6</v>
      </c>
      <c r="B9" s="79">
        <v>1972</v>
      </c>
      <c r="C9" s="79"/>
      <c r="D9" s="79"/>
      <c r="E9" s="79"/>
      <c r="F9" s="79"/>
      <c r="G9" s="79"/>
      <c r="H9" s="79"/>
      <c r="I9" s="79">
        <v>1</v>
      </c>
      <c r="J9" s="79"/>
      <c r="K9" s="79">
        <v>3</v>
      </c>
      <c r="L9" s="79"/>
      <c r="M9" s="79">
        <v>1</v>
      </c>
      <c r="N9" s="79">
        <v>1</v>
      </c>
      <c r="O9" s="79">
        <v>6</v>
      </c>
    </row>
    <row r="10" spans="1:17" ht="14.45" hidden="1" customHeight="1" x14ac:dyDescent="0.25">
      <c r="A10" s="148">
        <v>7</v>
      </c>
      <c r="B10" s="79">
        <v>1973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>
        <v>1</v>
      </c>
    </row>
    <row r="11" spans="1:17" ht="14.45" hidden="1" customHeight="1" x14ac:dyDescent="0.25">
      <c r="A11" s="150">
        <v>8</v>
      </c>
      <c r="B11" s="79">
        <v>1974</v>
      </c>
      <c r="C11" s="79"/>
      <c r="D11" s="79"/>
      <c r="E11" s="79"/>
      <c r="F11" s="79"/>
      <c r="G11" s="79"/>
      <c r="H11" s="79"/>
      <c r="I11" s="79"/>
      <c r="J11" s="79">
        <v>1</v>
      </c>
      <c r="K11" s="79"/>
      <c r="L11" s="79"/>
      <c r="M11" s="79"/>
      <c r="N11" s="79"/>
      <c r="O11" s="79">
        <v>1</v>
      </c>
    </row>
    <row r="12" spans="1:17" ht="14.45" hidden="1" customHeight="1" x14ac:dyDescent="0.25">
      <c r="A12" s="148">
        <v>9</v>
      </c>
      <c r="B12" s="79">
        <v>1975</v>
      </c>
      <c r="C12" s="79"/>
      <c r="D12" s="79"/>
      <c r="E12" s="79"/>
      <c r="F12" s="79"/>
      <c r="G12" s="79"/>
      <c r="H12" s="79"/>
      <c r="I12" s="79"/>
      <c r="J12" s="79"/>
      <c r="K12" s="79"/>
      <c r="L12" s="79">
        <v>1</v>
      </c>
      <c r="M12" s="79"/>
      <c r="N12" s="79"/>
      <c r="O12" s="79">
        <v>1</v>
      </c>
    </row>
    <row r="13" spans="1:17" ht="14.45" hidden="1" customHeight="1" x14ac:dyDescent="0.25">
      <c r="A13" s="150">
        <v>10</v>
      </c>
      <c r="B13" s="79">
        <v>1976</v>
      </c>
      <c r="C13" s="79"/>
      <c r="D13" s="79"/>
      <c r="E13" s="79"/>
      <c r="F13" s="79"/>
      <c r="G13" s="79">
        <v>2</v>
      </c>
      <c r="H13" s="79"/>
      <c r="I13" s="79"/>
      <c r="J13" s="79"/>
      <c r="K13" s="79">
        <v>1</v>
      </c>
      <c r="L13" s="79">
        <v>1</v>
      </c>
      <c r="M13" s="79">
        <v>4</v>
      </c>
      <c r="N13" s="79">
        <v>1</v>
      </c>
      <c r="O13" s="79">
        <v>9</v>
      </c>
    </row>
    <row r="14" spans="1:17" ht="14.45" hidden="1" customHeight="1" x14ac:dyDescent="0.25">
      <c r="A14" s="148">
        <v>11</v>
      </c>
      <c r="B14" s="79">
        <v>1977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>
        <v>2</v>
      </c>
      <c r="N14" s="79"/>
      <c r="O14" s="79">
        <v>2</v>
      </c>
    </row>
    <row r="15" spans="1:17" ht="14.45" hidden="1" customHeight="1" x14ac:dyDescent="0.25">
      <c r="A15" s="150">
        <v>12</v>
      </c>
      <c r="B15" s="79">
        <v>1978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>
        <v>3</v>
      </c>
      <c r="N15" s="79"/>
      <c r="O15" s="79">
        <v>3</v>
      </c>
    </row>
    <row r="16" spans="1:17" ht="6.75" hidden="1" customHeight="1" x14ac:dyDescent="0.25">
      <c r="A16" s="148">
        <v>13</v>
      </c>
      <c r="B16" s="79">
        <v>1979</v>
      </c>
      <c r="C16" s="79"/>
      <c r="D16" s="79"/>
      <c r="E16" s="79"/>
      <c r="F16" s="79"/>
      <c r="G16" s="79">
        <v>1</v>
      </c>
      <c r="H16" s="79"/>
      <c r="I16" s="79"/>
      <c r="J16" s="79">
        <v>1</v>
      </c>
      <c r="K16" s="79"/>
      <c r="L16" s="79"/>
      <c r="M16" s="79"/>
      <c r="N16" s="79"/>
      <c r="O16" s="79">
        <v>2</v>
      </c>
    </row>
    <row r="17" spans="1:64" ht="21" hidden="1" customHeight="1" x14ac:dyDescent="0.25">
      <c r="A17" s="150">
        <v>14</v>
      </c>
      <c r="B17" s="79">
        <v>1967</v>
      </c>
      <c r="C17" s="79"/>
      <c r="D17" s="79"/>
      <c r="E17" s="79"/>
      <c r="F17" s="79"/>
      <c r="G17" s="79"/>
      <c r="H17" s="79"/>
      <c r="I17" s="79"/>
      <c r="J17" s="79"/>
      <c r="K17" s="79"/>
      <c r="L17" s="79">
        <v>1</v>
      </c>
      <c r="M17" s="79"/>
      <c r="N17" s="79"/>
      <c r="O17" s="79">
        <v>1</v>
      </c>
    </row>
    <row r="18" spans="1:64" ht="18.75" hidden="1" customHeight="1" x14ac:dyDescent="0.25">
      <c r="A18" s="148">
        <v>15</v>
      </c>
      <c r="B18" s="79">
        <v>1968</v>
      </c>
      <c r="C18" s="79"/>
      <c r="D18" s="79"/>
      <c r="E18" s="79"/>
      <c r="F18" s="79"/>
      <c r="G18" s="79"/>
      <c r="H18" s="79"/>
      <c r="I18" s="79"/>
      <c r="J18" s="79"/>
      <c r="K18" s="79"/>
      <c r="L18" s="79">
        <v>1</v>
      </c>
      <c r="M18" s="79"/>
      <c r="N18" s="79"/>
      <c r="O18" s="79">
        <v>1</v>
      </c>
    </row>
    <row r="19" spans="1:64" ht="18.75" hidden="1" customHeight="1" x14ac:dyDescent="0.25">
      <c r="A19" s="150">
        <v>16</v>
      </c>
      <c r="B19" s="79">
        <v>1969</v>
      </c>
      <c r="C19" s="79"/>
      <c r="D19" s="79"/>
      <c r="E19" s="79"/>
      <c r="F19" s="79"/>
      <c r="G19" s="79">
        <v>1</v>
      </c>
      <c r="H19" s="79"/>
      <c r="I19" s="79"/>
      <c r="J19" s="79"/>
      <c r="K19" s="79"/>
      <c r="L19" s="79"/>
      <c r="M19" s="79">
        <v>1</v>
      </c>
      <c r="N19" s="79"/>
      <c r="O19" s="79">
        <v>2</v>
      </c>
    </row>
    <row r="20" spans="1:64" ht="18.75" hidden="1" customHeight="1" x14ac:dyDescent="0.25">
      <c r="A20" s="148">
        <v>17</v>
      </c>
      <c r="B20" s="79">
        <v>1970</v>
      </c>
      <c r="C20" s="79"/>
      <c r="D20" s="79"/>
      <c r="E20" s="79"/>
      <c r="F20" s="79"/>
      <c r="G20" s="79"/>
      <c r="H20" s="79">
        <v>1</v>
      </c>
      <c r="I20" s="79"/>
      <c r="J20" s="79"/>
      <c r="K20" s="79"/>
      <c r="L20" s="79">
        <v>1</v>
      </c>
      <c r="M20" s="79">
        <v>1</v>
      </c>
      <c r="N20" s="79"/>
      <c r="O20" s="79">
        <v>3</v>
      </c>
    </row>
    <row r="21" spans="1:64" ht="18.75" hidden="1" customHeight="1" x14ac:dyDescent="0.25">
      <c r="A21" s="150">
        <v>18</v>
      </c>
      <c r="B21" s="79">
        <v>1971</v>
      </c>
      <c r="C21" s="79"/>
      <c r="D21" s="79"/>
      <c r="E21" s="79"/>
      <c r="F21" s="79"/>
      <c r="G21" s="79"/>
      <c r="H21" s="79"/>
      <c r="I21" s="79"/>
      <c r="J21" s="79"/>
      <c r="K21" s="79">
        <v>1</v>
      </c>
      <c r="L21" s="79">
        <v>1</v>
      </c>
      <c r="M21" s="79">
        <v>1</v>
      </c>
      <c r="N21" s="79"/>
      <c r="O21" s="79">
        <v>3</v>
      </c>
    </row>
    <row r="22" spans="1:64" ht="18.75" hidden="1" customHeight="1" x14ac:dyDescent="0.25">
      <c r="A22" s="148">
        <v>19</v>
      </c>
      <c r="B22" s="79">
        <v>1972</v>
      </c>
      <c r="C22" s="79"/>
      <c r="D22" s="79"/>
      <c r="E22" s="79"/>
      <c r="F22" s="79"/>
      <c r="G22" s="79"/>
      <c r="H22" s="79"/>
      <c r="I22" s="79">
        <v>1</v>
      </c>
      <c r="J22" s="79"/>
      <c r="K22" s="79">
        <v>3</v>
      </c>
      <c r="L22" s="79"/>
      <c r="M22" s="79">
        <v>1</v>
      </c>
      <c r="N22" s="79">
        <v>1</v>
      </c>
      <c r="O22" s="79">
        <v>6</v>
      </c>
    </row>
    <row r="23" spans="1:64" ht="18.75" hidden="1" customHeight="1" x14ac:dyDescent="0.25">
      <c r="A23" s="150">
        <v>20</v>
      </c>
      <c r="B23" s="79">
        <v>1973</v>
      </c>
      <c r="C23" s="79"/>
      <c r="D23" s="79"/>
      <c r="E23" s="79"/>
      <c r="F23" s="79"/>
      <c r="G23" s="79"/>
      <c r="H23" s="79"/>
      <c r="I23" s="79">
        <v>1</v>
      </c>
      <c r="J23" s="79"/>
      <c r="K23" s="79"/>
      <c r="L23" s="79"/>
      <c r="M23" s="79"/>
      <c r="N23" s="79"/>
      <c r="O23" s="79">
        <v>1</v>
      </c>
    </row>
    <row r="24" spans="1:64" ht="18.75" hidden="1" customHeight="1" x14ac:dyDescent="0.25">
      <c r="A24" s="148">
        <v>21</v>
      </c>
      <c r="B24" s="79">
        <v>1974</v>
      </c>
      <c r="C24" s="79"/>
      <c r="D24" s="79"/>
      <c r="E24" s="79"/>
      <c r="F24" s="79"/>
      <c r="G24" s="79"/>
      <c r="H24" s="79"/>
      <c r="I24" s="79"/>
      <c r="J24" s="79">
        <v>1</v>
      </c>
      <c r="K24" s="79"/>
      <c r="L24" s="79"/>
      <c r="M24" s="79"/>
      <c r="N24" s="79"/>
      <c r="O24" s="79">
        <v>1</v>
      </c>
    </row>
    <row r="25" spans="1:64" ht="18.75" hidden="1" customHeight="1" x14ac:dyDescent="0.25">
      <c r="A25" s="150">
        <v>22</v>
      </c>
      <c r="B25" s="79">
        <v>1975</v>
      </c>
      <c r="C25" s="79"/>
      <c r="D25" s="79"/>
      <c r="E25" s="79"/>
      <c r="F25" s="79"/>
      <c r="G25" s="79"/>
      <c r="H25" s="79"/>
      <c r="I25" s="79"/>
      <c r="J25" s="79"/>
      <c r="K25" s="79"/>
      <c r="L25" s="79">
        <v>1</v>
      </c>
      <c r="M25" s="79"/>
      <c r="N25" s="79"/>
      <c r="O25" s="79">
        <v>1</v>
      </c>
    </row>
    <row r="26" spans="1:64" ht="18.75" hidden="1" customHeight="1" x14ac:dyDescent="0.25">
      <c r="A26" s="148">
        <v>23</v>
      </c>
      <c r="B26" s="79">
        <v>1976</v>
      </c>
      <c r="C26" s="79"/>
      <c r="D26" s="79"/>
      <c r="E26" s="79"/>
      <c r="F26" s="79"/>
      <c r="G26" s="79">
        <v>2</v>
      </c>
      <c r="H26" s="79"/>
      <c r="I26" s="79"/>
      <c r="J26" s="79"/>
      <c r="K26" s="79">
        <v>1</v>
      </c>
      <c r="L26" s="79">
        <v>1</v>
      </c>
      <c r="M26" s="79">
        <v>4</v>
      </c>
      <c r="N26" s="79">
        <v>1</v>
      </c>
      <c r="O26" s="79">
        <v>9</v>
      </c>
    </row>
    <row r="27" spans="1:64" ht="21" hidden="1" customHeight="1" x14ac:dyDescent="0.25">
      <c r="A27" s="150">
        <v>24</v>
      </c>
      <c r="B27" s="79">
        <v>1977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>
        <v>2</v>
      </c>
      <c r="N27" s="79"/>
      <c r="O27" s="79">
        <v>2</v>
      </c>
    </row>
    <row r="28" spans="1:64" ht="18.75" hidden="1" customHeight="1" x14ac:dyDescent="0.25">
      <c r="A28" s="198"/>
      <c r="B28" s="79">
        <v>1978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>
        <v>3</v>
      </c>
      <c r="N28" s="79"/>
      <c r="O28" s="79">
        <v>3</v>
      </c>
    </row>
    <row r="29" spans="1:64" ht="18.75" hidden="1" customHeight="1" x14ac:dyDescent="0.25">
      <c r="A29" s="198"/>
      <c r="B29" s="79">
        <v>1979</v>
      </c>
      <c r="C29" s="79"/>
      <c r="D29" s="79"/>
      <c r="E29" s="79"/>
      <c r="F29" s="79"/>
      <c r="G29" s="79">
        <v>1</v>
      </c>
      <c r="H29" s="79"/>
      <c r="I29" s="79"/>
      <c r="J29" s="79">
        <v>1</v>
      </c>
      <c r="K29" s="79"/>
      <c r="L29" s="79"/>
      <c r="M29" s="79"/>
      <c r="N29" s="79"/>
      <c r="O29" s="79">
        <v>2</v>
      </c>
    </row>
    <row r="30" spans="1:64" ht="25.5" customHeight="1" x14ac:dyDescent="0.25">
      <c r="A30" s="80">
        <v>1</v>
      </c>
      <c r="B30" s="80" t="s">
        <v>85</v>
      </c>
      <c r="C30" s="80">
        <f t="shared" ref="C30:O30" si="0">SUM(C17:C29)</f>
        <v>0</v>
      </c>
      <c r="D30" s="80">
        <f t="shared" si="0"/>
        <v>0</v>
      </c>
      <c r="E30" s="80">
        <f t="shared" si="0"/>
        <v>0</v>
      </c>
      <c r="F30" s="80">
        <f t="shared" si="0"/>
        <v>0</v>
      </c>
      <c r="G30" s="80">
        <f t="shared" si="0"/>
        <v>4</v>
      </c>
      <c r="H30" s="80">
        <f t="shared" si="0"/>
        <v>1</v>
      </c>
      <c r="I30" s="80">
        <f t="shared" si="0"/>
        <v>2</v>
      </c>
      <c r="J30" s="80">
        <f t="shared" si="0"/>
        <v>2</v>
      </c>
      <c r="K30" s="80">
        <f t="shared" si="0"/>
        <v>5</v>
      </c>
      <c r="L30" s="80">
        <f t="shared" si="0"/>
        <v>6</v>
      </c>
      <c r="M30" s="80">
        <f t="shared" si="0"/>
        <v>13</v>
      </c>
      <c r="N30" s="80">
        <f t="shared" si="0"/>
        <v>2</v>
      </c>
      <c r="O30" s="153">
        <f t="shared" si="0"/>
        <v>35</v>
      </c>
    </row>
    <row r="31" spans="1:64" ht="15" hidden="1" customHeight="1" x14ac:dyDescent="0.3">
      <c r="A31" s="79"/>
      <c r="B31" s="81">
        <v>1981</v>
      </c>
      <c r="C31" s="81"/>
      <c r="D31" s="81"/>
      <c r="E31" s="81"/>
      <c r="F31" s="81"/>
      <c r="G31" s="81"/>
      <c r="H31" s="81"/>
      <c r="I31" s="81"/>
      <c r="J31" s="81">
        <v>1</v>
      </c>
      <c r="K31" s="81">
        <v>3</v>
      </c>
      <c r="L31" s="81">
        <v>1</v>
      </c>
      <c r="M31" s="81"/>
      <c r="N31" s="81">
        <v>1</v>
      </c>
      <c r="O31" s="154">
        <v>6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15" hidden="1" customHeight="1" x14ac:dyDescent="0.25">
      <c r="A32" s="79"/>
      <c r="B32" s="82">
        <v>1982</v>
      </c>
      <c r="C32" s="82"/>
      <c r="D32" s="82"/>
      <c r="E32" s="82"/>
      <c r="F32" s="82"/>
      <c r="G32" s="82"/>
      <c r="H32" s="82">
        <v>1</v>
      </c>
      <c r="I32" s="82"/>
      <c r="J32" s="82"/>
      <c r="K32" s="82"/>
      <c r="L32" s="82">
        <v>2</v>
      </c>
      <c r="M32" s="82"/>
      <c r="N32" s="82"/>
      <c r="O32" s="155">
        <v>3</v>
      </c>
    </row>
    <row r="33" spans="1:15" ht="15" hidden="1" customHeight="1" x14ac:dyDescent="0.25">
      <c r="A33" s="79"/>
      <c r="B33" s="79">
        <v>1983</v>
      </c>
      <c r="C33" s="79"/>
      <c r="D33" s="79"/>
      <c r="E33" s="79"/>
      <c r="F33" s="79"/>
      <c r="G33" s="79"/>
      <c r="H33" s="79"/>
      <c r="I33" s="79"/>
      <c r="J33" s="79"/>
      <c r="K33" s="79"/>
      <c r="L33" s="79">
        <v>1</v>
      </c>
      <c r="M33" s="79"/>
      <c r="N33" s="79"/>
      <c r="O33" s="156">
        <v>1</v>
      </c>
    </row>
    <row r="34" spans="1:15" ht="15" hidden="1" customHeight="1" x14ac:dyDescent="0.25">
      <c r="A34" s="79"/>
      <c r="B34" s="79">
        <v>1984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>
        <v>1</v>
      </c>
      <c r="N34" s="79"/>
      <c r="O34" s="156">
        <v>1</v>
      </c>
    </row>
    <row r="35" spans="1:15" ht="15" hidden="1" customHeight="1" x14ac:dyDescent="0.25">
      <c r="A35" s="79"/>
      <c r="B35" s="79">
        <v>1985</v>
      </c>
      <c r="C35" s="79"/>
      <c r="D35" s="79"/>
      <c r="E35" s="79"/>
      <c r="F35" s="79"/>
      <c r="G35" s="79"/>
      <c r="H35" s="79"/>
      <c r="I35" s="79"/>
      <c r="J35" s="79"/>
      <c r="K35" s="79">
        <v>1</v>
      </c>
      <c r="L35" s="79">
        <v>3</v>
      </c>
      <c r="M35" s="79"/>
      <c r="N35" s="79">
        <v>1</v>
      </c>
      <c r="O35" s="156">
        <v>5</v>
      </c>
    </row>
    <row r="36" spans="1:15" ht="15" hidden="1" customHeight="1" x14ac:dyDescent="0.25">
      <c r="A36" s="79"/>
      <c r="B36" s="79">
        <v>1987</v>
      </c>
      <c r="C36" s="79"/>
      <c r="D36" s="79"/>
      <c r="E36" s="79"/>
      <c r="F36" s="79"/>
      <c r="G36" s="79"/>
      <c r="H36" s="79"/>
      <c r="I36" s="79"/>
      <c r="J36" s="79"/>
      <c r="K36" s="79"/>
      <c r="L36" s="79">
        <v>2</v>
      </c>
      <c r="M36" s="79">
        <v>1</v>
      </c>
      <c r="N36" s="79"/>
      <c r="O36" s="156">
        <v>3</v>
      </c>
    </row>
    <row r="37" spans="1:15" ht="15" hidden="1" customHeight="1" x14ac:dyDescent="0.25">
      <c r="A37" s="79"/>
      <c r="B37" s="79">
        <v>1988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>
        <v>1</v>
      </c>
      <c r="N37" s="79"/>
      <c r="O37" s="156">
        <v>1</v>
      </c>
    </row>
    <row r="38" spans="1:15" ht="15" hidden="1" customHeight="1" x14ac:dyDescent="0.25">
      <c r="A38" s="79"/>
      <c r="B38" s="79">
        <v>1989</v>
      </c>
      <c r="C38" s="79"/>
      <c r="D38" s="79"/>
      <c r="E38" s="79"/>
      <c r="F38" s="79"/>
      <c r="G38" s="79">
        <v>1</v>
      </c>
      <c r="H38" s="79"/>
      <c r="I38" s="79">
        <v>1</v>
      </c>
      <c r="J38" s="79"/>
      <c r="K38" s="79">
        <v>1</v>
      </c>
      <c r="L38" s="79"/>
      <c r="M38" s="79"/>
      <c r="N38" s="79"/>
      <c r="O38" s="156">
        <v>3</v>
      </c>
    </row>
    <row r="39" spans="1:15" ht="15" hidden="1" customHeight="1" x14ac:dyDescent="0.25">
      <c r="A39" s="79"/>
      <c r="B39" s="79">
        <v>1990</v>
      </c>
      <c r="C39" s="79"/>
      <c r="D39" s="79"/>
      <c r="E39" s="79"/>
      <c r="F39" s="79"/>
      <c r="G39" s="79">
        <v>2</v>
      </c>
      <c r="H39" s="79"/>
      <c r="I39" s="79"/>
      <c r="J39" s="79"/>
      <c r="K39" s="79"/>
      <c r="L39" s="79"/>
      <c r="M39" s="79"/>
      <c r="N39" s="79"/>
      <c r="O39" s="156">
        <v>2</v>
      </c>
    </row>
    <row r="40" spans="1:15" ht="25.5" customHeight="1" x14ac:dyDescent="0.25">
      <c r="A40" s="79">
        <v>2</v>
      </c>
      <c r="B40" s="79" t="s">
        <v>86</v>
      </c>
      <c r="C40" s="79">
        <f t="shared" ref="C40:O40" si="1">SUM(C31:C39)</f>
        <v>0</v>
      </c>
      <c r="D40" s="79">
        <f t="shared" si="1"/>
        <v>0</v>
      </c>
      <c r="E40" s="79">
        <f t="shared" si="1"/>
        <v>0</v>
      </c>
      <c r="F40" s="79">
        <f t="shared" si="1"/>
        <v>0</v>
      </c>
      <c r="G40" s="79">
        <f t="shared" si="1"/>
        <v>3</v>
      </c>
      <c r="H40" s="79">
        <f t="shared" si="1"/>
        <v>1</v>
      </c>
      <c r="I40" s="79">
        <f t="shared" si="1"/>
        <v>1</v>
      </c>
      <c r="J40" s="79">
        <f t="shared" si="1"/>
        <v>1</v>
      </c>
      <c r="K40" s="79">
        <f t="shared" si="1"/>
        <v>5</v>
      </c>
      <c r="L40" s="79">
        <f t="shared" si="1"/>
        <v>9</v>
      </c>
      <c r="M40" s="79">
        <f t="shared" si="1"/>
        <v>3</v>
      </c>
      <c r="N40" s="79">
        <f t="shared" si="1"/>
        <v>2</v>
      </c>
      <c r="O40" s="156">
        <f t="shared" si="1"/>
        <v>25</v>
      </c>
    </row>
    <row r="41" spans="1:15" ht="15" hidden="1" customHeight="1" x14ac:dyDescent="0.25">
      <c r="A41" s="80">
        <v>3</v>
      </c>
      <c r="B41" s="79">
        <v>1991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>
        <v>2</v>
      </c>
      <c r="N41" s="79"/>
      <c r="O41" s="156">
        <v>2</v>
      </c>
    </row>
    <row r="42" spans="1:15" ht="15" hidden="1" customHeight="1" x14ac:dyDescent="0.25">
      <c r="A42" s="79"/>
      <c r="B42" s="79">
        <v>1992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>
        <v>2</v>
      </c>
      <c r="N42" s="79"/>
      <c r="O42" s="156">
        <v>2</v>
      </c>
    </row>
    <row r="43" spans="1:15" ht="15" hidden="1" customHeight="1" x14ac:dyDescent="0.25">
      <c r="A43" s="79"/>
      <c r="B43" s="79">
        <v>1993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>
        <v>1</v>
      </c>
      <c r="O43" s="156">
        <v>1</v>
      </c>
    </row>
    <row r="44" spans="1:15" ht="15" hidden="1" customHeight="1" x14ac:dyDescent="0.25">
      <c r="A44" s="79"/>
      <c r="B44" s="79">
        <v>1994</v>
      </c>
      <c r="C44" s="79"/>
      <c r="D44" s="79"/>
      <c r="E44" s="79"/>
      <c r="F44" s="79"/>
      <c r="G44" s="79"/>
      <c r="H44" s="79"/>
      <c r="I44" s="79"/>
      <c r="J44" s="79"/>
      <c r="K44" s="79"/>
      <c r="L44" s="79">
        <v>2</v>
      </c>
      <c r="M44" s="79"/>
      <c r="N44" s="79"/>
      <c r="O44" s="156">
        <v>2</v>
      </c>
    </row>
    <row r="45" spans="1:15" ht="15" hidden="1" customHeight="1" x14ac:dyDescent="0.25">
      <c r="A45" s="79"/>
      <c r="B45" s="79">
        <v>1995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>
        <v>3</v>
      </c>
      <c r="N45" s="79"/>
      <c r="O45" s="156">
        <v>3</v>
      </c>
    </row>
    <row r="46" spans="1:15" ht="15" hidden="1" customHeight="1" x14ac:dyDescent="0.25">
      <c r="A46" s="79"/>
      <c r="B46" s="79">
        <v>1996</v>
      </c>
      <c r="C46" s="79"/>
      <c r="D46" s="79"/>
      <c r="E46" s="79"/>
      <c r="F46" s="79"/>
      <c r="G46" s="79"/>
      <c r="H46" s="79">
        <v>4</v>
      </c>
      <c r="I46" s="79"/>
      <c r="J46" s="79"/>
      <c r="K46" s="79"/>
      <c r="L46" s="79"/>
      <c r="M46" s="79">
        <v>2</v>
      </c>
      <c r="N46" s="79"/>
      <c r="O46" s="156">
        <v>6</v>
      </c>
    </row>
    <row r="47" spans="1:15" ht="15" hidden="1" customHeight="1" x14ac:dyDescent="0.25">
      <c r="A47" s="79"/>
      <c r="B47" s="79">
        <v>1998</v>
      </c>
      <c r="C47" s="79"/>
      <c r="D47" s="79"/>
      <c r="E47" s="79"/>
      <c r="F47" s="79"/>
      <c r="G47" s="79"/>
      <c r="H47" s="79">
        <v>1</v>
      </c>
      <c r="I47" s="79"/>
      <c r="J47" s="79"/>
      <c r="K47" s="79"/>
      <c r="L47" s="79"/>
      <c r="M47" s="79">
        <v>1</v>
      </c>
      <c r="N47" s="79"/>
      <c r="O47" s="156">
        <v>2</v>
      </c>
    </row>
    <row r="48" spans="1:15" ht="15" hidden="1" customHeight="1" x14ac:dyDescent="0.25">
      <c r="A48" s="79"/>
      <c r="B48" s="79">
        <v>1999</v>
      </c>
      <c r="C48" s="79"/>
      <c r="D48" s="79"/>
      <c r="E48" s="79"/>
      <c r="F48" s="79"/>
      <c r="G48" s="79">
        <v>1</v>
      </c>
      <c r="H48" s="79"/>
      <c r="I48" s="79"/>
      <c r="J48" s="79"/>
      <c r="K48" s="79"/>
      <c r="L48" s="79">
        <v>3</v>
      </c>
      <c r="M48" s="79"/>
      <c r="N48" s="79"/>
      <c r="O48" s="156">
        <v>4</v>
      </c>
    </row>
    <row r="49" spans="1:15" ht="18" hidden="1" customHeight="1" x14ac:dyDescent="0.25">
      <c r="A49" s="79"/>
      <c r="B49" s="79">
        <v>2000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>
        <v>1</v>
      </c>
      <c r="N49" s="79"/>
      <c r="O49" s="156">
        <v>1</v>
      </c>
    </row>
    <row r="50" spans="1:15" ht="25.5" customHeight="1" x14ac:dyDescent="0.25">
      <c r="A50" s="80">
        <v>3</v>
      </c>
      <c r="B50" s="80" t="s">
        <v>87</v>
      </c>
      <c r="C50" s="80">
        <f t="shared" ref="C50:O50" si="2">SUM(C41:C49)</f>
        <v>0</v>
      </c>
      <c r="D50" s="80">
        <f t="shared" si="2"/>
        <v>0</v>
      </c>
      <c r="E50" s="80">
        <f t="shared" si="2"/>
        <v>0</v>
      </c>
      <c r="F50" s="80">
        <f t="shared" si="2"/>
        <v>0</v>
      </c>
      <c r="G50" s="80">
        <f t="shared" si="2"/>
        <v>1</v>
      </c>
      <c r="H50" s="80">
        <f t="shared" si="2"/>
        <v>5</v>
      </c>
      <c r="I50" s="80">
        <f t="shared" si="2"/>
        <v>0</v>
      </c>
      <c r="J50" s="80">
        <f t="shared" si="2"/>
        <v>0</v>
      </c>
      <c r="K50" s="80">
        <f t="shared" si="2"/>
        <v>0</v>
      </c>
      <c r="L50" s="80">
        <f t="shared" si="2"/>
        <v>5</v>
      </c>
      <c r="M50" s="80">
        <f t="shared" si="2"/>
        <v>11</v>
      </c>
      <c r="N50" s="80">
        <f t="shared" si="2"/>
        <v>1</v>
      </c>
      <c r="O50" s="153">
        <f t="shared" si="2"/>
        <v>23</v>
      </c>
    </row>
    <row r="51" spans="1:15" ht="15" hidden="1" customHeight="1" x14ac:dyDescent="0.25">
      <c r="A51" s="79">
        <v>4</v>
      </c>
      <c r="B51" s="79">
        <v>2001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1</v>
      </c>
      <c r="M51" s="79">
        <v>0</v>
      </c>
      <c r="N51" s="79">
        <v>0</v>
      </c>
      <c r="O51" s="156">
        <v>1</v>
      </c>
    </row>
    <row r="52" spans="1:15" ht="15" hidden="1" customHeight="1" x14ac:dyDescent="0.25">
      <c r="A52" s="79">
        <v>5</v>
      </c>
      <c r="B52" s="79">
        <v>2002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2</v>
      </c>
      <c r="N52" s="79">
        <v>0</v>
      </c>
      <c r="O52" s="156">
        <v>2</v>
      </c>
    </row>
    <row r="53" spans="1:15" ht="15" hidden="1" customHeight="1" x14ac:dyDescent="0.25">
      <c r="A53" s="79"/>
      <c r="B53" s="79">
        <v>2003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1</v>
      </c>
      <c r="O53" s="156">
        <v>1</v>
      </c>
    </row>
    <row r="54" spans="1:15" ht="15" hidden="1" customHeight="1" x14ac:dyDescent="0.25">
      <c r="A54" s="79"/>
      <c r="B54" s="79">
        <v>2004</v>
      </c>
      <c r="C54" s="79">
        <v>0</v>
      </c>
      <c r="D54" s="79">
        <v>0</v>
      </c>
      <c r="E54" s="79">
        <v>0</v>
      </c>
      <c r="F54" s="79">
        <v>0</v>
      </c>
      <c r="G54" s="79">
        <v>1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156">
        <v>1</v>
      </c>
    </row>
    <row r="55" spans="1:15" ht="15" hidden="1" customHeight="1" x14ac:dyDescent="0.25">
      <c r="A55" s="79"/>
      <c r="B55" s="79">
        <v>2005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1</v>
      </c>
      <c r="L55" s="79">
        <v>0</v>
      </c>
      <c r="M55" s="79">
        <v>0</v>
      </c>
      <c r="N55" s="79">
        <v>2</v>
      </c>
      <c r="O55" s="156">
        <v>3</v>
      </c>
    </row>
    <row r="56" spans="1:15" ht="15" hidden="1" customHeight="1" x14ac:dyDescent="0.25">
      <c r="A56" s="79"/>
      <c r="B56" s="79">
        <v>2006</v>
      </c>
      <c r="C56" s="79">
        <v>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156">
        <v>1</v>
      </c>
    </row>
    <row r="57" spans="1:15" ht="15" hidden="1" customHeight="1" x14ac:dyDescent="0.25">
      <c r="A57" s="79"/>
      <c r="B57" s="79">
        <v>2007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1</v>
      </c>
      <c r="N57" s="79">
        <v>0</v>
      </c>
      <c r="O57" s="156">
        <v>1</v>
      </c>
    </row>
    <row r="58" spans="1:15" ht="15" hidden="1" customHeight="1" x14ac:dyDescent="0.25">
      <c r="A58" s="79"/>
      <c r="B58" s="79">
        <v>2008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2</v>
      </c>
      <c r="M58" s="79">
        <v>2</v>
      </c>
      <c r="N58" s="79">
        <v>0</v>
      </c>
      <c r="O58" s="156">
        <v>4</v>
      </c>
    </row>
    <row r="59" spans="1:15" ht="15" hidden="1" customHeight="1" x14ac:dyDescent="0.25">
      <c r="A59" s="79"/>
      <c r="B59" s="79">
        <v>2009</v>
      </c>
      <c r="C59" s="79">
        <v>0</v>
      </c>
      <c r="D59" s="79">
        <v>0</v>
      </c>
      <c r="E59" s="79">
        <v>0</v>
      </c>
      <c r="F59" s="79">
        <v>0</v>
      </c>
      <c r="G59" s="79">
        <v>1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1</v>
      </c>
      <c r="N59" s="79">
        <v>0</v>
      </c>
      <c r="O59" s="156">
        <v>2</v>
      </c>
    </row>
    <row r="60" spans="1:15" ht="15" hidden="1" customHeight="1" x14ac:dyDescent="0.25">
      <c r="A60" s="79"/>
      <c r="B60" s="79">
        <v>2010</v>
      </c>
      <c r="C60" s="79">
        <v>0</v>
      </c>
      <c r="D60" s="79">
        <v>0</v>
      </c>
      <c r="E60" s="79">
        <v>0</v>
      </c>
      <c r="F60" s="79">
        <v>0</v>
      </c>
      <c r="G60" s="79">
        <v>1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1</v>
      </c>
      <c r="N60" s="79">
        <v>0</v>
      </c>
      <c r="O60" s="156">
        <v>2</v>
      </c>
    </row>
    <row r="61" spans="1:15" ht="25.5" customHeight="1" x14ac:dyDescent="0.25">
      <c r="A61" s="197">
        <v>4</v>
      </c>
      <c r="B61" s="79" t="s">
        <v>88</v>
      </c>
      <c r="C61" s="79">
        <f t="shared" ref="C61:O61" si="3">SUM(C51:C60)</f>
        <v>1</v>
      </c>
      <c r="D61" s="79">
        <f t="shared" si="3"/>
        <v>0</v>
      </c>
      <c r="E61" s="79">
        <f t="shared" si="3"/>
        <v>0</v>
      </c>
      <c r="F61" s="79">
        <f t="shared" si="3"/>
        <v>0</v>
      </c>
      <c r="G61" s="79">
        <f t="shared" si="3"/>
        <v>3</v>
      </c>
      <c r="H61" s="79">
        <f t="shared" si="3"/>
        <v>0</v>
      </c>
      <c r="I61" s="79">
        <f t="shared" si="3"/>
        <v>0</v>
      </c>
      <c r="J61" s="79">
        <f t="shared" si="3"/>
        <v>0</v>
      </c>
      <c r="K61" s="79">
        <f t="shared" si="3"/>
        <v>1</v>
      </c>
      <c r="L61" s="79">
        <f t="shared" si="3"/>
        <v>3</v>
      </c>
      <c r="M61" s="79">
        <f t="shared" si="3"/>
        <v>7</v>
      </c>
      <c r="N61" s="79">
        <f t="shared" si="3"/>
        <v>3</v>
      </c>
      <c r="O61" s="156">
        <f t="shared" si="3"/>
        <v>18</v>
      </c>
    </row>
    <row r="62" spans="1:15" ht="25.5" customHeight="1" x14ac:dyDescent="0.25">
      <c r="A62" s="80">
        <v>6</v>
      </c>
      <c r="B62" s="80">
        <v>2011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1</v>
      </c>
      <c r="O62" s="153">
        <v>1</v>
      </c>
    </row>
    <row r="63" spans="1:15" ht="25.5" customHeight="1" x14ac:dyDescent="0.25">
      <c r="A63" s="79">
        <v>8</v>
      </c>
      <c r="B63" s="79">
        <v>2012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2</v>
      </c>
      <c r="M63" s="79">
        <v>0</v>
      </c>
      <c r="N63" s="79">
        <v>0</v>
      </c>
      <c r="O63" s="156">
        <v>2</v>
      </c>
    </row>
    <row r="64" spans="1:15" ht="25.5" customHeight="1" x14ac:dyDescent="0.25">
      <c r="A64" s="80">
        <v>9</v>
      </c>
      <c r="B64" s="80">
        <v>2013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2</v>
      </c>
      <c r="M64" s="80">
        <v>1</v>
      </c>
      <c r="N64" s="80">
        <v>0</v>
      </c>
      <c r="O64" s="153">
        <v>3</v>
      </c>
    </row>
    <row r="65" spans="1:26" ht="25.5" customHeight="1" x14ac:dyDescent="0.25">
      <c r="A65" s="79">
        <v>10</v>
      </c>
      <c r="B65" s="79">
        <v>2014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1</v>
      </c>
      <c r="M65" s="79">
        <v>0</v>
      </c>
      <c r="N65" s="79">
        <v>0</v>
      </c>
      <c r="O65" s="156">
        <v>1</v>
      </c>
    </row>
    <row r="66" spans="1:26" ht="25.5" customHeight="1" x14ac:dyDescent="0.25">
      <c r="A66" s="80">
        <v>11</v>
      </c>
      <c r="B66" s="80">
        <v>2015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1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153">
        <v>1</v>
      </c>
    </row>
    <row r="67" spans="1:26" ht="25.5" customHeight="1" x14ac:dyDescent="0.25">
      <c r="A67" s="79">
        <v>12</v>
      </c>
      <c r="B67" s="79">
        <v>2016</v>
      </c>
      <c r="C67" s="79">
        <v>0</v>
      </c>
      <c r="D67" s="79">
        <v>0</v>
      </c>
      <c r="E67" s="79">
        <v>0</v>
      </c>
      <c r="F67" s="79">
        <v>0</v>
      </c>
      <c r="G67" s="79">
        <v>1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1</v>
      </c>
      <c r="O67" s="156">
        <v>2</v>
      </c>
    </row>
    <row r="68" spans="1:26" ht="25.5" customHeight="1" x14ac:dyDescent="0.25">
      <c r="A68" s="80">
        <v>13</v>
      </c>
      <c r="B68" s="80">
        <v>2017</v>
      </c>
      <c r="C68" s="80">
        <v>0</v>
      </c>
      <c r="D68" s="80">
        <v>0</v>
      </c>
      <c r="E68" s="80">
        <v>0</v>
      </c>
      <c r="F68" s="80">
        <v>1</v>
      </c>
      <c r="G68" s="80">
        <v>1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1</v>
      </c>
      <c r="O68" s="153">
        <f>SUM(C68:N68)</f>
        <v>3</v>
      </c>
    </row>
    <row r="69" spans="1:26" ht="25.5" customHeight="1" x14ac:dyDescent="0.25">
      <c r="A69" s="79">
        <v>14</v>
      </c>
      <c r="B69" s="79">
        <v>2018</v>
      </c>
      <c r="C69" s="79">
        <v>0</v>
      </c>
      <c r="D69" s="79">
        <v>0</v>
      </c>
      <c r="E69" s="79">
        <v>0</v>
      </c>
      <c r="F69" s="79">
        <v>0</v>
      </c>
      <c r="G69" s="79">
        <v>2</v>
      </c>
      <c r="H69" s="79">
        <v>0</v>
      </c>
      <c r="I69" s="79">
        <v>0</v>
      </c>
      <c r="J69" s="79">
        <v>0</v>
      </c>
      <c r="K69" s="79">
        <v>1</v>
      </c>
      <c r="L69" s="79">
        <v>2</v>
      </c>
      <c r="M69" s="79">
        <v>1</v>
      </c>
      <c r="N69" s="79">
        <v>1</v>
      </c>
      <c r="O69" s="156">
        <f>SUM(C69:N69)</f>
        <v>7</v>
      </c>
    </row>
    <row r="70" spans="1:26" ht="25.5" customHeight="1" x14ac:dyDescent="0.25">
      <c r="A70" s="80">
        <v>15</v>
      </c>
      <c r="B70" s="80">
        <v>2019</v>
      </c>
      <c r="C70" s="80">
        <v>1</v>
      </c>
      <c r="D70" s="80"/>
      <c r="E70" s="80"/>
      <c r="F70" s="80">
        <v>1</v>
      </c>
      <c r="G70" s="80"/>
      <c r="H70" s="80">
        <v>1</v>
      </c>
      <c r="I70" s="80"/>
      <c r="J70" s="80"/>
      <c r="K70" s="80">
        <v>1</v>
      </c>
      <c r="L70" s="80">
        <v>2</v>
      </c>
      <c r="M70" s="80">
        <v>1</v>
      </c>
      <c r="N70" s="80">
        <v>1</v>
      </c>
      <c r="O70" s="153">
        <v>8</v>
      </c>
    </row>
    <row r="71" spans="1:26" ht="25.5" customHeight="1" x14ac:dyDescent="0.25">
      <c r="A71" s="79">
        <v>16</v>
      </c>
      <c r="B71" s="79">
        <v>2020</v>
      </c>
      <c r="C71" s="79"/>
      <c r="D71" s="79"/>
      <c r="E71" s="79"/>
      <c r="F71" s="79"/>
      <c r="G71" s="79">
        <v>1</v>
      </c>
      <c r="H71" s="79">
        <v>1</v>
      </c>
      <c r="I71" s="79"/>
      <c r="J71" s="79"/>
      <c r="K71" s="79"/>
      <c r="L71" s="79"/>
      <c r="M71" s="79">
        <v>3</v>
      </c>
      <c r="N71" s="79"/>
      <c r="O71" s="156">
        <v>5</v>
      </c>
    </row>
    <row r="72" spans="1:26" ht="17.25" customHeight="1" x14ac:dyDescent="0.3">
      <c r="A72" s="80">
        <v>17</v>
      </c>
      <c r="B72" s="80">
        <v>2021</v>
      </c>
      <c r="C72" s="80"/>
      <c r="D72" s="80"/>
      <c r="E72" s="80"/>
      <c r="F72" s="80"/>
      <c r="G72" s="80">
        <v>2</v>
      </c>
      <c r="H72" s="80"/>
      <c r="I72" s="80"/>
      <c r="J72" s="80"/>
      <c r="K72" s="80">
        <v>1</v>
      </c>
      <c r="L72" s="80">
        <v>1</v>
      </c>
      <c r="M72" s="80"/>
      <c r="N72" s="80">
        <v>1</v>
      </c>
      <c r="O72" s="80">
        <v>5</v>
      </c>
      <c r="P72" s="57"/>
      <c r="Q72" s="37"/>
      <c r="R72" s="37"/>
      <c r="S72" s="37"/>
      <c r="T72" s="37"/>
      <c r="U72" s="37"/>
      <c r="V72" s="37"/>
      <c r="W72" s="37"/>
      <c r="X72" s="37"/>
      <c r="Y72" s="38"/>
      <c r="Z72" s="38"/>
    </row>
    <row r="73" spans="1:26" ht="17.25" customHeight="1" x14ac:dyDescent="0.3">
      <c r="A73" s="79">
        <v>18</v>
      </c>
      <c r="B73" s="79">
        <v>2022</v>
      </c>
      <c r="C73" s="79"/>
      <c r="D73" s="79"/>
      <c r="E73" s="79"/>
      <c r="F73" s="79"/>
      <c r="G73" s="79">
        <v>1</v>
      </c>
      <c r="H73" s="79"/>
      <c r="I73" s="79"/>
      <c r="J73" s="79"/>
      <c r="K73" s="79"/>
      <c r="L73" s="79">
        <v>1</v>
      </c>
      <c r="M73" s="79"/>
      <c r="N73" s="79">
        <v>1</v>
      </c>
      <c r="O73" s="79">
        <f>SUM(C73:N73)</f>
        <v>3</v>
      </c>
      <c r="P73" s="57"/>
      <c r="Q73" s="37"/>
      <c r="R73" s="37"/>
      <c r="S73" s="37"/>
      <c r="T73" s="37"/>
      <c r="U73" s="37"/>
      <c r="V73" s="37"/>
      <c r="W73" s="37"/>
      <c r="X73" s="37"/>
      <c r="Y73" s="38"/>
      <c r="Z73" s="38"/>
    </row>
    <row r="74" spans="1:26" ht="17.25" customHeight="1" x14ac:dyDescent="0.3">
      <c r="A74" s="80">
        <v>19</v>
      </c>
      <c r="B74" s="80">
        <v>2023</v>
      </c>
      <c r="C74" s="80"/>
      <c r="D74" s="80"/>
      <c r="E74" s="80"/>
      <c r="F74" s="80"/>
      <c r="G74" s="80">
        <v>1</v>
      </c>
      <c r="H74" s="80">
        <v>1</v>
      </c>
      <c r="I74" s="80"/>
      <c r="J74" s="80"/>
      <c r="K74" s="80"/>
      <c r="L74" s="80">
        <v>2</v>
      </c>
      <c r="M74" s="80">
        <v>1</v>
      </c>
      <c r="N74" s="80">
        <v>1</v>
      </c>
      <c r="O74" s="80">
        <v>6</v>
      </c>
      <c r="P74" s="57"/>
      <c r="Q74" s="37"/>
      <c r="R74" s="37"/>
      <c r="S74" s="37"/>
      <c r="T74" s="37"/>
      <c r="U74" s="37"/>
      <c r="V74" s="37"/>
      <c r="W74" s="37"/>
      <c r="X74" s="37"/>
      <c r="Y74" s="38"/>
      <c r="Z74" s="38"/>
    </row>
    <row r="75" spans="1:26" s="39" customFormat="1" x14ac:dyDescent="0.25">
      <c r="A75" s="199"/>
      <c r="B75" s="83" t="s">
        <v>89</v>
      </c>
      <c r="C75" s="83">
        <v>2</v>
      </c>
      <c r="D75" s="83">
        <f t="shared" ref="D75:F75" si="4">SUM(D30:D72)</f>
        <v>0</v>
      </c>
      <c r="E75" s="83">
        <f t="shared" si="4"/>
        <v>0</v>
      </c>
      <c r="F75" s="83">
        <f t="shared" si="4"/>
        <v>2</v>
      </c>
      <c r="G75" s="83">
        <v>20</v>
      </c>
      <c r="H75" s="83">
        <v>10</v>
      </c>
      <c r="I75" s="83">
        <v>4</v>
      </c>
      <c r="J75" s="83">
        <v>3</v>
      </c>
      <c r="K75" s="83">
        <v>14</v>
      </c>
      <c r="L75" s="83">
        <v>36</v>
      </c>
      <c r="M75" s="83">
        <v>41</v>
      </c>
      <c r="N75" s="83">
        <v>16</v>
      </c>
      <c r="O75" s="83">
        <v>148</v>
      </c>
    </row>
    <row r="76" spans="1:26" ht="30.75" customHeight="1" x14ac:dyDescent="0.25">
      <c r="A76" s="243" t="s">
        <v>370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5"/>
    </row>
    <row r="77" spans="1:26" ht="15.75" x14ac:dyDescent="0.3">
      <c r="A77" s="218" t="s">
        <v>510</v>
      </c>
      <c r="B77" s="219"/>
      <c r="C77" s="219"/>
      <c r="D77" s="219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1"/>
    </row>
  </sheetData>
  <mergeCells count="3">
    <mergeCell ref="B1:O1"/>
    <mergeCell ref="B2:O2"/>
    <mergeCell ref="A76:O76"/>
  </mergeCells>
  <printOptions horizontalCentered="1"/>
  <pageMargins left="0.25" right="0.25" top="0.69" bottom="0.52" header="0.3" footer="0.3"/>
  <pageSetup scale="87" fitToHeight="2" orientation="landscape" r:id="rId1"/>
  <ignoredErrors>
    <ignoredError sqref="G30:G7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168F-C51D-4506-9AEF-3CD9A7B7CE87}">
  <sheetPr>
    <tabColor rgb="FF00B050"/>
    <pageSetUpPr fitToPage="1"/>
  </sheetPr>
  <dimension ref="A1:F59"/>
  <sheetViews>
    <sheetView tabSelected="1" view="pageBreakPreview" zoomScale="82" zoomScaleSheetLayoutView="82" workbookViewId="0">
      <selection activeCell="E7" sqref="E7"/>
    </sheetView>
  </sheetViews>
  <sheetFormatPr defaultRowHeight="15" x14ac:dyDescent="0.25"/>
  <cols>
    <col min="1" max="1" width="7.5703125" style="4" customWidth="1"/>
    <col min="2" max="2" width="10.5703125" style="4" customWidth="1"/>
    <col min="3" max="3" width="25.5703125" style="1" customWidth="1"/>
    <col min="4" max="4" width="40.28515625" style="1" customWidth="1"/>
    <col min="5" max="5" width="25.42578125" style="1" customWidth="1"/>
    <col min="6" max="6" width="62.7109375" style="1" customWidth="1"/>
    <col min="7" max="7" width="25.42578125" style="1" customWidth="1"/>
    <col min="8" max="8" width="40.28515625" style="1" customWidth="1"/>
    <col min="9" max="227" width="9.140625" style="1"/>
    <col min="228" max="228" width="7.5703125" style="1" customWidth="1"/>
    <col min="229" max="229" width="10.5703125" style="1" customWidth="1"/>
    <col min="230" max="230" width="26" style="1" customWidth="1"/>
    <col min="231" max="231" width="40.28515625" style="1" customWidth="1"/>
    <col min="232" max="232" width="20.140625" style="1" customWidth="1"/>
    <col min="233" max="233" width="62.7109375" style="1" customWidth="1"/>
    <col min="234" max="483" width="9.140625" style="1"/>
    <col min="484" max="484" width="7.5703125" style="1" customWidth="1"/>
    <col min="485" max="485" width="10.5703125" style="1" customWidth="1"/>
    <col min="486" max="486" width="26" style="1" customWidth="1"/>
    <col min="487" max="487" width="40.28515625" style="1" customWidth="1"/>
    <col min="488" max="488" width="20.140625" style="1" customWidth="1"/>
    <col min="489" max="489" width="62.7109375" style="1" customWidth="1"/>
    <col min="490" max="739" width="9.140625" style="1"/>
    <col min="740" max="740" width="7.5703125" style="1" customWidth="1"/>
    <col min="741" max="741" width="10.5703125" style="1" customWidth="1"/>
    <col min="742" max="742" width="26" style="1" customWidth="1"/>
    <col min="743" max="743" width="40.28515625" style="1" customWidth="1"/>
    <col min="744" max="744" width="20.140625" style="1" customWidth="1"/>
    <col min="745" max="745" width="62.7109375" style="1" customWidth="1"/>
    <col min="746" max="995" width="9.140625" style="1"/>
    <col min="996" max="996" width="7.5703125" style="1" customWidth="1"/>
    <col min="997" max="997" width="10.5703125" style="1" customWidth="1"/>
    <col min="998" max="998" width="26" style="1" customWidth="1"/>
    <col min="999" max="999" width="40.28515625" style="1" customWidth="1"/>
    <col min="1000" max="1000" width="20.140625" style="1" customWidth="1"/>
    <col min="1001" max="1001" width="62.7109375" style="1" customWidth="1"/>
    <col min="1002" max="1251" width="9.140625" style="1"/>
    <col min="1252" max="1252" width="7.5703125" style="1" customWidth="1"/>
    <col min="1253" max="1253" width="10.5703125" style="1" customWidth="1"/>
    <col min="1254" max="1254" width="26" style="1" customWidth="1"/>
    <col min="1255" max="1255" width="40.28515625" style="1" customWidth="1"/>
    <col min="1256" max="1256" width="20.140625" style="1" customWidth="1"/>
    <col min="1257" max="1257" width="62.7109375" style="1" customWidth="1"/>
    <col min="1258" max="1507" width="9.140625" style="1"/>
    <col min="1508" max="1508" width="7.5703125" style="1" customWidth="1"/>
    <col min="1509" max="1509" width="10.5703125" style="1" customWidth="1"/>
    <col min="1510" max="1510" width="26" style="1" customWidth="1"/>
    <col min="1511" max="1511" width="40.28515625" style="1" customWidth="1"/>
    <col min="1512" max="1512" width="20.140625" style="1" customWidth="1"/>
    <col min="1513" max="1513" width="62.7109375" style="1" customWidth="1"/>
    <col min="1514" max="1763" width="9.140625" style="1"/>
    <col min="1764" max="1764" width="7.5703125" style="1" customWidth="1"/>
    <col min="1765" max="1765" width="10.5703125" style="1" customWidth="1"/>
    <col min="1766" max="1766" width="26" style="1" customWidth="1"/>
    <col min="1767" max="1767" width="40.28515625" style="1" customWidth="1"/>
    <col min="1768" max="1768" width="20.140625" style="1" customWidth="1"/>
    <col min="1769" max="1769" width="62.7109375" style="1" customWidth="1"/>
    <col min="1770" max="2019" width="9.140625" style="1"/>
    <col min="2020" max="2020" width="7.5703125" style="1" customWidth="1"/>
    <col min="2021" max="2021" width="10.5703125" style="1" customWidth="1"/>
    <col min="2022" max="2022" width="26" style="1" customWidth="1"/>
    <col min="2023" max="2023" width="40.28515625" style="1" customWidth="1"/>
    <col min="2024" max="2024" width="20.140625" style="1" customWidth="1"/>
    <col min="2025" max="2025" width="62.7109375" style="1" customWidth="1"/>
    <col min="2026" max="2275" width="9.140625" style="1"/>
    <col min="2276" max="2276" width="7.5703125" style="1" customWidth="1"/>
    <col min="2277" max="2277" width="10.5703125" style="1" customWidth="1"/>
    <col min="2278" max="2278" width="26" style="1" customWidth="1"/>
    <col min="2279" max="2279" width="40.28515625" style="1" customWidth="1"/>
    <col min="2280" max="2280" width="20.140625" style="1" customWidth="1"/>
    <col min="2281" max="2281" width="62.7109375" style="1" customWidth="1"/>
    <col min="2282" max="2531" width="9.140625" style="1"/>
    <col min="2532" max="2532" width="7.5703125" style="1" customWidth="1"/>
    <col min="2533" max="2533" width="10.5703125" style="1" customWidth="1"/>
    <col min="2534" max="2534" width="26" style="1" customWidth="1"/>
    <col min="2535" max="2535" width="40.28515625" style="1" customWidth="1"/>
    <col min="2536" max="2536" width="20.140625" style="1" customWidth="1"/>
    <col min="2537" max="2537" width="62.7109375" style="1" customWidth="1"/>
    <col min="2538" max="2787" width="9.140625" style="1"/>
    <col min="2788" max="2788" width="7.5703125" style="1" customWidth="1"/>
    <col min="2789" max="2789" width="10.5703125" style="1" customWidth="1"/>
    <col min="2790" max="2790" width="26" style="1" customWidth="1"/>
    <col min="2791" max="2791" width="40.28515625" style="1" customWidth="1"/>
    <col min="2792" max="2792" width="20.140625" style="1" customWidth="1"/>
    <col min="2793" max="2793" width="62.7109375" style="1" customWidth="1"/>
    <col min="2794" max="3043" width="9.140625" style="1"/>
    <col min="3044" max="3044" width="7.5703125" style="1" customWidth="1"/>
    <col min="3045" max="3045" width="10.5703125" style="1" customWidth="1"/>
    <col min="3046" max="3046" width="26" style="1" customWidth="1"/>
    <col min="3047" max="3047" width="40.28515625" style="1" customWidth="1"/>
    <col min="3048" max="3048" width="20.140625" style="1" customWidth="1"/>
    <col min="3049" max="3049" width="62.7109375" style="1" customWidth="1"/>
    <col min="3050" max="3299" width="9.140625" style="1"/>
    <col min="3300" max="3300" width="7.5703125" style="1" customWidth="1"/>
    <col min="3301" max="3301" width="10.5703125" style="1" customWidth="1"/>
    <col min="3302" max="3302" width="26" style="1" customWidth="1"/>
    <col min="3303" max="3303" width="40.28515625" style="1" customWidth="1"/>
    <col min="3304" max="3304" width="20.140625" style="1" customWidth="1"/>
    <col min="3305" max="3305" width="62.7109375" style="1" customWidth="1"/>
    <col min="3306" max="3555" width="9.140625" style="1"/>
    <col min="3556" max="3556" width="7.5703125" style="1" customWidth="1"/>
    <col min="3557" max="3557" width="10.5703125" style="1" customWidth="1"/>
    <col min="3558" max="3558" width="26" style="1" customWidth="1"/>
    <col min="3559" max="3559" width="40.28515625" style="1" customWidth="1"/>
    <col min="3560" max="3560" width="20.140625" style="1" customWidth="1"/>
    <col min="3561" max="3561" width="62.7109375" style="1" customWidth="1"/>
    <col min="3562" max="3811" width="9.140625" style="1"/>
    <col min="3812" max="3812" width="7.5703125" style="1" customWidth="1"/>
    <col min="3813" max="3813" width="10.5703125" style="1" customWidth="1"/>
    <col min="3814" max="3814" width="26" style="1" customWidth="1"/>
    <col min="3815" max="3815" width="40.28515625" style="1" customWidth="1"/>
    <col min="3816" max="3816" width="20.140625" style="1" customWidth="1"/>
    <col min="3817" max="3817" width="62.7109375" style="1" customWidth="1"/>
    <col min="3818" max="4067" width="9.140625" style="1"/>
    <col min="4068" max="4068" width="7.5703125" style="1" customWidth="1"/>
    <col min="4069" max="4069" width="10.5703125" style="1" customWidth="1"/>
    <col min="4070" max="4070" width="26" style="1" customWidth="1"/>
    <col min="4071" max="4071" width="40.28515625" style="1" customWidth="1"/>
    <col min="4072" max="4072" width="20.140625" style="1" customWidth="1"/>
    <col min="4073" max="4073" width="62.7109375" style="1" customWidth="1"/>
    <col min="4074" max="4323" width="9.140625" style="1"/>
    <col min="4324" max="4324" width="7.5703125" style="1" customWidth="1"/>
    <col min="4325" max="4325" width="10.5703125" style="1" customWidth="1"/>
    <col min="4326" max="4326" width="26" style="1" customWidth="1"/>
    <col min="4327" max="4327" width="40.28515625" style="1" customWidth="1"/>
    <col min="4328" max="4328" width="20.140625" style="1" customWidth="1"/>
    <col min="4329" max="4329" width="62.7109375" style="1" customWidth="1"/>
    <col min="4330" max="4579" width="9.140625" style="1"/>
    <col min="4580" max="4580" width="7.5703125" style="1" customWidth="1"/>
    <col min="4581" max="4581" width="10.5703125" style="1" customWidth="1"/>
    <col min="4582" max="4582" width="26" style="1" customWidth="1"/>
    <col min="4583" max="4583" width="40.28515625" style="1" customWidth="1"/>
    <col min="4584" max="4584" width="20.140625" style="1" customWidth="1"/>
    <col min="4585" max="4585" width="62.7109375" style="1" customWidth="1"/>
    <col min="4586" max="4835" width="9.140625" style="1"/>
    <col min="4836" max="4836" width="7.5703125" style="1" customWidth="1"/>
    <col min="4837" max="4837" width="10.5703125" style="1" customWidth="1"/>
    <col min="4838" max="4838" width="26" style="1" customWidth="1"/>
    <col min="4839" max="4839" width="40.28515625" style="1" customWidth="1"/>
    <col min="4840" max="4840" width="20.140625" style="1" customWidth="1"/>
    <col min="4841" max="4841" width="62.7109375" style="1" customWidth="1"/>
    <col min="4842" max="5091" width="9.140625" style="1"/>
    <col min="5092" max="5092" width="7.5703125" style="1" customWidth="1"/>
    <col min="5093" max="5093" width="10.5703125" style="1" customWidth="1"/>
    <col min="5094" max="5094" width="26" style="1" customWidth="1"/>
    <col min="5095" max="5095" width="40.28515625" style="1" customWidth="1"/>
    <col min="5096" max="5096" width="20.140625" style="1" customWidth="1"/>
    <col min="5097" max="5097" width="62.7109375" style="1" customWidth="1"/>
    <col min="5098" max="5347" width="9.140625" style="1"/>
    <col min="5348" max="5348" width="7.5703125" style="1" customWidth="1"/>
    <col min="5349" max="5349" width="10.5703125" style="1" customWidth="1"/>
    <col min="5350" max="5350" width="26" style="1" customWidth="1"/>
    <col min="5351" max="5351" width="40.28515625" style="1" customWidth="1"/>
    <col min="5352" max="5352" width="20.140625" style="1" customWidth="1"/>
    <col min="5353" max="5353" width="62.7109375" style="1" customWidth="1"/>
    <col min="5354" max="5603" width="9.140625" style="1"/>
    <col min="5604" max="5604" width="7.5703125" style="1" customWidth="1"/>
    <col min="5605" max="5605" width="10.5703125" style="1" customWidth="1"/>
    <col min="5606" max="5606" width="26" style="1" customWidth="1"/>
    <col min="5607" max="5607" width="40.28515625" style="1" customWidth="1"/>
    <col min="5608" max="5608" width="20.140625" style="1" customWidth="1"/>
    <col min="5609" max="5609" width="62.7109375" style="1" customWidth="1"/>
    <col min="5610" max="5859" width="9.140625" style="1"/>
    <col min="5860" max="5860" width="7.5703125" style="1" customWidth="1"/>
    <col min="5861" max="5861" width="10.5703125" style="1" customWidth="1"/>
    <col min="5862" max="5862" width="26" style="1" customWidth="1"/>
    <col min="5863" max="5863" width="40.28515625" style="1" customWidth="1"/>
    <col min="5864" max="5864" width="20.140625" style="1" customWidth="1"/>
    <col min="5865" max="5865" width="62.7109375" style="1" customWidth="1"/>
    <col min="5866" max="6115" width="9.140625" style="1"/>
    <col min="6116" max="6116" width="7.5703125" style="1" customWidth="1"/>
    <col min="6117" max="6117" width="10.5703125" style="1" customWidth="1"/>
    <col min="6118" max="6118" width="26" style="1" customWidth="1"/>
    <col min="6119" max="6119" width="40.28515625" style="1" customWidth="1"/>
    <col min="6120" max="6120" width="20.140625" style="1" customWidth="1"/>
    <col min="6121" max="6121" width="62.7109375" style="1" customWidth="1"/>
    <col min="6122" max="6371" width="9.140625" style="1"/>
    <col min="6372" max="6372" width="7.5703125" style="1" customWidth="1"/>
    <col min="6373" max="6373" width="10.5703125" style="1" customWidth="1"/>
    <col min="6374" max="6374" width="26" style="1" customWidth="1"/>
    <col min="6375" max="6375" width="40.28515625" style="1" customWidth="1"/>
    <col min="6376" max="6376" width="20.140625" style="1" customWidth="1"/>
    <col min="6377" max="6377" width="62.7109375" style="1" customWidth="1"/>
    <col min="6378" max="6627" width="9.140625" style="1"/>
    <col min="6628" max="6628" width="7.5703125" style="1" customWidth="1"/>
    <col min="6629" max="6629" width="10.5703125" style="1" customWidth="1"/>
    <col min="6630" max="6630" width="26" style="1" customWidth="1"/>
    <col min="6631" max="6631" width="40.28515625" style="1" customWidth="1"/>
    <col min="6632" max="6632" width="20.140625" style="1" customWidth="1"/>
    <col min="6633" max="6633" width="62.7109375" style="1" customWidth="1"/>
    <col min="6634" max="6883" width="9.140625" style="1"/>
    <col min="6884" max="6884" width="7.5703125" style="1" customWidth="1"/>
    <col min="6885" max="6885" width="10.5703125" style="1" customWidth="1"/>
    <col min="6886" max="6886" width="26" style="1" customWidth="1"/>
    <col min="6887" max="6887" width="40.28515625" style="1" customWidth="1"/>
    <col min="6888" max="6888" width="20.140625" style="1" customWidth="1"/>
    <col min="6889" max="6889" width="62.7109375" style="1" customWidth="1"/>
    <col min="6890" max="7139" width="9.140625" style="1"/>
    <col min="7140" max="7140" width="7.5703125" style="1" customWidth="1"/>
    <col min="7141" max="7141" width="10.5703125" style="1" customWidth="1"/>
    <col min="7142" max="7142" width="26" style="1" customWidth="1"/>
    <col min="7143" max="7143" width="40.28515625" style="1" customWidth="1"/>
    <col min="7144" max="7144" width="20.140625" style="1" customWidth="1"/>
    <col min="7145" max="7145" width="62.7109375" style="1" customWidth="1"/>
    <col min="7146" max="7395" width="9.140625" style="1"/>
    <col min="7396" max="7396" width="7.5703125" style="1" customWidth="1"/>
    <col min="7397" max="7397" width="10.5703125" style="1" customWidth="1"/>
    <col min="7398" max="7398" width="26" style="1" customWidth="1"/>
    <col min="7399" max="7399" width="40.28515625" style="1" customWidth="1"/>
    <col min="7400" max="7400" width="20.140625" style="1" customWidth="1"/>
    <col min="7401" max="7401" width="62.7109375" style="1" customWidth="1"/>
    <col min="7402" max="7651" width="9.140625" style="1"/>
    <col min="7652" max="7652" width="7.5703125" style="1" customWidth="1"/>
    <col min="7653" max="7653" width="10.5703125" style="1" customWidth="1"/>
    <col min="7654" max="7654" width="26" style="1" customWidth="1"/>
    <col min="7655" max="7655" width="40.28515625" style="1" customWidth="1"/>
    <col min="7656" max="7656" width="20.140625" style="1" customWidth="1"/>
    <col min="7657" max="7657" width="62.7109375" style="1" customWidth="1"/>
    <col min="7658" max="7907" width="9.140625" style="1"/>
    <col min="7908" max="7908" width="7.5703125" style="1" customWidth="1"/>
    <col min="7909" max="7909" width="10.5703125" style="1" customWidth="1"/>
    <col min="7910" max="7910" width="26" style="1" customWidth="1"/>
    <col min="7911" max="7911" width="40.28515625" style="1" customWidth="1"/>
    <col min="7912" max="7912" width="20.140625" style="1" customWidth="1"/>
    <col min="7913" max="7913" width="62.7109375" style="1" customWidth="1"/>
    <col min="7914" max="8163" width="9.140625" style="1"/>
    <col min="8164" max="8164" width="7.5703125" style="1" customWidth="1"/>
    <col min="8165" max="8165" width="10.5703125" style="1" customWidth="1"/>
    <col min="8166" max="8166" width="26" style="1" customWidth="1"/>
    <col min="8167" max="8167" width="40.28515625" style="1" customWidth="1"/>
    <col min="8168" max="8168" width="20.140625" style="1" customWidth="1"/>
    <col min="8169" max="8169" width="62.7109375" style="1" customWidth="1"/>
    <col min="8170" max="8419" width="9.140625" style="1"/>
    <col min="8420" max="8420" width="7.5703125" style="1" customWidth="1"/>
    <col min="8421" max="8421" width="10.5703125" style="1" customWidth="1"/>
    <col min="8422" max="8422" width="26" style="1" customWidth="1"/>
    <col min="8423" max="8423" width="40.28515625" style="1" customWidth="1"/>
    <col min="8424" max="8424" width="20.140625" style="1" customWidth="1"/>
    <col min="8425" max="8425" width="62.7109375" style="1" customWidth="1"/>
    <col min="8426" max="8675" width="9.140625" style="1"/>
    <col min="8676" max="8676" width="7.5703125" style="1" customWidth="1"/>
    <col min="8677" max="8677" width="10.5703125" style="1" customWidth="1"/>
    <col min="8678" max="8678" width="26" style="1" customWidth="1"/>
    <col min="8679" max="8679" width="40.28515625" style="1" customWidth="1"/>
    <col min="8680" max="8680" width="20.140625" style="1" customWidth="1"/>
    <col min="8681" max="8681" width="62.7109375" style="1" customWidth="1"/>
    <col min="8682" max="8931" width="9.140625" style="1"/>
    <col min="8932" max="8932" width="7.5703125" style="1" customWidth="1"/>
    <col min="8933" max="8933" width="10.5703125" style="1" customWidth="1"/>
    <col min="8934" max="8934" width="26" style="1" customWidth="1"/>
    <col min="8935" max="8935" width="40.28515625" style="1" customWidth="1"/>
    <col min="8936" max="8936" width="20.140625" style="1" customWidth="1"/>
    <col min="8937" max="8937" width="62.7109375" style="1" customWidth="1"/>
    <col min="8938" max="9187" width="9.140625" style="1"/>
    <col min="9188" max="9188" width="7.5703125" style="1" customWidth="1"/>
    <col min="9189" max="9189" width="10.5703125" style="1" customWidth="1"/>
    <col min="9190" max="9190" width="26" style="1" customWidth="1"/>
    <col min="9191" max="9191" width="40.28515625" style="1" customWidth="1"/>
    <col min="9192" max="9192" width="20.140625" style="1" customWidth="1"/>
    <col min="9193" max="9193" width="62.7109375" style="1" customWidth="1"/>
    <col min="9194" max="9443" width="9.140625" style="1"/>
    <col min="9444" max="9444" width="7.5703125" style="1" customWidth="1"/>
    <col min="9445" max="9445" width="10.5703125" style="1" customWidth="1"/>
    <col min="9446" max="9446" width="26" style="1" customWidth="1"/>
    <col min="9447" max="9447" width="40.28515625" style="1" customWidth="1"/>
    <col min="9448" max="9448" width="20.140625" style="1" customWidth="1"/>
    <col min="9449" max="9449" width="62.7109375" style="1" customWidth="1"/>
    <col min="9450" max="9699" width="9.140625" style="1"/>
    <col min="9700" max="9700" width="7.5703125" style="1" customWidth="1"/>
    <col min="9701" max="9701" width="10.5703125" style="1" customWidth="1"/>
    <col min="9702" max="9702" width="26" style="1" customWidth="1"/>
    <col min="9703" max="9703" width="40.28515625" style="1" customWidth="1"/>
    <col min="9704" max="9704" width="20.140625" style="1" customWidth="1"/>
    <col min="9705" max="9705" width="62.7109375" style="1" customWidth="1"/>
    <col min="9706" max="9955" width="9.140625" style="1"/>
    <col min="9956" max="9956" width="7.5703125" style="1" customWidth="1"/>
    <col min="9957" max="9957" width="10.5703125" style="1" customWidth="1"/>
    <col min="9958" max="9958" width="26" style="1" customWidth="1"/>
    <col min="9959" max="9959" width="40.28515625" style="1" customWidth="1"/>
    <col min="9960" max="9960" width="20.140625" style="1" customWidth="1"/>
    <col min="9961" max="9961" width="62.7109375" style="1" customWidth="1"/>
    <col min="9962" max="10211" width="9.140625" style="1"/>
    <col min="10212" max="10212" width="7.5703125" style="1" customWidth="1"/>
    <col min="10213" max="10213" width="10.5703125" style="1" customWidth="1"/>
    <col min="10214" max="10214" width="26" style="1" customWidth="1"/>
    <col min="10215" max="10215" width="40.28515625" style="1" customWidth="1"/>
    <col min="10216" max="10216" width="20.140625" style="1" customWidth="1"/>
    <col min="10217" max="10217" width="62.7109375" style="1" customWidth="1"/>
    <col min="10218" max="10467" width="9.140625" style="1"/>
    <col min="10468" max="10468" width="7.5703125" style="1" customWidth="1"/>
    <col min="10469" max="10469" width="10.5703125" style="1" customWidth="1"/>
    <col min="10470" max="10470" width="26" style="1" customWidth="1"/>
    <col min="10471" max="10471" width="40.28515625" style="1" customWidth="1"/>
    <col min="10472" max="10472" width="20.140625" style="1" customWidth="1"/>
    <col min="10473" max="10473" width="62.7109375" style="1" customWidth="1"/>
    <col min="10474" max="10723" width="9.140625" style="1"/>
    <col min="10724" max="10724" width="7.5703125" style="1" customWidth="1"/>
    <col min="10725" max="10725" width="10.5703125" style="1" customWidth="1"/>
    <col min="10726" max="10726" width="26" style="1" customWidth="1"/>
    <col min="10727" max="10727" width="40.28515625" style="1" customWidth="1"/>
    <col min="10728" max="10728" width="20.140625" style="1" customWidth="1"/>
    <col min="10729" max="10729" width="62.7109375" style="1" customWidth="1"/>
    <col min="10730" max="10979" width="9.140625" style="1"/>
    <col min="10980" max="10980" width="7.5703125" style="1" customWidth="1"/>
    <col min="10981" max="10981" width="10.5703125" style="1" customWidth="1"/>
    <col min="10982" max="10982" width="26" style="1" customWidth="1"/>
    <col min="10983" max="10983" width="40.28515625" style="1" customWidth="1"/>
    <col min="10984" max="10984" width="20.140625" style="1" customWidth="1"/>
    <col min="10985" max="10985" width="62.7109375" style="1" customWidth="1"/>
    <col min="10986" max="11235" width="9.140625" style="1"/>
    <col min="11236" max="11236" width="7.5703125" style="1" customWidth="1"/>
    <col min="11237" max="11237" width="10.5703125" style="1" customWidth="1"/>
    <col min="11238" max="11238" width="26" style="1" customWidth="1"/>
    <col min="11239" max="11239" width="40.28515625" style="1" customWidth="1"/>
    <col min="11240" max="11240" width="20.140625" style="1" customWidth="1"/>
    <col min="11241" max="11241" width="62.7109375" style="1" customWidth="1"/>
    <col min="11242" max="11491" width="9.140625" style="1"/>
    <col min="11492" max="11492" width="7.5703125" style="1" customWidth="1"/>
    <col min="11493" max="11493" width="10.5703125" style="1" customWidth="1"/>
    <col min="11494" max="11494" width="26" style="1" customWidth="1"/>
    <col min="11495" max="11495" width="40.28515625" style="1" customWidth="1"/>
    <col min="11496" max="11496" width="20.140625" style="1" customWidth="1"/>
    <col min="11497" max="11497" width="62.7109375" style="1" customWidth="1"/>
    <col min="11498" max="11747" width="9.140625" style="1"/>
    <col min="11748" max="11748" width="7.5703125" style="1" customWidth="1"/>
    <col min="11749" max="11749" width="10.5703125" style="1" customWidth="1"/>
    <col min="11750" max="11750" width="26" style="1" customWidth="1"/>
    <col min="11751" max="11751" width="40.28515625" style="1" customWidth="1"/>
    <col min="11752" max="11752" width="20.140625" style="1" customWidth="1"/>
    <col min="11753" max="11753" width="62.7109375" style="1" customWidth="1"/>
    <col min="11754" max="12003" width="9.140625" style="1"/>
    <col min="12004" max="12004" width="7.5703125" style="1" customWidth="1"/>
    <col min="12005" max="12005" width="10.5703125" style="1" customWidth="1"/>
    <col min="12006" max="12006" width="26" style="1" customWidth="1"/>
    <col min="12007" max="12007" width="40.28515625" style="1" customWidth="1"/>
    <col min="12008" max="12008" width="20.140625" style="1" customWidth="1"/>
    <col min="12009" max="12009" width="62.7109375" style="1" customWidth="1"/>
    <col min="12010" max="12259" width="9.140625" style="1"/>
    <col min="12260" max="12260" width="7.5703125" style="1" customWidth="1"/>
    <col min="12261" max="12261" width="10.5703125" style="1" customWidth="1"/>
    <col min="12262" max="12262" width="26" style="1" customWidth="1"/>
    <col min="12263" max="12263" width="40.28515625" style="1" customWidth="1"/>
    <col min="12264" max="12264" width="20.140625" style="1" customWidth="1"/>
    <col min="12265" max="12265" width="62.7109375" style="1" customWidth="1"/>
    <col min="12266" max="12515" width="9.140625" style="1"/>
    <col min="12516" max="12516" width="7.5703125" style="1" customWidth="1"/>
    <col min="12517" max="12517" width="10.5703125" style="1" customWidth="1"/>
    <col min="12518" max="12518" width="26" style="1" customWidth="1"/>
    <col min="12519" max="12519" width="40.28515625" style="1" customWidth="1"/>
    <col min="12520" max="12520" width="20.140625" style="1" customWidth="1"/>
    <col min="12521" max="12521" width="62.7109375" style="1" customWidth="1"/>
    <col min="12522" max="12771" width="9.140625" style="1"/>
    <col min="12772" max="12772" width="7.5703125" style="1" customWidth="1"/>
    <col min="12773" max="12773" width="10.5703125" style="1" customWidth="1"/>
    <col min="12774" max="12774" width="26" style="1" customWidth="1"/>
    <col min="12775" max="12775" width="40.28515625" style="1" customWidth="1"/>
    <col min="12776" max="12776" width="20.140625" style="1" customWidth="1"/>
    <col min="12777" max="12777" width="62.7109375" style="1" customWidth="1"/>
    <col min="12778" max="13027" width="9.140625" style="1"/>
    <col min="13028" max="13028" width="7.5703125" style="1" customWidth="1"/>
    <col min="13029" max="13029" width="10.5703125" style="1" customWidth="1"/>
    <col min="13030" max="13030" width="26" style="1" customWidth="1"/>
    <col min="13031" max="13031" width="40.28515625" style="1" customWidth="1"/>
    <col min="13032" max="13032" width="20.140625" style="1" customWidth="1"/>
    <col min="13033" max="13033" width="62.7109375" style="1" customWidth="1"/>
    <col min="13034" max="13283" width="9.140625" style="1"/>
    <col min="13284" max="13284" width="7.5703125" style="1" customWidth="1"/>
    <col min="13285" max="13285" width="10.5703125" style="1" customWidth="1"/>
    <col min="13286" max="13286" width="26" style="1" customWidth="1"/>
    <col min="13287" max="13287" width="40.28515625" style="1" customWidth="1"/>
    <col min="13288" max="13288" width="20.140625" style="1" customWidth="1"/>
    <col min="13289" max="13289" width="62.7109375" style="1" customWidth="1"/>
    <col min="13290" max="13539" width="9.140625" style="1"/>
    <col min="13540" max="13540" width="7.5703125" style="1" customWidth="1"/>
    <col min="13541" max="13541" width="10.5703125" style="1" customWidth="1"/>
    <col min="13542" max="13542" width="26" style="1" customWidth="1"/>
    <col min="13543" max="13543" width="40.28515625" style="1" customWidth="1"/>
    <col min="13544" max="13544" width="20.140625" style="1" customWidth="1"/>
    <col min="13545" max="13545" width="62.7109375" style="1" customWidth="1"/>
    <col min="13546" max="13795" width="9.140625" style="1"/>
    <col min="13796" max="13796" width="7.5703125" style="1" customWidth="1"/>
    <col min="13797" max="13797" width="10.5703125" style="1" customWidth="1"/>
    <col min="13798" max="13798" width="26" style="1" customWidth="1"/>
    <col min="13799" max="13799" width="40.28515625" style="1" customWidth="1"/>
    <col min="13800" max="13800" width="20.140625" style="1" customWidth="1"/>
    <col min="13801" max="13801" width="62.7109375" style="1" customWidth="1"/>
    <col min="13802" max="14051" width="9.140625" style="1"/>
    <col min="14052" max="14052" width="7.5703125" style="1" customWidth="1"/>
    <col min="14053" max="14053" width="10.5703125" style="1" customWidth="1"/>
    <col min="14054" max="14054" width="26" style="1" customWidth="1"/>
    <col min="14055" max="14055" width="40.28515625" style="1" customWidth="1"/>
    <col min="14056" max="14056" width="20.140625" style="1" customWidth="1"/>
    <col min="14057" max="14057" width="62.7109375" style="1" customWidth="1"/>
    <col min="14058" max="14307" width="9.140625" style="1"/>
    <col min="14308" max="14308" width="7.5703125" style="1" customWidth="1"/>
    <col min="14309" max="14309" width="10.5703125" style="1" customWidth="1"/>
    <col min="14310" max="14310" width="26" style="1" customWidth="1"/>
    <col min="14311" max="14311" width="40.28515625" style="1" customWidth="1"/>
    <col min="14312" max="14312" width="20.140625" style="1" customWidth="1"/>
    <col min="14313" max="14313" width="62.7109375" style="1" customWidth="1"/>
    <col min="14314" max="14563" width="9.140625" style="1"/>
    <col min="14564" max="14564" width="7.5703125" style="1" customWidth="1"/>
    <col min="14565" max="14565" width="10.5703125" style="1" customWidth="1"/>
    <col min="14566" max="14566" width="26" style="1" customWidth="1"/>
    <col min="14567" max="14567" width="40.28515625" style="1" customWidth="1"/>
    <col min="14568" max="14568" width="20.140625" style="1" customWidth="1"/>
    <col min="14569" max="14569" width="62.7109375" style="1" customWidth="1"/>
    <col min="14570" max="14819" width="9.140625" style="1"/>
    <col min="14820" max="14820" width="7.5703125" style="1" customWidth="1"/>
    <col min="14821" max="14821" width="10.5703125" style="1" customWidth="1"/>
    <col min="14822" max="14822" width="26" style="1" customWidth="1"/>
    <col min="14823" max="14823" width="40.28515625" style="1" customWidth="1"/>
    <col min="14824" max="14824" width="20.140625" style="1" customWidth="1"/>
    <col min="14825" max="14825" width="62.7109375" style="1" customWidth="1"/>
    <col min="14826" max="15075" width="9.140625" style="1"/>
    <col min="15076" max="15076" width="7.5703125" style="1" customWidth="1"/>
    <col min="15077" max="15077" width="10.5703125" style="1" customWidth="1"/>
    <col min="15078" max="15078" width="26" style="1" customWidth="1"/>
    <col min="15079" max="15079" width="40.28515625" style="1" customWidth="1"/>
    <col min="15080" max="15080" width="20.140625" style="1" customWidth="1"/>
    <col min="15081" max="15081" width="62.7109375" style="1" customWidth="1"/>
    <col min="15082" max="15331" width="9.140625" style="1"/>
    <col min="15332" max="15332" width="7.5703125" style="1" customWidth="1"/>
    <col min="15333" max="15333" width="10.5703125" style="1" customWidth="1"/>
    <col min="15334" max="15334" width="26" style="1" customWidth="1"/>
    <col min="15335" max="15335" width="40.28515625" style="1" customWidth="1"/>
    <col min="15336" max="15336" width="20.140625" style="1" customWidth="1"/>
    <col min="15337" max="15337" width="62.7109375" style="1" customWidth="1"/>
    <col min="15338" max="15587" width="9.140625" style="1"/>
    <col min="15588" max="15588" width="7.5703125" style="1" customWidth="1"/>
    <col min="15589" max="15589" width="10.5703125" style="1" customWidth="1"/>
    <col min="15590" max="15590" width="26" style="1" customWidth="1"/>
    <col min="15591" max="15591" width="40.28515625" style="1" customWidth="1"/>
    <col min="15592" max="15592" width="20.140625" style="1" customWidth="1"/>
    <col min="15593" max="15593" width="62.7109375" style="1" customWidth="1"/>
    <col min="15594" max="15843" width="9.140625" style="1"/>
    <col min="15844" max="15844" width="7.5703125" style="1" customWidth="1"/>
    <col min="15845" max="15845" width="10.5703125" style="1" customWidth="1"/>
    <col min="15846" max="15846" width="26" style="1" customWidth="1"/>
    <col min="15847" max="15847" width="40.28515625" style="1" customWidth="1"/>
    <col min="15848" max="15848" width="20.140625" style="1" customWidth="1"/>
    <col min="15849" max="15849" width="62.7109375" style="1" customWidth="1"/>
    <col min="15850" max="16099" width="9.140625" style="1"/>
    <col min="16100" max="16100" width="7.5703125" style="1" customWidth="1"/>
    <col min="16101" max="16101" width="10.5703125" style="1" customWidth="1"/>
    <col min="16102" max="16102" width="26" style="1" customWidth="1"/>
    <col min="16103" max="16103" width="40.28515625" style="1" customWidth="1"/>
    <col min="16104" max="16104" width="20.140625" style="1" customWidth="1"/>
    <col min="16105" max="16105" width="62.7109375" style="1" customWidth="1"/>
    <col min="16106" max="16384" width="9.140625" style="1"/>
  </cols>
  <sheetData>
    <row r="1" spans="1:6" ht="27.75" customHeight="1" x14ac:dyDescent="0.25">
      <c r="A1" s="307" t="s">
        <v>538</v>
      </c>
      <c r="B1" s="308"/>
      <c r="C1" s="308"/>
      <c r="D1" s="308"/>
      <c r="E1" s="308"/>
      <c r="F1" s="309"/>
    </row>
    <row r="2" spans="1:6" ht="22.5" customHeight="1" x14ac:dyDescent="0.25">
      <c r="A2" s="310" t="s">
        <v>515</v>
      </c>
      <c r="B2" s="311"/>
      <c r="C2" s="311"/>
      <c r="D2" s="311"/>
      <c r="E2" s="311"/>
      <c r="F2" s="312"/>
    </row>
    <row r="3" spans="1:6" s="2" customFormat="1" ht="56.25" customHeight="1" x14ac:dyDescent="0.25">
      <c r="A3" s="293" t="s">
        <v>369</v>
      </c>
      <c r="B3" s="294" t="s">
        <v>536</v>
      </c>
      <c r="C3" s="301" t="s">
        <v>92</v>
      </c>
      <c r="D3" s="301" t="s">
        <v>531</v>
      </c>
      <c r="E3" s="294" t="s">
        <v>90</v>
      </c>
      <c r="F3" s="294" t="s">
        <v>91</v>
      </c>
    </row>
    <row r="4" spans="1:6" s="3" customFormat="1" ht="35.1" customHeight="1" x14ac:dyDescent="0.25">
      <c r="A4" s="295">
        <v>1</v>
      </c>
      <c r="B4" s="295">
        <v>1990</v>
      </c>
      <c r="C4" s="302" t="s">
        <v>94</v>
      </c>
      <c r="D4" s="302" t="s">
        <v>57</v>
      </c>
      <c r="E4" s="326" t="s">
        <v>93</v>
      </c>
      <c r="F4" s="326" t="s">
        <v>4</v>
      </c>
    </row>
    <row r="5" spans="1:6" s="3" customFormat="1" ht="51" customHeight="1" x14ac:dyDescent="0.25">
      <c r="A5" s="296">
        <v>2</v>
      </c>
      <c r="B5" s="296">
        <v>1993</v>
      </c>
      <c r="C5" s="303" t="s">
        <v>97</v>
      </c>
      <c r="D5" s="303" t="s">
        <v>98</v>
      </c>
      <c r="E5" s="327" t="s">
        <v>95</v>
      </c>
      <c r="F5" s="327" t="s">
        <v>96</v>
      </c>
    </row>
    <row r="6" spans="1:6" s="3" customFormat="1" ht="35.1" customHeight="1" x14ac:dyDescent="0.25">
      <c r="A6" s="295">
        <v>3</v>
      </c>
      <c r="B6" s="295">
        <v>1996</v>
      </c>
      <c r="C6" s="302" t="s">
        <v>94</v>
      </c>
      <c r="D6" s="302" t="s">
        <v>57</v>
      </c>
      <c r="E6" s="326" t="s">
        <v>93</v>
      </c>
      <c r="F6" s="326" t="s">
        <v>4</v>
      </c>
    </row>
    <row r="7" spans="1:6" s="3" customFormat="1" ht="35.1" customHeight="1" x14ac:dyDescent="0.25">
      <c r="A7" s="296">
        <v>4</v>
      </c>
      <c r="B7" s="296">
        <v>1999</v>
      </c>
      <c r="C7" s="303" t="s">
        <v>94</v>
      </c>
      <c r="D7" s="303" t="s">
        <v>73</v>
      </c>
      <c r="E7" s="327" t="s">
        <v>93</v>
      </c>
      <c r="F7" s="327" t="s">
        <v>33</v>
      </c>
    </row>
    <row r="8" spans="1:6" s="3" customFormat="1" ht="55.5" customHeight="1" x14ac:dyDescent="0.25">
      <c r="A8" s="295">
        <v>5</v>
      </c>
      <c r="B8" s="295">
        <v>2001</v>
      </c>
      <c r="C8" s="302" t="s">
        <v>97</v>
      </c>
      <c r="D8" s="302" t="s">
        <v>100</v>
      </c>
      <c r="E8" s="326" t="s">
        <v>95</v>
      </c>
      <c r="F8" s="326" t="s">
        <v>99</v>
      </c>
    </row>
    <row r="9" spans="1:6" s="3" customFormat="1" ht="64.5" customHeight="1" x14ac:dyDescent="0.25">
      <c r="A9" s="296">
        <v>6</v>
      </c>
      <c r="B9" s="296">
        <v>2004</v>
      </c>
      <c r="C9" s="303" t="s">
        <v>103</v>
      </c>
      <c r="D9" s="303" t="s">
        <v>104</v>
      </c>
      <c r="E9" s="327" t="s">
        <v>101</v>
      </c>
      <c r="F9" s="327" t="s">
        <v>102</v>
      </c>
    </row>
    <row r="10" spans="1:6" s="3" customFormat="1" ht="35.1" customHeight="1" x14ac:dyDescent="0.25">
      <c r="A10" s="295">
        <v>7</v>
      </c>
      <c r="B10" s="295">
        <v>2005</v>
      </c>
      <c r="C10" s="302" t="s">
        <v>97</v>
      </c>
      <c r="D10" s="302" t="s">
        <v>106</v>
      </c>
      <c r="E10" s="326" t="s">
        <v>95</v>
      </c>
      <c r="F10" s="326" t="s">
        <v>105</v>
      </c>
    </row>
    <row r="11" spans="1:6" s="3" customFormat="1" ht="35.1" customHeight="1" x14ac:dyDescent="0.25">
      <c r="A11" s="296">
        <v>8</v>
      </c>
      <c r="B11" s="296">
        <v>2005</v>
      </c>
      <c r="C11" s="303" t="s">
        <v>109</v>
      </c>
      <c r="D11" s="303" t="s">
        <v>110</v>
      </c>
      <c r="E11" s="327" t="s">
        <v>107</v>
      </c>
      <c r="F11" s="327" t="s">
        <v>108</v>
      </c>
    </row>
    <row r="12" spans="1:6" s="3" customFormat="1" ht="35.1" customHeight="1" x14ac:dyDescent="0.25">
      <c r="A12" s="295">
        <v>9</v>
      </c>
      <c r="B12" s="295">
        <v>2008</v>
      </c>
      <c r="C12" s="302" t="s">
        <v>112</v>
      </c>
      <c r="D12" s="302" t="s">
        <v>78</v>
      </c>
      <c r="E12" s="326" t="s">
        <v>111</v>
      </c>
      <c r="F12" s="326" t="s">
        <v>39</v>
      </c>
    </row>
    <row r="13" spans="1:6" s="3" customFormat="1" ht="35.1" customHeight="1" x14ac:dyDescent="0.25">
      <c r="A13" s="296">
        <v>10</v>
      </c>
      <c r="B13" s="296">
        <v>2008</v>
      </c>
      <c r="C13" s="303" t="s">
        <v>115</v>
      </c>
      <c r="D13" s="303" t="s">
        <v>116</v>
      </c>
      <c r="E13" s="327" t="s">
        <v>113</v>
      </c>
      <c r="F13" s="327" t="s">
        <v>114</v>
      </c>
    </row>
    <row r="14" spans="1:6" s="3" customFormat="1" ht="35.1" customHeight="1" x14ac:dyDescent="0.25">
      <c r="A14" s="295">
        <v>11</v>
      </c>
      <c r="B14" s="295">
        <v>2009</v>
      </c>
      <c r="C14" s="302" t="s">
        <v>109</v>
      </c>
      <c r="D14" s="302" t="s">
        <v>118</v>
      </c>
      <c r="E14" s="326" t="s">
        <v>107</v>
      </c>
      <c r="F14" s="326" t="s">
        <v>117</v>
      </c>
    </row>
    <row r="15" spans="1:6" s="3" customFormat="1" ht="35.1" customHeight="1" x14ac:dyDescent="0.25">
      <c r="A15" s="296">
        <v>12</v>
      </c>
      <c r="B15" s="296">
        <v>2009</v>
      </c>
      <c r="C15" s="303" t="s">
        <v>121</v>
      </c>
      <c r="D15" s="303" t="s">
        <v>122</v>
      </c>
      <c r="E15" s="327" t="s">
        <v>119</v>
      </c>
      <c r="F15" s="327" t="s">
        <v>120</v>
      </c>
    </row>
    <row r="16" spans="1:6" s="3" customFormat="1" ht="35.1" customHeight="1" x14ac:dyDescent="0.25">
      <c r="A16" s="295">
        <v>13</v>
      </c>
      <c r="B16" s="295">
        <v>2010</v>
      </c>
      <c r="C16" s="302" t="s">
        <v>125</v>
      </c>
      <c r="D16" s="302" t="s">
        <v>126</v>
      </c>
      <c r="E16" s="326" t="s">
        <v>123</v>
      </c>
      <c r="F16" s="326" t="s">
        <v>124</v>
      </c>
    </row>
    <row r="17" spans="1:6" s="3" customFormat="1" ht="43.5" customHeight="1" x14ac:dyDescent="0.25">
      <c r="A17" s="296">
        <v>14</v>
      </c>
      <c r="B17" s="296">
        <v>2011</v>
      </c>
      <c r="C17" s="303" t="s">
        <v>97</v>
      </c>
      <c r="D17" s="303" t="s">
        <v>128</v>
      </c>
      <c r="E17" s="327" t="s">
        <v>95</v>
      </c>
      <c r="F17" s="327" t="s">
        <v>127</v>
      </c>
    </row>
    <row r="18" spans="1:6" s="3" customFormat="1" ht="35.1" customHeight="1" x14ac:dyDescent="0.25">
      <c r="A18" s="295">
        <v>15</v>
      </c>
      <c r="B18" s="295">
        <v>2011</v>
      </c>
      <c r="C18" s="302" t="s">
        <v>131</v>
      </c>
      <c r="D18" s="302" t="s">
        <v>132</v>
      </c>
      <c r="E18" s="326" t="s">
        <v>129</v>
      </c>
      <c r="F18" s="326" t="s">
        <v>130</v>
      </c>
    </row>
    <row r="19" spans="1:6" s="3" customFormat="1" ht="35.1" customHeight="1" x14ac:dyDescent="0.25">
      <c r="A19" s="296">
        <v>16</v>
      </c>
      <c r="B19" s="296">
        <v>2011</v>
      </c>
      <c r="C19" s="303" t="s">
        <v>97</v>
      </c>
      <c r="D19" s="303" t="s">
        <v>134</v>
      </c>
      <c r="E19" s="327" t="s">
        <v>95</v>
      </c>
      <c r="F19" s="327" t="s">
        <v>133</v>
      </c>
    </row>
    <row r="20" spans="1:6" s="3" customFormat="1" ht="35.1" customHeight="1" x14ac:dyDescent="0.25">
      <c r="A20" s="295">
        <v>17</v>
      </c>
      <c r="B20" s="295">
        <v>2011</v>
      </c>
      <c r="C20" s="302" t="s">
        <v>137</v>
      </c>
      <c r="D20" s="302" t="s">
        <v>138</v>
      </c>
      <c r="E20" s="326" t="s">
        <v>135</v>
      </c>
      <c r="F20" s="326" t="s">
        <v>136</v>
      </c>
    </row>
    <row r="21" spans="1:6" s="3" customFormat="1" ht="35.1" customHeight="1" x14ac:dyDescent="0.25">
      <c r="A21" s="296">
        <v>18</v>
      </c>
      <c r="B21" s="296">
        <v>2012</v>
      </c>
      <c r="C21" s="303" t="s">
        <v>109</v>
      </c>
      <c r="D21" s="303" t="s">
        <v>58</v>
      </c>
      <c r="E21" s="327" t="s">
        <v>107</v>
      </c>
      <c r="F21" s="327" t="s">
        <v>6</v>
      </c>
    </row>
    <row r="22" spans="1:6" s="3" customFormat="1" ht="35.1" customHeight="1" x14ac:dyDescent="0.25">
      <c r="A22" s="295">
        <v>19</v>
      </c>
      <c r="B22" s="295">
        <v>2012</v>
      </c>
      <c r="C22" s="302" t="s">
        <v>109</v>
      </c>
      <c r="D22" s="302" t="s">
        <v>140</v>
      </c>
      <c r="E22" s="326" t="s">
        <v>107</v>
      </c>
      <c r="F22" s="326" t="s">
        <v>139</v>
      </c>
    </row>
    <row r="23" spans="1:6" s="3" customFormat="1" ht="35.1" customHeight="1" x14ac:dyDescent="0.25">
      <c r="A23" s="296">
        <v>20</v>
      </c>
      <c r="B23" s="296">
        <v>2012</v>
      </c>
      <c r="C23" s="303" t="s">
        <v>142</v>
      </c>
      <c r="D23" s="303" t="s">
        <v>78</v>
      </c>
      <c r="E23" s="327" t="s">
        <v>141</v>
      </c>
      <c r="F23" s="327" t="s">
        <v>39</v>
      </c>
    </row>
    <row r="24" spans="1:6" s="3" customFormat="1" ht="35.1" customHeight="1" x14ac:dyDescent="0.25">
      <c r="A24" s="295">
        <v>21</v>
      </c>
      <c r="B24" s="295">
        <v>2013</v>
      </c>
      <c r="C24" s="302" t="s">
        <v>144</v>
      </c>
      <c r="D24" s="302" t="s">
        <v>78</v>
      </c>
      <c r="E24" s="326" t="s">
        <v>143</v>
      </c>
      <c r="F24" s="326" t="s">
        <v>39</v>
      </c>
    </row>
    <row r="25" spans="1:6" s="3" customFormat="1" ht="35.1" customHeight="1" x14ac:dyDescent="0.25">
      <c r="A25" s="296">
        <v>22</v>
      </c>
      <c r="B25" s="296">
        <v>2013</v>
      </c>
      <c r="C25" s="303" t="s">
        <v>147</v>
      </c>
      <c r="D25" s="303" t="s">
        <v>148</v>
      </c>
      <c r="E25" s="327" t="s">
        <v>145</v>
      </c>
      <c r="F25" s="327" t="s">
        <v>146</v>
      </c>
    </row>
    <row r="26" spans="1:6" s="3" customFormat="1" ht="35.1" customHeight="1" x14ac:dyDescent="0.25">
      <c r="A26" s="295">
        <v>23</v>
      </c>
      <c r="B26" s="295">
        <v>2013</v>
      </c>
      <c r="C26" s="302" t="s">
        <v>151</v>
      </c>
      <c r="D26" s="302" t="s">
        <v>152</v>
      </c>
      <c r="E26" s="326" t="s">
        <v>149</v>
      </c>
      <c r="F26" s="326" t="s">
        <v>150</v>
      </c>
    </row>
    <row r="27" spans="1:6" s="3" customFormat="1" ht="35.1" customHeight="1" x14ac:dyDescent="0.25">
      <c r="A27" s="296">
        <v>24</v>
      </c>
      <c r="B27" s="296">
        <v>2013</v>
      </c>
      <c r="C27" s="303" t="s">
        <v>109</v>
      </c>
      <c r="D27" s="303" t="s">
        <v>57</v>
      </c>
      <c r="E27" s="327" t="s">
        <v>107</v>
      </c>
      <c r="F27" s="327" t="s">
        <v>4</v>
      </c>
    </row>
    <row r="28" spans="1:6" s="3" customFormat="1" ht="35.1" customHeight="1" x14ac:dyDescent="0.25">
      <c r="A28" s="295">
        <v>25</v>
      </c>
      <c r="B28" s="295">
        <v>2013</v>
      </c>
      <c r="C28" s="302" t="s">
        <v>109</v>
      </c>
      <c r="D28" s="302" t="s">
        <v>73</v>
      </c>
      <c r="E28" s="326" t="s">
        <v>107</v>
      </c>
      <c r="F28" s="326" t="s">
        <v>33</v>
      </c>
    </row>
    <row r="29" spans="1:6" s="3" customFormat="1" ht="35.1" customHeight="1" x14ac:dyDescent="0.25">
      <c r="A29" s="296">
        <v>26</v>
      </c>
      <c r="B29" s="296">
        <v>2014</v>
      </c>
      <c r="C29" s="303" t="s">
        <v>155</v>
      </c>
      <c r="D29" s="303" t="s">
        <v>156</v>
      </c>
      <c r="E29" s="327" t="s">
        <v>153</v>
      </c>
      <c r="F29" s="327" t="s">
        <v>154</v>
      </c>
    </row>
    <row r="30" spans="1:6" s="3" customFormat="1" ht="35.1" customHeight="1" x14ac:dyDescent="0.25">
      <c r="A30" s="295">
        <v>27</v>
      </c>
      <c r="B30" s="295">
        <v>2014</v>
      </c>
      <c r="C30" s="302" t="s">
        <v>109</v>
      </c>
      <c r="D30" s="302" t="s">
        <v>68</v>
      </c>
      <c r="E30" s="326" t="s">
        <v>107</v>
      </c>
      <c r="F30" s="326" t="s">
        <v>157</v>
      </c>
    </row>
    <row r="31" spans="1:6" s="3" customFormat="1" ht="35.1" customHeight="1" x14ac:dyDescent="0.25">
      <c r="A31" s="296">
        <v>28</v>
      </c>
      <c r="B31" s="296">
        <v>2015</v>
      </c>
      <c r="C31" s="303" t="s">
        <v>159</v>
      </c>
      <c r="D31" s="303" t="s">
        <v>84</v>
      </c>
      <c r="E31" s="327" t="s">
        <v>158</v>
      </c>
      <c r="F31" s="327" t="s">
        <v>47</v>
      </c>
    </row>
    <row r="32" spans="1:6" s="3" customFormat="1" ht="44.25" customHeight="1" x14ac:dyDescent="0.25">
      <c r="A32" s="295">
        <v>29</v>
      </c>
      <c r="B32" s="295">
        <v>2015</v>
      </c>
      <c r="C32" s="302" t="s">
        <v>161</v>
      </c>
      <c r="D32" s="302" t="s">
        <v>78</v>
      </c>
      <c r="E32" s="326" t="s">
        <v>160</v>
      </c>
      <c r="F32" s="326" t="s">
        <v>39</v>
      </c>
    </row>
    <row r="33" spans="1:6" s="3" customFormat="1" ht="39.75" customHeight="1" x14ac:dyDescent="0.25">
      <c r="A33" s="296">
        <v>30</v>
      </c>
      <c r="B33" s="296">
        <v>2015</v>
      </c>
      <c r="C33" s="303" t="s">
        <v>161</v>
      </c>
      <c r="D33" s="303" t="s">
        <v>162</v>
      </c>
      <c r="E33" s="327" t="s">
        <v>160</v>
      </c>
      <c r="F33" s="327" t="s">
        <v>37</v>
      </c>
    </row>
    <row r="34" spans="1:6" s="3" customFormat="1" ht="35.1" customHeight="1" x14ac:dyDescent="0.25">
      <c r="A34" s="295">
        <v>31</v>
      </c>
      <c r="B34" s="295">
        <v>2015</v>
      </c>
      <c r="C34" s="304" t="s">
        <v>161</v>
      </c>
      <c r="D34" s="304" t="s">
        <v>57</v>
      </c>
      <c r="E34" s="328" t="s">
        <v>160</v>
      </c>
      <c r="F34" s="328" t="s">
        <v>4</v>
      </c>
    </row>
    <row r="35" spans="1:6" s="3" customFormat="1" ht="45.75" customHeight="1" x14ac:dyDescent="0.25">
      <c r="A35" s="296">
        <v>32</v>
      </c>
      <c r="B35" s="296">
        <v>2015</v>
      </c>
      <c r="C35" s="303" t="s">
        <v>161</v>
      </c>
      <c r="D35" s="303" t="s">
        <v>64</v>
      </c>
      <c r="E35" s="327" t="s">
        <v>160</v>
      </c>
      <c r="F35" s="327" t="s">
        <v>15</v>
      </c>
    </row>
    <row r="36" spans="1:6" s="3" customFormat="1" ht="35.1" customHeight="1" x14ac:dyDescent="0.25">
      <c r="A36" s="295">
        <v>33</v>
      </c>
      <c r="B36" s="295">
        <v>2016</v>
      </c>
      <c r="C36" s="302" t="s">
        <v>159</v>
      </c>
      <c r="D36" s="302" t="s">
        <v>78</v>
      </c>
      <c r="E36" s="326" t="s">
        <v>158</v>
      </c>
      <c r="F36" s="326" t="s">
        <v>39</v>
      </c>
    </row>
    <row r="37" spans="1:6" s="3" customFormat="1" ht="35.1" customHeight="1" x14ac:dyDescent="0.25">
      <c r="A37" s="296">
        <v>34</v>
      </c>
      <c r="B37" s="296">
        <v>2017</v>
      </c>
      <c r="C37" s="303" t="s">
        <v>165</v>
      </c>
      <c r="D37" s="303" t="s">
        <v>166</v>
      </c>
      <c r="E37" s="327" t="s">
        <v>163</v>
      </c>
      <c r="F37" s="327" t="s">
        <v>164</v>
      </c>
    </row>
    <row r="38" spans="1:6" s="3" customFormat="1" ht="44.25" customHeight="1" x14ac:dyDescent="0.25">
      <c r="A38" s="295">
        <v>35</v>
      </c>
      <c r="B38" s="295">
        <v>2018</v>
      </c>
      <c r="C38" s="302" t="s">
        <v>161</v>
      </c>
      <c r="D38" s="302" t="s">
        <v>168</v>
      </c>
      <c r="E38" s="326" t="s">
        <v>160</v>
      </c>
      <c r="F38" s="326" t="s">
        <v>167</v>
      </c>
    </row>
    <row r="39" spans="1:6" s="3" customFormat="1" ht="41.25" customHeight="1" x14ac:dyDescent="0.25">
      <c r="A39" s="296">
        <v>36</v>
      </c>
      <c r="B39" s="296">
        <v>2019</v>
      </c>
      <c r="C39" s="303" t="s">
        <v>161</v>
      </c>
      <c r="D39" s="303" t="s">
        <v>170</v>
      </c>
      <c r="E39" s="327" t="s">
        <v>160</v>
      </c>
      <c r="F39" s="327" t="s">
        <v>169</v>
      </c>
    </row>
    <row r="40" spans="1:6" s="3" customFormat="1" ht="42.75" customHeight="1" x14ac:dyDescent="0.25">
      <c r="A40" s="295">
        <v>37</v>
      </c>
      <c r="B40" s="295">
        <v>2020</v>
      </c>
      <c r="C40" s="302" t="s">
        <v>172</v>
      </c>
      <c r="D40" s="305" t="s">
        <v>173</v>
      </c>
      <c r="E40" s="326" t="s">
        <v>171</v>
      </c>
      <c r="F40" s="326" t="s">
        <v>516</v>
      </c>
    </row>
    <row r="41" spans="1:6" ht="35.1" customHeight="1" x14ac:dyDescent="0.25">
      <c r="A41" s="296">
        <v>38</v>
      </c>
      <c r="B41" s="296">
        <v>2020</v>
      </c>
      <c r="C41" s="303" t="s">
        <v>176</v>
      </c>
      <c r="D41" s="303" t="s">
        <v>177</v>
      </c>
      <c r="E41" s="327" t="s">
        <v>174</v>
      </c>
      <c r="F41" s="327" t="s">
        <v>175</v>
      </c>
    </row>
    <row r="42" spans="1:6" s="3" customFormat="1" ht="39.75" customHeight="1" x14ac:dyDescent="0.25">
      <c r="A42" s="295">
        <v>39</v>
      </c>
      <c r="B42" s="295">
        <v>2021</v>
      </c>
      <c r="C42" s="302" t="s">
        <v>161</v>
      </c>
      <c r="D42" s="302" t="s">
        <v>361</v>
      </c>
      <c r="E42" s="326" t="s">
        <v>160</v>
      </c>
      <c r="F42" s="326" t="s">
        <v>360</v>
      </c>
    </row>
    <row r="43" spans="1:6" s="3" customFormat="1" ht="48" customHeight="1" x14ac:dyDescent="0.25">
      <c r="A43" s="296">
        <v>40</v>
      </c>
      <c r="B43" s="296">
        <v>2021</v>
      </c>
      <c r="C43" s="303" t="s">
        <v>518</v>
      </c>
      <c r="D43" s="303" t="s">
        <v>363</v>
      </c>
      <c r="E43" s="327" t="s">
        <v>517</v>
      </c>
      <c r="F43" s="327" t="s">
        <v>362</v>
      </c>
    </row>
    <row r="44" spans="1:6" s="3" customFormat="1" ht="79.5" customHeight="1" x14ac:dyDescent="0.25">
      <c r="A44" s="295">
        <v>41</v>
      </c>
      <c r="B44" s="295">
        <v>2021</v>
      </c>
      <c r="C44" s="302" t="s">
        <v>159</v>
      </c>
      <c r="D44" s="302" t="s">
        <v>365</v>
      </c>
      <c r="E44" s="326" t="s">
        <v>158</v>
      </c>
      <c r="F44" s="326" t="s">
        <v>364</v>
      </c>
    </row>
    <row r="45" spans="1:6" ht="49.5" customHeight="1" x14ac:dyDescent="0.25">
      <c r="A45" s="296">
        <v>42</v>
      </c>
      <c r="B45" s="296">
        <v>2022</v>
      </c>
      <c r="C45" s="303" t="s">
        <v>518</v>
      </c>
      <c r="D45" s="303" t="s">
        <v>386</v>
      </c>
      <c r="E45" s="327" t="s">
        <v>517</v>
      </c>
      <c r="F45" s="327" t="s">
        <v>387</v>
      </c>
    </row>
    <row r="46" spans="1:6" ht="39" customHeight="1" x14ac:dyDescent="0.25">
      <c r="A46" s="295">
        <v>43</v>
      </c>
      <c r="B46" s="295">
        <v>2022</v>
      </c>
      <c r="C46" s="302" t="s">
        <v>161</v>
      </c>
      <c r="D46" s="302" t="s">
        <v>388</v>
      </c>
      <c r="E46" s="326" t="s">
        <v>160</v>
      </c>
      <c r="F46" s="326" t="s">
        <v>389</v>
      </c>
    </row>
    <row r="47" spans="1:6" ht="21" hidden="1" x14ac:dyDescent="0.25">
      <c r="A47" s="295">
        <v>44</v>
      </c>
      <c r="B47" s="297">
        <v>2022</v>
      </c>
      <c r="C47" s="306" t="s">
        <v>390</v>
      </c>
      <c r="D47" s="306" t="s">
        <v>391</v>
      </c>
      <c r="E47" s="329" t="s">
        <v>342</v>
      </c>
      <c r="F47" s="330" t="s">
        <v>307</v>
      </c>
    </row>
    <row r="48" spans="1:6" ht="21" x14ac:dyDescent="0.25">
      <c r="A48" s="296">
        <v>45</v>
      </c>
      <c r="B48" s="296">
        <v>2022</v>
      </c>
      <c r="C48" s="303" t="s">
        <v>392</v>
      </c>
      <c r="D48" s="303" t="s">
        <v>82</v>
      </c>
      <c r="E48" s="327" t="s">
        <v>393</v>
      </c>
      <c r="F48" s="327" t="s">
        <v>43</v>
      </c>
    </row>
    <row r="49" spans="1:6" ht="56.25" x14ac:dyDescent="0.25">
      <c r="A49" s="295">
        <v>46</v>
      </c>
      <c r="B49" s="295">
        <v>2023</v>
      </c>
      <c r="C49" s="302" t="s">
        <v>518</v>
      </c>
      <c r="D49" s="302" t="s">
        <v>396</v>
      </c>
      <c r="E49" s="326" t="s">
        <v>517</v>
      </c>
      <c r="F49" s="326" t="s">
        <v>397</v>
      </c>
    </row>
    <row r="50" spans="1:6" ht="56.25" x14ac:dyDescent="0.25">
      <c r="A50" s="296">
        <v>47</v>
      </c>
      <c r="B50" s="296">
        <v>2023</v>
      </c>
      <c r="C50" s="303" t="s">
        <v>161</v>
      </c>
      <c r="D50" s="303" t="s">
        <v>398</v>
      </c>
      <c r="E50" s="327" t="s">
        <v>160</v>
      </c>
      <c r="F50" s="327" t="s">
        <v>537</v>
      </c>
    </row>
    <row r="51" spans="1:6" ht="42" x14ac:dyDescent="0.25">
      <c r="A51" s="295">
        <v>48</v>
      </c>
      <c r="B51" s="295">
        <v>2023</v>
      </c>
      <c r="C51" s="302" t="s">
        <v>399</v>
      </c>
      <c r="D51" s="302" t="s">
        <v>400</v>
      </c>
      <c r="E51" s="326" t="s">
        <v>401</v>
      </c>
      <c r="F51" s="326" t="s">
        <v>402</v>
      </c>
    </row>
    <row r="52" spans="1:6" ht="56.25" x14ac:dyDescent="0.25">
      <c r="A52" s="296">
        <v>49</v>
      </c>
      <c r="B52" s="296">
        <v>2023</v>
      </c>
      <c r="C52" s="303" t="s">
        <v>403</v>
      </c>
      <c r="D52" s="303" t="s">
        <v>404</v>
      </c>
      <c r="E52" s="327" t="s">
        <v>405</v>
      </c>
      <c r="F52" s="327" t="s">
        <v>406</v>
      </c>
    </row>
    <row r="53" spans="1:6" ht="56.25" x14ac:dyDescent="0.25">
      <c r="A53" s="295">
        <v>50</v>
      </c>
      <c r="B53" s="295">
        <v>2023</v>
      </c>
      <c r="C53" s="302" t="s">
        <v>407</v>
      </c>
      <c r="D53" s="302" t="s">
        <v>408</v>
      </c>
      <c r="E53" s="326" t="s">
        <v>409</v>
      </c>
      <c r="F53" s="326" t="s">
        <v>410</v>
      </c>
    </row>
    <row r="54" spans="1:6" ht="39.75" customHeight="1" x14ac:dyDescent="0.25">
      <c r="A54" s="298" t="s">
        <v>370</v>
      </c>
      <c r="B54" s="299"/>
      <c r="C54" s="299"/>
      <c r="D54" s="299"/>
      <c r="E54" s="299"/>
      <c r="F54" s="300"/>
    </row>
    <row r="55" spans="1:6" x14ac:dyDescent="0.25">
      <c r="A55" s="1"/>
      <c r="B55" s="1"/>
    </row>
    <row r="56" spans="1:6" x14ac:dyDescent="0.25">
      <c r="A56" s="1"/>
      <c r="B56" s="1"/>
    </row>
    <row r="57" spans="1:6" x14ac:dyDescent="0.25">
      <c r="A57" s="1"/>
      <c r="B57" s="1"/>
    </row>
    <row r="58" spans="1:6" x14ac:dyDescent="0.25">
      <c r="A58" s="1"/>
      <c r="B58" s="1"/>
    </row>
    <row r="59" spans="1:6" ht="50.25" customHeight="1" x14ac:dyDescent="0.25">
      <c r="A59" s="1"/>
      <c r="B59" s="1"/>
    </row>
  </sheetData>
  <mergeCells count="3">
    <mergeCell ref="A1:F1"/>
    <mergeCell ref="A54:F54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portrait" r:id="rId1"/>
  <rowBreaks count="1" manualBreakCount="1">
    <brk id="3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9B6A-B83F-4F1A-8FE1-47C639425BB2}">
  <dimension ref="A1:H38"/>
  <sheetViews>
    <sheetView view="pageBreakPreview" zoomScale="85" zoomScaleNormal="60" zoomScaleSheetLayoutView="85" zoomScalePageLayoutView="90" workbookViewId="0">
      <selection activeCell="BC4" sqref="BC4"/>
    </sheetView>
  </sheetViews>
  <sheetFormatPr defaultColWidth="9.140625" defaultRowHeight="12.75" x14ac:dyDescent="0.25"/>
  <cols>
    <col min="1" max="1" width="6.42578125" style="8" customWidth="1"/>
    <col min="2" max="2" width="31.140625" style="7" customWidth="1"/>
    <col min="3" max="3" width="12.7109375" style="7" customWidth="1"/>
    <col min="4" max="4" width="13" style="7" customWidth="1"/>
    <col min="5" max="5" width="13.140625" style="7" customWidth="1"/>
    <col min="6" max="6" width="12.28515625" style="9" customWidth="1"/>
    <col min="7" max="7" width="49" style="7" hidden="1" customWidth="1"/>
    <col min="8" max="8" width="31.85546875" style="7" customWidth="1"/>
    <col min="9" max="16384" width="9.140625" style="7"/>
  </cols>
  <sheetData>
    <row r="1" spans="1:8" s="5" customFormat="1" ht="26.25" customHeight="1" x14ac:dyDescent="0.25">
      <c r="A1" s="246" t="s">
        <v>468</v>
      </c>
      <c r="B1" s="247"/>
      <c r="C1" s="247"/>
      <c r="D1" s="247"/>
      <c r="E1" s="247"/>
      <c r="F1" s="247"/>
      <c r="G1" s="247"/>
      <c r="H1" s="248"/>
    </row>
    <row r="2" spans="1:8" s="5" customFormat="1" ht="23.25" customHeight="1" x14ac:dyDescent="0.25">
      <c r="A2" s="314" t="s">
        <v>519</v>
      </c>
      <c r="B2" s="315"/>
      <c r="C2" s="315"/>
      <c r="D2" s="315"/>
      <c r="E2" s="315"/>
      <c r="F2" s="315"/>
      <c r="G2" s="315"/>
      <c r="H2" s="316"/>
    </row>
    <row r="3" spans="1:8" s="6" customFormat="1" ht="60" x14ac:dyDescent="0.25">
      <c r="A3" s="65" t="s">
        <v>369</v>
      </c>
      <c r="B3" s="313" t="s">
        <v>179</v>
      </c>
      <c r="C3" s="93" t="s">
        <v>496</v>
      </c>
      <c r="D3" s="93" t="s">
        <v>497</v>
      </c>
      <c r="E3" s="93" t="s">
        <v>498</v>
      </c>
      <c r="F3" s="159" t="s">
        <v>499</v>
      </c>
      <c r="G3" s="160"/>
      <c r="H3" s="161" t="s">
        <v>178</v>
      </c>
    </row>
    <row r="4" spans="1:8" s="1" customFormat="1" ht="24.95" customHeight="1" x14ac:dyDescent="0.25">
      <c r="A4" s="158">
        <v>1</v>
      </c>
      <c r="B4" s="318" t="s">
        <v>183</v>
      </c>
      <c r="C4" s="90" t="s">
        <v>180</v>
      </c>
      <c r="D4" s="91">
        <v>24</v>
      </c>
      <c r="E4" s="91">
        <v>70</v>
      </c>
      <c r="F4" s="92">
        <v>8</v>
      </c>
      <c r="G4" s="87" t="s">
        <v>182</v>
      </c>
      <c r="H4" s="321" t="s">
        <v>181</v>
      </c>
    </row>
    <row r="5" spans="1:8" s="1" customFormat="1" ht="24.95" customHeight="1" x14ac:dyDescent="0.25">
      <c r="A5" s="157">
        <v>2</v>
      </c>
      <c r="B5" s="319" t="s">
        <v>58</v>
      </c>
      <c r="C5" s="94" t="s">
        <v>184</v>
      </c>
      <c r="D5" s="95">
        <v>25</v>
      </c>
      <c r="E5" s="95">
        <v>92</v>
      </c>
      <c r="F5" s="96">
        <v>8.6999999999999993</v>
      </c>
      <c r="G5" s="97" t="s">
        <v>185</v>
      </c>
      <c r="H5" s="322" t="s">
        <v>6</v>
      </c>
    </row>
    <row r="6" spans="1:8" s="1" customFormat="1" ht="24.95" customHeight="1" x14ac:dyDescent="0.25">
      <c r="A6" s="88">
        <v>3</v>
      </c>
      <c r="B6" s="320" t="s">
        <v>189</v>
      </c>
      <c r="C6" s="84" t="s">
        <v>186</v>
      </c>
      <c r="D6" s="85">
        <v>32.299999999999997</v>
      </c>
      <c r="E6" s="85">
        <v>76.25</v>
      </c>
      <c r="F6" s="86">
        <v>8</v>
      </c>
      <c r="G6" s="87" t="s">
        <v>188</v>
      </c>
      <c r="H6" s="323" t="s">
        <v>187</v>
      </c>
    </row>
    <row r="7" spans="1:8" s="1" customFormat="1" ht="24.95" customHeight="1" x14ac:dyDescent="0.25">
      <c r="A7" s="157">
        <v>4</v>
      </c>
      <c r="B7" s="319" t="s">
        <v>193</v>
      </c>
      <c r="C7" s="94" t="s">
        <v>190</v>
      </c>
      <c r="D7" s="95">
        <v>26.6</v>
      </c>
      <c r="E7" s="95">
        <v>86.8</v>
      </c>
      <c r="F7" s="96">
        <v>8.3000000000000007</v>
      </c>
      <c r="G7" s="97" t="s">
        <v>192</v>
      </c>
      <c r="H7" s="322" t="s">
        <v>191</v>
      </c>
    </row>
    <row r="8" spans="1:8" s="1" customFormat="1" ht="24.95" customHeight="1" x14ac:dyDescent="0.25">
      <c r="A8" s="88">
        <v>6</v>
      </c>
      <c r="B8" s="320" t="s">
        <v>197</v>
      </c>
      <c r="C8" s="84" t="s">
        <v>194</v>
      </c>
      <c r="D8" s="85">
        <v>12.4</v>
      </c>
      <c r="E8" s="85">
        <v>92.5</v>
      </c>
      <c r="F8" s="86">
        <v>8.1</v>
      </c>
      <c r="G8" s="87" t="s">
        <v>196</v>
      </c>
      <c r="H8" s="323" t="s">
        <v>195</v>
      </c>
    </row>
    <row r="9" spans="1:8" s="1" customFormat="1" ht="24.95" customHeight="1" x14ac:dyDescent="0.25">
      <c r="A9" s="157">
        <v>7</v>
      </c>
      <c r="B9" s="319" t="s">
        <v>58</v>
      </c>
      <c r="C9" s="94" t="s">
        <v>198</v>
      </c>
      <c r="D9" s="95">
        <v>28.46</v>
      </c>
      <c r="E9" s="95">
        <v>96.66</v>
      </c>
      <c r="F9" s="96">
        <v>8.5</v>
      </c>
      <c r="G9" s="97" t="s">
        <v>199</v>
      </c>
      <c r="H9" s="322" t="s">
        <v>6</v>
      </c>
    </row>
    <row r="10" spans="1:8" s="1" customFormat="1" ht="24.95" customHeight="1" x14ac:dyDescent="0.25">
      <c r="A10" s="88">
        <v>8</v>
      </c>
      <c r="B10" s="320" t="s">
        <v>203</v>
      </c>
      <c r="C10" s="84" t="s">
        <v>200</v>
      </c>
      <c r="D10" s="85">
        <v>25.14</v>
      </c>
      <c r="E10" s="85">
        <v>95.12</v>
      </c>
      <c r="F10" s="86">
        <v>5.8</v>
      </c>
      <c r="G10" s="87" t="s">
        <v>202</v>
      </c>
      <c r="H10" s="323" t="s">
        <v>201</v>
      </c>
    </row>
    <row r="11" spans="1:8" s="1" customFormat="1" ht="24.95" customHeight="1" x14ac:dyDescent="0.25">
      <c r="A11" s="157">
        <v>9</v>
      </c>
      <c r="B11" s="319" t="s">
        <v>207</v>
      </c>
      <c r="C11" s="94" t="s">
        <v>204</v>
      </c>
      <c r="D11" s="95">
        <v>26.78</v>
      </c>
      <c r="E11" s="95">
        <v>86.61</v>
      </c>
      <c r="F11" s="96">
        <v>6.5</v>
      </c>
      <c r="G11" s="97" t="s">
        <v>206</v>
      </c>
      <c r="H11" s="322" t="s">
        <v>205</v>
      </c>
    </row>
    <row r="12" spans="1:8" s="3" customFormat="1" ht="24.95" customHeight="1" x14ac:dyDescent="0.25">
      <c r="A12" s="88">
        <v>10</v>
      </c>
      <c r="B12" s="320" t="s">
        <v>211</v>
      </c>
      <c r="C12" s="84" t="s">
        <v>208</v>
      </c>
      <c r="D12" s="85">
        <v>30.75</v>
      </c>
      <c r="E12" s="85">
        <v>78.86</v>
      </c>
      <c r="F12" s="86">
        <v>6.6</v>
      </c>
      <c r="G12" s="87" t="s">
        <v>210</v>
      </c>
      <c r="H12" s="323" t="s">
        <v>209</v>
      </c>
    </row>
    <row r="13" spans="1:8" s="1" customFormat="1" ht="24.95" customHeight="1" x14ac:dyDescent="0.25">
      <c r="A13" s="157">
        <v>11</v>
      </c>
      <c r="B13" s="319" t="s">
        <v>215</v>
      </c>
      <c r="C13" s="94" t="s">
        <v>212</v>
      </c>
      <c r="D13" s="95">
        <v>18.07</v>
      </c>
      <c r="E13" s="95">
        <v>76</v>
      </c>
      <c r="F13" s="96">
        <v>6.3</v>
      </c>
      <c r="G13" s="97" t="s">
        <v>214</v>
      </c>
      <c r="H13" s="322" t="s">
        <v>213</v>
      </c>
    </row>
    <row r="14" spans="1:8" s="1" customFormat="1" ht="24.95" customHeight="1" x14ac:dyDescent="0.25">
      <c r="A14" s="88">
        <v>12</v>
      </c>
      <c r="B14" s="320" t="s">
        <v>219</v>
      </c>
      <c r="C14" s="84" t="s">
        <v>216</v>
      </c>
      <c r="D14" s="85">
        <v>23.08</v>
      </c>
      <c r="E14" s="85">
        <v>80.06</v>
      </c>
      <c r="F14" s="86">
        <v>6</v>
      </c>
      <c r="G14" s="87" t="s">
        <v>218</v>
      </c>
      <c r="H14" s="323" t="s">
        <v>217</v>
      </c>
    </row>
    <row r="15" spans="1:8" s="1" customFormat="1" ht="24.95" customHeight="1" x14ac:dyDescent="0.25">
      <c r="A15" s="157">
        <v>13</v>
      </c>
      <c r="B15" s="319" t="s">
        <v>82</v>
      </c>
      <c r="C15" s="94" t="s">
        <v>220</v>
      </c>
      <c r="D15" s="95">
        <v>30.41</v>
      </c>
      <c r="E15" s="95">
        <v>79.42</v>
      </c>
      <c r="F15" s="96">
        <v>6.8</v>
      </c>
      <c r="G15" s="97" t="s">
        <v>221</v>
      </c>
      <c r="H15" s="322" t="s">
        <v>43</v>
      </c>
    </row>
    <row r="16" spans="1:8" s="1" customFormat="1" ht="24.95" customHeight="1" x14ac:dyDescent="0.25">
      <c r="A16" s="88">
        <v>14</v>
      </c>
      <c r="B16" s="320" t="s">
        <v>64</v>
      </c>
      <c r="C16" s="84" t="s">
        <v>222</v>
      </c>
      <c r="D16" s="85">
        <v>23.4</v>
      </c>
      <c r="E16" s="85">
        <v>70.28</v>
      </c>
      <c r="F16" s="86">
        <v>7.9</v>
      </c>
      <c r="G16" s="87" t="s">
        <v>223</v>
      </c>
      <c r="H16" s="323" t="s">
        <v>15</v>
      </c>
    </row>
    <row r="17" spans="1:8" s="1" customFormat="1" ht="24.95" customHeight="1" x14ac:dyDescent="0.25">
      <c r="A17" s="157">
        <v>15</v>
      </c>
      <c r="B17" s="319" t="s">
        <v>227</v>
      </c>
      <c r="C17" s="94" t="s">
        <v>224</v>
      </c>
      <c r="D17" s="95">
        <v>34.6</v>
      </c>
      <c r="E17" s="95">
        <v>37</v>
      </c>
      <c r="F17" s="96">
        <v>7.6</v>
      </c>
      <c r="G17" s="97" t="s">
        <v>226</v>
      </c>
      <c r="H17" s="322" t="s">
        <v>225</v>
      </c>
    </row>
    <row r="18" spans="1:8" s="1" customFormat="1" ht="12.75" hidden="1" customHeight="1" x14ac:dyDescent="0.25">
      <c r="A18" s="88"/>
      <c r="B18" s="320"/>
      <c r="C18" s="84"/>
      <c r="D18" s="85"/>
      <c r="E18" s="85"/>
      <c r="F18" s="86"/>
      <c r="G18" s="87" t="s">
        <v>228</v>
      </c>
      <c r="H18" s="323"/>
    </row>
    <row r="19" spans="1:8" s="1" customFormat="1" ht="15" hidden="1" customHeight="1" x14ac:dyDescent="0.25">
      <c r="A19" s="157" t="s">
        <v>229</v>
      </c>
      <c r="B19" s="319"/>
      <c r="C19" s="94"/>
      <c r="D19" s="95"/>
      <c r="E19" s="95"/>
      <c r="F19" s="96"/>
      <c r="G19" s="97"/>
      <c r="H19" s="322"/>
    </row>
    <row r="20" spans="1:8" s="1" customFormat="1" ht="12.75" hidden="1" customHeight="1" x14ac:dyDescent="0.25">
      <c r="A20" s="88"/>
      <c r="B20" s="320"/>
      <c r="C20" s="84"/>
      <c r="D20" s="85"/>
      <c r="E20" s="85"/>
      <c r="F20" s="86"/>
      <c r="G20" s="87"/>
      <c r="H20" s="323"/>
    </row>
    <row r="21" spans="1:8" s="1" customFormat="1" ht="12.75" hidden="1" customHeight="1" x14ac:dyDescent="0.25">
      <c r="A21" s="157" t="s">
        <v>230</v>
      </c>
      <c r="B21" s="319"/>
      <c r="C21" s="94" t="s">
        <v>231</v>
      </c>
      <c r="D21" s="95" t="s">
        <v>232</v>
      </c>
      <c r="E21" s="95" t="s">
        <v>233</v>
      </c>
      <c r="F21" s="96" t="s">
        <v>234</v>
      </c>
      <c r="G21" s="97" t="s">
        <v>236</v>
      </c>
      <c r="H21" s="322" t="s">
        <v>235</v>
      </c>
    </row>
    <row r="22" spans="1:8" s="1" customFormat="1" ht="12.75" hidden="1" customHeight="1" x14ac:dyDescent="0.25">
      <c r="A22" s="88"/>
      <c r="B22" s="320"/>
      <c r="C22" s="84"/>
      <c r="D22" s="88" t="s">
        <v>237</v>
      </c>
      <c r="E22" s="88" t="s">
        <v>238</v>
      </c>
      <c r="F22" s="88"/>
      <c r="G22" s="89"/>
      <c r="H22" s="323"/>
    </row>
    <row r="23" spans="1:8" s="1" customFormat="1" ht="12.75" hidden="1" customHeight="1" x14ac:dyDescent="0.25">
      <c r="A23" s="88">
        <v>1</v>
      </c>
      <c r="B23" s="320"/>
      <c r="C23" s="84">
        <v>2</v>
      </c>
      <c r="D23" s="88">
        <v>3</v>
      </c>
      <c r="E23" s="88">
        <v>4</v>
      </c>
      <c r="F23" s="88">
        <v>5</v>
      </c>
      <c r="G23" s="89">
        <v>7</v>
      </c>
      <c r="H23" s="323">
        <v>6</v>
      </c>
    </row>
    <row r="24" spans="1:8" s="1" customFormat="1" ht="24.95" customHeight="1" x14ac:dyDescent="0.25">
      <c r="A24" s="88">
        <v>16</v>
      </c>
      <c r="B24" s="320" t="s">
        <v>197</v>
      </c>
      <c r="C24" s="84" t="s">
        <v>239</v>
      </c>
      <c r="D24" s="88">
        <v>14.1</v>
      </c>
      <c r="E24" s="88">
        <v>92.8</v>
      </c>
      <c r="F24" s="88">
        <v>7.7</v>
      </c>
      <c r="G24" s="89" t="s">
        <v>240</v>
      </c>
      <c r="H24" s="323" t="s">
        <v>195</v>
      </c>
    </row>
    <row r="25" spans="1:8" s="1" customFormat="1" ht="24.95" customHeight="1" x14ac:dyDescent="0.25">
      <c r="A25" s="157">
        <v>17</v>
      </c>
      <c r="B25" s="319" t="s">
        <v>244</v>
      </c>
      <c r="C25" s="94" t="s">
        <v>241</v>
      </c>
      <c r="D25" s="95">
        <v>27.72</v>
      </c>
      <c r="E25" s="95">
        <v>88.06</v>
      </c>
      <c r="F25" s="96">
        <v>6.9</v>
      </c>
      <c r="G25" s="97" t="s">
        <v>243</v>
      </c>
      <c r="H25" s="322" t="s">
        <v>242</v>
      </c>
    </row>
    <row r="26" spans="1:8" s="1" customFormat="1" ht="24.75" customHeight="1" x14ac:dyDescent="0.25">
      <c r="A26" s="88">
        <v>18</v>
      </c>
      <c r="B26" s="320" t="s">
        <v>248</v>
      </c>
      <c r="C26" s="84" t="s">
        <v>245</v>
      </c>
      <c r="D26" s="85">
        <v>28.6</v>
      </c>
      <c r="E26" s="85">
        <v>77.400000000000006</v>
      </c>
      <c r="F26" s="86">
        <v>5.2</v>
      </c>
      <c r="G26" s="87" t="s">
        <v>247</v>
      </c>
      <c r="H26" s="323" t="s">
        <v>246</v>
      </c>
    </row>
    <row r="27" spans="1:8" s="1" customFormat="1" ht="24.95" customHeight="1" x14ac:dyDescent="0.25">
      <c r="A27" s="157">
        <v>19</v>
      </c>
      <c r="B27" s="319" t="s">
        <v>252</v>
      </c>
      <c r="C27" s="94" t="s">
        <v>249</v>
      </c>
      <c r="D27" s="95">
        <v>9.9</v>
      </c>
      <c r="E27" s="95">
        <v>94</v>
      </c>
      <c r="F27" s="96">
        <v>6.2</v>
      </c>
      <c r="G27" s="97" t="s">
        <v>251</v>
      </c>
      <c r="H27" s="322" t="s">
        <v>250</v>
      </c>
    </row>
    <row r="28" spans="1:8" s="1" customFormat="1" ht="24.95" customHeight="1" x14ac:dyDescent="0.25">
      <c r="A28" s="88">
        <v>20</v>
      </c>
      <c r="B28" s="320" t="s">
        <v>252</v>
      </c>
      <c r="C28" s="84" t="s">
        <v>253</v>
      </c>
      <c r="D28" s="85">
        <v>7.6</v>
      </c>
      <c r="E28" s="85">
        <v>94.4</v>
      </c>
      <c r="F28" s="86">
        <v>6.7</v>
      </c>
      <c r="G28" s="87" t="s">
        <v>251</v>
      </c>
      <c r="H28" s="323" t="s">
        <v>250</v>
      </c>
    </row>
    <row r="29" spans="1:8" s="1" customFormat="1" ht="24.95" customHeight="1" x14ac:dyDescent="0.25">
      <c r="A29" s="157">
        <v>21</v>
      </c>
      <c r="B29" s="319" t="s">
        <v>257</v>
      </c>
      <c r="C29" s="94" t="s">
        <v>254</v>
      </c>
      <c r="D29" s="95">
        <v>28.14</v>
      </c>
      <c r="E29" s="95">
        <v>84.7</v>
      </c>
      <c r="F29" s="96">
        <v>7.8</v>
      </c>
      <c r="G29" s="97" t="s">
        <v>256</v>
      </c>
      <c r="H29" s="322" t="s">
        <v>255</v>
      </c>
    </row>
    <row r="30" spans="1:8" s="1" customFormat="1" ht="24.95" customHeight="1" x14ac:dyDescent="0.25">
      <c r="A30" s="88">
        <v>22</v>
      </c>
      <c r="B30" s="320" t="s">
        <v>260</v>
      </c>
      <c r="C30" s="84" t="s">
        <v>254</v>
      </c>
      <c r="D30" s="85">
        <v>28.19</v>
      </c>
      <c r="E30" s="85">
        <v>84.86</v>
      </c>
      <c r="F30" s="86">
        <v>6.6</v>
      </c>
      <c r="G30" s="87" t="s">
        <v>259</v>
      </c>
      <c r="H30" s="323" t="s">
        <v>258</v>
      </c>
    </row>
    <row r="31" spans="1:8" s="49" customFormat="1" ht="24.95" customHeight="1" x14ac:dyDescent="0.25">
      <c r="A31" s="157">
        <v>23</v>
      </c>
      <c r="B31" s="319" t="s">
        <v>257</v>
      </c>
      <c r="C31" s="94" t="s">
        <v>261</v>
      </c>
      <c r="D31" s="95">
        <v>27.79</v>
      </c>
      <c r="E31" s="95">
        <v>85.97</v>
      </c>
      <c r="F31" s="96">
        <v>6.7</v>
      </c>
      <c r="G31" s="97" t="s">
        <v>259</v>
      </c>
      <c r="H31" s="322" t="s">
        <v>255</v>
      </c>
    </row>
    <row r="32" spans="1:8" s="49" customFormat="1" ht="24.95" customHeight="1" x14ac:dyDescent="0.25">
      <c r="A32" s="88">
        <v>24</v>
      </c>
      <c r="B32" s="320" t="s">
        <v>257</v>
      </c>
      <c r="C32" s="84" t="s">
        <v>262</v>
      </c>
      <c r="D32" s="85">
        <v>27.79</v>
      </c>
      <c r="E32" s="85">
        <v>85.97</v>
      </c>
      <c r="F32" s="86">
        <v>6.7</v>
      </c>
      <c r="G32" s="87" t="s">
        <v>263</v>
      </c>
      <c r="H32" s="323" t="s">
        <v>255</v>
      </c>
    </row>
    <row r="33" spans="1:8" s="1" customFormat="1" ht="24.95" customHeight="1" x14ac:dyDescent="0.25">
      <c r="A33" s="157">
        <v>25</v>
      </c>
      <c r="B33" s="319" t="s">
        <v>266</v>
      </c>
      <c r="C33" s="94" t="s">
        <v>264</v>
      </c>
      <c r="D33" s="95">
        <v>26.5</v>
      </c>
      <c r="E33" s="95">
        <v>90.1</v>
      </c>
      <c r="F33" s="96">
        <v>5.6</v>
      </c>
      <c r="G33" s="97" t="s">
        <v>251</v>
      </c>
      <c r="H33" s="322" t="s">
        <v>265</v>
      </c>
    </row>
    <row r="34" spans="1:8" s="1" customFormat="1" ht="32.25" customHeight="1" x14ac:dyDescent="0.25">
      <c r="A34" s="88">
        <v>26</v>
      </c>
      <c r="B34" s="320" t="s">
        <v>270</v>
      </c>
      <c r="C34" s="84" t="s">
        <v>267</v>
      </c>
      <c r="D34" s="85">
        <v>36.14</v>
      </c>
      <c r="E34" s="85">
        <v>71.5</v>
      </c>
      <c r="F34" s="86">
        <v>7.7</v>
      </c>
      <c r="G34" s="87" t="s">
        <v>269</v>
      </c>
      <c r="H34" s="324" t="s">
        <v>268</v>
      </c>
    </row>
    <row r="35" spans="1:8" s="1" customFormat="1" ht="24.95" customHeight="1" x14ac:dyDescent="0.25">
      <c r="A35" s="157">
        <v>27</v>
      </c>
      <c r="B35" s="319" t="s">
        <v>274</v>
      </c>
      <c r="C35" s="94" t="s">
        <v>271</v>
      </c>
      <c r="D35" s="95">
        <v>24.8</v>
      </c>
      <c r="E35" s="95">
        <v>93.6</v>
      </c>
      <c r="F35" s="96">
        <v>6.7</v>
      </c>
      <c r="G35" s="97" t="s">
        <v>273</v>
      </c>
      <c r="H35" s="322" t="s">
        <v>272</v>
      </c>
    </row>
    <row r="36" spans="1:8" s="1" customFormat="1" ht="42" customHeight="1" x14ac:dyDescent="0.25">
      <c r="A36" s="88">
        <v>28</v>
      </c>
      <c r="B36" s="320" t="s">
        <v>277</v>
      </c>
      <c r="C36" s="84" t="s">
        <v>275</v>
      </c>
      <c r="D36" s="85">
        <v>30.1</v>
      </c>
      <c r="E36" s="85">
        <v>95.1</v>
      </c>
      <c r="F36" s="86">
        <v>6.4</v>
      </c>
      <c r="G36" s="87"/>
      <c r="H36" s="324" t="s">
        <v>276</v>
      </c>
    </row>
    <row r="37" spans="1:8" s="1" customFormat="1" ht="36.75" customHeight="1" x14ac:dyDescent="0.25">
      <c r="A37" s="157">
        <v>29</v>
      </c>
      <c r="B37" s="319" t="s">
        <v>280</v>
      </c>
      <c r="C37" s="94" t="s">
        <v>278</v>
      </c>
      <c r="D37" s="95">
        <v>24.7</v>
      </c>
      <c r="E37" s="95">
        <v>94.7</v>
      </c>
      <c r="F37" s="96">
        <v>6</v>
      </c>
      <c r="G37" s="97"/>
      <c r="H37" s="325" t="s">
        <v>279</v>
      </c>
    </row>
    <row r="38" spans="1:8" s="1" customFormat="1" ht="36" customHeight="1" x14ac:dyDescent="0.25">
      <c r="A38" s="249" t="s">
        <v>370</v>
      </c>
      <c r="B38" s="250"/>
      <c r="C38" s="250"/>
      <c r="D38" s="250"/>
      <c r="E38" s="250"/>
      <c r="F38" s="250"/>
      <c r="G38" s="250"/>
      <c r="H38" s="317"/>
    </row>
  </sheetData>
  <mergeCells count="3">
    <mergeCell ref="A38:H38"/>
    <mergeCell ref="A2:H2"/>
    <mergeCell ref="A1:H1"/>
  </mergeCells>
  <printOptions horizontalCentered="1"/>
  <pageMargins left="0.25" right="0.25" top="0.69" bottom="0.52" header="0.3" footer="0.3"/>
  <pageSetup scale="76" firstPageNumber="165" orientation="portrait" useFirstPageNumber="1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DEC1-F3EE-45A8-998B-7862C8DB14A7}">
  <sheetPr>
    <tabColor rgb="FF00B050"/>
  </sheetPr>
  <dimension ref="A1:BM34"/>
  <sheetViews>
    <sheetView view="pageBreakPreview" zoomScaleSheetLayoutView="100" zoomScalePageLayoutView="60" workbookViewId="0">
      <selection activeCell="BC4" sqref="BC4"/>
    </sheetView>
  </sheetViews>
  <sheetFormatPr defaultColWidth="9.140625" defaultRowHeight="15" x14ac:dyDescent="0.25"/>
  <cols>
    <col min="2" max="2" width="15.85546875" style="17" customWidth="1"/>
    <col min="3" max="3" width="20" style="17" customWidth="1"/>
    <col min="4" max="4" width="18.85546875" customWidth="1"/>
    <col min="5" max="5" width="21" customWidth="1"/>
    <col min="6" max="6" width="25.28515625" style="18" customWidth="1"/>
  </cols>
  <sheetData>
    <row r="1" spans="1:65" ht="16.5" x14ac:dyDescent="0.25">
      <c r="A1" s="254" t="s">
        <v>469</v>
      </c>
      <c r="B1" s="255"/>
      <c r="C1" s="255"/>
      <c r="D1" s="255"/>
      <c r="E1" s="255"/>
      <c r="F1" s="256"/>
    </row>
    <row r="2" spans="1:65" ht="16.5" x14ac:dyDescent="0.25">
      <c r="A2" s="257" t="s">
        <v>520</v>
      </c>
      <c r="B2" s="258"/>
      <c r="C2" s="258"/>
      <c r="D2" s="258"/>
      <c r="E2" s="258"/>
      <c r="F2" s="259"/>
    </row>
    <row r="3" spans="1:65" s="13" customFormat="1" ht="82.5" customHeight="1" x14ac:dyDescent="0.25">
      <c r="A3" s="222" t="s">
        <v>509</v>
      </c>
      <c r="B3" s="203" t="s">
        <v>373</v>
      </c>
      <c r="C3" s="203" t="s">
        <v>521</v>
      </c>
      <c r="D3" s="203" t="s">
        <v>522</v>
      </c>
      <c r="E3" s="203" t="s">
        <v>523</v>
      </c>
      <c r="F3" s="204" t="s">
        <v>524</v>
      </c>
    </row>
    <row r="4" spans="1:65" s="14" customFormat="1" ht="35.25" customHeight="1" x14ac:dyDescent="0.25">
      <c r="A4" s="98">
        <v>1</v>
      </c>
      <c r="B4" s="98" t="s">
        <v>281</v>
      </c>
      <c r="C4" s="98">
        <v>834</v>
      </c>
      <c r="D4" s="98">
        <v>21269</v>
      </c>
      <c r="E4" s="98">
        <v>346878</v>
      </c>
      <c r="F4" s="162">
        <v>18.72</v>
      </c>
    </row>
    <row r="5" spans="1:65" s="14" customFormat="1" ht="35.25" customHeight="1" x14ac:dyDescent="0.25">
      <c r="A5" s="99">
        <v>2</v>
      </c>
      <c r="B5" s="99" t="s">
        <v>282</v>
      </c>
      <c r="C5" s="99">
        <v>898</v>
      </c>
      <c r="D5" s="99">
        <v>3729</v>
      </c>
      <c r="E5" s="99">
        <v>462700</v>
      </c>
      <c r="F5" s="163">
        <v>21</v>
      </c>
    </row>
    <row r="6" spans="1:65" s="14" customFormat="1" ht="35.25" customHeight="1" x14ac:dyDescent="0.25">
      <c r="A6" s="98">
        <v>3</v>
      </c>
      <c r="B6" s="98" t="s">
        <v>283</v>
      </c>
      <c r="C6" s="98">
        <v>1992</v>
      </c>
      <c r="D6" s="98">
        <v>25393</v>
      </c>
      <c r="E6" s="98">
        <v>682209</v>
      </c>
      <c r="F6" s="162">
        <v>31.98</v>
      </c>
    </row>
    <row r="7" spans="1:65" s="14" customFormat="1" ht="35.25" customHeight="1" x14ac:dyDescent="0.25">
      <c r="A7" s="99">
        <v>4</v>
      </c>
      <c r="B7" s="99" t="s">
        <v>284</v>
      </c>
      <c r="C7" s="99">
        <v>1995</v>
      </c>
      <c r="D7" s="99">
        <v>12389</v>
      </c>
      <c r="E7" s="99">
        <v>1603300</v>
      </c>
      <c r="F7" s="163">
        <v>32.53</v>
      </c>
    </row>
    <row r="8" spans="1:65" s="14" customFormat="1" ht="35.25" customHeight="1" x14ac:dyDescent="0.25">
      <c r="A8" s="98">
        <v>5</v>
      </c>
      <c r="B8" s="98" t="s">
        <v>285</v>
      </c>
      <c r="C8" s="98">
        <v>2698</v>
      </c>
      <c r="D8" s="98">
        <v>110997</v>
      </c>
      <c r="E8" s="98">
        <v>2120012</v>
      </c>
      <c r="F8" s="162">
        <v>35.520000000000003</v>
      </c>
    </row>
    <row r="9" spans="1:65" s="14" customFormat="1" ht="35.25" customHeight="1" x14ac:dyDescent="0.25">
      <c r="A9" s="99">
        <v>6</v>
      </c>
      <c r="B9" s="99" t="s">
        <v>286</v>
      </c>
      <c r="C9" s="99">
        <v>2402</v>
      </c>
      <c r="D9" s="99">
        <v>455619</v>
      </c>
      <c r="E9" s="99">
        <v>1934680</v>
      </c>
      <c r="F9" s="163">
        <v>70.87</v>
      </c>
    </row>
    <row r="10" spans="1:65" s="14" customFormat="1" ht="35.25" customHeight="1" x14ac:dyDescent="0.25">
      <c r="A10" s="98">
        <v>7</v>
      </c>
      <c r="B10" s="98" t="s">
        <v>287</v>
      </c>
      <c r="C10" s="98">
        <v>3764</v>
      </c>
      <c r="D10" s="98">
        <v>119218</v>
      </c>
      <c r="E10" s="98">
        <v>3527041</v>
      </c>
      <c r="F10" s="162">
        <v>85.13</v>
      </c>
    </row>
    <row r="11" spans="1:65" s="14" customFormat="1" ht="35.25" customHeight="1" x14ac:dyDescent="0.25">
      <c r="A11" s="99">
        <v>8</v>
      </c>
      <c r="B11" s="99" t="s">
        <v>288</v>
      </c>
      <c r="C11" s="99">
        <v>3405</v>
      </c>
      <c r="D11" s="99">
        <v>53833</v>
      </c>
      <c r="E11" s="99">
        <v>1646905</v>
      </c>
      <c r="F11" s="163">
        <v>35.56</v>
      </c>
    </row>
    <row r="12" spans="1:65" s="14" customFormat="1" ht="35.25" customHeight="1" x14ac:dyDescent="0.25">
      <c r="A12" s="98">
        <v>9</v>
      </c>
      <c r="B12" s="98" t="s">
        <v>289</v>
      </c>
      <c r="C12" s="98">
        <v>1677</v>
      </c>
      <c r="D12" s="98">
        <v>128452</v>
      </c>
      <c r="E12" s="98">
        <v>1359726</v>
      </c>
      <c r="F12" s="162">
        <v>47.13</v>
      </c>
    </row>
    <row r="13" spans="1:65" s="14" customFormat="1" ht="35.25" customHeight="1" x14ac:dyDescent="0.25">
      <c r="A13" s="99">
        <v>10</v>
      </c>
      <c r="B13" s="99" t="s">
        <v>290</v>
      </c>
      <c r="C13" s="99">
        <v>2310</v>
      </c>
      <c r="D13" s="99">
        <v>48778</v>
      </c>
      <c r="E13" s="99">
        <v>1338619</v>
      </c>
      <c r="F13" s="163">
        <v>46.25</v>
      </c>
      <c r="BM13" s="41"/>
    </row>
    <row r="14" spans="1:65" s="14" customFormat="1" ht="35.25" customHeight="1" x14ac:dyDescent="0.25">
      <c r="A14" s="98">
        <v>11</v>
      </c>
      <c r="B14" s="98" t="s">
        <v>291</v>
      </c>
      <c r="C14" s="98">
        <v>1600</v>
      </c>
      <c r="D14" s="98">
        <v>9126</v>
      </c>
      <c r="E14" s="98">
        <v>876168</v>
      </c>
      <c r="F14" s="98">
        <v>18.87</v>
      </c>
    </row>
    <row r="15" spans="1:65" s="14" customFormat="1" ht="35.25" customHeight="1" x14ac:dyDescent="0.25">
      <c r="A15" s="99">
        <v>12</v>
      </c>
      <c r="B15" s="99" t="s">
        <v>292</v>
      </c>
      <c r="C15" s="99">
        <v>946</v>
      </c>
      <c r="D15" s="99">
        <v>24293</v>
      </c>
      <c r="E15" s="99">
        <v>667319</v>
      </c>
      <c r="F15" s="99">
        <v>14.44</v>
      </c>
    </row>
    <row r="16" spans="1:65" s="14" customFormat="1" ht="35.25" customHeight="1" x14ac:dyDescent="0.25">
      <c r="A16" s="98">
        <v>13</v>
      </c>
      <c r="B16" s="98" t="s">
        <v>293</v>
      </c>
      <c r="C16" s="98">
        <v>5677</v>
      </c>
      <c r="D16" s="98">
        <v>102998</v>
      </c>
      <c r="E16" s="98">
        <v>1210227</v>
      </c>
      <c r="F16" s="98">
        <v>63.75</v>
      </c>
    </row>
    <row r="17" spans="1:8" s="14" customFormat="1" ht="35.25" customHeight="1" x14ac:dyDescent="0.25">
      <c r="A17" s="99">
        <v>14</v>
      </c>
      <c r="B17" s="99" t="s">
        <v>294</v>
      </c>
      <c r="C17" s="99">
        <v>1674</v>
      </c>
      <c r="D17" s="99">
        <v>92180</v>
      </c>
      <c r="E17" s="99">
        <v>725390</v>
      </c>
      <c r="F17" s="163">
        <v>26.85</v>
      </c>
    </row>
    <row r="18" spans="1:8" s="14" customFormat="1" ht="35.25" customHeight="1" x14ac:dyDescent="0.25">
      <c r="A18" s="98">
        <v>15</v>
      </c>
      <c r="B18" s="98" t="s">
        <v>295</v>
      </c>
      <c r="C18" s="98">
        <v>1460</v>
      </c>
      <c r="D18" s="98">
        <v>59057</v>
      </c>
      <c r="E18" s="98">
        <v>1313371</v>
      </c>
      <c r="F18" s="162">
        <v>31.09</v>
      </c>
    </row>
    <row r="19" spans="1:8" s="14" customFormat="1" ht="35.25" customHeight="1" x14ac:dyDescent="0.25">
      <c r="A19" s="99">
        <v>16</v>
      </c>
      <c r="B19" s="99" t="s">
        <v>296</v>
      </c>
      <c r="C19" s="99">
        <v>1487</v>
      </c>
      <c r="D19" s="99">
        <v>41965</v>
      </c>
      <c r="E19" s="99">
        <v>546518</v>
      </c>
      <c r="F19" s="163">
        <v>25.49</v>
      </c>
    </row>
    <row r="20" spans="1:8" s="14" customFormat="1" ht="35.25" customHeight="1" x14ac:dyDescent="0.25">
      <c r="A20" s="98">
        <v>17</v>
      </c>
      <c r="B20" s="98" t="s">
        <v>297</v>
      </c>
      <c r="C20" s="98">
        <v>2057</v>
      </c>
      <c r="D20" s="98">
        <v>46488</v>
      </c>
      <c r="E20" s="98">
        <v>915878</v>
      </c>
      <c r="F20" s="162">
        <v>47.44</v>
      </c>
    </row>
    <row r="21" spans="1:8" s="14" customFormat="1" ht="35.25" customHeight="1" x14ac:dyDescent="0.25">
      <c r="A21" s="99">
        <v>18</v>
      </c>
      <c r="B21" s="99" t="s">
        <v>367</v>
      </c>
      <c r="C21" s="99">
        <v>2045</v>
      </c>
      <c r="D21" s="99">
        <v>123014</v>
      </c>
      <c r="E21" s="99">
        <v>1557908</v>
      </c>
      <c r="F21" s="163">
        <v>17.09</v>
      </c>
    </row>
    <row r="22" spans="1:8" s="14" customFormat="1" ht="27.75" customHeight="1" x14ac:dyDescent="0.25">
      <c r="A22" s="98">
        <v>19</v>
      </c>
      <c r="B22" s="98" t="s">
        <v>394</v>
      </c>
      <c r="C22" s="98">
        <v>2391</v>
      </c>
      <c r="D22" s="98">
        <v>15729</v>
      </c>
      <c r="E22" s="98">
        <v>800067</v>
      </c>
      <c r="F22" s="162">
        <v>63.975000000000001</v>
      </c>
    </row>
    <row r="23" spans="1:8" s="14" customFormat="1" ht="27.75" customHeight="1" x14ac:dyDescent="0.25">
      <c r="A23" s="99">
        <v>20</v>
      </c>
      <c r="B23" s="99" t="s">
        <v>411</v>
      </c>
      <c r="C23" s="99">
        <v>1782</v>
      </c>
      <c r="D23" s="99">
        <v>45844</v>
      </c>
      <c r="E23" s="99">
        <v>1150677</v>
      </c>
      <c r="F23" s="163">
        <v>50.89</v>
      </c>
    </row>
    <row r="24" spans="1:8" s="14" customFormat="1" ht="27.75" customHeight="1" x14ac:dyDescent="0.25">
      <c r="A24" s="98">
        <v>21</v>
      </c>
      <c r="B24" s="98" t="s">
        <v>412</v>
      </c>
      <c r="C24" s="98">
        <v>2206</v>
      </c>
      <c r="D24" s="98">
        <v>54946</v>
      </c>
      <c r="E24" s="98">
        <v>146935</v>
      </c>
      <c r="F24" s="162">
        <v>23.68</v>
      </c>
    </row>
    <row r="25" spans="1:8" s="14" customFormat="1" ht="27.75" customHeight="1" x14ac:dyDescent="0.25">
      <c r="A25" s="99">
        <v>22</v>
      </c>
      <c r="B25" s="99" t="s">
        <v>413</v>
      </c>
      <c r="C25" s="99">
        <v>2104</v>
      </c>
      <c r="D25" s="99">
        <v>14166</v>
      </c>
      <c r="E25" s="99">
        <v>318253</v>
      </c>
      <c r="F25" s="163">
        <v>19.16</v>
      </c>
    </row>
    <row r="26" spans="1:8" s="15" customFormat="1" ht="31.5" customHeight="1" x14ac:dyDescent="0.25">
      <c r="A26" s="251" t="s">
        <v>371</v>
      </c>
      <c r="B26" s="252"/>
      <c r="C26" s="252"/>
      <c r="D26" s="252"/>
      <c r="E26" s="252"/>
      <c r="F26" s="253"/>
    </row>
    <row r="27" spans="1:8" s="16" customFormat="1" ht="21" customHeight="1" x14ac:dyDescent="0.25">
      <c r="A27" s="205" t="s">
        <v>470</v>
      </c>
      <c r="B27" s="206"/>
      <c r="C27" s="206"/>
      <c r="D27" s="206"/>
      <c r="E27" s="206"/>
      <c r="F27" s="207"/>
    </row>
    <row r="29" spans="1:8" x14ac:dyDescent="0.25">
      <c r="G29" s="18"/>
      <c r="H29" s="18"/>
    </row>
    <row r="30" spans="1:8" hidden="1" x14ac:dyDescent="0.25">
      <c r="G30" s="18"/>
      <c r="H30" s="18"/>
    </row>
    <row r="31" spans="1:8" x14ac:dyDescent="0.25">
      <c r="G31" s="18"/>
      <c r="H31" s="18"/>
    </row>
    <row r="32" spans="1:8" x14ac:dyDescent="0.25">
      <c r="G32" s="18"/>
      <c r="H32" s="18"/>
    </row>
    <row r="33" spans="2:8" s="51" customFormat="1" x14ac:dyDescent="0.25">
      <c r="B33" s="50"/>
      <c r="C33" s="50"/>
      <c r="F33" s="52"/>
      <c r="G33" s="52"/>
      <c r="H33" s="52"/>
    </row>
    <row r="34" spans="2:8" x14ac:dyDescent="0.25">
      <c r="G34" s="18"/>
      <c r="H34" s="18"/>
    </row>
  </sheetData>
  <mergeCells count="3">
    <mergeCell ref="A26:F26"/>
    <mergeCell ref="A1:F1"/>
    <mergeCell ref="A2:F2"/>
  </mergeCells>
  <printOptions horizontalCentered="1"/>
  <pageMargins left="0.25" right="0.25" top="0.69" bottom="0.52" header="0.3" footer="0.3"/>
  <pageSetup scale="77" fitToWidth="0" orientation="portrait" r:id="rId1"/>
  <colBreaks count="1" manualBreakCount="1">
    <brk id="9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3"/>
  <sheetViews>
    <sheetView view="pageBreakPreview" topLeftCell="A22" zoomScale="91" zoomScaleSheetLayoutView="91" zoomScalePageLayoutView="50" workbookViewId="0">
      <selection activeCell="BC4" sqref="BC4"/>
    </sheetView>
  </sheetViews>
  <sheetFormatPr defaultColWidth="9.140625" defaultRowHeight="15" x14ac:dyDescent="0.25"/>
  <cols>
    <col min="1" max="1" width="7.140625" style="10" customWidth="1"/>
    <col min="2" max="2" width="21.28515625" style="10" customWidth="1"/>
    <col min="3" max="3" width="9.5703125" style="10" customWidth="1"/>
    <col min="4" max="4" width="9.42578125" style="10" customWidth="1"/>
    <col min="5" max="5" width="12.28515625" style="10" customWidth="1"/>
    <col min="6" max="6" width="11.42578125" style="10" customWidth="1"/>
    <col min="7" max="7" width="9.140625" style="10"/>
    <col min="8" max="8" width="9" style="10" customWidth="1"/>
    <col min="9" max="9" width="10.28515625" style="10" customWidth="1"/>
    <col min="10" max="10" width="10.5703125" style="10" customWidth="1"/>
    <col min="11" max="11" width="20.28515625" style="10" customWidth="1"/>
    <col min="12" max="15" width="9.140625" style="19"/>
    <col min="16" max="16384" width="9.140625" style="10"/>
  </cols>
  <sheetData>
    <row r="1" spans="1:15" ht="38.25" customHeight="1" x14ac:dyDescent="0.25">
      <c r="A1" s="263" t="s">
        <v>532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5" ht="24" customHeight="1" x14ac:dyDescent="0.25">
      <c r="A2" s="266" t="s">
        <v>525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</row>
    <row r="3" spans="1:15" x14ac:dyDescent="0.25">
      <c r="A3" s="269" t="s">
        <v>369</v>
      </c>
      <c r="B3" s="275" t="s">
        <v>506</v>
      </c>
      <c r="C3" s="272" t="s">
        <v>298</v>
      </c>
      <c r="D3" s="273"/>
      <c r="E3" s="273"/>
      <c r="F3" s="273"/>
      <c r="G3" s="274" t="s">
        <v>533</v>
      </c>
      <c r="H3" s="274"/>
      <c r="I3" s="274"/>
      <c r="J3" s="274"/>
      <c r="K3" s="271" t="s">
        <v>505</v>
      </c>
    </row>
    <row r="4" spans="1:15" s="23" customFormat="1" ht="155.25" customHeight="1" x14ac:dyDescent="0.25">
      <c r="A4" s="270"/>
      <c r="B4" s="275"/>
      <c r="C4" s="113" t="s">
        <v>500</v>
      </c>
      <c r="D4" s="114" t="s">
        <v>501</v>
      </c>
      <c r="E4" s="114" t="s">
        <v>502</v>
      </c>
      <c r="F4" s="114" t="s">
        <v>503</v>
      </c>
      <c r="G4" s="114" t="s">
        <v>500</v>
      </c>
      <c r="H4" s="114" t="s">
        <v>501</v>
      </c>
      <c r="I4" s="114" t="s">
        <v>502</v>
      </c>
      <c r="J4" s="114" t="s">
        <v>503</v>
      </c>
      <c r="K4" s="271"/>
      <c r="L4" s="40"/>
      <c r="M4" s="40"/>
      <c r="N4" s="40"/>
      <c r="O4" s="40"/>
    </row>
    <row r="5" spans="1:15" s="12" customFormat="1" ht="20.25" customHeight="1" x14ac:dyDescent="0.25">
      <c r="A5" s="102">
        <v>1</v>
      </c>
      <c r="B5" s="208" t="s">
        <v>5</v>
      </c>
      <c r="C5" s="211">
        <v>31</v>
      </c>
      <c r="D5" s="212">
        <v>55</v>
      </c>
      <c r="E5" s="212">
        <v>6557</v>
      </c>
      <c r="F5" s="212">
        <v>0.45</v>
      </c>
      <c r="G5" s="212">
        <v>81</v>
      </c>
      <c r="H5" s="212">
        <v>5884</v>
      </c>
      <c r="I5" s="212">
        <v>47855</v>
      </c>
      <c r="J5" s="212">
        <v>1.67</v>
      </c>
      <c r="K5" s="165" t="s">
        <v>4</v>
      </c>
    </row>
    <row r="6" spans="1:15" s="12" customFormat="1" ht="20.25" customHeight="1" x14ac:dyDescent="0.25">
      <c r="A6" s="106">
        <v>2</v>
      </c>
      <c r="B6" s="209" t="s">
        <v>300</v>
      </c>
      <c r="C6" s="213">
        <v>48</v>
      </c>
      <c r="D6" s="134">
        <v>3564</v>
      </c>
      <c r="E6" s="134">
        <v>1379</v>
      </c>
      <c r="F6" s="134">
        <v>0.08</v>
      </c>
      <c r="G6" s="134">
        <v>33</v>
      </c>
      <c r="H6" s="134">
        <v>47</v>
      </c>
      <c r="I6" s="134">
        <v>1647</v>
      </c>
      <c r="J6" s="134">
        <v>7.0000000000000001E-3</v>
      </c>
      <c r="K6" s="166" t="s">
        <v>299</v>
      </c>
    </row>
    <row r="7" spans="1:15" s="12" customFormat="1" ht="20.25" customHeight="1" x14ac:dyDescent="0.25">
      <c r="A7" s="103">
        <v>3</v>
      </c>
      <c r="B7" s="208" t="s">
        <v>7</v>
      </c>
      <c r="C7" s="214">
        <v>160</v>
      </c>
      <c r="D7" s="123">
        <v>2763</v>
      </c>
      <c r="E7" s="123">
        <v>111070</v>
      </c>
      <c r="F7" s="123">
        <v>2.8</v>
      </c>
      <c r="G7" s="123">
        <v>53</v>
      </c>
      <c r="H7" s="123">
        <v>122</v>
      </c>
      <c r="I7" s="123">
        <v>77948</v>
      </c>
      <c r="J7" s="123">
        <v>0.31</v>
      </c>
      <c r="K7" s="167" t="s">
        <v>6</v>
      </c>
    </row>
    <row r="8" spans="1:15" s="12" customFormat="1" ht="20.25" customHeight="1" x14ac:dyDescent="0.25">
      <c r="A8" s="106">
        <v>4</v>
      </c>
      <c r="B8" s="209" t="s">
        <v>9</v>
      </c>
      <c r="C8" s="213">
        <v>514</v>
      </c>
      <c r="D8" s="134">
        <v>275</v>
      </c>
      <c r="E8" s="134">
        <v>118410</v>
      </c>
      <c r="F8" s="134">
        <v>8.1</v>
      </c>
      <c r="G8" s="134"/>
      <c r="H8" s="134"/>
      <c r="I8" s="134">
        <v>920</v>
      </c>
      <c r="J8" s="134" t="s">
        <v>50</v>
      </c>
      <c r="K8" s="166" t="s">
        <v>8</v>
      </c>
    </row>
    <row r="9" spans="1:15" s="12" customFormat="1" ht="20.25" customHeight="1" x14ac:dyDescent="0.25">
      <c r="A9" s="103">
        <v>5</v>
      </c>
      <c r="B9" s="208" t="s">
        <v>302</v>
      </c>
      <c r="C9" s="214">
        <v>52</v>
      </c>
      <c r="D9" s="123">
        <v>102</v>
      </c>
      <c r="E9" s="123">
        <v>909</v>
      </c>
      <c r="F9" s="123">
        <v>0</v>
      </c>
      <c r="G9" s="123">
        <v>7</v>
      </c>
      <c r="H9" s="123">
        <v>11</v>
      </c>
      <c r="I9" s="123">
        <v>145</v>
      </c>
      <c r="J9" s="123" t="s">
        <v>50</v>
      </c>
      <c r="K9" s="167" t="s">
        <v>301</v>
      </c>
    </row>
    <row r="10" spans="1:15" s="12" customFormat="1" ht="20.25" customHeight="1" x14ac:dyDescent="0.25">
      <c r="A10" s="106">
        <v>6</v>
      </c>
      <c r="B10" s="209" t="s">
        <v>304</v>
      </c>
      <c r="C10" s="213">
        <v>1</v>
      </c>
      <c r="D10" s="134">
        <v>0</v>
      </c>
      <c r="E10" s="134">
        <v>61</v>
      </c>
      <c r="F10" s="134">
        <v>0</v>
      </c>
      <c r="G10" s="134" t="s">
        <v>50</v>
      </c>
      <c r="H10" s="134" t="s">
        <v>50</v>
      </c>
      <c r="I10" s="134">
        <v>74</v>
      </c>
      <c r="J10" s="134" t="s">
        <v>50</v>
      </c>
      <c r="K10" s="166" t="s">
        <v>303</v>
      </c>
    </row>
    <row r="11" spans="1:15" s="12" customFormat="1" ht="20.25" customHeight="1" x14ac:dyDescent="0.25">
      <c r="A11" s="103">
        <v>7</v>
      </c>
      <c r="B11" s="208" t="s">
        <v>16</v>
      </c>
      <c r="C11" s="214">
        <v>229</v>
      </c>
      <c r="D11" s="123">
        <v>16381</v>
      </c>
      <c r="E11" s="123">
        <v>42834</v>
      </c>
      <c r="F11" s="123">
        <v>11.12</v>
      </c>
      <c r="G11" s="123">
        <v>72</v>
      </c>
      <c r="H11" s="123">
        <v>361</v>
      </c>
      <c r="I11" s="123">
        <v>5202</v>
      </c>
      <c r="J11" s="123" t="s">
        <v>50</v>
      </c>
      <c r="K11" s="167" t="s">
        <v>15</v>
      </c>
    </row>
    <row r="12" spans="1:15" s="12" customFormat="1" ht="20.25" customHeight="1" x14ac:dyDescent="0.25">
      <c r="A12" s="106">
        <v>8</v>
      </c>
      <c r="B12" s="209" t="s">
        <v>18</v>
      </c>
      <c r="C12" s="213" t="s">
        <v>50</v>
      </c>
      <c r="D12" s="134" t="s">
        <v>50</v>
      </c>
      <c r="E12" s="134" t="s">
        <v>50</v>
      </c>
      <c r="F12" s="134" t="s">
        <v>50</v>
      </c>
      <c r="G12" s="134">
        <v>3</v>
      </c>
      <c r="H12" s="134">
        <v>2</v>
      </c>
      <c r="I12" s="134">
        <v>43</v>
      </c>
      <c r="J12" s="134" t="s">
        <v>50</v>
      </c>
      <c r="K12" s="166" t="s">
        <v>17</v>
      </c>
    </row>
    <row r="13" spans="1:15" s="12" customFormat="1" ht="20.25" customHeight="1" x14ac:dyDescent="0.25">
      <c r="A13" s="103">
        <v>9</v>
      </c>
      <c r="B13" s="208" t="s">
        <v>20</v>
      </c>
      <c r="C13" s="214">
        <v>75</v>
      </c>
      <c r="D13" s="123">
        <v>199</v>
      </c>
      <c r="E13" s="123">
        <v>2195</v>
      </c>
      <c r="F13" s="123">
        <v>0.8</v>
      </c>
      <c r="G13" s="123">
        <v>343</v>
      </c>
      <c r="H13" s="123">
        <v>416</v>
      </c>
      <c r="I13" s="123">
        <v>5886</v>
      </c>
      <c r="J13" s="123">
        <v>0.45</v>
      </c>
      <c r="K13" s="167" t="s">
        <v>19</v>
      </c>
    </row>
    <row r="14" spans="1:15" s="12" customFormat="1" ht="20.25" customHeight="1" x14ac:dyDescent="0.25">
      <c r="A14" s="106">
        <v>10</v>
      </c>
      <c r="B14" s="209" t="s">
        <v>306</v>
      </c>
      <c r="C14" s="213">
        <v>7</v>
      </c>
      <c r="D14" s="134">
        <v>4</v>
      </c>
      <c r="E14" s="134">
        <v>90</v>
      </c>
      <c r="F14" s="134" t="s">
        <v>50</v>
      </c>
      <c r="G14" s="134">
        <v>31</v>
      </c>
      <c r="H14" s="134">
        <v>32</v>
      </c>
      <c r="I14" s="134">
        <v>42</v>
      </c>
      <c r="J14" s="134" t="s">
        <v>50</v>
      </c>
      <c r="K14" s="166" t="s">
        <v>305</v>
      </c>
    </row>
    <row r="15" spans="1:15" s="12" customFormat="1" ht="20.25" customHeight="1" x14ac:dyDescent="0.25">
      <c r="A15" s="103">
        <v>11</v>
      </c>
      <c r="B15" s="208" t="s">
        <v>22</v>
      </c>
      <c r="C15" s="214">
        <v>12</v>
      </c>
      <c r="D15" s="123">
        <v>3</v>
      </c>
      <c r="E15" s="123">
        <v>2668</v>
      </c>
      <c r="F15" s="123" t="s">
        <v>50</v>
      </c>
      <c r="G15" s="123" t="s">
        <v>50</v>
      </c>
      <c r="H15" s="123" t="s">
        <v>50</v>
      </c>
      <c r="I15" s="123" t="s">
        <v>50</v>
      </c>
      <c r="J15" s="123" t="s">
        <v>50</v>
      </c>
      <c r="K15" s="167" t="s">
        <v>21</v>
      </c>
    </row>
    <row r="16" spans="1:15" s="12" customFormat="1" ht="20.25" customHeight="1" x14ac:dyDescent="0.25">
      <c r="A16" s="106">
        <v>12</v>
      </c>
      <c r="B16" s="209" t="s">
        <v>24</v>
      </c>
      <c r="C16" s="213">
        <v>70</v>
      </c>
      <c r="D16" s="134">
        <v>745</v>
      </c>
      <c r="E16" s="134">
        <v>1533</v>
      </c>
      <c r="F16" s="134" t="s">
        <v>50</v>
      </c>
      <c r="G16" s="134">
        <v>67</v>
      </c>
      <c r="H16" s="134">
        <v>240</v>
      </c>
      <c r="I16" s="134">
        <v>7865</v>
      </c>
      <c r="J16" s="134">
        <v>3.63</v>
      </c>
      <c r="K16" s="166" t="s">
        <v>23</v>
      </c>
    </row>
    <row r="17" spans="1:11" s="12" customFormat="1" ht="20.25" customHeight="1" x14ac:dyDescent="0.25">
      <c r="A17" s="103">
        <v>13</v>
      </c>
      <c r="B17" s="208" t="s">
        <v>26</v>
      </c>
      <c r="C17" s="214">
        <v>130</v>
      </c>
      <c r="D17" s="123">
        <v>77</v>
      </c>
      <c r="E17" s="123">
        <v>5880</v>
      </c>
      <c r="F17" s="123" t="s">
        <v>50</v>
      </c>
      <c r="G17" s="123">
        <v>477</v>
      </c>
      <c r="H17" s="123">
        <v>76830</v>
      </c>
      <c r="I17" s="123">
        <v>654062</v>
      </c>
      <c r="J17" s="123">
        <v>1</v>
      </c>
      <c r="K17" s="167" t="s">
        <v>25</v>
      </c>
    </row>
    <row r="18" spans="1:11" s="12" customFormat="1" ht="20.25" customHeight="1" x14ac:dyDescent="0.25">
      <c r="A18" s="106">
        <v>14</v>
      </c>
      <c r="B18" s="209" t="s">
        <v>28</v>
      </c>
      <c r="C18" s="213" t="s">
        <v>50</v>
      </c>
      <c r="D18" s="134" t="s">
        <v>50</v>
      </c>
      <c r="E18" s="134" t="s">
        <v>50</v>
      </c>
      <c r="F18" s="134" t="s">
        <v>50</v>
      </c>
      <c r="G18" s="134">
        <v>31</v>
      </c>
      <c r="H18" s="134">
        <v>2</v>
      </c>
      <c r="I18" s="134">
        <v>191</v>
      </c>
      <c r="J18" s="134" t="s">
        <v>50</v>
      </c>
      <c r="K18" s="166" t="s">
        <v>27</v>
      </c>
    </row>
    <row r="19" spans="1:11" s="12" customFormat="1" ht="20.25" customHeight="1" x14ac:dyDescent="0.25">
      <c r="A19" s="103">
        <v>15</v>
      </c>
      <c r="B19" s="208" t="s">
        <v>30</v>
      </c>
      <c r="C19" s="214">
        <v>134</v>
      </c>
      <c r="D19" s="123">
        <v>164</v>
      </c>
      <c r="E19" s="123" t="s">
        <v>50</v>
      </c>
      <c r="F19" s="123" t="s">
        <v>50</v>
      </c>
      <c r="G19" s="123">
        <v>106</v>
      </c>
      <c r="H19" s="123">
        <v>1560</v>
      </c>
      <c r="I19" s="123" t="s">
        <v>50</v>
      </c>
      <c r="J19" s="123" t="s">
        <v>50</v>
      </c>
      <c r="K19" s="167" t="s">
        <v>29</v>
      </c>
    </row>
    <row r="20" spans="1:11" s="12" customFormat="1" ht="20.25" customHeight="1" x14ac:dyDescent="0.25">
      <c r="A20" s="106">
        <v>16</v>
      </c>
      <c r="B20" s="209" t="s">
        <v>308</v>
      </c>
      <c r="C20" s="213">
        <v>16</v>
      </c>
      <c r="D20" s="134">
        <v>2902</v>
      </c>
      <c r="E20" s="134">
        <v>17821</v>
      </c>
      <c r="F20" s="134">
        <v>0.55000000000000004</v>
      </c>
      <c r="G20" s="134">
        <v>25</v>
      </c>
      <c r="H20" s="134">
        <v>142</v>
      </c>
      <c r="I20" s="134">
        <v>10820</v>
      </c>
      <c r="J20" s="134">
        <v>0.06</v>
      </c>
      <c r="K20" s="166" t="s">
        <v>307</v>
      </c>
    </row>
    <row r="21" spans="1:11" s="12" customFormat="1" ht="20.25" customHeight="1" x14ac:dyDescent="0.25">
      <c r="A21" s="103">
        <v>17</v>
      </c>
      <c r="B21" s="208" t="s">
        <v>310</v>
      </c>
      <c r="C21" s="214">
        <v>11</v>
      </c>
      <c r="D21" s="123" t="s">
        <v>50</v>
      </c>
      <c r="E21" s="123">
        <v>163</v>
      </c>
      <c r="F21" s="123" t="s">
        <v>50</v>
      </c>
      <c r="G21" s="123">
        <v>9</v>
      </c>
      <c r="H21" s="123">
        <v>4632</v>
      </c>
      <c r="I21" s="123">
        <v>13100</v>
      </c>
      <c r="J21" s="123">
        <v>0.02</v>
      </c>
      <c r="K21" s="167" t="s">
        <v>309</v>
      </c>
    </row>
    <row r="22" spans="1:11" s="12" customFormat="1" ht="20.25" customHeight="1" x14ac:dyDescent="0.25">
      <c r="A22" s="106">
        <v>18</v>
      </c>
      <c r="B22" s="209" t="s">
        <v>32</v>
      </c>
      <c r="C22" s="213">
        <v>13</v>
      </c>
      <c r="D22" s="134">
        <v>14</v>
      </c>
      <c r="E22" s="134">
        <v>3452</v>
      </c>
      <c r="F22" s="134">
        <v>0.09</v>
      </c>
      <c r="G22" s="134" t="s">
        <v>50</v>
      </c>
      <c r="H22" s="134" t="s">
        <v>50</v>
      </c>
      <c r="I22" s="134" t="s">
        <v>50</v>
      </c>
      <c r="J22" s="134" t="s">
        <v>50</v>
      </c>
      <c r="K22" s="166" t="s">
        <v>31</v>
      </c>
    </row>
    <row r="23" spans="1:11" s="12" customFormat="1" ht="20.25" customHeight="1" x14ac:dyDescent="0.25">
      <c r="A23" s="103">
        <v>19</v>
      </c>
      <c r="B23" s="208" t="s">
        <v>312</v>
      </c>
      <c r="C23" s="214">
        <v>22</v>
      </c>
      <c r="D23" s="123">
        <v>665</v>
      </c>
      <c r="E23" s="123">
        <v>7700</v>
      </c>
      <c r="F23" s="123">
        <v>0.05</v>
      </c>
      <c r="G23" s="123">
        <v>12</v>
      </c>
      <c r="H23" s="123">
        <v>896</v>
      </c>
      <c r="I23" s="123">
        <v>5202</v>
      </c>
      <c r="J23" s="123">
        <v>0.05</v>
      </c>
      <c r="K23" s="167" t="s">
        <v>311</v>
      </c>
    </row>
    <row r="24" spans="1:11" s="12" customFormat="1" ht="20.25" customHeight="1" x14ac:dyDescent="0.25">
      <c r="A24" s="106">
        <v>20</v>
      </c>
      <c r="B24" s="209" t="s">
        <v>34</v>
      </c>
      <c r="C24" s="213">
        <v>8</v>
      </c>
      <c r="D24" s="134">
        <v>399</v>
      </c>
      <c r="E24" s="134">
        <v>562</v>
      </c>
      <c r="F24" s="134">
        <v>0.42</v>
      </c>
      <c r="G24" s="134">
        <v>102</v>
      </c>
      <c r="H24" s="134">
        <v>4812</v>
      </c>
      <c r="I24" s="134">
        <v>62341</v>
      </c>
      <c r="J24" s="134">
        <v>3.9</v>
      </c>
      <c r="K24" s="166" t="s">
        <v>33</v>
      </c>
    </row>
    <row r="25" spans="1:11" s="12" customFormat="1" ht="20.25" customHeight="1" x14ac:dyDescent="0.25">
      <c r="A25" s="103">
        <v>21</v>
      </c>
      <c r="B25" s="208" t="s">
        <v>36</v>
      </c>
      <c r="C25" s="214">
        <v>4</v>
      </c>
      <c r="D25" s="123">
        <v>6</v>
      </c>
      <c r="E25" s="123">
        <v>34</v>
      </c>
      <c r="F25" s="123" t="s">
        <v>50</v>
      </c>
      <c r="G25" s="123">
        <v>14</v>
      </c>
      <c r="H25" s="123">
        <v>29</v>
      </c>
      <c r="I25" s="123">
        <v>229</v>
      </c>
      <c r="J25" s="123">
        <v>0.52</v>
      </c>
      <c r="K25" s="167" t="s">
        <v>35</v>
      </c>
    </row>
    <row r="26" spans="1:11" s="12" customFormat="1" ht="20.25" customHeight="1" x14ac:dyDescent="0.25">
      <c r="A26" s="106">
        <v>22</v>
      </c>
      <c r="B26" s="209" t="s">
        <v>38</v>
      </c>
      <c r="C26" s="213">
        <v>80</v>
      </c>
      <c r="D26" s="134">
        <v>5711</v>
      </c>
      <c r="E26" s="134">
        <v>54776</v>
      </c>
      <c r="F26" s="134">
        <v>8.34</v>
      </c>
      <c r="G26" s="134">
        <v>17</v>
      </c>
      <c r="H26" s="134">
        <v>8</v>
      </c>
      <c r="I26" s="134" t="s">
        <v>50</v>
      </c>
      <c r="J26" s="134" t="s">
        <v>50</v>
      </c>
      <c r="K26" s="166" t="s">
        <v>37</v>
      </c>
    </row>
    <row r="27" spans="1:11" s="12" customFormat="1" ht="20.25" customHeight="1" x14ac:dyDescent="0.25">
      <c r="A27" s="103">
        <v>23</v>
      </c>
      <c r="B27" s="208" t="s">
        <v>313</v>
      </c>
      <c r="C27" s="214">
        <v>11</v>
      </c>
      <c r="D27" s="123">
        <v>80</v>
      </c>
      <c r="E27" s="123">
        <v>810</v>
      </c>
      <c r="F27" s="123">
        <v>0.01</v>
      </c>
      <c r="G27" s="123">
        <v>3</v>
      </c>
      <c r="H27" s="123" t="s">
        <v>50</v>
      </c>
      <c r="I27" s="123">
        <v>83</v>
      </c>
      <c r="J27" s="123" t="s">
        <v>50</v>
      </c>
      <c r="K27" s="167" t="s">
        <v>76</v>
      </c>
    </row>
    <row r="28" spans="1:11" s="12" customFormat="1" ht="20.25" customHeight="1" x14ac:dyDescent="0.25">
      <c r="A28" s="106">
        <v>24</v>
      </c>
      <c r="B28" s="209" t="s">
        <v>40</v>
      </c>
      <c r="C28" s="213">
        <v>48</v>
      </c>
      <c r="D28" s="134">
        <v>8671</v>
      </c>
      <c r="E28" s="134">
        <v>13465</v>
      </c>
      <c r="F28" s="134">
        <v>7.0000000000000007E-2</v>
      </c>
      <c r="G28" s="134">
        <v>97</v>
      </c>
      <c r="H28" s="134">
        <v>21790</v>
      </c>
      <c r="I28" s="134">
        <v>567453</v>
      </c>
      <c r="J28" s="134">
        <v>1.22</v>
      </c>
      <c r="K28" s="166" t="s">
        <v>39</v>
      </c>
    </row>
    <row r="29" spans="1:11" s="12" customFormat="1" ht="20.25" customHeight="1" x14ac:dyDescent="0.25">
      <c r="A29" s="103">
        <v>25</v>
      </c>
      <c r="B29" s="208" t="s">
        <v>42</v>
      </c>
      <c r="C29" s="214" t="s">
        <v>50</v>
      </c>
      <c r="D29" s="123" t="s">
        <v>50</v>
      </c>
      <c r="E29" s="123" t="s">
        <v>50</v>
      </c>
      <c r="F29" s="123" t="s">
        <v>50</v>
      </c>
      <c r="G29" s="123" t="s">
        <v>50</v>
      </c>
      <c r="H29" s="123" t="s">
        <v>50</v>
      </c>
      <c r="I29" s="123" t="s">
        <v>50</v>
      </c>
      <c r="J29" s="123" t="s">
        <v>50</v>
      </c>
      <c r="K29" s="167" t="s">
        <v>41</v>
      </c>
    </row>
    <row r="30" spans="1:11" s="47" customFormat="1" ht="20.25" customHeight="1" x14ac:dyDescent="0.25">
      <c r="A30" s="106">
        <v>26</v>
      </c>
      <c r="B30" s="209" t="s">
        <v>314</v>
      </c>
      <c r="C30" s="213">
        <v>17</v>
      </c>
      <c r="D30" s="134">
        <v>13</v>
      </c>
      <c r="E30" s="134">
        <v>3222</v>
      </c>
      <c r="F30" s="134" t="s">
        <v>50</v>
      </c>
      <c r="G30" s="134">
        <v>22</v>
      </c>
      <c r="H30" s="134">
        <v>4167</v>
      </c>
      <c r="I30" s="134">
        <v>40897</v>
      </c>
      <c r="J30" s="134">
        <v>0.32</v>
      </c>
      <c r="K30" s="166" t="s">
        <v>79</v>
      </c>
    </row>
    <row r="31" spans="1:11" s="12" customFormat="1" ht="20.25" customHeight="1" x14ac:dyDescent="0.25">
      <c r="A31" s="103">
        <v>27</v>
      </c>
      <c r="B31" s="208" t="s">
        <v>44</v>
      </c>
      <c r="C31" s="214">
        <v>110</v>
      </c>
      <c r="D31" s="123">
        <v>101</v>
      </c>
      <c r="E31" s="123">
        <v>21545</v>
      </c>
      <c r="F31" s="123">
        <v>3.96</v>
      </c>
      <c r="G31" s="123">
        <v>105</v>
      </c>
      <c r="H31" s="123">
        <v>140</v>
      </c>
      <c r="I31" s="123">
        <v>28063</v>
      </c>
      <c r="J31" s="123">
        <v>2.9</v>
      </c>
      <c r="K31" s="167" t="s">
        <v>43</v>
      </c>
    </row>
    <row r="32" spans="1:11" s="12" customFormat="1" ht="20.25" customHeight="1" x14ac:dyDescent="0.25">
      <c r="A32" s="106">
        <v>28</v>
      </c>
      <c r="B32" s="209" t="s">
        <v>46</v>
      </c>
      <c r="C32" s="213">
        <v>57</v>
      </c>
      <c r="D32" s="134">
        <v>737</v>
      </c>
      <c r="E32" s="134">
        <v>1380</v>
      </c>
      <c r="F32" s="134" t="s">
        <v>50</v>
      </c>
      <c r="G32" s="134">
        <v>69</v>
      </c>
      <c r="H32" s="134">
        <v>770</v>
      </c>
      <c r="I32" s="134">
        <v>2648</v>
      </c>
      <c r="J32" s="134">
        <v>0.55000000000000004</v>
      </c>
      <c r="K32" s="166" t="s">
        <v>45</v>
      </c>
    </row>
    <row r="33" spans="1:11" s="12" customFormat="1" ht="20.25" customHeight="1" x14ac:dyDescent="0.25">
      <c r="A33" s="103">
        <v>29</v>
      </c>
      <c r="B33" s="208" t="s">
        <v>48</v>
      </c>
      <c r="C33" s="214">
        <v>197</v>
      </c>
      <c r="D33" s="123">
        <v>2857</v>
      </c>
      <c r="E33" s="123">
        <v>497362</v>
      </c>
      <c r="F33" s="123">
        <v>10.6</v>
      </c>
      <c r="G33" s="123">
        <v>266</v>
      </c>
      <c r="H33" s="123">
        <v>93</v>
      </c>
      <c r="I33" s="123">
        <v>23964</v>
      </c>
      <c r="J33" s="123">
        <v>0.49</v>
      </c>
      <c r="K33" s="167" t="s">
        <v>47</v>
      </c>
    </row>
    <row r="34" spans="1:11" s="12" customFormat="1" ht="20.25" customHeight="1" x14ac:dyDescent="0.25">
      <c r="A34" s="106">
        <v>30</v>
      </c>
      <c r="B34" s="209" t="s">
        <v>53</v>
      </c>
      <c r="C34" s="213" t="s">
        <v>50</v>
      </c>
      <c r="D34" s="134" t="s">
        <v>50</v>
      </c>
      <c r="E34" s="134" t="s">
        <v>50</v>
      </c>
      <c r="F34" s="134" t="s">
        <v>50</v>
      </c>
      <c r="G34" s="134" t="s">
        <v>50</v>
      </c>
      <c r="H34" s="134">
        <v>28</v>
      </c>
      <c r="I34" s="134">
        <v>1228</v>
      </c>
      <c r="J34" s="134" t="s">
        <v>50</v>
      </c>
      <c r="K34" s="166" t="s">
        <v>52</v>
      </c>
    </row>
    <row r="35" spans="1:11" s="12" customFormat="1" ht="20.25" customHeight="1" x14ac:dyDescent="0.25">
      <c r="A35" s="108"/>
      <c r="B35" s="210" t="s">
        <v>316</v>
      </c>
      <c r="C35" s="109">
        <f t="shared" ref="C35:J35" si="0">SUM(C5:C34)</f>
        <v>2057</v>
      </c>
      <c r="D35" s="110">
        <f t="shared" si="0"/>
        <v>46488</v>
      </c>
      <c r="E35" s="110">
        <f t="shared" si="0"/>
        <v>915878</v>
      </c>
      <c r="F35" s="111">
        <f t="shared" si="0"/>
        <v>47.44</v>
      </c>
      <c r="G35" s="195">
        <f t="shared" si="0"/>
        <v>2045</v>
      </c>
      <c r="H35" s="195">
        <f t="shared" si="0"/>
        <v>123014</v>
      </c>
      <c r="I35" s="195">
        <f t="shared" si="0"/>
        <v>1557908</v>
      </c>
      <c r="J35" s="112">
        <f t="shared" si="0"/>
        <v>17.096999999999998</v>
      </c>
      <c r="K35" s="168" t="s">
        <v>315</v>
      </c>
    </row>
    <row r="36" spans="1:11" s="12" customFormat="1" ht="18.75" hidden="1" customHeight="1" x14ac:dyDescent="0.25">
      <c r="A36" s="169"/>
      <c r="B36" s="44"/>
      <c r="C36" s="21"/>
      <c r="D36" s="21"/>
      <c r="E36" s="21"/>
      <c r="F36" s="22"/>
      <c r="G36" s="45"/>
      <c r="H36" s="45"/>
      <c r="I36" s="45"/>
      <c r="J36" s="46"/>
      <c r="K36" s="170"/>
    </row>
    <row r="37" spans="1:11" ht="33" customHeight="1" x14ac:dyDescent="0.25">
      <c r="A37" s="251" t="s">
        <v>372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3"/>
    </row>
    <row r="38" spans="1:11" ht="17.25" customHeight="1" x14ac:dyDescent="0.25">
      <c r="A38" s="260" t="s">
        <v>534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2"/>
    </row>
    <row r="39" spans="1:11" x14ac:dyDescent="0.25">
      <c r="B39" s="24"/>
      <c r="D39" s="23"/>
      <c r="E39" s="25"/>
    </row>
    <row r="43" spans="1:11" hidden="1" x14ac:dyDescent="0.25">
      <c r="G43" s="10" t="s">
        <v>317</v>
      </c>
    </row>
  </sheetData>
  <mergeCells count="9">
    <mergeCell ref="A38:K38"/>
    <mergeCell ref="A37:K37"/>
    <mergeCell ref="A1:K1"/>
    <mergeCell ref="A2:K2"/>
    <mergeCell ref="A3:A4"/>
    <mergeCell ref="K3:K4"/>
    <mergeCell ref="C3:F3"/>
    <mergeCell ref="G3:J3"/>
    <mergeCell ref="B3:B4"/>
  </mergeCells>
  <printOptions horizontalCentered="1"/>
  <pageMargins left="0.25" right="0.25" top="0.69" bottom="0.52" header="0.3" footer="0.3"/>
  <pageSetup scale="73" fitToHeight="0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Y28"/>
  <sheetViews>
    <sheetView view="pageBreakPreview" topLeftCell="A13" zoomScale="85" zoomScaleSheetLayoutView="85" zoomScalePageLayoutView="60" workbookViewId="0">
      <selection activeCell="BC4" sqref="BC4"/>
    </sheetView>
  </sheetViews>
  <sheetFormatPr defaultColWidth="9.140625" defaultRowHeight="15" x14ac:dyDescent="0.25"/>
  <cols>
    <col min="1" max="1" width="7.28515625" style="24" customWidth="1"/>
    <col min="2" max="2" width="21" style="23" customWidth="1"/>
    <col min="3" max="3" width="5.7109375" style="23" hidden="1" customWidth="1"/>
    <col min="4" max="4" width="6.85546875" style="23" hidden="1" customWidth="1"/>
    <col min="5" max="5" width="5.85546875" style="23" hidden="1" customWidth="1"/>
    <col min="6" max="6" width="6.28515625" style="23" hidden="1" customWidth="1"/>
    <col min="7" max="7" width="5.42578125" style="23" hidden="1" customWidth="1"/>
    <col min="8" max="8" width="7.7109375" style="23" hidden="1" customWidth="1"/>
    <col min="9" max="9" width="5.5703125" style="23" hidden="1" customWidth="1"/>
    <col min="10" max="10" width="7" style="23" hidden="1" customWidth="1"/>
    <col min="11" max="11" width="6.85546875" style="23" hidden="1" customWidth="1"/>
    <col min="12" max="12" width="6.7109375" style="23" hidden="1" customWidth="1"/>
    <col min="13" max="13" width="6.42578125" style="23" hidden="1" customWidth="1"/>
    <col min="14" max="14" width="7" style="23" hidden="1" customWidth="1"/>
    <col min="15" max="15" width="7.140625" style="23" hidden="1" customWidth="1"/>
    <col min="16" max="16" width="7" style="23" hidden="1" customWidth="1"/>
    <col min="17" max="17" width="7.140625" style="23" hidden="1" customWidth="1"/>
    <col min="18" max="18" width="7" style="23" hidden="1" customWidth="1"/>
    <col min="19" max="19" width="7.140625" style="23" hidden="1" customWidth="1"/>
    <col min="20" max="20" width="16" style="23" hidden="1" customWidth="1"/>
    <col min="21" max="21" width="7.140625" style="23" hidden="1" customWidth="1"/>
    <col min="22" max="22" width="7" style="23" hidden="1" customWidth="1"/>
    <col min="23" max="23" width="5.7109375" style="23" hidden="1" customWidth="1"/>
    <col min="24" max="24" width="1.140625" style="23" hidden="1" customWidth="1"/>
    <col min="25" max="25" width="8.5703125" style="23" hidden="1" customWidth="1"/>
    <col min="26" max="26" width="9.7109375" style="23" hidden="1" customWidth="1"/>
    <col min="27" max="28" width="9" style="23" hidden="1" customWidth="1"/>
    <col min="29" max="29" width="11.42578125" style="23" hidden="1" customWidth="1"/>
    <col min="30" max="30" width="10.5703125" style="23" hidden="1" customWidth="1"/>
    <col min="31" max="31" width="12" style="23" hidden="1" customWidth="1"/>
    <col min="32" max="32" width="10.140625" style="23" hidden="1" customWidth="1"/>
    <col min="33" max="33" width="11.42578125" style="23" hidden="1" customWidth="1"/>
    <col min="34" max="34" width="10.5703125" style="23" hidden="1" customWidth="1"/>
    <col min="35" max="35" width="11.7109375" style="23" hidden="1" customWidth="1"/>
    <col min="36" max="36" width="10.140625" style="23" hidden="1" customWidth="1"/>
    <col min="37" max="37" width="11.5703125" style="23" hidden="1" customWidth="1"/>
    <col min="38" max="38" width="10.140625" style="23" hidden="1" customWidth="1"/>
    <col min="39" max="39" width="12.140625" style="23" customWidth="1"/>
    <col min="40" max="40" width="10.140625" style="23" customWidth="1"/>
    <col min="41" max="41" width="11.5703125" style="23" customWidth="1"/>
    <col min="42" max="50" width="10.5703125" style="23" customWidth="1"/>
    <col min="51" max="51" width="22.7109375" style="23" customWidth="1"/>
    <col min="52" max="16384" width="9.140625" style="23"/>
  </cols>
  <sheetData>
    <row r="1" spans="1:51" ht="36" customHeight="1" x14ac:dyDescent="0.25">
      <c r="A1" s="263" t="s">
        <v>535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5"/>
    </row>
    <row r="2" spans="1:51" ht="30" customHeight="1" x14ac:dyDescent="0.25">
      <c r="A2" s="279" t="s">
        <v>526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1"/>
    </row>
    <row r="3" spans="1:51" ht="15" customHeight="1" x14ac:dyDescent="0.25">
      <c r="A3" s="270" t="s">
        <v>514</v>
      </c>
      <c r="B3" s="286" t="s">
        <v>320</v>
      </c>
      <c r="C3" s="282">
        <v>2000</v>
      </c>
      <c r="D3" s="270"/>
      <c r="E3" s="270">
        <v>2001</v>
      </c>
      <c r="F3" s="270"/>
      <c r="G3" s="270">
        <v>2002</v>
      </c>
      <c r="H3" s="270"/>
      <c r="I3" s="270">
        <v>2003</v>
      </c>
      <c r="J3" s="270"/>
      <c r="K3" s="270">
        <v>2004</v>
      </c>
      <c r="L3" s="270"/>
      <c r="M3" s="270">
        <v>2005</v>
      </c>
      <c r="N3" s="270"/>
      <c r="O3" s="270">
        <v>2006</v>
      </c>
      <c r="P3" s="270"/>
      <c r="Q3" s="270">
        <v>2007</v>
      </c>
      <c r="R3" s="270"/>
      <c r="S3" s="270">
        <v>2008</v>
      </c>
      <c r="T3" s="270"/>
      <c r="U3" s="270">
        <v>2009</v>
      </c>
      <c r="V3" s="270"/>
      <c r="W3" s="270" t="s">
        <v>319</v>
      </c>
      <c r="X3" s="270" t="s">
        <v>318</v>
      </c>
      <c r="Y3" s="270">
        <v>2010</v>
      </c>
      <c r="Z3" s="270"/>
      <c r="AA3" s="270">
        <v>2011</v>
      </c>
      <c r="AB3" s="270"/>
      <c r="AC3" s="270">
        <v>2012</v>
      </c>
      <c r="AD3" s="270"/>
      <c r="AE3" s="270">
        <v>2013</v>
      </c>
      <c r="AF3" s="270"/>
      <c r="AG3" s="270">
        <v>2014</v>
      </c>
      <c r="AH3" s="270"/>
      <c r="AI3" s="270">
        <v>2015</v>
      </c>
      <c r="AJ3" s="270"/>
      <c r="AK3" s="270">
        <v>2016</v>
      </c>
      <c r="AL3" s="270"/>
      <c r="AM3" s="270">
        <v>2017</v>
      </c>
      <c r="AN3" s="270"/>
      <c r="AO3" s="270">
        <v>2018</v>
      </c>
      <c r="AP3" s="270"/>
      <c r="AQ3" s="270">
        <v>2019</v>
      </c>
      <c r="AR3" s="270"/>
      <c r="AS3" s="270">
        <v>2020</v>
      </c>
      <c r="AT3" s="270"/>
      <c r="AU3" s="270">
        <v>2021</v>
      </c>
      <c r="AV3" s="270"/>
      <c r="AW3" s="287">
        <v>2022</v>
      </c>
      <c r="AX3" s="282"/>
      <c r="AY3" s="270" t="s">
        <v>318</v>
      </c>
    </row>
    <row r="4" spans="1:51" ht="91.5" customHeight="1" x14ac:dyDescent="0.25">
      <c r="A4" s="271"/>
      <c r="B4" s="275"/>
      <c r="C4" s="113" t="s">
        <v>321</v>
      </c>
      <c r="D4" s="194" t="s">
        <v>322</v>
      </c>
      <c r="E4" s="194" t="s">
        <v>321</v>
      </c>
      <c r="F4" s="194" t="s">
        <v>322</v>
      </c>
      <c r="G4" s="194" t="s">
        <v>321</v>
      </c>
      <c r="H4" s="194" t="s">
        <v>322</v>
      </c>
      <c r="I4" s="194" t="s">
        <v>321</v>
      </c>
      <c r="J4" s="194" t="s">
        <v>322</v>
      </c>
      <c r="K4" s="194" t="s">
        <v>321</v>
      </c>
      <c r="L4" s="194" t="s">
        <v>322</v>
      </c>
      <c r="M4" s="194" t="s">
        <v>321</v>
      </c>
      <c r="N4" s="194" t="s">
        <v>322</v>
      </c>
      <c r="O4" s="194" t="s">
        <v>321</v>
      </c>
      <c r="P4" s="194" t="s">
        <v>322</v>
      </c>
      <c r="Q4" s="194" t="s">
        <v>321</v>
      </c>
      <c r="R4" s="194" t="s">
        <v>322</v>
      </c>
      <c r="S4" s="194" t="s">
        <v>321</v>
      </c>
      <c r="T4" s="194" t="s">
        <v>322</v>
      </c>
      <c r="U4" s="194" t="s">
        <v>321</v>
      </c>
      <c r="V4" s="194" t="s">
        <v>322</v>
      </c>
      <c r="W4" s="271"/>
      <c r="X4" s="271"/>
      <c r="Y4" s="194" t="s">
        <v>321</v>
      </c>
      <c r="Z4" s="194" t="s">
        <v>322</v>
      </c>
      <c r="AA4" s="194" t="s">
        <v>323</v>
      </c>
      <c r="AB4" s="194" t="s">
        <v>324</v>
      </c>
      <c r="AC4" s="194" t="s">
        <v>323</v>
      </c>
      <c r="AD4" s="194" t="s">
        <v>324</v>
      </c>
      <c r="AE4" s="194" t="s">
        <v>323</v>
      </c>
      <c r="AF4" s="194" t="s">
        <v>324</v>
      </c>
      <c r="AG4" s="194" t="s">
        <v>323</v>
      </c>
      <c r="AH4" s="194" t="s">
        <v>324</v>
      </c>
      <c r="AI4" s="194" t="s">
        <v>323</v>
      </c>
      <c r="AJ4" s="194" t="s">
        <v>324</v>
      </c>
      <c r="AK4" s="194" t="s">
        <v>374</v>
      </c>
      <c r="AL4" s="194" t="s">
        <v>375</v>
      </c>
      <c r="AM4" s="194" t="s">
        <v>527</v>
      </c>
      <c r="AN4" s="194" t="s">
        <v>528</v>
      </c>
      <c r="AO4" s="194" t="s">
        <v>527</v>
      </c>
      <c r="AP4" s="194" t="s">
        <v>528</v>
      </c>
      <c r="AQ4" s="194" t="s">
        <v>527</v>
      </c>
      <c r="AR4" s="194" t="s">
        <v>528</v>
      </c>
      <c r="AS4" s="194" t="s">
        <v>527</v>
      </c>
      <c r="AT4" s="194" t="s">
        <v>528</v>
      </c>
      <c r="AU4" s="194" t="s">
        <v>527</v>
      </c>
      <c r="AV4" s="194" t="s">
        <v>528</v>
      </c>
      <c r="AW4" s="194" t="s">
        <v>527</v>
      </c>
      <c r="AX4" s="194" t="s">
        <v>528</v>
      </c>
      <c r="AY4" s="271"/>
    </row>
    <row r="5" spans="1:51" s="12" customFormat="1" ht="31.5" customHeight="1" x14ac:dyDescent="0.25">
      <c r="A5" s="171">
        <v>1</v>
      </c>
      <c r="B5" s="215" t="s">
        <v>326</v>
      </c>
      <c r="C5" s="115">
        <v>13</v>
      </c>
      <c r="D5" s="116">
        <v>7.4858919728204507E-2</v>
      </c>
      <c r="E5" s="117">
        <v>55</v>
      </c>
      <c r="F5" s="116">
        <v>0.150064118305094</v>
      </c>
      <c r="G5" s="117">
        <v>47</v>
      </c>
      <c r="H5" s="116">
        <v>0.281050050828201</v>
      </c>
      <c r="I5" s="117">
        <v>70</v>
      </c>
      <c r="J5" s="116">
        <v>0.468102180018724</v>
      </c>
      <c r="K5" s="117">
        <v>9</v>
      </c>
      <c r="L5" s="116">
        <v>4.75260072873211E-2</v>
      </c>
      <c r="M5" s="117">
        <v>238</v>
      </c>
      <c r="N5" s="116">
        <v>1.06178898059335</v>
      </c>
      <c r="O5" s="117">
        <v>18</v>
      </c>
      <c r="P5" s="116">
        <v>8.37131429634453E-2</v>
      </c>
      <c r="Q5" s="117">
        <v>33</v>
      </c>
      <c r="R5" s="116">
        <v>0.13119707390768501</v>
      </c>
      <c r="S5" s="117">
        <v>47</v>
      </c>
      <c r="T5" s="116">
        <v>0.195890468053182</v>
      </c>
      <c r="U5" s="117">
        <v>22</v>
      </c>
      <c r="V5" s="116">
        <v>9.8854190069647296E-2</v>
      </c>
      <c r="W5" s="118">
        <v>1</v>
      </c>
      <c r="X5" s="119" t="s">
        <v>325</v>
      </c>
      <c r="Y5" s="117">
        <v>45</v>
      </c>
      <c r="Z5" s="120">
        <f t="shared" ref="Z5:Z17" si="0">Y5/$Y$18*100</f>
        <v>0.17952605122476661</v>
      </c>
      <c r="AA5" s="117">
        <v>60</v>
      </c>
      <c r="AB5" s="120">
        <f t="shared" ref="AB5:AB17" si="1">AA5/$AA$18*100</f>
        <v>0.25327142254115659</v>
      </c>
      <c r="AC5" s="118">
        <v>40</v>
      </c>
      <c r="AD5" s="121">
        <f t="shared" ref="AD5:AD17" si="2">AC5/$AC$18*100</f>
        <v>0.17421602787456447</v>
      </c>
      <c r="AE5" s="118">
        <v>52</v>
      </c>
      <c r="AF5" s="122">
        <f t="shared" ref="AF5:AF17" si="3">AE5/$AE$18*100</f>
        <v>0.22848104046750739</v>
      </c>
      <c r="AG5" s="118">
        <v>23</v>
      </c>
      <c r="AH5" s="122">
        <f t="shared" ref="AH5:AH17" si="4">AG5/$AG$18*100</f>
        <v>0.11385574971536061</v>
      </c>
      <c r="AI5" s="118">
        <v>38</v>
      </c>
      <c r="AJ5" s="122">
        <f t="shared" ref="AJ5:AJ17" si="5">AI5/$AI$18*100</f>
        <v>0.36156041864890576</v>
      </c>
      <c r="AK5" s="103">
        <v>19</v>
      </c>
      <c r="AL5" s="103">
        <v>0.2</v>
      </c>
      <c r="AM5" s="103">
        <v>38</v>
      </c>
      <c r="AN5" s="104">
        <v>0.5</v>
      </c>
      <c r="AO5" s="103">
        <v>5</v>
      </c>
      <c r="AP5" s="104">
        <v>0.1</v>
      </c>
      <c r="AQ5" s="103">
        <v>35</v>
      </c>
      <c r="AR5" s="104">
        <v>0.4</v>
      </c>
      <c r="AS5" s="103">
        <v>13</v>
      </c>
      <c r="AT5" s="104">
        <f>AS5/AS18*100</f>
        <v>0.17555705604321406</v>
      </c>
      <c r="AU5" s="123">
        <v>8</v>
      </c>
      <c r="AV5" s="104">
        <f>AU5/AU18*100</f>
        <v>0.11226494527083919</v>
      </c>
      <c r="AW5" s="124">
        <v>29</v>
      </c>
      <c r="AX5" s="124">
        <f>AW5/AW18*100</f>
        <v>0.35980148883374691</v>
      </c>
      <c r="AY5" s="117" t="s">
        <v>325</v>
      </c>
    </row>
    <row r="6" spans="1:51" s="12" customFormat="1" ht="31.5" customHeight="1" x14ac:dyDescent="0.25">
      <c r="A6" s="172">
        <v>2</v>
      </c>
      <c r="B6" s="216" t="s">
        <v>329</v>
      </c>
      <c r="C6" s="126">
        <v>115</v>
      </c>
      <c r="D6" s="127">
        <v>0.66221352067257899</v>
      </c>
      <c r="E6" s="128">
        <v>93</v>
      </c>
      <c r="F6" s="127">
        <v>0.25374478186134097</v>
      </c>
      <c r="G6" s="128">
        <v>62</v>
      </c>
      <c r="H6" s="127">
        <v>0.37074687556060498</v>
      </c>
      <c r="I6" s="128">
        <v>120</v>
      </c>
      <c r="J6" s="127">
        <v>0.80246088003209803</v>
      </c>
      <c r="K6" s="128">
        <v>1512</v>
      </c>
      <c r="L6" s="127">
        <v>7.9843692242699502</v>
      </c>
      <c r="M6" s="128">
        <v>1438</v>
      </c>
      <c r="N6" s="127">
        <v>6.4153468659379902</v>
      </c>
      <c r="O6" s="128">
        <v>96</v>
      </c>
      <c r="P6" s="127">
        <v>0.44647009580504099</v>
      </c>
      <c r="Q6" s="128">
        <v>118</v>
      </c>
      <c r="R6" s="127">
        <v>0.46912893094263097</v>
      </c>
      <c r="S6" s="128">
        <v>99</v>
      </c>
      <c r="T6" s="127">
        <v>0.412620347601384</v>
      </c>
      <c r="U6" s="128">
        <v>128</v>
      </c>
      <c r="V6" s="127">
        <v>0.57515165131431101</v>
      </c>
      <c r="W6" s="129">
        <v>3</v>
      </c>
      <c r="X6" s="130" t="s">
        <v>328</v>
      </c>
      <c r="Y6" s="128">
        <v>106</v>
      </c>
      <c r="Z6" s="131">
        <f t="shared" si="0"/>
        <v>0.42288358732945031</v>
      </c>
      <c r="AA6" s="128">
        <v>117</v>
      </c>
      <c r="AB6" s="131">
        <f t="shared" si="1"/>
        <v>0.49387927395525538</v>
      </c>
      <c r="AC6" s="129">
        <v>47</v>
      </c>
      <c r="AD6" s="132">
        <f t="shared" si="2"/>
        <v>0.20470383275261322</v>
      </c>
      <c r="AE6" s="129">
        <v>52</v>
      </c>
      <c r="AF6" s="133">
        <f t="shared" si="3"/>
        <v>0.22848104046750739</v>
      </c>
      <c r="AG6" s="129">
        <f>62+42+0</f>
        <v>104</v>
      </c>
      <c r="AH6" s="133">
        <f t="shared" si="4"/>
        <v>0.514825998712935</v>
      </c>
      <c r="AI6" s="129">
        <v>28</v>
      </c>
      <c r="AJ6" s="133">
        <f t="shared" si="5"/>
        <v>0.26641294005708849</v>
      </c>
      <c r="AK6" s="106">
        <v>24</v>
      </c>
      <c r="AL6" s="106">
        <v>0.30000000000000004</v>
      </c>
      <c r="AM6" s="106">
        <v>147</v>
      </c>
      <c r="AN6" s="107">
        <v>2.1</v>
      </c>
      <c r="AO6" s="106">
        <v>161</v>
      </c>
      <c r="AP6" s="107">
        <v>2.2999999999999998</v>
      </c>
      <c r="AQ6" s="106">
        <v>48</v>
      </c>
      <c r="AR6" s="107">
        <v>0.6</v>
      </c>
      <c r="AS6" s="106">
        <f>37+16</f>
        <v>53</v>
      </c>
      <c r="AT6" s="107">
        <f>AS6/AS18*100</f>
        <v>0.71573261309925729</v>
      </c>
      <c r="AU6" s="134">
        <v>120</v>
      </c>
      <c r="AV6" s="107">
        <f>AU6/AU18*100</f>
        <v>1.6839741790625875</v>
      </c>
      <c r="AW6" s="135">
        <v>9</v>
      </c>
      <c r="AX6" s="135">
        <f>AW6/AW18*100</f>
        <v>0.11166253101736973</v>
      </c>
      <c r="AY6" s="128" t="s">
        <v>327</v>
      </c>
    </row>
    <row r="7" spans="1:51" s="12" customFormat="1" ht="31.5" customHeight="1" x14ac:dyDescent="0.25">
      <c r="A7" s="171">
        <v>3</v>
      </c>
      <c r="B7" s="215" t="s">
        <v>330</v>
      </c>
      <c r="C7" s="115">
        <v>1</v>
      </c>
      <c r="D7" s="116">
        <v>5.7583784406311199E-3</v>
      </c>
      <c r="E7" s="117">
        <v>13702</v>
      </c>
      <c r="F7" s="116">
        <v>37.385064527570897</v>
      </c>
      <c r="G7" s="117">
        <v>5</v>
      </c>
      <c r="H7" s="116">
        <v>2.98989415774682E-2</v>
      </c>
      <c r="I7" s="117">
        <v>6</v>
      </c>
      <c r="J7" s="116">
        <v>4.01230440016049E-2</v>
      </c>
      <c r="K7" s="117">
        <v>44</v>
      </c>
      <c r="L7" s="116">
        <v>0.232349368960237</v>
      </c>
      <c r="M7" s="117">
        <v>724</v>
      </c>
      <c r="N7" s="116">
        <v>3.2299799241579299</v>
      </c>
      <c r="O7" s="117">
        <v>8</v>
      </c>
      <c r="P7" s="116">
        <v>3.7205841317086798E-2</v>
      </c>
      <c r="Q7" s="117">
        <v>14</v>
      </c>
      <c r="R7" s="116">
        <v>5.5659364688108802E-2</v>
      </c>
      <c r="S7" s="117">
        <v>6</v>
      </c>
      <c r="T7" s="116">
        <v>2.5007293794023298E-2</v>
      </c>
      <c r="U7" s="117">
        <v>2</v>
      </c>
      <c r="V7" s="116">
        <v>8.9867445517861095E-3</v>
      </c>
      <c r="W7" s="118">
        <v>4</v>
      </c>
      <c r="X7" s="119" t="s">
        <v>95</v>
      </c>
      <c r="Y7" s="117">
        <v>8</v>
      </c>
      <c r="Z7" s="120">
        <f t="shared" si="0"/>
        <v>3.1915742439958511E-2</v>
      </c>
      <c r="AA7" s="117">
        <v>69</v>
      </c>
      <c r="AB7" s="120">
        <f t="shared" si="1"/>
        <v>0.29126213592233008</v>
      </c>
      <c r="AC7" s="118">
        <v>3</v>
      </c>
      <c r="AD7" s="121">
        <f t="shared" si="2"/>
        <v>1.3066202090592335E-2</v>
      </c>
      <c r="AE7" s="118">
        <v>9</v>
      </c>
      <c r="AF7" s="122">
        <f t="shared" si="3"/>
        <v>3.9544795465530122E-2</v>
      </c>
      <c r="AG7" s="118">
        <v>2</v>
      </c>
      <c r="AH7" s="122">
        <f t="shared" si="4"/>
        <v>9.9004999752487499E-3</v>
      </c>
      <c r="AI7" s="118">
        <v>92</v>
      </c>
      <c r="AJ7" s="122">
        <f t="shared" si="5"/>
        <v>0.8753568030447193</v>
      </c>
      <c r="AK7" s="103">
        <v>3</v>
      </c>
      <c r="AL7" s="103">
        <v>0</v>
      </c>
      <c r="AM7" s="103">
        <v>2</v>
      </c>
      <c r="AN7" s="104">
        <v>0</v>
      </c>
      <c r="AO7" s="103">
        <v>0</v>
      </c>
      <c r="AP7" s="104">
        <v>0</v>
      </c>
      <c r="AQ7" s="103">
        <v>1</v>
      </c>
      <c r="AR7" s="104">
        <v>0</v>
      </c>
      <c r="AS7" s="103">
        <v>0</v>
      </c>
      <c r="AT7" s="104">
        <f>AS7*AS18*100</f>
        <v>0</v>
      </c>
      <c r="AU7" s="125" t="s">
        <v>359</v>
      </c>
      <c r="AV7" s="104">
        <v>0</v>
      </c>
      <c r="AW7" s="124">
        <v>0</v>
      </c>
      <c r="AX7" s="124">
        <f>AW7/AW18*100</f>
        <v>0</v>
      </c>
      <c r="AY7" s="117" t="s">
        <v>95</v>
      </c>
    </row>
    <row r="8" spans="1:51" s="12" customFormat="1" ht="31.5" customHeight="1" x14ac:dyDescent="0.25">
      <c r="A8" s="172">
        <v>4</v>
      </c>
      <c r="B8" s="216" t="s">
        <v>332</v>
      </c>
      <c r="C8" s="126">
        <v>102</v>
      </c>
      <c r="D8" s="127">
        <v>0.58735460094437397</v>
      </c>
      <c r="E8" s="128">
        <v>103</v>
      </c>
      <c r="F8" s="127">
        <v>0.28102916700772201</v>
      </c>
      <c r="G8" s="128">
        <v>64</v>
      </c>
      <c r="H8" s="127">
        <v>0.38270645219159199</v>
      </c>
      <c r="I8" s="128">
        <v>78</v>
      </c>
      <c r="J8" s="127">
        <v>0.52159957202086404</v>
      </c>
      <c r="K8" s="128">
        <v>69</v>
      </c>
      <c r="L8" s="127">
        <v>0.36436605586946202</v>
      </c>
      <c r="M8" s="128">
        <v>103</v>
      </c>
      <c r="N8" s="127">
        <v>0.459513718492081</v>
      </c>
      <c r="O8" s="128">
        <v>76</v>
      </c>
      <c r="P8" s="127">
        <v>0.353455492512324</v>
      </c>
      <c r="Q8" s="128">
        <v>47</v>
      </c>
      <c r="R8" s="127">
        <v>0.18685643859579401</v>
      </c>
      <c r="S8" s="128">
        <v>73</v>
      </c>
      <c r="T8" s="127">
        <v>0.304255407827283</v>
      </c>
      <c r="U8" s="128">
        <v>75</v>
      </c>
      <c r="V8" s="127">
        <v>0.33700292069197901</v>
      </c>
      <c r="W8" s="129">
        <v>5</v>
      </c>
      <c r="X8" s="130" t="s">
        <v>331</v>
      </c>
      <c r="Y8" s="128">
        <v>57</v>
      </c>
      <c r="Z8" s="131">
        <f t="shared" si="0"/>
        <v>0.22739966488470437</v>
      </c>
      <c r="AA8" s="128">
        <v>127</v>
      </c>
      <c r="AB8" s="131">
        <f t="shared" si="1"/>
        <v>0.53609117771211479</v>
      </c>
      <c r="AC8" s="129">
        <v>80</v>
      </c>
      <c r="AD8" s="132">
        <f t="shared" si="2"/>
        <v>0.34843205574912894</v>
      </c>
      <c r="AE8" s="129">
        <v>57</v>
      </c>
      <c r="AF8" s="133">
        <f t="shared" si="3"/>
        <v>0.25045037128169073</v>
      </c>
      <c r="AG8" s="129">
        <v>48</v>
      </c>
      <c r="AH8" s="133">
        <f t="shared" si="4"/>
        <v>0.23761199940597</v>
      </c>
      <c r="AI8" s="129">
        <v>218</v>
      </c>
      <c r="AJ8" s="133">
        <f t="shared" si="5"/>
        <v>2.0742150333016176</v>
      </c>
      <c r="AK8" s="106">
        <v>36</v>
      </c>
      <c r="AL8" s="106">
        <v>0.4</v>
      </c>
      <c r="AM8" s="106">
        <v>3</v>
      </c>
      <c r="AN8" s="107">
        <v>0</v>
      </c>
      <c r="AO8" s="106">
        <v>0</v>
      </c>
      <c r="AP8" s="107">
        <v>0</v>
      </c>
      <c r="AQ8" s="106">
        <v>1</v>
      </c>
      <c r="AR8" s="107">
        <v>0</v>
      </c>
      <c r="AS8" s="106" t="s">
        <v>359</v>
      </c>
      <c r="AT8" s="107">
        <v>0</v>
      </c>
      <c r="AU8" s="136" t="s">
        <v>359</v>
      </c>
      <c r="AV8" s="107">
        <v>0</v>
      </c>
      <c r="AW8" s="135">
        <v>0</v>
      </c>
      <c r="AX8" s="135">
        <f>AW8/AW18*100</f>
        <v>0</v>
      </c>
      <c r="AY8" s="128" t="s">
        <v>331</v>
      </c>
    </row>
    <row r="9" spans="1:51" s="12" customFormat="1" ht="31.5" customHeight="1" x14ac:dyDescent="0.25">
      <c r="A9" s="171">
        <v>5</v>
      </c>
      <c r="B9" s="215" t="s">
        <v>335</v>
      </c>
      <c r="C9" s="115">
        <v>762</v>
      </c>
      <c r="D9" s="116">
        <v>4.3878843717609097</v>
      </c>
      <c r="E9" s="117">
        <v>641</v>
      </c>
      <c r="F9" s="116">
        <v>1.7489290878829999</v>
      </c>
      <c r="G9" s="117">
        <v>525</v>
      </c>
      <c r="H9" s="116">
        <v>3.1393888656341602</v>
      </c>
      <c r="I9" s="117">
        <v>835</v>
      </c>
      <c r="J9" s="116">
        <v>5.5837902902233498</v>
      </c>
      <c r="K9" s="117">
        <v>570</v>
      </c>
      <c r="L9" s="116">
        <v>3.0099804615303398</v>
      </c>
      <c r="M9" s="117">
        <v>646</v>
      </c>
      <c r="N9" s="116">
        <v>2.8819986616105302</v>
      </c>
      <c r="O9" s="117">
        <v>694</v>
      </c>
      <c r="P9" s="116">
        <v>3.2276067342572801</v>
      </c>
      <c r="Q9" s="117">
        <v>802</v>
      </c>
      <c r="R9" s="116">
        <v>3.1884864628473699</v>
      </c>
      <c r="S9" s="117">
        <v>836</v>
      </c>
      <c r="T9" s="116">
        <v>3.48434960196724</v>
      </c>
      <c r="U9" s="117">
        <v>742</v>
      </c>
      <c r="V9" s="116">
        <v>3.3340822287126501</v>
      </c>
      <c r="W9" s="118">
        <v>2</v>
      </c>
      <c r="X9" s="119" t="s">
        <v>334</v>
      </c>
      <c r="Y9" s="117">
        <v>937</v>
      </c>
      <c r="Z9" s="120">
        <f t="shared" si="0"/>
        <v>3.7381313332801405</v>
      </c>
      <c r="AA9" s="117">
        <v>849</v>
      </c>
      <c r="AB9" s="120">
        <f t="shared" si="1"/>
        <v>3.5837906289573658</v>
      </c>
      <c r="AC9" s="118">
        <v>997</v>
      </c>
      <c r="AD9" s="121">
        <f t="shared" si="2"/>
        <v>4.3423344947735192</v>
      </c>
      <c r="AE9" s="118">
        <v>946</v>
      </c>
      <c r="AF9" s="122">
        <f t="shared" si="3"/>
        <v>4.1565973900434994</v>
      </c>
      <c r="AG9" s="118">
        <v>913</v>
      </c>
      <c r="AH9" s="122">
        <f t="shared" si="4"/>
        <v>4.5195782387010546</v>
      </c>
      <c r="AI9" s="118">
        <v>1149</v>
      </c>
      <c r="AJ9" s="122">
        <f t="shared" si="5"/>
        <v>10.93244529019981</v>
      </c>
      <c r="AK9" s="103">
        <v>687</v>
      </c>
      <c r="AL9" s="103">
        <v>7.9</v>
      </c>
      <c r="AM9" s="103">
        <v>738</v>
      </c>
      <c r="AN9" s="104">
        <v>10.3</v>
      </c>
      <c r="AO9" s="103">
        <v>757</v>
      </c>
      <c r="AP9" s="104">
        <v>11</v>
      </c>
      <c r="AQ9" s="103">
        <v>796</v>
      </c>
      <c r="AR9" s="104">
        <v>9.8000000000000007</v>
      </c>
      <c r="AS9" s="103">
        <v>776</v>
      </c>
      <c r="AT9" s="104">
        <f>AS9/AS18*100</f>
        <v>10.47940580688724</v>
      </c>
      <c r="AU9" s="123">
        <v>618</v>
      </c>
      <c r="AV9" s="104">
        <f>AU9/AU18*100</f>
        <v>8.6724670221723272</v>
      </c>
      <c r="AW9" s="124">
        <v>720</v>
      </c>
      <c r="AX9" s="124">
        <f>AW9/AW18*100</f>
        <v>8.9330024813895772</v>
      </c>
      <c r="AY9" s="117" t="s">
        <v>333</v>
      </c>
    </row>
    <row r="10" spans="1:51" s="12" customFormat="1" ht="31.5" customHeight="1" x14ac:dyDescent="0.25">
      <c r="A10" s="173">
        <v>6</v>
      </c>
      <c r="B10" s="216" t="s">
        <v>337</v>
      </c>
      <c r="C10" s="126">
        <v>1863</v>
      </c>
      <c r="D10" s="127">
        <v>10.727859034895801</v>
      </c>
      <c r="E10" s="128">
        <v>399</v>
      </c>
      <c r="F10" s="127">
        <v>1.0886469673405901</v>
      </c>
      <c r="G10" s="128">
        <v>484</v>
      </c>
      <c r="H10" s="127">
        <v>2.89421754469892</v>
      </c>
      <c r="I10" s="128">
        <v>453</v>
      </c>
      <c r="J10" s="127">
        <v>3.0292898221211702</v>
      </c>
      <c r="K10" s="128">
        <v>754</v>
      </c>
      <c r="L10" s="127">
        <v>3.9816232771822402</v>
      </c>
      <c r="M10" s="128">
        <v>785</v>
      </c>
      <c r="N10" s="127">
        <v>3.5021191166629499</v>
      </c>
      <c r="O10" s="128">
        <v>1097</v>
      </c>
      <c r="P10" s="127">
        <v>5.1018509906055201</v>
      </c>
      <c r="Q10" s="128">
        <v>1348</v>
      </c>
      <c r="R10" s="127">
        <v>5.3592016856836198</v>
      </c>
      <c r="S10" s="128">
        <v>861</v>
      </c>
      <c r="T10" s="127">
        <v>3.5885466594423399</v>
      </c>
      <c r="U10" s="128">
        <v>726</v>
      </c>
      <c r="V10" s="127">
        <v>3.2621882722983599</v>
      </c>
      <c r="W10" s="129">
        <v>6</v>
      </c>
      <c r="X10" s="130" t="s">
        <v>336</v>
      </c>
      <c r="Y10" s="128">
        <v>965</v>
      </c>
      <c r="Z10" s="131">
        <f t="shared" si="0"/>
        <v>3.8498364318199951</v>
      </c>
      <c r="AA10" s="128">
        <v>585</v>
      </c>
      <c r="AB10" s="131">
        <f t="shared" si="1"/>
        <v>2.4693963697762769</v>
      </c>
      <c r="AC10" s="129">
        <v>420</v>
      </c>
      <c r="AD10" s="132">
        <f t="shared" si="2"/>
        <v>1.8292682926829267</v>
      </c>
      <c r="AE10" s="129">
        <v>700</v>
      </c>
      <c r="AF10" s="133">
        <f t="shared" si="3"/>
        <v>3.075706313985676</v>
      </c>
      <c r="AG10" s="129">
        <v>541</v>
      </c>
      <c r="AH10" s="133">
        <f t="shared" si="4"/>
        <v>2.6780852433047868</v>
      </c>
      <c r="AI10" s="129">
        <v>846</v>
      </c>
      <c r="AJ10" s="133">
        <f t="shared" si="5"/>
        <v>8.0494766888677454</v>
      </c>
      <c r="AK10" s="106">
        <v>775</v>
      </c>
      <c r="AL10" s="106">
        <v>8.9</v>
      </c>
      <c r="AM10" s="106">
        <v>496</v>
      </c>
      <c r="AN10" s="107">
        <v>6.9</v>
      </c>
      <c r="AO10" s="106">
        <v>500</v>
      </c>
      <c r="AP10" s="107">
        <v>7.3</v>
      </c>
      <c r="AQ10" s="106">
        <v>948</v>
      </c>
      <c r="AR10" s="107">
        <v>11.6</v>
      </c>
      <c r="AS10" s="106">
        <v>959</v>
      </c>
      <c r="AT10" s="107">
        <f>AS10/AS18*100</f>
        <v>12.950708980418636</v>
      </c>
      <c r="AU10" s="134">
        <v>656</v>
      </c>
      <c r="AV10" s="107">
        <f>AU10/AU18*100</f>
        <v>9.2057255122088115</v>
      </c>
      <c r="AW10" s="135">
        <v>547</v>
      </c>
      <c r="AX10" s="135">
        <f>AW10/AW18*100</f>
        <v>6.7866004962779156</v>
      </c>
      <c r="AY10" s="128" t="s">
        <v>336</v>
      </c>
    </row>
    <row r="11" spans="1:51" s="12" customFormat="1" ht="31.5" customHeight="1" x14ac:dyDescent="0.25">
      <c r="A11" s="174">
        <v>7</v>
      </c>
      <c r="B11" s="215" t="s">
        <v>339</v>
      </c>
      <c r="C11" s="115"/>
      <c r="D11" s="116"/>
      <c r="E11" s="117"/>
      <c r="F11" s="116"/>
      <c r="G11" s="117"/>
      <c r="H11" s="116"/>
      <c r="I11" s="117"/>
      <c r="J11" s="116"/>
      <c r="K11" s="117"/>
      <c r="L11" s="116"/>
      <c r="M11" s="117"/>
      <c r="N11" s="116"/>
      <c r="O11" s="117"/>
      <c r="P11" s="116"/>
      <c r="Q11" s="117"/>
      <c r="R11" s="116"/>
      <c r="S11" s="117">
        <v>0</v>
      </c>
      <c r="T11" s="116">
        <v>0</v>
      </c>
      <c r="U11" s="117">
        <v>0</v>
      </c>
      <c r="V11" s="116">
        <v>0</v>
      </c>
      <c r="W11" s="118">
        <v>12</v>
      </c>
      <c r="X11" s="119" t="s">
        <v>338</v>
      </c>
      <c r="Y11" s="117">
        <v>0</v>
      </c>
      <c r="Z11" s="120">
        <f t="shared" si="0"/>
        <v>0</v>
      </c>
      <c r="AA11" s="117">
        <v>0</v>
      </c>
      <c r="AB11" s="120">
        <f t="shared" si="1"/>
        <v>0</v>
      </c>
      <c r="AC11" s="118">
        <v>0</v>
      </c>
      <c r="AD11" s="121">
        <f t="shared" si="2"/>
        <v>0</v>
      </c>
      <c r="AE11" s="118">
        <v>0</v>
      </c>
      <c r="AF11" s="122">
        <f t="shared" si="3"/>
        <v>0</v>
      </c>
      <c r="AG11" s="118">
        <v>11</v>
      </c>
      <c r="AH11" s="122">
        <f t="shared" si="4"/>
        <v>5.4452749863868131E-2</v>
      </c>
      <c r="AI11" s="118">
        <v>19</v>
      </c>
      <c r="AJ11" s="122">
        <f t="shared" si="5"/>
        <v>0.18078020932445288</v>
      </c>
      <c r="AK11" s="103">
        <v>21</v>
      </c>
      <c r="AL11" s="103">
        <v>0.2</v>
      </c>
      <c r="AM11" s="103">
        <v>19</v>
      </c>
      <c r="AN11" s="104">
        <v>0.3</v>
      </c>
      <c r="AO11" s="103">
        <v>10</v>
      </c>
      <c r="AP11" s="104">
        <v>0.1</v>
      </c>
      <c r="AQ11" s="103">
        <v>9</v>
      </c>
      <c r="AR11" s="104">
        <v>0.1</v>
      </c>
      <c r="AS11" s="103">
        <v>13</v>
      </c>
      <c r="AT11" s="104">
        <f>AS11/AS18*100</f>
        <v>0.17555705604321406</v>
      </c>
      <c r="AU11" s="123">
        <v>23</v>
      </c>
      <c r="AV11" s="104">
        <f>AU11/AU18*100</f>
        <v>0.32276171765366263</v>
      </c>
      <c r="AW11" s="124">
        <v>7</v>
      </c>
      <c r="AX11" s="124">
        <f>AW11/AW18*100</f>
        <v>8.6848635235732011E-2</v>
      </c>
      <c r="AY11" s="117" t="s">
        <v>338</v>
      </c>
    </row>
    <row r="12" spans="1:51" s="12" customFormat="1" ht="31.5" customHeight="1" x14ac:dyDescent="0.25">
      <c r="A12" s="172">
        <v>8</v>
      </c>
      <c r="B12" s="216" t="s">
        <v>341</v>
      </c>
      <c r="C12" s="126">
        <v>534</v>
      </c>
      <c r="D12" s="127">
        <v>3.0749740872970199</v>
      </c>
      <c r="E12" s="128">
        <v>505</v>
      </c>
      <c r="F12" s="127">
        <v>1.3778614498922299</v>
      </c>
      <c r="G12" s="128">
        <v>720</v>
      </c>
      <c r="H12" s="127">
        <v>4.3054475871554096</v>
      </c>
      <c r="I12" s="128">
        <v>807</v>
      </c>
      <c r="J12" s="127">
        <v>5.3965494182158604</v>
      </c>
      <c r="K12" s="128">
        <v>756</v>
      </c>
      <c r="L12" s="127">
        <v>3.9921846121349698</v>
      </c>
      <c r="M12" s="128">
        <v>1075</v>
      </c>
      <c r="N12" s="127">
        <v>4.7958956056212401</v>
      </c>
      <c r="O12" s="128">
        <v>754</v>
      </c>
      <c r="P12" s="127">
        <v>3.5066505441354301</v>
      </c>
      <c r="Q12" s="128">
        <v>932</v>
      </c>
      <c r="R12" s="127">
        <v>3.7053234206655299</v>
      </c>
      <c r="S12" s="128">
        <v>616</v>
      </c>
      <c r="T12" s="127">
        <v>2.5674154961863902</v>
      </c>
      <c r="U12" s="128">
        <v>1071</v>
      </c>
      <c r="V12" s="127">
        <v>4.8124017074814596</v>
      </c>
      <c r="W12" s="129">
        <v>7</v>
      </c>
      <c r="X12" s="130" t="s">
        <v>340</v>
      </c>
      <c r="Y12" s="128">
        <v>1274</v>
      </c>
      <c r="Z12" s="131">
        <f t="shared" si="0"/>
        <v>5.0825819835633927</v>
      </c>
      <c r="AA12" s="128">
        <v>793</v>
      </c>
      <c r="AB12" s="131">
        <f t="shared" si="1"/>
        <v>3.3474039679189529</v>
      </c>
      <c r="AC12" s="129">
        <v>1247</v>
      </c>
      <c r="AD12" s="132">
        <f t="shared" si="2"/>
        <v>5.4311846689895473</v>
      </c>
      <c r="AE12" s="129">
        <v>1216</v>
      </c>
      <c r="AF12" s="133">
        <f t="shared" si="3"/>
        <v>5.3429412540094026</v>
      </c>
      <c r="AG12" s="129">
        <v>1248</v>
      </c>
      <c r="AH12" s="133">
        <f t="shared" si="4"/>
        <v>6.1779119845552195</v>
      </c>
      <c r="AI12" s="129">
        <v>1908</v>
      </c>
      <c r="AJ12" s="133">
        <f t="shared" si="5"/>
        <v>18.154138915318743</v>
      </c>
      <c r="AK12" s="106">
        <v>1338</v>
      </c>
      <c r="AL12" s="106">
        <v>15.4</v>
      </c>
      <c r="AM12" s="106">
        <v>1127</v>
      </c>
      <c r="AN12" s="107">
        <v>15.8</v>
      </c>
      <c r="AO12" s="106">
        <v>890</v>
      </c>
      <c r="AP12" s="107">
        <v>12.9</v>
      </c>
      <c r="AQ12" s="106">
        <v>1274</v>
      </c>
      <c r="AR12" s="107">
        <v>15.6</v>
      </c>
      <c r="AS12" s="106">
        <v>530</v>
      </c>
      <c r="AT12" s="107">
        <f>AS12/AS18*100</f>
        <v>7.1573261309925726</v>
      </c>
      <c r="AU12" s="134">
        <v>374</v>
      </c>
      <c r="AV12" s="107">
        <f>AU12/AU18*100</f>
        <v>5.2483861914117318</v>
      </c>
      <c r="AW12" s="135">
        <v>730</v>
      </c>
      <c r="AX12" s="135">
        <f>AW12/AW18*100</f>
        <v>9.0570719602977654</v>
      </c>
      <c r="AY12" s="128" t="s">
        <v>340</v>
      </c>
    </row>
    <row r="13" spans="1:51" s="12" customFormat="1" ht="31.5" customHeight="1" x14ac:dyDescent="0.25">
      <c r="A13" s="171">
        <v>9</v>
      </c>
      <c r="B13" s="215" t="s">
        <v>343</v>
      </c>
      <c r="C13" s="115">
        <v>264</v>
      </c>
      <c r="D13" s="116">
        <v>1.5202119083266199</v>
      </c>
      <c r="E13" s="117">
        <v>254</v>
      </c>
      <c r="F13" s="116">
        <v>0.69302338271806996</v>
      </c>
      <c r="G13" s="117">
        <v>235</v>
      </c>
      <c r="H13" s="116">
        <v>1.4052502541409999</v>
      </c>
      <c r="I13" s="117">
        <v>334</v>
      </c>
      <c r="J13" s="116">
        <v>2.2335161160893402</v>
      </c>
      <c r="K13" s="117">
        <v>357</v>
      </c>
      <c r="L13" s="116">
        <v>1.88519828906374</v>
      </c>
      <c r="M13" s="117">
        <v>590</v>
      </c>
      <c r="N13" s="116">
        <v>2.6321659602944498</v>
      </c>
      <c r="O13" s="117">
        <v>274</v>
      </c>
      <c r="P13" s="116">
        <v>1.2743000651102201</v>
      </c>
      <c r="Q13" s="117">
        <v>312</v>
      </c>
      <c r="R13" s="116">
        <v>1.2404086987635701</v>
      </c>
      <c r="S13" s="117">
        <v>340</v>
      </c>
      <c r="T13" s="116">
        <v>1.41707998166132</v>
      </c>
      <c r="U13" s="117">
        <v>394</v>
      </c>
      <c r="V13" s="116">
        <v>1.77038867670186</v>
      </c>
      <c r="W13" s="118">
        <v>8</v>
      </c>
      <c r="X13" s="119" t="s">
        <v>342</v>
      </c>
      <c r="Y13" s="117">
        <v>347</v>
      </c>
      <c r="Z13" s="120">
        <f t="shared" si="0"/>
        <v>1.3843453283332003</v>
      </c>
      <c r="AA13" s="117">
        <v>302</v>
      </c>
      <c r="AB13" s="120">
        <f t="shared" si="1"/>
        <v>1.2747994934571549</v>
      </c>
      <c r="AC13" s="118">
        <v>282</v>
      </c>
      <c r="AD13" s="121">
        <f t="shared" si="2"/>
        <v>1.2282229965156795</v>
      </c>
      <c r="AE13" s="118">
        <v>264</v>
      </c>
      <c r="AF13" s="122">
        <f t="shared" si="3"/>
        <v>1.1599806669888835</v>
      </c>
      <c r="AG13" s="118">
        <v>499</v>
      </c>
      <c r="AH13" s="122">
        <f t="shared" si="4"/>
        <v>2.4701747438245629</v>
      </c>
      <c r="AI13" s="118">
        <v>232</v>
      </c>
      <c r="AJ13" s="122">
        <f t="shared" si="5"/>
        <v>2.2074215033301616</v>
      </c>
      <c r="AK13" s="103">
        <v>210</v>
      </c>
      <c r="AL13" s="103">
        <v>2.4</v>
      </c>
      <c r="AM13" s="103">
        <v>231</v>
      </c>
      <c r="AN13" s="104">
        <v>3.2</v>
      </c>
      <c r="AO13" s="103">
        <v>404</v>
      </c>
      <c r="AP13" s="104">
        <v>5.9</v>
      </c>
      <c r="AQ13" s="103">
        <v>264</v>
      </c>
      <c r="AR13" s="104">
        <v>3.2</v>
      </c>
      <c r="AS13" s="103">
        <v>295</v>
      </c>
      <c r="AT13" s="104">
        <f>AS13/AS18*100</f>
        <v>3.9837947332883186</v>
      </c>
      <c r="AU13" s="125">
        <v>380</v>
      </c>
      <c r="AV13" s="104">
        <f>AU13/AU18*100</f>
        <v>5.3325849003648607</v>
      </c>
      <c r="AW13" s="124">
        <v>269</v>
      </c>
      <c r="AX13" s="124">
        <f>AW13/AW18*100</f>
        <v>3.3374689826302726</v>
      </c>
      <c r="AY13" s="117" t="s">
        <v>342</v>
      </c>
    </row>
    <row r="14" spans="1:51" s="12" customFormat="1" ht="31.5" customHeight="1" x14ac:dyDescent="0.25">
      <c r="A14" s="172">
        <v>10</v>
      </c>
      <c r="B14" s="216" t="s">
        <v>345</v>
      </c>
      <c r="C14" s="126">
        <v>1472</v>
      </c>
      <c r="D14" s="127">
        <v>8.4763330646089994</v>
      </c>
      <c r="E14" s="128">
        <v>1507</v>
      </c>
      <c r="F14" s="127">
        <v>4.11175684155958</v>
      </c>
      <c r="G14" s="128">
        <v>1383</v>
      </c>
      <c r="H14" s="127">
        <v>8.2700472403276901</v>
      </c>
      <c r="I14" s="128">
        <v>1792</v>
      </c>
      <c r="J14" s="127">
        <v>11.9834158084793</v>
      </c>
      <c r="K14" s="128">
        <v>1842</v>
      </c>
      <c r="L14" s="127">
        <v>9.7269894914717199</v>
      </c>
      <c r="M14" s="128">
        <v>2064</v>
      </c>
      <c r="N14" s="127">
        <v>9.2081195627927706</v>
      </c>
      <c r="O14" s="128">
        <v>2387</v>
      </c>
      <c r="P14" s="127">
        <v>11.101292902985801</v>
      </c>
      <c r="Q14" s="128">
        <v>2790</v>
      </c>
      <c r="R14" s="127">
        <v>11.092116248558799</v>
      </c>
      <c r="S14" s="128">
        <v>2553</v>
      </c>
      <c r="T14" s="127">
        <v>10.6406035093569</v>
      </c>
      <c r="U14" s="128">
        <v>2113</v>
      </c>
      <c r="V14" s="127">
        <v>9.4944956189620306</v>
      </c>
      <c r="W14" s="129">
        <v>9</v>
      </c>
      <c r="X14" s="130" t="s">
        <v>344</v>
      </c>
      <c r="Y14" s="128">
        <v>2622</v>
      </c>
      <c r="Z14" s="131">
        <f t="shared" si="0"/>
        <v>10.460384584696401</v>
      </c>
      <c r="AA14" s="128">
        <v>2550</v>
      </c>
      <c r="AB14" s="131">
        <f t="shared" si="1"/>
        <v>10.764035457999157</v>
      </c>
      <c r="AC14" s="129">
        <v>2263</v>
      </c>
      <c r="AD14" s="132">
        <f t="shared" si="2"/>
        <v>9.8562717770034851</v>
      </c>
      <c r="AE14" s="129">
        <v>2833</v>
      </c>
      <c r="AF14" s="133">
        <f t="shared" si="3"/>
        <v>12.447822839316315</v>
      </c>
      <c r="AG14" s="129">
        <v>2582</v>
      </c>
      <c r="AH14" s="133">
        <f t="shared" si="4"/>
        <v>12.781545468046138</v>
      </c>
      <c r="AI14" s="129">
        <v>2641</v>
      </c>
      <c r="AJ14" s="133">
        <f t="shared" si="5"/>
        <v>25.128449096098954</v>
      </c>
      <c r="AK14" s="106">
        <v>3315</v>
      </c>
      <c r="AL14" s="106">
        <v>38.200000000000003</v>
      </c>
      <c r="AM14" s="106">
        <v>2885</v>
      </c>
      <c r="AN14" s="107">
        <v>40.4</v>
      </c>
      <c r="AO14" s="106">
        <v>2357</v>
      </c>
      <c r="AP14" s="107">
        <v>34.200000000000003</v>
      </c>
      <c r="AQ14" s="106">
        <v>2876</v>
      </c>
      <c r="AR14" s="107">
        <v>35.299999999999997</v>
      </c>
      <c r="AS14" s="106">
        <v>2862</v>
      </c>
      <c r="AT14" s="107">
        <f>AS14/AS18*100</f>
        <v>38.649561107359894</v>
      </c>
      <c r="AU14" s="136">
        <v>2880</v>
      </c>
      <c r="AV14" s="107">
        <f>AU14/AU18*100</f>
        <v>40.415380297502104</v>
      </c>
      <c r="AW14" s="135">
        <v>2887</v>
      </c>
      <c r="AX14" s="135">
        <f>AW14/AW18*100</f>
        <v>35.818858560794041</v>
      </c>
      <c r="AY14" s="128" t="s">
        <v>344</v>
      </c>
    </row>
    <row r="15" spans="1:51" s="12" customFormat="1" ht="31.5" customHeight="1" x14ac:dyDescent="0.25">
      <c r="A15" s="171">
        <v>11</v>
      </c>
      <c r="B15" s="215" t="s">
        <v>348</v>
      </c>
      <c r="C15" s="115">
        <v>587</v>
      </c>
      <c r="D15" s="116">
        <v>3.3801681446504701</v>
      </c>
      <c r="E15" s="117">
        <v>338</v>
      </c>
      <c r="F15" s="116">
        <v>0.92221221794766906</v>
      </c>
      <c r="G15" s="117">
        <v>244</v>
      </c>
      <c r="H15" s="116">
        <v>1.4590683489804499</v>
      </c>
      <c r="I15" s="117">
        <v>230</v>
      </c>
      <c r="J15" s="116">
        <v>1.5380500200615199</v>
      </c>
      <c r="K15" s="117">
        <v>134</v>
      </c>
      <c r="L15" s="116">
        <v>0.70760944183344798</v>
      </c>
      <c r="M15" s="117">
        <v>163</v>
      </c>
      <c r="N15" s="116">
        <v>0.72719161275931299</v>
      </c>
      <c r="O15" s="117">
        <v>174</v>
      </c>
      <c r="P15" s="116">
        <v>0.80922704864663697</v>
      </c>
      <c r="Q15" s="117">
        <v>147</v>
      </c>
      <c r="R15" s="116">
        <v>0.58442332922514195</v>
      </c>
      <c r="S15" s="117">
        <v>227</v>
      </c>
      <c r="T15" s="116">
        <v>0.94610928187387999</v>
      </c>
      <c r="U15" s="117">
        <v>175</v>
      </c>
      <c r="V15" s="116">
        <v>0.78634014828128496</v>
      </c>
      <c r="W15" s="118">
        <v>11</v>
      </c>
      <c r="X15" s="119" t="s">
        <v>347</v>
      </c>
      <c r="Y15" s="117">
        <v>210</v>
      </c>
      <c r="Z15" s="120">
        <f t="shared" si="0"/>
        <v>0.83778823904891098</v>
      </c>
      <c r="AA15" s="117">
        <v>136</v>
      </c>
      <c r="AB15" s="120">
        <f t="shared" si="1"/>
        <v>0.57408189109328833</v>
      </c>
      <c r="AC15" s="118">
        <v>217</v>
      </c>
      <c r="AD15" s="121">
        <f t="shared" si="2"/>
        <v>0.94512195121951215</v>
      </c>
      <c r="AE15" s="118">
        <v>109</v>
      </c>
      <c r="AF15" s="122">
        <f t="shared" si="3"/>
        <v>0.47893141174919807</v>
      </c>
      <c r="AG15" s="118">
        <v>50</v>
      </c>
      <c r="AH15" s="122">
        <f t="shared" si="4"/>
        <v>0.24751249938121875</v>
      </c>
      <c r="AI15" s="118">
        <v>30</v>
      </c>
      <c r="AJ15" s="122">
        <f t="shared" si="5"/>
        <v>0.28544243577545197</v>
      </c>
      <c r="AK15" s="103">
        <v>0</v>
      </c>
      <c r="AL15" s="103">
        <v>0</v>
      </c>
      <c r="AM15" s="103">
        <v>0</v>
      </c>
      <c r="AN15" s="104">
        <v>0</v>
      </c>
      <c r="AO15" s="103">
        <v>0</v>
      </c>
      <c r="AP15" s="104">
        <v>0</v>
      </c>
      <c r="AQ15" s="103">
        <v>0</v>
      </c>
      <c r="AR15" s="104">
        <v>0</v>
      </c>
      <c r="AS15" s="103">
        <v>0</v>
      </c>
      <c r="AT15" s="104">
        <f>AS15/AS18*100</f>
        <v>0</v>
      </c>
      <c r="AU15" s="123">
        <v>0</v>
      </c>
      <c r="AV15" s="104">
        <f>AU15/AU18*100</f>
        <v>0</v>
      </c>
      <c r="AW15" s="124">
        <v>0</v>
      </c>
      <c r="AX15" s="124">
        <f>AW15/AW18*100</f>
        <v>0</v>
      </c>
      <c r="AY15" s="117" t="s">
        <v>346</v>
      </c>
    </row>
    <row r="16" spans="1:51" s="12" customFormat="1" ht="31.5" customHeight="1" x14ac:dyDescent="0.25">
      <c r="A16" s="173">
        <v>12</v>
      </c>
      <c r="B16" s="216" t="s">
        <v>350</v>
      </c>
      <c r="C16" s="126">
        <v>150</v>
      </c>
      <c r="D16" s="127">
        <v>0.863756766094668</v>
      </c>
      <c r="E16" s="128">
        <v>114</v>
      </c>
      <c r="F16" s="127">
        <v>0.31104199066874</v>
      </c>
      <c r="G16" s="128">
        <v>1296</v>
      </c>
      <c r="H16" s="127">
        <v>7.74980565687975</v>
      </c>
      <c r="I16" s="128">
        <v>257</v>
      </c>
      <c r="J16" s="127">
        <v>1.7186037180687399</v>
      </c>
      <c r="K16" s="128">
        <v>133</v>
      </c>
      <c r="L16" s="127">
        <v>0.70232877435707897</v>
      </c>
      <c r="M16" s="128">
        <v>557</v>
      </c>
      <c r="N16" s="127">
        <v>2.48494311844747</v>
      </c>
      <c r="O16" s="128">
        <v>259</v>
      </c>
      <c r="P16" s="127">
        <v>1.2045391126406799</v>
      </c>
      <c r="Q16" s="128">
        <v>100</v>
      </c>
      <c r="R16" s="127">
        <v>0.39756689062934802</v>
      </c>
      <c r="S16" s="128">
        <v>148</v>
      </c>
      <c r="T16" s="127">
        <v>0.61684658025257399</v>
      </c>
      <c r="U16" s="128">
        <v>132</v>
      </c>
      <c r="V16" s="127">
        <v>0.593125140417884</v>
      </c>
      <c r="W16" s="129">
        <v>10</v>
      </c>
      <c r="X16" s="130" t="s">
        <v>349</v>
      </c>
      <c r="Y16" s="128">
        <v>123</v>
      </c>
      <c r="Z16" s="131">
        <f t="shared" si="0"/>
        <v>0.49070454001436209</v>
      </c>
      <c r="AA16" s="128">
        <v>170</v>
      </c>
      <c r="AB16" s="131">
        <f t="shared" si="1"/>
        <v>0.71760236386661036</v>
      </c>
      <c r="AC16" s="129">
        <v>203</v>
      </c>
      <c r="AD16" s="132">
        <f t="shared" si="2"/>
        <v>0.88414634146341453</v>
      </c>
      <c r="AE16" s="129">
        <v>142</v>
      </c>
      <c r="AF16" s="133">
        <f t="shared" si="3"/>
        <v>0.62392899512280853</v>
      </c>
      <c r="AG16" s="129">
        <v>156</v>
      </c>
      <c r="AH16" s="133">
        <f t="shared" si="4"/>
        <v>0.77223899806940244</v>
      </c>
      <c r="AI16" s="129">
        <v>195</v>
      </c>
      <c r="AJ16" s="133">
        <f t="shared" si="5"/>
        <v>1.8553758325404377</v>
      </c>
      <c r="AK16" s="106">
        <v>143</v>
      </c>
      <c r="AL16" s="106">
        <v>1.6</v>
      </c>
      <c r="AM16" s="106">
        <v>259</v>
      </c>
      <c r="AN16" s="107">
        <v>3.6</v>
      </c>
      <c r="AO16" s="106">
        <v>101</v>
      </c>
      <c r="AP16" s="107">
        <v>1.5</v>
      </c>
      <c r="AQ16" s="106">
        <v>69</v>
      </c>
      <c r="AR16" s="107">
        <v>0.8</v>
      </c>
      <c r="AS16" s="106">
        <v>43</v>
      </c>
      <c r="AT16" s="107">
        <f>AS16/AS18*100</f>
        <v>0.5806887238352465</v>
      </c>
      <c r="AU16" s="134">
        <v>63</v>
      </c>
      <c r="AV16" s="107">
        <f>AU16/AU18*100</f>
        <v>0.88408644400785852</v>
      </c>
      <c r="AW16" s="135">
        <v>89</v>
      </c>
      <c r="AX16" s="135">
        <f>AW16/AW18*100</f>
        <v>1.1042183622828783</v>
      </c>
      <c r="AY16" s="128" t="s">
        <v>349</v>
      </c>
    </row>
    <row r="17" spans="1:51" s="12" customFormat="1" ht="31.5" customHeight="1" x14ac:dyDescent="0.25">
      <c r="A17" s="174">
        <v>13</v>
      </c>
      <c r="B17" s="215" t="s">
        <v>352</v>
      </c>
      <c r="C17" s="115">
        <v>11503</v>
      </c>
      <c r="D17" s="116">
        <v>66.238627202579806</v>
      </c>
      <c r="E17" s="117">
        <v>18940</v>
      </c>
      <c r="F17" s="116">
        <v>51.676625467245103</v>
      </c>
      <c r="G17" s="117">
        <v>11658</v>
      </c>
      <c r="H17" s="116">
        <v>69.712372182024794</v>
      </c>
      <c r="I17" s="117">
        <v>9972</v>
      </c>
      <c r="J17" s="116">
        <v>66.684499130667405</v>
      </c>
      <c r="K17" s="117">
        <v>12757</v>
      </c>
      <c r="L17" s="116">
        <v>67.365474996039495</v>
      </c>
      <c r="M17" s="117">
        <v>14032</v>
      </c>
      <c r="N17" s="116">
        <v>62.600936872629902</v>
      </c>
      <c r="O17" s="117">
        <v>15665</v>
      </c>
      <c r="P17" s="116">
        <v>72.853688029020603</v>
      </c>
      <c r="Q17" s="117">
        <v>18510</v>
      </c>
      <c r="R17" s="116">
        <v>73.589631455492395</v>
      </c>
      <c r="S17" s="117">
        <v>18187</v>
      </c>
      <c r="T17" s="116">
        <v>75.801275371983493</v>
      </c>
      <c r="U17" s="117">
        <v>16675</v>
      </c>
      <c r="V17" s="116">
        <v>74.926982700516703</v>
      </c>
      <c r="W17" s="118">
        <v>13</v>
      </c>
      <c r="X17" s="119" t="s">
        <v>351</v>
      </c>
      <c r="Y17" s="117">
        <v>18372</v>
      </c>
      <c r="Z17" s="120">
        <f t="shared" si="0"/>
        <v>73.294502513364705</v>
      </c>
      <c r="AA17" s="117">
        <v>17932</v>
      </c>
      <c r="AB17" s="120">
        <f t="shared" si="1"/>
        <v>75.694385816800335</v>
      </c>
      <c r="AC17" s="118">
        <v>17161</v>
      </c>
      <c r="AD17" s="121">
        <f t="shared" si="2"/>
        <v>74.74303135888502</v>
      </c>
      <c r="AE17" s="118">
        <v>16379</v>
      </c>
      <c r="AF17" s="122">
        <f t="shared" si="3"/>
        <v>71.967133881101987</v>
      </c>
      <c r="AG17" s="118">
        <v>14024</v>
      </c>
      <c r="AH17" s="122">
        <f t="shared" si="4"/>
        <v>69.42230582644423</v>
      </c>
      <c r="AI17" s="118">
        <v>3114</v>
      </c>
      <c r="AJ17" s="122">
        <f t="shared" si="5"/>
        <v>29.628924833491908</v>
      </c>
      <c r="AK17" s="103">
        <v>2113</v>
      </c>
      <c r="AL17" s="103">
        <v>24.3</v>
      </c>
      <c r="AM17" s="103">
        <v>1198</v>
      </c>
      <c r="AN17" s="104">
        <v>16.8</v>
      </c>
      <c r="AO17" s="103">
        <v>1706</v>
      </c>
      <c r="AP17" s="104">
        <v>24.8</v>
      </c>
      <c r="AQ17" s="103">
        <v>1824</v>
      </c>
      <c r="AR17" s="104">
        <v>22.4</v>
      </c>
      <c r="AS17" s="103">
        <v>1861</v>
      </c>
      <c r="AT17" s="104">
        <f>AS17/AS18*100</f>
        <v>25.13166779203241</v>
      </c>
      <c r="AU17" s="123">
        <v>2004</v>
      </c>
      <c r="AV17" s="104">
        <f>AU17/AU18*100</f>
        <v>28.122368790345213</v>
      </c>
      <c r="AW17" s="124">
        <v>2773</v>
      </c>
      <c r="AX17" s="124">
        <f>AW17/AW18*100</f>
        <v>34.404466501240691</v>
      </c>
      <c r="AY17" s="117" t="s">
        <v>368</v>
      </c>
    </row>
    <row r="18" spans="1:51" s="20" customFormat="1" ht="31.5" customHeight="1" x14ac:dyDescent="0.25">
      <c r="A18" s="175"/>
      <c r="B18" s="217" t="s">
        <v>316</v>
      </c>
      <c r="C18" s="176">
        <v>17366</v>
      </c>
      <c r="D18" s="177">
        <v>100</v>
      </c>
      <c r="E18" s="178">
        <v>36651</v>
      </c>
      <c r="F18" s="177">
        <v>100</v>
      </c>
      <c r="G18" s="178">
        <v>16723</v>
      </c>
      <c r="H18" s="177">
        <v>100</v>
      </c>
      <c r="I18" s="178">
        <v>14954</v>
      </c>
      <c r="J18" s="177">
        <v>100</v>
      </c>
      <c r="K18" s="178">
        <v>18937</v>
      </c>
      <c r="L18" s="177">
        <v>100</v>
      </c>
      <c r="M18" s="178">
        <v>22415</v>
      </c>
      <c r="N18" s="177">
        <v>100</v>
      </c>
      <c r="O18" s="178">
        <v>21502</v>
      </c>
      <c r="P18" s="177">
        <v>100</v>
      </c>
      <c r="Q18" s="178">
        <v>25153</v>
      </c>
      <c r="R18" s="177">
        <v>100</v>
      </c>
      <c r="S18" s="178">
        <v>23993</v>
      </c>
      <c r="T18" s="177">
        <v>100</v>
      </c>
      <c r="U18" s="178">
        <v>22255</v>
      </c>
      <c r="V18" s="177">
        <v>100</v>
      </c>
      <c r="W18" s="179"/>
      <c r="X18" s="180" t="s">
        <v>315</v>
      </c>
      <c r="Y18" s="178">
        <f t="shared" ref="Y18:AQ18" si="6">SUM(Y5:Y17)</f>
        <v>25066</v>
      </c>
      <c r="Z18" s="181">
        <f t="shared" si="6"/>
        <v>100</v>
      </c>
      <c r="AA18" s="178">
        <f t="shared" si="6"/>
        <v>23690</v>
      </c>
      <c r="AB18" s="181">
        <f t="shared" si="6"/>
        <v>100</v>
      </c>
      <c r="AC18" s="179">
        <f t="shared" si="6"/>
        <v>22960</v>
      </c>
      <c r="AD18" s="182">
        <f t="shared" si="6"/>
        <v>100</v>
      </c>
      <c r="AE18" s="179">
        <f t="shared" si="6"/>
        <v>22759</v>
      </c>
      <c r="AF18" s="183">
        <f t="shared" si="6"/>
        <v>100</v>
      </c>
      <c r="AG18" s="179">
        <f t="shared" si="6"/>
        <v>20201</v>
      </c>
      <c r="AH18" s="183">
        <f t="shared" si="6"/>
        <v>100</v>
      </c>
      <c r="AI18" s="179">
        <f t="shared" si="6"/>
        <v>10510</v>
      </c>
      <c r="AJ18" s="183">
        <f t="shared" si="6"/>
        <v>99.999999999999986</v>
      </c>
      <c r="AK18" s="184">
        <f t="shared" si="6"/>
        <v>8684</v>
      </c>
      <c r="AL18" s="184">
        <f t="shared" si="6"/>
        <v>99.8</v>
      </c>
      <c r="AM18" s="184">
        <f t="shared" si="6"/>
        <v>7143</v>
      </c>
      <c r="AN18" s="185">
        <f t="shared" si="6"/>
        <v>99.899999999999991</v>
      </c>
      <c r="AO18" s="184">
        <f t="shared" si="6"/>
        <v>6891</v>
      </c>
      <c r="AP18" s="185">
        <f t="shared" si="6"/>
        <v>100.10000000000001</v>
      </c>
      <c r="AQ18" s="184">
        <f t="shared" si="6"/>
        <v>8145</v>
      </c>
      <c r="AR18" s="185">
        <v>100</v>
      </c>
      <c r="AS18" s="184">
        <f t="shared" ref="AS18:AX18" si="7">SUM(AS5:AS17)</f>
        <v>7405</v>
      </c>
      <c r="AT18" s="185">
        <f t="shared" si="7"/>
        <v>100</v>
      </c>
      <c r="AU18" s="186">
        <f t="shared" si="7"/>
        <v>7126</v>
      </c>
      <c r="AV18" s="185">
        <f t="shared" si="7"/>
        <v>100</v>
      </c>
      <c r="AW18" s="187">
        <f t="shared" si="7"/>
        <v>8060</v>
      </c>
      <c r="AX18" s="187">
        <f t="shared" si="7"/>
        <v>100</v>
      </c>
      <c r="AY18" s="178" t="s">
        <v>315</v>
      </c>
    </row>
    <row r="19" spans="1:51" ht="35.25" customHeight="1" x14ac:dyDescent="0.25">
      <c r="A19" s="283" t="s">
        <v>395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5"/>
    </row>
    <row r="20" spans="1:51" x14ac:dyDescent="0.25">
      <c r="A20" s="276" t="s">
        <v>471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8"/>
    </row>
    <row r="23" spans="1:51" hidden="1" x14ac:dyDescent="0.25">
      <c r="AH23" s="23" t="s">
        <v>353</v>
      </c>
    </row>
    <row r="28" spans="1:51" s="54" customFormat="1" x14ac:dyDescent="0.25">
      <c r="A28" s="53"/>
    </row>
  </sheetData>
  <mergeCells count="32">
    <mergeCell ref="A19:AY19"/>
    <mergeCell ref="AC3:AD3"/>
    <mergeCell ref="AE3:AF3"/>
    <mergeCell ref="B3:B4"/>
    <mergeCell ref="AG3:AH3"/>
    <mergeCell ref="AK3:AL3"/>
    <mergeCell ref="U3:V3"/>
    <mergeCell ref="W3:W4"/>
    <mergeCell ref="X3:X4"/>
    <mergeCell ref="Y3:Z3"/>
    <mergeCell ref="AA3:AB3"/>
    <mergeCell ref="AW3:AX3"/>
    <mergeCell ref="AM3:AN3"/>
    <mergeCell ref="AO3:AP3"/>
    <mergeCell ref="AQ3:AR3"/>
    <mergeCell ref="AS3:AT3"/>
    <mergeCell ref="A20:AY20"/>
    <mergeCell ref="A1:AY1"/>
    <mergeCell ref="A2:AY2"/>
    <mergeCell ref="A3:A4"/>
    <mergeCell ref="AY3:AY4"/>
    <mergeCell ref="C3:D3"/>
    <mergeCell ref="E3:F3"/>
    <mergeCell ref="G3:H3"/>
    <mergeCell ref="I3:J3"/>
    <mergeCell ref="K3:L3"/>
    <mergeCell ref="M3:N3"/>
    <mergeCell ref="AI3:AJ3"/>
    <mergeCell ref="O3:P3"/>
    <mergeCell ref="Q3:R3"/>
    <mergeCell ref="S3:T3"/>
    <mergeCell ref="AU3:AV3"/>
  </mergeCells>
  <printOptions horizontalCentered="1"/>
  <pageMargins left="0.23622047244094491" right="0.23622047244094491" top="0.70866141732283472" bottom="0.51181102362204722" header="0.31496062992125984" footer="0.31496062992125984"/>
  <pageSetup scale="72" orientation="landscape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A1032-3D33-446F-BA95-292BBDECCDE9}">
  <sheetPr>
    <tabColor rgb="FF00B050"/>
  </sheetPr>
  <dimension ref="A1:U39"/>
  <sheetViews>
    <sheetView view="pageBreakPreview" topLeftCell="A13" zoomScaleSheetLayoutView="100" workbookViewId="0">
      <selection activeCell="BC4" sqref="BC4"/>
    </sheetView>
  </sheetViews>
  <sheetFormatPr defaultColWidth="9.140625" defaultRowHeight="15" x14ac:dyDescent="0.25"/>
  <cols>
    <col min="1" max="1" width="7.28515625" style="11" customWidth="1"/>
    <col min="2" max="2" width="20.85546875" style="12" customWidth="1"/>
    <col min="3" max="4" width="10.42578125" style="12" hidden="1" customWidth="1"/>
    <col min="5" max="5" width="10.7109375" style="12" hidden="1" customWidth="1"/>
    <col min="6" max="6" width="11.5703125" style="12" customWidth="1"/>
    <col min="7" max="7" width="12" style="12" customWidth="1"/>
    <col min="8" max="8" width="12.7109375" style="12" customWidth="1"/>
    <col min="9" max="9" width="11.42578125" style="12" customWidth="1"/>
    <col min="10" max="10" width="11.85546875" style="12" customWidth="1"/>
    <col min="11" max="12" width="12" style="12" customWidth="1"/>
    <col min="13" max="13" width="19.85546875" style="12" customWidth="1"/>
    <col min="14" max="14" width="11.7109375" style="12" bestFit="1" customWidth="1"/>
    <col min="15" max="15" width="9.140625" style="12"/>
    <col min="16" max="16" width="9.7109375" style="12" bestFit="1" customWidth="1"/>
    <col min="17" max="19" width="8.140625" style="12" bestFit="1" customWidth="1"/>
    <col min="20" max="16384" width="9.140625" style="12"/>
  </cols>
  <sheetData>
    <row r="1" spans="1:21" ht="30.75" customHeight="1" x14ac:dyDescent="0.25">
      <c r="A1" s="263" t="s">
        <v>480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21" ht="23.25" customHeight="1" x14ac:dyDescent="0.25">
      <c r="A2" s="266" t="s">
        <v>481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21" ht="19.5" customHeight="1" x14ac:dyDescent="0.25">
      <c r="A3" s="188"/>
      <c r="B3" s="137"/>
      <c r="C3" s="137"/>
      <c r="D3" s="137"/>
      <c r="E3" s="137"/>
      <c r="F3" s="137"/>
      <c r="G3" s="137"/>
      <c r="H3" s="137"/>
      <c r="I3" s="137"/>
      <c r="J3" s="137"/>
      <c r="K3" s="292" t="s">
        <v>381</v>
      </c>
      <c r="L3" s="292"/>
      <c r="M3" s="164" t="s">
        <v>504</v>
      </c>
      <c r="N3" s="26"/>
    </row>
    <row r="4" spans="1:21" s="26" customFormat="1" ht="80.25" customHeight="1" x14ac:dyDescent="0.25">
      <c r="A4" s="114" t="s">
        <v>369</v>
      </c>
      <c r="B4" s="114" t="s">
        <v>355</v>
      </c>
      <c r="C4" s="100" t="s">
        <v>376</v>
      </c>
      <c r="D4" s="100" t="s">
        <v>377</v>
      </c>
      <c r="E4" s="100" t="s">
        <v>378</v>
      </c>
      <c r="F4" s="114" t="s">
        <v>380</v>
      </c>
      <c r="G4" s="114" t="s">
        <v>379</v>
      </c>
      <c r="H4" s="114" t="s">
        <v>383</v>
      </c>
      <c r="I4" s="114" t="s">
        <v>414</v>
      </c>
      <c r="J4" s="114" t="s">
        <v>384</v>
      </c>
      <c r="K4" s="114" t="s">
        <v>415</v>
      </c>
      <c r="L4" s="114" t="s">
        <v>416</v>
      </c>
      <c r="M4" s="114" t="s">
        <v>354</v>
      </c>
    </row>
    <row r="5" spans="1:21" ht="22.5" customHeight="1" x14ac:dyDescent="0.25">
      <c r="A5" s="118">
        <v>1</v>
      </c>
      <c r="B5" s="101" t="s">
        <v>57</v>
      </c>
      <c r="C5" s="138">
        <v>10503.4</v>
      </c>
      <c r="D5" s="139">
        <v>12069.8</v>
      </c>
      <c r="E5" s="139">
        <v>192303.3</v>
      </c>
      <c r="F5" s="139">
        <v>145783.5</v>
      </c>
      <c r="G5" s="139">
        <v>110379.3</v>
      </c>
      <c r="H5" s="139">
        <v>282412.3</v>
      </c>
      <c r="I5" s="139">
        <v>185096.9</v>
      </c>
      <c r="J5" s="139">
        <v>200898</v>
      </c>
      <c r="K5" s="139">
        <v>102196.7</v>
      </c>
      <c r="L5" s="139">
        <v>208057.3</v>
      </c>
      <c r="M5" s="167" t="s">
        <v>4</v>
      </c>
    </row>
    <row r="6" spans="1:21" ht="22.5" customHeight="1" x14ac:dyDescent="0.25">
      <c r="A6" s="106">
        <v>2</v>
      </c>
      <c r="B6" s="105" t="s">
        <v>472</v>
      </c>
      <c r="C6" s="143">
        <v>625</v>
      </c>
      <c r="D6" s="144">
        <v>1288.7</v>
      </c>
      <c r="E6" s="144">
        <v>11496.7</v>
      </c>
      <c r="F6" s="144">
        <v>16880.3</v>
      </c>
      <c r="G6" s="144">
        <v>7150</v>
      </c>
      <c r="H6" s="144">
        <v>32544.2</v>
      </c>
      <c r="I6" s="144">
        <v>18155</v>
      </c>
      <c r="J6" s="144">
        <v>27600</v>
      </c>
      <c r="K6" s="144">
        <v>30382.1</v>
      </c>
      <c r="L6" s="144">
        <v>32643</v>
      </c>
      <c r="M6" s="166" t="s">
        <v>299</v>
      </c>
    </row>
    <row r="7" spans="1:21" ht="22.5" customHeight="1" x14ac:dyDescent="0.25">
      <c r="A7" s="103">
        <v>3</v>
      </c>
      <c r="B7" s="101" t="s">
        <v>58</v>
      </c>
      <c r="C7" s="138">
        <v>4299.3999999999996</v>
      </c>
      <c r="D7" s="139">
        <v>17311</v>
      </c>
      <c r="E7" s="139">
        <v>10262.6</v>
      </c>
      <c r="F7" s="139">
        <v>52504.4</v>
      </c>
      <c r="G7" s="139">
        <v>56001.1</v>
      </c>
      <c r="H7" s="139">
        <v>62031.4</v>
      </c>
      <c r="I7" s="139">
        <v>59740.1</v>
      </c>
      <c r="J7" s="139" t="s">
        <v>417</v>
      </c>
      <c r="K7" s="139" t="s">
        <v>418</v>
      </c>
      <c r="L7" s="139" t="s">
        <v>419</v>
      </c>
      <c r="M7" s="167" t="s">
        <v>6</v>
      </c>
    </row>
    <row r="8" spans="1:21" ht="22.5" customHeight="1" x14ac:dyDescent="0.25">
      <c r="A8" s="106">
        <v>4</v>
      </c>
      <c r="B8" s="105" t="s">
        <v>59</v>
      </c>
      <c r="C8" s="143">
        <v>3475.2</v>
      </c>
      <c r="D8" s="144">
        <v>8188.9</v>
      </c>
      <c r="E8" s="144">
        <v>346895.7</v>
      </c>
      <c r="F8" s="144">
        <v>160713.79999999999</v>
      </c>
      <c r="G8" s="144">
        <v>110940.6</v>
      </c>
      <c r="H8" s="144">
        <v>663564.6</v>
      </c>
      <c r="I8" s="144" t="s">
        <v>420</v>
      </c>
      <c r="J8" s="144" t="s">
        <v>421</v>
      </c>
      <c r="K8" s="144" t="s">
        <v>422</v>
      </c>
      <c r="L8" s="144" t="s">
        <v>423</v>
      </c>
      <c r="M8" s="166" t="s">
        <v>8</v>
      </c>
    </row>
    <row r="9" spans="1:21" ht="22.5" customHeight="1" x14ac:dyDescent="0.25">
      <c r="A9" s="103">
        <v>5</v>
      </c>
      <c r="B9" s="101" t="s">
        <v>62</v>
      </c>
      <c r="C9" s="138">
        <v>7347.8</v>
      </c>
      <c r="D9" s="139">
        <v>5605.7</v>
      </c>
      <c r="E9" s="139">
        <v>26025.9</v>
      </c>
      <c r="F9" s="139">
        <v>32220.799999999999</v>
      </c>
      <c r="G9" s="139">
        <v>34427.9</v>
      </c>
      <c r="H9" s="139">
        <v>37813.4</v>
      </c>
      <c r="I9" s="139">
        <v>51973.1</v>
      </c>
      <c r="J9" s="139">
        <v>43846.6</v>
      </c>
      <c r="K9" s="139">
        <v>43846.6</v>
      </c>
      <c r="L9" s="139">
        <v>68524.7</v>
      </c>
      <c r="M9" s="167" t="s">
        <v>10</v>
      </c>
      <c r="O9" s="47"/>
      <c r="P9" s="47"/>
      <c r="Q9" s="47"/>
      <c r="R9" s="47"/>
      <c r="S9" s="47"/>
      <c r="T9" s="47"/>
      <c r="U9" s="47"/>
    </row>
    <row r="10" spans="1:21" ht="22.5" customHeight="1" x14ac:dyDescent="0.25">
      <c r="A10" s="106">
        <v>6</v>
      </c>
      <c r="B10" s="105" t="s">
        <v>63</v>
      </c>
      <c r="C10" s="143">
        <v>1017.8</v>
      </c>
      <c r="D10" s="144">
        <v>197.4</v>
      </c>
      <c r="E10" s="144">
        <v>1965.5</v>
      </c>
      <c r="F10" s="144">
        <v>2110.4</v>
      </c>
      <c r="G10" s="144">
        <v>4656</v>
      </c>
      <c r="H10" s="144">
        <v>65921.7</v>
      </c>
      <c r="I10" s="144" t="s">
        <v>424</v>
      </c>
      <c r="J10" s="144">
        <v>39456</v>
      </c>
      <c r="K10" s="144">
        <v>49647.5</v>
      </c>
      <c r="L10" s="144">
        <v>24521</v>
      </c>
      <c r="M10" s="166" t="s">
        <v>12</v>
      </c>
      <c r="O10" s="47"/>
      <c r="P10" s="58"/>
      <c r="Q10" s="58"/>
      <c r="R10" s="58"/>
      <c r="S10" s="58"/>
      <c r="T10" s="47"/>
      <c r="U10" s="47"/>
    </row>
    <row r="11" spans="1:21" ht="22.5" customHeight="1" x14ac:dyDescent="0.25">
      <c r="A11" s="103">
        <v>7</v>
      </c>
      <c r="B11" s="101" t="s">
        <v>473</v>
      </c>
      <c r="C11" s="138">
        <v>78</v>
      </c>
      <c r="D11" s="139">
        <v>47.7</v>
      </c>
      <c r="E11" s="139">
        <v>586</v>
      </c>
      <c r="F11" s="139">
        <v>287.5</v>
      </c>
      <c r="G11" s="139">
        <v>991.6</v>
      </c>
      <c r="H11" s="139">
        <v>3852.3</v>
      </c>
      <c r="I11" s="139">
        <v>3428.6</v>
      </c>
      <c r="J11" s="139">
        <v>2547.1999999999998</v>
      </c>
      <c r="K11" s="139">
        <v>2547.1999999999998</v>
      </c>
      <c r="L11" s="139">
        <v>2369.6999999999998</v>
      </c>
      <c r="M11" s="167" t="s">
        <v>303</v>
      </c>
      <c r="O11" s="47"/>
      <c r="P11" s="58"/>
      <c r="Q11" s="58"/>
      <c r="R11" s="58"/>
      <c r="S11" s="58"/>
      <c r="T11" s="47"/>
      <c r="U11" s="47"/>
    </row>
    <row r="12" spans="1:21" ht="22.5" customHeight="1" x14ac:dyDescent="0.25">
      <c r="A12" s="106">
        <v>8</v>
      </c>
      <c r="B12" s="105" t="s">
        <v>64</v>
      </c>
      <c r="C12" s="143">
        <v>11730.9</v>
      </c>
      <c r="D12" s="144">
        <v>7911</v>
      </c>
      <c r="E12" s="144">
        <v>113328</v>
      </c>
      <c r="F12" s="144">
        <v>74306</v>
      </c>
      <c r="G12" s="144">
        <v>155089</v>
      </c>
      <c r="H12" s="144">
        <v>176082</v>
      </c>
      <c r="I12" s="144" t="s">
        <v>425</v>
      </c>
      <c r="J12" s="144">
        <v>76897</v>
      </c>
      <c r="K12" s="144">
        <v>74703</v>
      </c>
      <c r="L12" s="144" t="s">
        <v>426</v>
      </c>
      <c r="M12" s="166" t="s">
        <v>15</v>
      </c>
      <c r="O12" s="47"/>
      <c r="P12" s="59"/>
      <c r="Q12" s="47"/>
      <c r="R12" s="47"/>
      <c r="S12" s="47"/>
      <c r="T12" s="47"/>
      <c r="U12" s="47"/>
    </row>
    <row r="13" spans="1:21" ht="22.5" customHeight="1" x14ac:dyDescent="0.25">
      <c r="A13" s="103">
        <v>9</v>
      </c>
      <c r="B13" s="101" t="s">
        <v>65</v>
      </c>
      <c r="C13" s="138">
        <v>5005</v>
      </c>
      <c r="D13" s="139">
        <v>10230.799999999999</v>
      </c>
      <c r="E13" s="139">
        <v>51197.2</v>
      </c>
      <c r="F13" s="139">
        <v>40862.800000000003</v>
      </c>
      <c r="G13" s="139">
        <v>40305.5</v>
      </c>
      <c r="H13" s="139">
        <v>69576.800000000003</v>
      </c>
      <c r="I13" s="139">
        <v>75459.199999999997</v>
      </c>
      <c r="J13" s="139">
        <v>57250.3</v>
      </c>
      <c r="K13" s="139">
        <v>74488.5</v>
      </c>
      <c r="L13" s="139">
        <v>74002.2</v>
      </c>
      <c r="M13" s="167" t="s">
        <v>17</v>
      </c>
      <c r="O13" s="47"/>
      <c r="P13" s="47"/>
      <c r="Q13" s="47"/>
      <c r="R13" s="47"/>
      <c r="S13" s="47"/>
      <c r="T13" s="47"/>
      <c r="U13" s="47"/>
    </row>
    <row r="14" spans="1:21" ht="22.5" customHeight="1" x14ac:dyDescent="0.25">
      <c r="A14" s="106">
        <v>10</v>
      </c>
      <c r="B14" s="105" t="s">
        <v>66</v>
      </c>
      <c r="C14" s="143">
        <v>3813.1</v>
      </c>
      <c r="D14" s="144">
        <v>3305.6</v>
      </c>
      <c r="E14" s="144">
        <v>32425.599999999999</v>
      </c>
      <c r="F14" s="144">
        <v>50558.8</v>
      </c>
      <c r="G14" s="144">
        <v>74399</v>
      </c>
      <c r="H14" s="144">
        <v>45716.800000000003</v>
      </c>
      <c r="I14" s="144">
        <v>36300</v>
      </c>
      <c r="J14" s="144">
        <v>47600</v>
      </c>
      <c r="K14" s="144">
        <v>76680</v>
      </c>
      <c r="L14" s="144">
        <v>50100</v>
      </c>
      <c r="M14" s="166" t="s">
        <v>19</v>
      </c>
      <c r="O14" s="47"/>
      <c r="P14" s="47"/>
      <c r="Q14" s="47"/>
      <c r="R14" s="47"/>
      <c r="S14" s="47"/>
      <c r="T14" s="47"/>
      <c r="U14" s="47"/>
    </row>
    <row r="15" spans="1:21" ht="22.5" customHeight="1" x14ac:dyDescent="0.25">
      <c r="A15" s="103">
        <v>11</v>
      </c>
      <c r="B15" s="101" t="s">
        <v>356</v>
      </c>
      <c r="C15" s="138">
        <v>1711.5</v>
      </c>
      <c r="D15" s="139">
        <v>2621.3000000000002</v>
      </c>
      <c r="E15" s="139">
        <v>13519.4</v>
      </c>
      <c r="F15" s="139">
        <v>28240.5</v>
      </c>
      <c r="G15" s="139">
        <v>51469.3</v>
      </c>
      <c r="H15" s="139">
        <v>31158.2</v>
      </c>
      <c r="I15" s="139">
        <v>31108</v>
      </c>
      <c r="J15" s="139">
        <v>31990.2</v>
      </c>
      <c r="K15" s="139">
        <v>31142.3</v>
      </c>
      <c r="L15" s="139">
        <v>31138.7</v>
      </c>
      <c r="M15" s="167" t="s">
        <v>305</v>
      </c>
      <c r="O15" s="47"/>
      <c r="P15" s="47"/>
      <c r="Q15" s="47"/>
      <c r="R15" s="47"/>
      <c r="S15" s="47"/>
      <c r="T15" s="47"/>
      <c r="U15" s="47"/>
    </row>
    <row r="16" spans="1:21" ht="22.5" customHeight="1" x14ac:dyDescent="0.25">
      <c r="A16" s="106">
        <v>12</v>
      </c>
      <c r="B16" s="105" t="s">
        <v>69</v>
      </c>
      <c r="C16" s="143">
        <v>5221.2</v>
      </c>
      <c r="D16" s="144">
        <v>4533.2</v>
      </c>
      <c r="E16" s="144">
        <v>41202.6</v>
      </c>
      <c r="F16" s="144">
        <v>46854.6</v>
      </c>
      <c r="G16" s="144">
        <v>22123.599999999999</v>
      </c>
      <c r="H16" s="144">
        <v>97898.5</v>
      </c>
      <c r="I16" s="144">
        <v>0.3</v>
      </c>
      <c r="J16" s="144" t="s">
        <v>427</v>
      </c>
      <c r="K16" s="144" t="s">
        <v>428</v>
      </c>
      <c r="L16" s="144" t="s">
        <v>429</v>
      </c>
      <c r="M16" s="166" t="s">
        <v>21</v>
      </c>
      <c r="O16" s="47"/>
      <c r="P16" s="47"/>
      <c r="Q16" s="47"/>
      <c r="R16" s="47"/>
      <c r="S16" s="47"/>
      <c r="T16" s="47"/>
      <c r="U16" s="47"/>
    </row>
    <row r="17" spans="1:21" ht="22.5" customHeight="1" x14ac:dyDescent="0.25">
      <c r="A17" s="103">
        <v>13</v>
      </c>
      <c r="B17" s="101" t="s">
        <v>72</v>
      </c>
      <c r="C17" s="138">
        <v>20841.5</v>
      </c>
      <c r="D17" s="139">
        <v>30372.6</v>
      </c>
      <c r="E17" s="139">
        <v>124508.6</v>
      </c>
      <c r="F17" s="139">
        <v>162892</v>
      </c>
      <c r="G17" s="139">
        <v>448594.8</v>
      </c>
      <c r="H17" s="139">
        <v>231581.2</v>
      </c>
      <c r="I17" s="139" t="s">
        <v>430</v>
      </c>
      <c r="J17" s="139" t="s">
        <v>431</v>
      </c>
      <c r="K17" s="139" t="s">
        <v>432</v>
      </c>
      <c r="L17" s="139" t="s">
        <v>433</v>
      </c>
      <c r="M17" s="167" t="s">
        <v>23</v>
      </c>
      <c r="O17" s="47"/>
      <c r="P17" s="47"/>
      <c r="Q17" s="47"/>
      <c r="R17" s="47"/>
      <c r="S17" s="47"/>
      <c r="T17" s="47"/>
      <c r="U17" s="47"/>
    </row>
    <row r="18" spans="1:21" ht="22.5" customHeight="1" x14ac:dyDescent="0.25">
      <c r="A18" s="106">
        <v>14</v>
      </c>
      <c r="B18" s="105" t="s">
        <v>474</v>
      </c>
      <c r="C18" s="143">
        <v>2173.1999999999998</v>
      </c>
      <c r="D18" s="144">
        <v>1964.4</v>
      </c>
      <c r="E18" s="144">
        <v>37603.1</v>
      </c>
      <c r="F18" s="144">
        <v>313376.09999999998</v>
      </c>
      <c r="G18" s="144">
        <v>22146.5</v>
      </c>
      <c r="H18" s="144">
        <v>46072.2</v>
      </c>
      <c r="I18" s="144">
        <v>46397.1</v>
      </c>
      <c r="J18" s="144">
        <v>45500</v>
      </c>
      <c r="K18" s="144">
        <v>47819.1</v>
      </c>
      <c r="L18" s="144">
        <v>47060</v>
      </c>
      <c r="M18" s="166" t="s">
        <v>25</v>
      </c>
    </row>
    <row r="19" spans="1:21" ht="22.5" customHeight="1" x14ac:dyDescent="0.25">
      <c r="A19" s="103">
        <v>15</v>
      </c>
      <c r="B19" s="101" t="s">
        <v>70</v>
      </c>
      <c r="C19" s="138">
        <v>51061.5</v>
      </c>
      <c r="D19" s="139">
        <v>10969.7</v>
      </c>
      <c r="E19" s="139">
        <v>113111.5</v>
      </c>
      <c r="F19" s="139">
        <v>143399.6</v>
      </c>
      <c r="G19" s="139">
        <v>283801.5</v>
      </c>
      <c r="H19" s="139">
        <v>494436.7</v>
      </c>
      <c r="I19" s="139" t="s">
        <v>434</v>
      </c>
      <c r="J19" s="139" t="s">
        <v>435</v>
      </c>
      <c r="K19" s="139" t="s">
        <v>436</v>
      </c>
      <c r="L19" s="139" t="s">
        <v>437</v>
      </c>
      <c r="M19" s="167" t="s">
        <v>27</v>
      </c>
    </row>
    <row r="20" spans="1:21" ht="22.5" customHeight="1" x14ac:dyDescent="0.25">
      <c r="A20" s="106">
        <v>16</v>
      </c>
      <c r="B20" s="105" t="s">
        <v>71</v>
      </c>
      <c r="C20" s="143">
        <v>44893.7</v>
      </c>
      <c r="D20" s="144">
        <v>30594.3</v>
      </c>
      <c r="E20" s="144">
        <v>113309.1</v>
      </c>
      <c r="F20" s="144">
        <v>865424.1</v>
      </c>
      <c r="G20" s="144">
        <v>1095847.6000000001</v>
      </c>
      <c r="H20" s="144">
        <v>848848.3</v>
      </c>
      <c r="I20" s="144" t="s">
        <v>438</v>
      </c>
      <c r="J20" s="144" t="s">
        <v>439</v>
      </c>
      <c r="K20" s="144" t="s">
        <v>440</v>
      </c>
      <c r="L20" s="144" t="s">
        <v>441</v>
      </c>
      <c r="M20" s="166" t="s">
        <v>29</v>
      </c>
    </row>
    <row r="21" spans="1:21" ht="22.5" customHeight="1" x14ac:dyDescent="0.25">
      <c r="A21" s="103">
        <v>17</v>
      </c>
      <c r="B21" s="101" t="s">
        <v>475</v>
      </c>
      <c r="C21" s="138">
        <v>231.9</v>
      </c>
      <c r="D21" s="139">
        <v>251.4</v>
      </c>
      <c r="E21" s="139">
        <v>4434.2</v>
      </c>
      <c r="F21" s="139">
        <v>6117.9</v>
      </c>
      <c r="G21" s="139">
        <v>8766.4</v>
      </c>
      <c r="H21" s="139">
        <v>4484.1000000000004</v>
      </c>
      <c r="I21" s="139">
        <v>779.6</v>
      </c>
      <c r="J21" s="139">
        <v>8688.9</v>
      </c>
      <c r="K21" s="139">
        <v>10107.4</v>
      </c>
      <c r="L21" s="139">
        <v>5849.4</v>
      </c>
      <c r="M21" s="167" t="s">
        <v>307</v>
      </c>
    </row>
    <row r="22" spans="1:21" ht="22.5" customHeight="1" x14ac:dyDescent="0.25">
      <c r="A22" s="106">
        <v>18</v>
      </c>
      <c r="B22" s="105" t="s">
        <v>476</v>
      </c>
      <c r="C22" s="143">
        <v>568.4</v>
      </c>
      <c r="D22" s="144">
        <v>269.2</v>
      </c>
      <c r="E22" s="144">
        <v>2891.2</v>
      </c>
      <c r="F22" s="144">
        <v>1651.9</v>
      </c>
      <c r="G22" s="144">
        <v>4470.8</v>
      </c>
      <c r="H22" s="144">
        <v>5640.9</v>
      </c>
      <c r="I22" s="144">
        <v>9780.1</v>
      </c>
      <c r="J22" s="144">
        <v>7872.3</v>
      </c>
      <c r="K22" s="144">
        <v>9323.1</v>
      </c>
      <c r="L22" s="144">
        <v>16406.599999999999</v>
      </c>
      <c r="M22" s="166" t="s">
        <v>309</v>
      </c>
    </row>
    <row r="23" spans="1:21" ht="22.5" customHeight="1" x14ac:dyDescent="0.25">
      <c r="A23" s="103">
        <v>19</v>
      </c>
      <c r="B23" s="101" t="s">
        <v>477</v>
      </c>
      <c r="C23" s="138">
        <v>205.3</v>
      </c>
      <c r="D23" s="139">
        <v>102.3</v>
      </c>
      <c r="E23" s="139">
        <v>1395.5</v>
      </c>
      <c r="F23" s="139">
        <v>1054.4000000000001</v>
      </c>
      <c r="G23" s="139">
        <v>3490.2</v>
      </c>
      <c r="H23" s="139">
        <v>3727.9</v>
      </c>
      <c r="I23" s="139">
        <v>682.9</v>
      </c>
      <c r="J23" s="139">
        <v>5450</v>
      </c>
      <c r="K23" s="139">
        <v>7186</v>
      </c>
      <c r="L23" s="139">
        <v>5850</v>
      </c>
      <c r="M23" s="167" t="s">
        <v>31</v>
      </c>
    </row>
    <row r="24" spans="1:21" ht="22.5" customHeight="1" x14ac:dyDescent="0.25">
      <c r="A24" s="106">
        <v>20</v>
      </c>
      <c r="B24" s="105" t="s">
        <v>478</v>
      </c>
      <c r="C24" s="143">
        <v>105.3</v>
      </c>
      <c r="D24" s="144">
        <v>367.9</v>
      </c>
      <c r="E24" s="144">
        <v>3714.7</v>
      </c>
      <c r="F24" s="144">
        <v>20784.099999999999</v>
      </c>
      <c r="G24" s="144">
        <v>20622.7</v>
      </c>
      <c r="H24" s="144">
        <v>4821.8999999999996</v>
      </c>
      <c r="I24" s="144">
        <v>5068.8999999999996</v>
      </c>
      <c r="J24" s="144">
        <v>6245</v>
      </c>
      <c r="K24" s="144">
        <v>16335</v>
      </c>
      <c r="L24" s="144">
        <v>14145</v>
      </c>
      <c r="M24" s="166" t="s">
        <v>311</v>
      </c>
    </row>
    <row r="25" spans="1:21" ht="22.5" customHeight="1" x14ac:dyDescent="0.25">
      <c r="A25" s="103">
        <v>21</v>
      </c>
      <c r="B25" s="101" t="s">
        <v>73</v>
      </c>
      <c r="C25" s="138">
        <v>13966</v>
      </c>
      <c r="D25" s="139">
        <v>19876.599999999999</v>
      </c>
      <c r="E25" s="139">
        <v>103041.1</v>
      </c>
      <c r="F25" s="139">
        <v>127700.7</v>
      </c>
      <c r="G25" s="139">
        <v>429024.6</v>
      </c>
      <c r="H25" s="139">
        <v>265330.2</v>
      </c>
      <c r="I25" s="139" t="s">
        <v>442</v>
      </c>
      <c r="J25" s="139" t="s">
        <v>443</v>
      </c>
      <c r="K25" s="139" t="s">
        <v>444</v>
      </c>
      <c r="L25" s="139" t="s">
        <v>445</v>
      </c>
      <c r="M25" s="167" t="s">
        <v>33</v>
      </c>
    </row>
    <row r="26" spans="1:21" ht="22.5" customHeight="1" x14ac:dyDescent="0.25">
      <c r="A26" s="106">
        <v>22</v>
      </c>
      <c r="B26" s="105" t="s">
        <v>479</v>
      </c>
      <c r="C26" s="143">
        <v>1437.4</v>
      </c>
      <c r="D26" s="144">
        <v>25.3</v>
      </c>
      <c r="E26" s="144">
        <v>2775.3</v>
      </c>
      <c r="F26" s="144">
        <v>2118.6999999999998</v>
      </c>
      <c r="G26" s="144">
        <v>6066.5</v>
      </c>
      <c r="H26" s="144">
        <v>1237.0999999999999</v>
      </c>
      <c r="I26" s="144">
        <v>1649.3</v>
      </c>
      <c r="J26" s="144">
        <v>1500.3</v>
      </c>
      <c r="K26" s="144">
        <v>3329.7</v>
      </c>
      <c r="L26" s="144">
        <v>1123.7</v>
      </c>
      <c r="M26" s="166" t="s">
        <v>52</v>
      </c>
    </row>
    <row r="27" spans="1:21" ht="22.5" customHeight="1" x14ac:dyDescent="0.25">
      <c r="A27" s="103">
        <v>23</v>
      </c>
      <c r="B27" s="101" t="s">
        <v>74</v>
      </c>
      <c r="C27" s="138">
        <v>5230.3999999999996</v>
      </c>
      <c r="D27" s="139">
        <v>6690.1</v>
      </c>
      <c r="E27" s="139">
        <v>28380.400000000001</v>
      </c>
      <c r="F27" s="139">
        <v>44284.6</v>
      </c>
      <c r="G27" s="139">
        <v>50893.7</v>
      </c>
      <c r="H27" s="139">
        <v>62005.3</v>
      </c>
      <c r="I27" s="139" t="s">
        <v>446</v>
      </c>
      <c r="J27" s="139">
        <v>91868.2</v>
      </c>
      <c r="K27" s="139" t="s">
        <v>447</v>
      </c>
      <c r="L27" s="139">
        <v>93428.2</v>
      </c>
      <c r="M27" s="167" t="s">
        <v>35</v>
      </c>
    </row>
    <row r="28" spans="1:21" ht="22.5" customHeight="1" x14ac:dyDescent="0.25">
      <c r="A28" s="106">
        <v>24</v>
      </c>
      <c r="B28" s="105" t="s">
        <v>162</v>
      </c>
      <c r="C28" s="143">
        <v>24877.5</v>
      </c>
      <c r="D28" s="144">
        <v>21555.4</v>
      </c>
      <c r="E28" s="144">
        <v>152513</v>
      </c>
      <c r="F28" s="144">
        <v>205400</v>
      </c>
      <c r="G28" s="144">
        <v>260947.4</v>
      </c>
      <c r="H28" s="144">
        <v>283621</v>
      </c>
      <c r="I28" s="144" t="s">
        <v>448</v>
      </c>
      <c r="J28" s="144" t="s">
        <v>449</v>
      </c>
      <c r="K28" s="144" t="s">
        <v>450</v>
      </c>
      <c r="L28" s="144" t="s">
        <v>451</v>
      </c>
      <c r="M28" s="166" t="s">
        <v>37</v>
      </c>
    </row>
    <row r="29" spans="1:21" ht="22.5" customHeight="1" x14ac:dyDescent="0.25">
      <c r="A29" s="103">
        <v>25</v>
      </c>
      <c r="B29" s="101" t="s">
        <v>77</v>
      </c>
      <c r="C29" s="138">
        <v>319.2</v>
      </c>
      <c r="D29" s="139">
        <v>339.6</v>
      </c>
      <c r="E29" s="139">
        <v>3632.4</v>
      </c>
      <c r="F29" s="139">
        <v>9337.2999999999993</v>
      </c>
      <c r="G29" s="139">
        <v>4114.3999999999996</v>
      </c>
      <c r="H29" s="139">
        <v>14171.1</v>
      </c>
      <c r="I29" s="139">
        <v>6436.1</v>
      </c>
      <c r="J29" s="139">
        <v>14614</v>
      </c>
      <c r="K29" s="139">
        <v>10902</v>
      </c>
      <c r="L29" s="139">
        <v>16035.3</v>
      </c>
      <c r="M29" s="167" t="s">
        <v>76</v>
      </c>
    </row>
    <row r="30" spans="1:21" ht="22.5" customHeight="1" x14ac:dyDescent="0.25">
      <c r="A30" s="106">
        <v>26</v>
      </c>
      <c r="B30" s="105" t="s">
        <v>78</v>
      </c>
      <c r="C30" s="143">
        <v>29846.6</v>
      </c>
      <c r="D30" s="144">
        <v>23639.8</v>
      </c>
      <c r="E30" s="144">
        <v>53616.1</v>
      </c>
      <c r="F30" s="144">
        <v>223847.1</v>
      </c>
      <c r="G30" s="144">
        <v>85930.8</v>
      </c>
      <c r="H30" s="144">
        <v>1202169.6000000001</v>
      </c>
      <c r="I30" s="144" t="s">
        <v>452</v>
      </c>
      <c r="J30" s="144">
        <v>1.9</v>
      </c>
      <c r="K30" s="144">
        <v>63688.2</v>
      </c>
      <c r="L30" s="144">
        <v>1.7</v>
      </c>
      <c r="M30" s="166" t="s">
        <v>39</v>
      </c>
    </row>
    <row r="31" spans="1:21" s="47" customFormat="1" ht="22.5" customHeight="1" x14ac:dyDescent="0.25">
      <c r="A31" s="103">
        <v>27</v>
      </c>
      <c r="B31" s="101" t="s">
        <v>81</v>
      </c>
      <c r="C31" s="138">
        <v>7481.3</v>
      </c>
      <c r="D31" s="139">
        <v>6133.4</v>
      </c>
      <c r="E31" s="139">
        <v>6013.9</v>
      </c>
      <c r="F31" s="139">
        <v>29728.1</v>
      </c>
      <c r="G31" s="139">
        <v>183616</v>
      </c>
      <c r="H31" s="139">
        <v>365110.8</v>
      </c>
      <c r="I31" s="139">
        <v>-11893.6</v>
      </c>
      <c r="J31" s="139">
        <v>63616.7</v>
      </c>
      <c r="K31" s="139">
        <v>63616.7</v>
      </c>
      <c r="L31" s="139">
        <v>63608.2</v>
      </c>
      <c r="M31" s="167" t="s">
        <v>41</v>
      </c>
    </row>
    <row r="32" spans="1:21" ht="22.5" customHeight="1" x14ac:dyDescent="0.25">
      <c r="A32" s="106">
        <v>28</v>
      </c>
      <c r="B32" s="105" t="s">
        <v>80</v>
      </c>
      <c r="C32" s="143">
        <v>319.3</v>
      </c>
      <c r="D32" s="144">
        <v>349.4</v>
      </c>
      <c r="E32" s="144">
        <v>3454.8</v>
      </c>
      <c r="F32" s="144">
        <v>5858.6</v>
      </c>
      <c r="G32" s="144">
        <v>3960</v>
      </c>
      <c r="H32" s="144">
        <v>8697.6</v>
      </c>
      <c r="I32" s="144">
        <v>6514.7</v>
      </c>
      <c r="J32" s="144">
        <v>8101</v>
      </c>
      <c r="K32" s="144">
        <v>8924.2000000000007</v>
      </c>
      <c r="L32" s="144">
        <v>8466.1</v>
      </c>
      <c r="M32" s="166" t="s">
        <v>79</v>
      </c>
    </row>
    <row r="33" spans="1:13" ht="22.5" customHeight="1" x14ac:dyDescent="0.25">
      <c r="A33" s="103">
        <v>29</v>
      </c>
      <c r="B33" s="101" t="s">
        <v>82</v>
      </c>
      <c r="C33" s="138">
        <v>52739.7</v>
      </c>
      <c r="D33" s="139">
        <v>28327.200000000001</v>
      </c>
      <c r="E33" s="139">
        <v>74744.800000000003</v>
      </c>
      <c r="F33" s="139">
        <v>59934.2</v>
      </c>
      <c r="G33" s="139">
        <v>131679</v>
      </c>
      <c r="H33" s="139">
        <v>110281.9</v>
      </c>
      <c r="I33" s="139" t="s">
        <v>453</v>
      </c>
      <c r="J33" s="139" t="s">
        <v>454</v>
      </c>
      <c r="K33" s="139" t="s">
        <v>455</v>
      </c>
      <c r="L33" s="139" t="s">
        <v>456</v>
      </c>
      <c r="M33" s="167" t="s">
        <v>43</v>
      </c>
    </row>
    <row r="34" spans="1:13" ht="22.5" customHeight="1" x14ac:dyDescent="0.25">
      <c r="A34" s="106">
        <v>30</v>
      </c>
      <c r="B34" s="105" t="s">
        <v>83</v>
      </c>
      <c r="C34" s="143">
        <v>13540.5</v>
      </c>
      <c r="D34" s="144">
        <v>12254.4</v>
      </c>
      <c r="E34" s="144">
        <v>51874.7</v>
      </c>
      <c r="F34" s="144">
        <v>40350.9</v>
      </c>
      <c r="G34" s="144">
        <v>35829.4</v>
      </c>
      <c r="H34" s="144">
        <v>132150.70000000001</v>
      </c>
      <c r="I34" s="144" t="s">
        <v>457</v>
      </c>
      <c r="J34" s="144" t="s">
        <v>458</v>
      </c>
      <c r="K34" s="144" t="s">
        <v>459</v>
      </c>
      <c r="L34" s="144" t="s">
        <v>460</v>
      </c>
      <c r="M34" s="166" t="s">
        <v>45</v>
      </c>
    </row>
    <row r="35" spans="1:13" ht="22.5" customHeight="1" x14ac:dyDescent="0.25">
      <c r="A35" s="103">
        <v>31</v>
      </c>
      <c r="B35" s="101" t="s">
        <v>84</v>
      </c>
      <c r="C35" s="138">
        <v>5172.8</v>
      </c>
      <c r="D35" s="139">
        <v>12816.9</v>
      </c>
      <c r="E35" s="139">
        <v>57200.6</v>
      </c>
      <c r="F35" s="139">
        <v>68185.3</v>
      </c>
      <c r="G35" s="139">
        <v>168256.3</v>
      </c>
      <c r="H35" s="139">
        <v>360618</v>
      </c>
      <c r="I35" s="139" t="s">
        <v>461</v>
      </c>
      <c r="J35" s="139" t="s">
        <v>462</v>
      </c>
      <c r="K35" s="139">
        <v>85816.5</v>
      </c>
      <c r="L35" s="139" t="s">
        <v>463</v>
      </c>
      <c r="M35" s="167" t="s">
        <v>357</v>
      </c>
    </row>
    <row r="36" spans="1:13" s="20" customFormat="1" ht="22.5" customHeight="1" x14ac:dyDescent="0.25">
      <c r="A36" s="288" t="s">
        <v>358</v>
      </c>
      <c r="B36" s="288"/>
      <c r="C36" s="145">
        <v>327384.59999999998</v>
      </c>
      <c r="D36" s="145">
        <v>279988.3</v>
      </c>
      <c r="E36" s="145">
        <v>1598587.1</v>
      </c>
      <c r="F36" s="145">
        <f t="shared" ref="F36:L36" si="0">SUM(F5:F35)</f>
        <v>2982769.0000000005</v>
      </c>
      <c r="G36" s="145">
        <f t="shared" si="0"/>
        <v>3915991.4999999995</v>
      </c>
      <c r="H36" s="145">
        <f t="shared" si="0"/>
        <v>6013578.6999999993</v>
      </c>
      <c r="I36" s="145">
        <f t="shared" si="0"/>
        <v>526676.29999999993</v>
      </c>
      <c r="J36" s="145">
        <f t="shared" si="0"/>
        <v>781543.6</v>
      </c>
      <c r="K36" s="145">
        <f t="shared" si="0"/>
        <v>812681.79999999981</v>
      </c>
      <c r="L36" s="145">
        <f t="shared" si="0"/>
        <v>763330.79999999993</v>
      </c>
      <c r="M36" s="168" t="s">
        <v>315</v>
      </c>
    </row>
    <row r="37" spans="1:13" ht="33" customHeight="1" x14ac:dyDescent="0.25">
      <c r="A37" s="289" t="s">
        <v>382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8.75" customHeight="1" x14ac:dyDescent="0.25">
      <c r="A38" s="189" t="s">
        <v>466</v>
      </c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2"/>
      <c r="M38" s="190"/>
    </row>
    <row r="39" spans="1:13" x14ac:dyDescent="0.25">
      <c r="A39" s="191" t="s">
        <v>385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 t="s">
        <v>366</v>
      </c>
      <c r="L39" s="192"/>
      <c r="M39" s="193"/>
    </row>
  </sheetData>
  <mergeCells count="5">
    <mergeCell ref="A1:M1"/>
    <mergeCell ref="A36:B36"/>
    <mergeCell ref="A37:M37"/>
    <mergeCell ref="A2:M2"/>
    <mergeCell ref="K3:L3"/>
  </mergeCells>
  <conditionalFormatting sqref="P10:S10">
    <cfRule type="expression" dxfId="1" priority="2">
      <formula>MOD(ROW(),3)=1</formula>
    </cfRule>
  </conditionalFormatting>
  <conditionalFormatting sqref="P11:S11">
    <cfRule type="expression" dxfId="0" priority="1">
      <formula>MOD(ROW(),3)=1</formula>
    </cfRule>
  </conditionalFormatting>
  <hyperlinks>
    <hyperlink ref="A39" r:id="rId1" xr:uid="{291D8D87-C856-4CB9-985F-0C891904785D}"/>
  </hyperlinks>
  <printOptions horizontalCentered="1"/>
  <pageMargins left="0.23622047244094491" right="0.23622047244094491" top="0.70866141732283472" bottom="0.51181102362204722" header="0.31496062992125984" footer="0.31496062992125984"/>
  <pageSetup paperSize="9" scale="69" orientation="portrait"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4.01 </vt:lpstr>
      <vt:lpstr>4.02  </vt:lpstr>
      <vt:lpstr>4.03</vt:lpstr>
      <vt:lpstr>4.04 </vt:lpstr>
      <vt:lpstr>4.05 </vt:lpstr>
      <vt:lpstr>4.06 </vt:lpstr>
      <vt:lpstr>4.07</vt:lpstr>
      <vt:lpstr>4.08</vt:lpstr>
      <vt:lpstr>4.09 </vt:lpstr>
      <vt:lpstr>'4.01 '!Print_Area</vt:lpstr>
      <vt:lpstr>'4.02  '!Print_Area</vt:lpstr>
      <vt:lpstr>'4.03'!Print_Area</vt:lpstr>
      <vt:lpstr>'4.05 '!Print_Area</vt:lpstr>
      <vt:lpstr>'4.07'!Print_Area</vt:lpstr>
      <vt:lpstr>'4.08'!Print_Area</vt:lpstr>
      <vt:lpstr>'4.09 '!Print_Area</vt:lpstr>
      <vt:lpstr>'4.04 '!Print_Titles</vt:lpstr>
      <vt:lpstr>'4.05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2024-05-29T09:53:38Z</cp:lastPrinted>
  <dcterms:created xsi:type="dcterms:W3CDTF">2021-03-17T09:52:54Z</dcterms:created>
  <dcterms:modified xsi:type="dcterms:W3CDTF">2024-05-29T09:54:22Z</dcterms:modified>
</cp:coreProperties>
</file>